
<file path=[Content_Types].xml><?xml version="1.0" encoding="utf-8"?>
<Types xmlns="http://schemas.openxmlformats.org/package/2006/content-types">
  <Default Extension="bin" ContentType="application/vnd.openxmlformats-officedocument.spreadsheetml.printerSettings"/>
  <Default Extension="jpg"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1.xml" ContentType="application/vnd.ms-office.chartex+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charts/chartEx2.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C:\Users\laadi\Downloads\"/>
    </mc:Choice>
  </mc:AlternateContent>
  <xr:revisionPtr revIDLastSave="0" documentId="13_ncr:1_{56459A1F-CB59-452F-ABDC-9D99D5F8DAF0}" xr6:coauthVersionLast="47" xr6:coauthVersionMax="47" xr10:uidLastSave="{00000000-0000-0000-0000-000000000000}"/>
  <bookViews>
    <workbookView xWindow="11520" yWindow="615" windowWidth="16665" windowHeight="14865" activeTab="2" xr2:uid="{0A88592A-AEEA-4816-9D08-157E2AC680F6}"/>
  </bookViews>
  <sheets>
    <sheet name="Raw Data" sheetId="1" r:id="rId1"/>
    <sheet name="Analysis" sheetId="2" r:id="rId2"/>
    <sheet name="final report sheet" sheetId="3" r:id="rId3"/>
    <sheet name="Sheet1" sheetId="4" r:id="rId4"/>
  </sheets>
  <definedNames>
    <definedName name="_xlnm._FilterDatabase" localSheetId="1" hidden="1">Analysis!$C$41:$Q$57</definedName>
    <definedName name="_xlchart.v5.0" hidden="1">Analysis!$A$30</definedName>
    <definedName name="_xlchart.v5.1" hidden="1">Analysis!$A$31:$A$38</definedName>
    <definedName name="_xlchart.v5.10" hidden="1">Analysis!$A$30</definedName>
    <definedName name="_xlchart.v5.11" hidden="1">Analysis!$A$31:$A$38</definedName>
    <definedName name="_xlchart.v5.12" hidden="1">Analysis!$B$30</definedName>
    <definedName name="_xlchart.v5.13" hidden="1">Analysis!$B$31:$B$38</definedName>
    <definedName name="_xlchart.v5.14" hidden="1">Analysis!$A$30</definedName>
    <definedName name="_xlchart.v5.15" hidden="1">Analysis!$A$31:$A$38</definedName>
    <definedName name="_xlchart.v5.16" hidden="1">Analysis!$B$30</definedName>
    <definedName name="_xlchart.v5.17" hidden="1">Analysis!$B$31:$B$38</definedName>
    <definedName name="_xlchart.v5.18" hidden="1">Analysis!$A$30</definedName>
    <definedName name="_xlchart.v5.19" hidden="1">Analysis!$A$31:$A$38</definedName>
    <definedName name="_xlchart.v5.2" hidden="1">Analysis!$B$29</definedName>
    <definedName name="_xlchart.v5.20" hidden="1">Analysis!$B$30</definedName>
    <definedName name="_xlchart.v5.21" hidden="1">Analysis!$B$31:$B$38</definedName>
    <definedName name="_xlchart.v5.22" hidden="1">Analysis!$A$30</definedName>
    <definedName name="_xlchart.v5.23" hidden="1">Analysis!$A$31:$A$38</definedName>
    <definedName name="_xlchart.v5.24" hidden="1">Analysis!$B$30</definedName>
    <definedName name="_xlchart.v5.25" hidden="1">Analysis!$B$31:$B$38</definedName>
    <definedName name="_xlchart.v5.26" hidden="1">Analysis!$A$30</definedName>
    <definedName name="_xlchart.v5.27" hidden="1">Analysis!$A$31:$A$38</definedName>
    <definedName name="_xlchart.v5.28" hidden="1">Analysis!$B$30</definedName>
    <definedName name="_xlchart.v5.29" hidden="1">Analysis!$B$31:$B$38</definedName>
    <definedName name="_xlchart.v5.3" hidden="1">Analysis!$B$30</definedName>
    <definedName name="_xlchart.v5.30" hidden="1">Analysis!$A$30</definedName>
    <definedName name="_xlchart.v5.31" hidden="1">Analysis!$A$31:$A$38</definedName>
    <definedName name="_xlchart.v5.32" hidden="1">Analysis!$B$30</definedName>
    <definedName name="_xlchart.v5.33" hidden="1">Analysis!$B$31:$B$38</definedName>
    <definedName name="_xlchart.v5.34" hidden="1">Analysis!$A$30</definedName>
    <definedName name="_xlchart.v5.35" hidden="1">Analysis!$A$31:$A$38</definedName>
    <definedName name="_xlchart.v5.36" hidden="1">Analysis!$B$30</definedName>
    <definedName name="_xlchart.v5.37" hidden="1">Analysis!$B$31:$B$38</definedName>
    <definedName name="_xlchart.v5.38" hidden="1">Sheet1!$C$4:$D$4</definedName>
    <definedName name="_xlchart.v5.39" hidden="1">Sheet1!$C$5:$D$9</definedName>
    <definedName name="_xlchart.v5.4" hidden="1">Analysis!$B$31:$B$38</definedName>
    <definedName name="_xlchart.v5.40" hidden="1">Sheet1!$E$3</definedName>
    <definedName name="_xlchart.v5.41" hidden="1">Sheet1!$E$4</definedName>
    <definedName name="_xlchart.v5.42" hidden="1">Sheet1!$E$5:$E$9</definedName>
    <definedName name="_xlchart.v5.5" hidden="1">Analysis!$A$30</definedName>
    <definedName name="_xlchart.v5.6" hidden="1">Analysis!$A$31:$A$38</definedName>
    <definedName name="_xlchart.v5.7" hidden="1">Analysis!$B$29</definedName>
    <definedName name="_xlchart.v5.8" hidden="1">Analysis!$B$30</definedName>
    <definedName name="_xlchart.v5.9" hidden="1">Analysis!$B$31:$B$38</definedName>
    <definedName name="Cameras">OFFSET(Analysis!$I$42, 0, 0, MAX(1, COUNTA(Analysis!$I$42:$I$57)), 1)</definedName>
    <definedName name="COUNTS">OFFSET(Analysis!$D$3, 0, 0, MAX(1, COUNTA(Analysis!$D$3:$D$26)), 1)</definedName>
    <definedName name="DailyAvg">OFFSET(Analysis!$H$42, 0, 0, MAX(1, COUNTA(Analysis!$H$42:$H$57)), 1)</definedName>
    <definedName name="days">OFFSET(Analysis!$G$42, 0, 0, MAX(1, COUNTA(Analysis!$G$42:$G$57)), 1)</definedName>
    <definedName name="Less_sever">OFFSET(Analysis!$D$42, 0, 0, MAX(1, COUNTA(Analysis!$D$42:$D$57)), 1)</definedName>
    <definedName name="Locations">OFFSET(Analysis!$C$42, 0, 0, MAX(1, COUNTA(Analysis!$C$42:$C$57)), 1)</definedName>
    <definedName name="More_severe">OFFSET(Analysis!$E$42, 0, 0, MAX(1, COUNTA(Analysis!$E$42:$E$57)), 1)</definedName>
    <definedName name="Per_camera_avg">OFFSET(Analysis!$J$42, 0, 0, MAX(1, COUNTA(Analysis!$J$42:$J$57)), 1)</definedName>
    <definedName name="Rejected">OFFSET(Analysis!$M$42, 0, 0, MAX(1, COUNTA(Analysis!$M$42:$M$57)), 1)</definedName>
    <definedName name="Resolved">OFFSET(Analysis!$L$42, 0, 0, MAX(1, COUNTA(Analysis!$L$42:$L$57)), 1)</definedName>
    <definedName name="Slicer_locations">#N/A</definedName>
    <definedName name="Slicer_STATE">#N/A</definedName>
    <definedName name="Slicer_Violation_Type">#N/A</definedName>
    <definedName name="Total_violations">OFFSET(Analysis!$F$42, 0, 0, MAX(1, COUNTA(Analysis!$F$42:$F$57)), 1)</definedName>
    <definedName name="Unresolved">OFFSET(Analysis!$K$42, 0, 0, MAX(1, COUNTA(Analysis!$K$42:$K$57)), 1)</definedName>
    <definedName name="VIOLATIONS">OFFSET(Analysis!$C$3, 0, 0, MAX(1, COUNTA(Analysis!$C$3:$C$26)), 1)</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7" i="3" l="1"/>
  <c r="AJ8" i="3"/>
  <c r="AJ9" i="3"/>
  <c r="AJ10" i="3"/>
  <c r="AJ11" i="3"/>
  <c r="AJ12" i="3"/>
  <c r="AJ13" i="3"/>
  <c r="AJ14" i="3"/>
  <c r="AJ15" i="3"/>
  <c r="AJ16" i="3"/>
  <c r="AJ6" i="3"/>
  <c r="AI7" i="3"/>
  <c r="AI8" i="3"/>
  <c r="AI9" i="3"/>
  <c r="AI10" i="3"/>
  <c r="AI11" i="3"/>
  <c r="AI12" i="3"/>
  <c r="AI13" i="3"/>
  <c r="AI14" i="3"/>
  <c r="AI15" i="3"/>
  <c r="AI16" i="3"/>
  <c r="AI6" i="3"/>
  <c r="AH7" i="3"/>
  <c r="AH8" i="3"/>
  <c r="AH9" i="3"/>
  <c r="AH10" i="3"/>
  <c r="AH11" i="3"/>
  <c r="AH12" i="3"/>
  <c r="AH13" i="3"/>
  <c r="AH14" i="3"/>
  <c r="AH15" i="3"/>
  <c r="AH16" i="3"/>
  <c r="AH6" i="3"/>
  <c r="AG6" i="3"/>
  <c r="AF7" i="3"/>
  <c r="AF8" i="3"/>
  <c r="AF9" i="3"/>
  <c r="AF10" i="3"/>
  <c r="AF11" i="3"/>
  <c r="AF12" i="3"/>
  <c r="AF13" i="3"/>
  <c r="AF14" i="3"/>
  <c r="AF15" i="3"/>
  <c r="AF16" i="3"/>
  <c r="AF6" i="3"/>
  <c r="AE7" i="3"/>
  <c r="AE8" i="3"/>
  <c r="AE9" i="3"/>
  <c r="AE10" i="3"/>
  <c r="AE11" i="3"/>
  <c r="AE12" i="3"/>
  <c r="AE13" i="3"/>
  <c r="AE14" i="3"/>
  <c r="AE15" i="3"/>
  <c r="AE16" i="3"/>
  <c r="AE6" i="3"/>
  <c r="AD7" i="3"/>
  <c r="AD8" i="3"/>
  <c r="AD9" i="3"/>
  <c r="AD10" i="3"/>
  <c r="AD11" i="3"/>
  <c r="AD12" i="3"/>
  <c r="AD13" i="3"/>
  <c r="AD14" i="3"/>
  <c r="AD15" i="3"/>
  <c r="AD16" i="3"/>
  <c r="AD6" i="3"/>
  <c r="AK7" i="3"/>
  <c r="AK8" i="3"/>
  <c r="AK9" i="3"/>
  <c r="AK10" i="3"/>
  <c r="AK11" i="3"/>
  <c r="AK12" i="3"/>
  <c r="AK13" i="3"/>
  <c r="AK14" i="3"/>
  <c r="AK15" i="3"/>
  <c r="AK16" i="3"/>
  <c r="AK6" i="3"/>
  <c r="AG7" i="3"/>
  <c r="AG8" i="3"/>
  <c r="AG9" i="3"/>
  <c r="AG10" i="3"/>
  <c r="AG11" i="3"/>
  <c r="AG12" i="3"/>
  <c r="AG13" i="3"/>
  <c r="AG14" i="3"/>
  <c r="AG15" i="3"/>
  <c r="AG16" i="3"/>
  <c r="O50" i="2"/>
  <c r="O51" i="2"/>
  <c r="N50" i="2" a="1"/>
  <c r="N50" i="2" s="1"/>
  <c r="N51" i="2" a="1"/>
  <c r="N51" i="2" s="1"/>
  <c r="AK17" i="3" l="1"/>
  <c r="AD17" i="3"/>
  <c r="AE17" i="3"/>
  <c r="AI17" i="3"/>
  <c r="AH17" i="3"/>
  <c r="AG17" i="3"/>
  <c r="AJ17" i="3"/>
  <c r="C3" i="2" l="1" a="1"/>
  <c r="C3" i="2" s="1"/>
  <c r="G9" i="2" l="1"/>
  <c r="G10" i="2"/>
  <c r="G11" i="2"/>
  <c r="G12" i="2"/>
  <c r="G13" i="2"/>
  <c r="G14" i="2"/>
  <c r="G15" i="2"/>
  <c r="G16" i="2"/>
  <c r="G17" i="2"/>
  <c r="G18" i="2"/>
  <c r="G19" i="2"/>
  <c r="G20" i="2"/>
  <c r="G21" i="2"/>
  <c r="F9" i="2"/>
  <c r="F10" i="2"/>
  <c r="F11" i="2"/>
  <c r="F12" i="2"/>
  <c r="F13" i="2"/>
  <c r="F14" i="2"/>
  <c r="F15" i="2"/>
  <c r="F16" i="2"/>
  <c r="F17" i="2"/>
  <c r="F18" i="2"/>
  <c r="F19" i="2"/>
  <c r="F20" i="2"/>
  <c r="F21" i="2"/>
  <c r="O57" i="2"/>
  <c r="O56" i="2"/>
  <c r="O55" i="2"/>
  <c r="O54" i="2"/>
  <c r="O53" i="2"/>
  <c r="N53" i="2" a="1"/>
  <c r="N53" i="2" s="1"/>
  <c r="O52" i="2"/>
  <c r="N52" i="2" a="1"/>
  <c r="N52" i="2" s="1"/>
  <c r="I51" i="2" a="1"/>
  <c r="I51" i="2" s="1"/>
  <c r="I50" i="2" a="1"/>
  <c r="I50" i="2" s="1"/>
  <c r="O5002" i="1"/>
  <c r="L5002" i="1"/>
  <c r="M5002" i="1" s="1" a="1"/>
  <c r="M5002" i="1" s="1"/>
  <c r="K5002" i="1"/>
  <c r="J5002" i="1"/>
  <c r="I5002" i="1"/>
  <c r="H5002" i="1"/>
  <c r="G5002" i="1"/>
  <c r="O5001" i="1"/>
  <c r="L5001" i="1"/>
  <c r="M5001" i="1" s="1" a="1"/>
  <c r="M5001" i="1" s="1"/>
  <c r="K5001" i="1"/>
  <c r="J5001" i="1"/>
  <c r="I5001" i="1"/>
  <c r="H5001" i="1"/>
  <c r="G5001" i="1"/>
  <c r="O5000" i="1"/>
  <c r="L5000" i="1"/>
  <c r="M5000" i="1" s="1" a="1"/>
  <c r="M5000" i="1" s="1"/>
  <c r="K5000" i="1"/>
  <c r="J5000" i="1"/>
  <c r="I5000" i="1"/>
  <c r="H5000" i="1"/>
  <c r="G5000" i="1"/>
  <c r="O4999" i="1"/>
  <c r="L4999" i="1"/>
  <c r="M4999" i="1" s="1" a="1"/>
  <c r="M4999" i="1" s="1"/>
  <c r="K4999" i="1"/>
  <c r="J4999" i="1"/>
  <c r="I4999" i="1"/>
  <c r="H4999" i="1"/>
  <c r="G4999" i="1"/>
  <c r="O4998" i="1"/>
  <c r="L4998" i="1"/>
  <c r="M4998" i="1" s="1" a="1"/>
  <c r="M4998" i="1" s="1"/>
  <c r="K4998" i="1"/>
  <c r="J4998" i="1"/>
  <c r="I4998" i="1"/>
  <c r="H4998" i="1"/>
  <c r="G4998" i="1"/>
  <c r="O4997" i="1"/>
  <c r="L4997" i="1"/>
  <c r="M4997" i="1" s="1" a="1"/>
  <c r="M4997" i="1" s="1"/>
  <c r="K4997" i="1"/>
  <c r="J4997" i="1"/>
  <c r="I4997" i="1"/>
  <c r="H4997" i="1"/>
  <c r="G4997" i="1"/>
  <c r="O4996" i="1"/>
  <c r="L4996" i="1"/>
  <c r="M4996" i="1" s="1" a="1"/>
  <c r="M4996" i="1" s="1"/>
  <c r="K4996" i="1"/>
  <c r="J4996" i="1"/>
  <c r="I4996" i="1"/>
  <c r="H4996" i="1"/>
  <c r="G4996" i="1"/>
  <c r="O4995" i="1"/>
  <c r="L4995" i="1"/>
  <c r="M4995" i="1" s="1" a="1"/>
  <c r="M4995" i="1" s="1"/>
  <c r="K4995" i="1"/>
  <c r="J4995" i="1"/>
  <c r="I4995" i="1"/>
  <c r="H4995" i="1"/>
  <c r="G4995" i="1"/>
  <c r="O4994" i="1"/>
  <c r="L4994" i="1"/>
  <c r="M4994" i="1" s="1" a="1"/>
  <c r="M4994" i="1" s="1"/>
  <c r="K4994" i="1"/>
  <c r="J4994" i="1"/>
  <c r="I4994" i="1"/>
  <c r="H4994" i="1"/>
  <c r="G4994" i="1"/>
  <c r="O4993" i="1"/>
  <c r="L4993" i="1"/>
  <c r="M4993" i="1" s="1" a="1"/>
  <c r="M4993" i="1" s="1"/>
  <c r="K4993" i="1"/>
  <c r="J4993" i="1"/>
  <c r="I4993" i="1"/>
  <c r="H4993" i="1"/>
  <c r="G4993" i="1"/>
  <c r="O4992" i="1"/>
  <c r="L4992" i="1"/>
  <c r="M4992" i="1" s="1" a="1"/>
  <c r="M4992" i="1" s="1"/>
  <c r="K4992" i="1"/>
  <c r="J4992" i="1"/>
  <c r="I4992" i="1"/>
  <c r="H4992" i="1"/>
  <c r="G4992" i="1"/>
  <c r="O4991" i="1"/>
  <c r="L4991" i="1"/>
  <c r="M4991" i="1" s="1" a="1"/>
  <c r="M4991" i="1" s="1"/>
  <c r="K4991" i="1"/>
  <c r="J4991" i="1"/>
  <c r="I4991" i="1"/>
  <c r="H4991" i="1"/>
  <c r="G4991" i="1"/>
  <c r="O4990" i="1"/>
  <c r="L4990" i="1"/>
  <c r="M4990" i="1" s="1" a="1"/>
  <c r="M4990" i="1" s="1"/>
  <c r="K4990" i="1"/>
  <c r="J4990" i="1"/>
  <c r="I4990" i="1"/>
  <c r="H4990" i="1"/>
  <c r="G4990" i="1"/>
  <c r="O4989" i="1"/>
  <c r="L4989" i="1"/>
  <c r="M4989" i="1" s="1" a="1"/>
  <c r="M4989" i="1" s="1"/>
  <c r="K4989" i="1"/>
  <c r="J4989" i="1"/>
  <c r="I4989" i="1"/>
  <c r="H4989" i="1"/>
  <c r="G4989" i="1"/>
  <c r="O4988" i="1"/>
  <c r="L4988" i="1"/>
  <c r="M4988" i="1" s="1" a="1"/>
  <c r="M4988" i="1" s="1"/>
  <c r="K4988" i="1"/>
  <c r="J4988" i="1"/>
  <c r="I4988" i="1"/>
  <c r="H4988" i="1"/>
  <c r="G4988" i="1"/>
  <c r="O4987" i="1"/>
  <c r="L4987" i="1"/>
  <c r="M4987" i="1" s="1" a="1"/>
  <c r="M4987" i="1" s="1"/>
  <c r="K4987" i="1"/>
  <c r="J4987" i="1"/>
  <c r="I4987" i="1"/>
  <c r="H4987" i="1"/>
  <c r="G4987" i="1"/>
  <c r="O4986" i="1"/>
  <c r="L4986" i="1"/>
  <c r="M4986" i="1" s="1" a="1"/>
  <c r="M4986" i="1" s="1"/>
  <c r="K4986" i="1"/>
  <c r="J4986" i="1"/>
  <c r="I4986" i="1"/>
  <c r="H4986" i="1"/>
  <c r="G4986" i="1"/>
  <c r="O4985" i="1"/>
  <c r="L4985" i="1"/>
  <c r="M4985" i="1" s="1" a="1"/>
  <c r="M4985" i="1" s="1"/>
  <c r="K4985" i="1"/>
  <c r="J4985" i="1"/>
  <c r="I4985" i="1"/>
  <c r="H4985" i="1"/>
  <c r="G4985" i="1"/>
  <c r="O4984" i="1"/>
  <c r="L4984" i="1"/>
  <c r="M4984" i="1" s="1" a="1"/>
  <c r="M4984" i="1" s="1"/>
  <c r="K4984" i="1"/>
  <c r="J4984" i="1"/>
  <c r="I4984" i="1"/>
  <c r="H4984" i="1"/>
  <c r="G4984" i="1"/>
  <c r="O4983" i="1"/>
  <c r="L4983" i="1"/>
  <c r="M4983" i="1" s="1" a="1"/>
  <c r="M4983" i="1" s="1"/>
  <c r="K4983" i="1"/>
  <c r="J4983" i="1"/>
  <c r="I4983" i="1"/>
  <c r="H4983" i="1"/>
  <c r="G4983" i="1"/>
  <c r="O4982" i="1"/>
  <c r="L4982" i="1"/>
  <c r="M4982" i="1" s="1" a="1"/>
  <c r="M4982" i="1" s="1"/>
  <c r="K4982" i="1"/>
  <c r="J4982" i="1"/>
  <c r="I4982" i="1"/>
  <c r="H4982" i="1"/>
  <c r="G4982" i="1"/>
  <c r="O4981" i="1"/>
  <c r="L4981" i="1"/>
  <c r="M4981" i="1" s="1" a="1"/>
  <c r="M4981" i="1" s="1"/>
  <c r="K4981" i="1"/>
  <c r="J4981" i="1"/>
  <c r="I4981" i="1"/>
  <c r="H4981" i="1"/>
  <c r="G4981" i="1"/>
  <c r="O4980" i="1"/>
  <c r="L4980" i="1"/>
  <c r="M4980" i="1" s="1" a="1"/>
  <c r="M4980" i="1" s="1"/>
  <c r="K4980" i="1"/>
  <c r="J4980" i="1"/>
  <c r="I4980" i="1"/>
  <c r="H4980" i="1"/>
  <c r="G4980" i="1"/>
  <c r="O4979" i="1"/>
  <c r="L4979" i="1"/>
  <c r="M4979" i="1" s="1" a="1"/>
  <c r="M4979" i="1" s="1"/>
  <c r="K4979" i="1"/>
  <c r="J4979" i="1"/>
  <c r="I4979" i="1"/>
  <c r="H4979" i="1"/>
  <c r="G4979" i="1"/>
  <c r="O4978" i="1"/>
  <c r="L4978" i="1"/>
  <c r="M4978" i="1" s="1" a="1"/>
  <c r="M4978" i="1" s="1"/>
  <c r="K4978" i="1"/>
  <c r="J4978" i="1"/>
  <c r="I4978" i="1"/>
  <c r="H4978" i="1"/>
  <c r="G4978" i="1"/>
  <c r="O4977" i="1"/>
  <c r="L4977" i="1"/>
  <c r="M4977" i="1" s="1" a="1"/>
  <c r="M4977" i="1" s="1"/>
  <c r="K4977" i="1"/>
  <c r="J4977" i="1"/>
  <c r="I4977" i="1"/>
  <c r="H4977" i="1"/>
  <c r="G4977" i="1"/>
  <c r="O4976" i="1"/>
  <c r="L4976" i="1"/>
  <c r="M4976" i="1" s="1" a="1"/>
  <c r="M4976" i="1" s="1"/>
  <c r="K4976" i="1"/>
  <c r="J4976" i="1"/>
  <c r="I4976" i="1"/>
  <c r="H4976" i="1"/>
  <c r="G4976" i="1"/>
  <c r="O4975" i="1"/>
  <c r="L4975" i="1"/>
  <c r="M4975" i="1" s="1" a="1"/>
  <c r="M4975" i="1" s="1"/>
  <c r="K4975" i="1"/>
  <c r="J4975" i="1"/>
  <c r="I4975" i="1"/>
  <c r="H4975" i="1"/>
  <c r="G4975" i="1"/>
  <c r="O4974" i="1"/>
  <c r="L4974" i="1"/>
  <c r="M4974" i="1" s="1" a="1"/>
  <c r="M4974" i="1" s="1"/>
  <c r="K4974" i="1"/>
  <c r="J4974" i="1"/>
  <c r="I4974" i="1"/>
  <c r="H4974" i="1"/>
  <c r="G4974" i="1"/>
  <c r="O4973" i="1"/>
  <c r="L4973" i="1"/>
  <c r="M4973" i="1" s="1" a="1"/>
  <c r="M4973" i="1" s="1"/>
  <c r="K4973" i="1"/>
  <c r="J4973" i="1"/>
  <c r="I4973" i="1"/>
  <c r="H4973" i="1"/>
  <c r="G4973" i="1"/>
  <c r="O4972" i="1"/>
  <c r="L4972" i="1"/>
  <c r="M4972" i="1" s="1" a="1"/>
  <c r="M4972" i="1" s="1"/>
  <c r="K4972" i="1"/>
  <c r="J4972" i="1"/>
  <c r="I4972" i="1"/>
  <c r="H4972" i="1"/>
  <c r="G4972" i="1"/>
  <c r="O4971" i="1"/>
  <c r="L4971" i="1"/>
  <c r="M4971" i="1" s="1" a="1"/>
  <c r="M4971" i="1" s="1"/>
  <c r="K4971" i="1"/>
  <c r="J4971" i="1"/>
  <c r="I4971" i="1"/>
  <c r="H4971" i="1"/>
  <c r="G4971" i="1"/>
  <c r="O4970" i="1"/>
  <c r="L4970" i="1"/>
  <c r="M4970" i="1" s="1" a="1"/>
  <c r="M4970" i="1" s="1"/>
  <c r="K4970" i="1"/>
  <c r="J4970" i="1"/>
  <c r="I4970" i="1"/>
  <c r="H4970" i="1"/>
  <c r="G4970" i="1"/>
  <c r="O4969" i="1"/>
  <c r="L4969" i="1"/>
  <c r="M4969" i="1" s="1" a="1"/>
  <c r="M4969" i="1" s="1"/>
  <c r="K4969" i="1"/>
  <c r="J4969" i="1"/>
  <c r="I4969" i="1"/>
  <c r="H4969" i="1"/>
  <c r="G4969" i="1"/>
  <c r="O4968" i="1"/>
  <c r="L4968" i="1"/>
  <c r="M4968" i="1" s="1" a="1"/>
  <c r="M4968" i="1" s="1"/>
  <c r="K4968" i="1"/>
  <c r="J4968" i="1"/>
  <c r="I4968" i="1"/>
  <c r="H4968" i="1"/>
  <c r="G4968" i="1"/>
  <c r="O4967" i="1"/>
  <c r="L4967" i="1"/>
  <c r="M4967" i="1" s="1" a="1"/>
  <c r="M4967" i="1" s="1"/>
  <c r="K4967" i="1"/>
  <c r="J4967" i="1"/>
  <c r="I4967" i="1"/>
  <c r="H4967" i="1"/>
  <c r="G4967" i="1"/>
  <c r="O4966" i="1"/>
  <c r="L4966" i="1"/>
  <c r="M4966" i="1" s="1" a="1"/>
  <c r="M4966" i="1" s="1"/>
  <c r="K4966" i="1"/>
  <c r="J4966" i="1"/>
  <c r="I4966" i="1"/>
  <c r="H4966" i="1"/>
  <c r="G4966" i="1"/>
  <c r="O4965" i="1"/>
  <c r="L4965" i="1"/>
  <c r="M4965" i="1" s="1" a="1"/>
  <c r="M4965" i="1" s="1"/>
  <c r="K4965" i="1"/>
  <c r="J4965" i="1"/>
  <c r="I4965" i="1"/>
  <c r="H4965" i="1"/>
  <c r="G4965" i="1"/>
  <c r="O4964" i="1"/>
  <c r="L4964" i="1"/>
  <c r="M4964" i="1" s="1" a="1"/>
  <c r="M4964" i="1" s="1"/>
  <c r="K4964" i="1"/>
  <c r="J4964" i="1"/>
  <c r="I4964" i="1"/>
  <c r="H4964" i="1"/>
  <c r="G4964" i="1"/>
  <c r="O4963" i="1"/>
  <c r="L4963" i="1"/>
  <c r="M4963" i="1" s="1" a="1"/>
  <c r="M4963" i="1" s="1"/>
  <c r="K4963" i="1"/>
  <c r="J4963" i="1"/>
  <c r="I4963" i="1"/>
  <c r="H4963" i="1"/>
  <c r="G4963" i="1"/>
  <c r="O4962" i="1"/>
  <c r="L4962" i="1"/>
  <c r="M4962" i="1" s="1" a="1"/>
  <c r="M4962" i="1" s="1"/>
  <c r="K4962" i="1"/>
  <c r="J4962" i="1"/>
  <c r="I4962" i="1"/>
  <c r="H4962" i="1"/>
  <c r="G4962" i="1"/>
  <c r="O4961" i="1"/>
  <c r="L4961" i="1"/>
  <c r="M4961" i="1" s="1" a="1"/>
  <c r="M4961" i="1" s="1"/>
  <c r="K4961" i="1"/>
  <c r="J4961" i="1"/>
  <c r="I4961" i="1"/>
  <c r="H4961" i="1"/>
  <c r="G4961" i="1"/>
  <c r="O4960" i="1"/>
  <c r="L4960" i="1"/>
  <c r="M4960" i="1" s="1" a="1"/>
  <c r="M4960" i="1" s="1"/>
  <c r="K4960" i="1"/>
  <c r="J4960" i="1"/>
  <c r="I4960" i="1"/>
  <c r="H4960" i="1"/>
  <c r="G4960" i="1"/>
  <c r="O4959" i="1"/>
  <c r="L4959" i="1"/>
  <c r="M4959" i="1" s="1" a="1"/>
  <c r="M4959" i="1" s="1"/>
  <c r="K4959" i="1"/>
  <c r="J4959" i="1"/>
  <c r="I4959" i="1"/>
  <c r="H4959" i="1"/>
  <c r="G4959" i="1"/>
  <c r="O4958" i="1"/>
  <c r="L4958" i="1"/>
  <c r="M4958" i="1" s="1" a="1"/>
  <c r="M4958" i="1" s="1"/>
  <c r="K4958" i="1"/>
  <c r="J4958" i="1"/>
  <c r="I4958" i="1"/>
  <c r="H4958" i="1"/>
  <c r="G4958" i="1"/>
  <c r="O4957" i="1"/>
  <c r="L4957" i="1"/>
  <c r="M4957" i="1" s="1" a="1"/>
  <c r="M4957" i="1" s="1"/>
  <c r="K4957" i="1"/>
  <c r="J4957" i="1"/>
  <c r="I4957" i="1"/>
  <c r="H4957" i="1"/>
  <c r="G4957" i="1"/>
  <c r="O4956" i="1"/>
  <c r="L4956" i="1"/>
  <c r="M4956" i="1" s="1" a="1"/>
  <c r="M4956" i="1" s="1"/>
  <c r="K4956" i="1"/>
  <c r="J4956" i="1"/>
  <c r="I4956" i="1"/>
  <c r="H4956" i="1"/>
  <c r="G4956" i="1"/>
  <c r="O4955" i="1"/>
  <c r="L4955" i="1"/>
  <c r="M4955" i="1" s="1" a="1"/>
  <c r="M4955" i="1" s="1"/>
  <c r="K4955" i="1"/>
  <c r="J4955" i="1"/>
  <c r="I4955" i="1"/>
  <c r="H4955" i="1"/>
  <c r="G4955" i="1"/>
  <c r="O4954" i="1"/>
  <c r="L4954" i="1"/>
  <c r="M4954" i="1" s="1" a="1"/>
  <c r="M4954" i="1" s="1"/>
  <c r="K4954" i="1"/>
  <c r="J4954" i="1"/>
  <c r="I4954" i="1"/>
  <c r="H4954" i="1"/>
  <c r="G4954" i="1"/>
  <c r="O4953" i="1"/>
  <c r="L4953" i="1"/>
  <c r="M4953" i="1" s="1" a="1"/>
  <c r="M4953" i="1" s="1"/>
  <c r="K4953" i="1"/>
  <c r="J4953" i="1"/>
  <c r="I4953" i="1"/>
  <c r="H4953" i="1"/>
  <c r="G4953" i="1"/>
  <c r="O4952" i="1"/>
  <c r="L4952" i="1"/>
  <c r="M4952" i="1" s="1" a="1"/>
  <c r="M4952" i="1" s="1"/>
  <c r="K4952" i="1"/>
  <c r="J4952" i="1"/>
  <c r="I4952" i="1"/>
  <c r="H4952" i="1"/>
  <c r="G4952" i="1"/>
  <c r="O4951" i="1"/>
  <c r="L4951" i="1"/>
  <c r="M4951" i="1" s="1" a="1"/>
  <c r="M4951" i="1" s="1"/>
  <c r="K4951" i="1"/>
  <c r="J4951" i="1"/>
  <c r="I4951" i="1"/>
  <c r="H4951" i="1"/>
  <c r="G4951" i="1"/>
  <c r="O4950" i="1"/>
  <c r="L4950" i="1"/>
  <c r="M4950" i="1" s="1" a="1"/>
  <c r="M4950" i="1" s="1"/>
  <c r="K4950" i="1"/>
  <c r="J4950" i="1"/>
  <c r="I4950" i="1"/>
  <c r="H4950" i="1"/>
  <c r="G4950" i="1"/>
  <c r="O4949" i="1"/>
  <c r="L4949" i="1"/>
  <c r="M4949" i="1" s="1" a="1"/>
  <c r="M4949" i="1" s="1"/>
  <c r="K4949" i="1"/>
  <c r="J4949" i="1"/>
  <c r="I4949" i="1"/>
  <c r="H4949" i="1"/>
  <c r="G4949" i="1"/>
  <c r="O4948" i="1"/>
  <c r="L4948" i="1"/>
  <c r="M4948" i="1" s="1" a="1"/>
  <c r="M4948" i="1" s="1"/>
  <c r="K4948" i="1"/>
  <c r="J4948" i="1"/>
  <c r="I4948" i="1"/>
  <c r="H4948" i="1"/>
  <c r="G4948" i="1"/>
  <c r="O4947" i="1"/>
  <c r="L4947" i="1"/>
  <c r="M4947" i="1" s="1" a="1"/>
  <c r="M4947" i="1" s="1"/>
  <c r="K4947" i="1"/>
  <c r="J4947" i="1"/>
  <c r="I4947" i="1"/>
  <c r="H4947" i="1"/>
  <c r="G4947" i="1"/>
  <c r="O4946" i="1"/>
  <c r="L4946" i="1"/>
  <c r="M4946" i="1" s="1" a="1"/>
  <c r="M4946" i="1" s="1"/>
  <c r="K4946" i="1"/>
  <c r="J4946" i="1"/>
  <c r="I4946" i="1"/>
  <c r="H4946" i="1"/>
  <c r="G4946" i="1"/>
  <c r="O4945" i="1"/>
  <c r="L4945" i="1"/>
  <c r="M4945" i="1" s="1" a="1"/>
  <c r="M4945" i="1" s="1"/>
  <c r="K4945" i="1"/>
  <c r="J4945" i="1"/>
  <c r="I4945" i="1"/>
  <c r="H4945" i="1"/>
  <c r="G4945" i="1"/>
  <c r="O4944" i="1"/>
  <c r="L4944" i="1"/>
  <c r="M4944" i="1" s="1" a="1"/>
  <c r="M4944" i="1" s="1"/>
  <c r="K4944" i="1"/>
  <c r="J4944" i="1"/>
  <c r="I4944" i="1"/>
  <c r="H4944" i="1"/>
  <c r="G4944" i="1"/>
  <c r="O4943" i="1"/>
  <c r="L4943" i="1"/>
  <c r="M4943" i="1" s="1" a="1"/>
  <c r="M4943" i="1" s="1"/>
  <c r="K4943" i="1"/>
  <c r="J4943" i="1"/>
  <c r="I4943" i="1"/>
  <c r="H4943" i="1"/>
  <c r="G4943" i="1"/>
  <c r="O4942" i="1"/>
  <c r="L4942" i="1"/>
  <c r="M4942" i="1" s="1" a="1"/>
  <c r="M4942" i="1" s="1"/>
  <c r="K4942" i="1"/>
  <c r="J4942" i="1"/>
  <c r="I4942" i="1"/>
  <c r="H4942" i="1"/>
  <c r="G4942" i="1"/>
  <c r="O4941" i="1"/>
  <c r="L4941" i="1"/>
  <c r="M4941" i="1" s="1" a="1"/>
  <c r="M4941" i="1" s="1"/>
  <c r="K4941" i="1"/>
  <c r="J4941" i="1"/>
  <c r="I4941" i="1"/>
  <c r="H4941" i="1"/>
  <c r="G4941" i="1"/>
  <c r="O4940" i="1"/>
  <c r="L4940" i="1"/>
  <c r="M4940" i="1" s="1" a="1"/>
  <c r="M4940" i="1" s="1"/>
  <c r="K4940" i="1"/>
  <c r="J4940" i="1"/>
  <c r="I4940" i="1"/>
  <c r="H4940" i="1"/>
  <c r="G4940" i="1"/>
  <c r="O4939" i="1"/>
  <c r="L4939" i="1"/>
  <c r="M4939" i="1" s="1" a="1"/>
  <c r="M4939" i="1" s="1"/>
  <c r="K4939" i="1"/>
  <c r="J4939" i="1"/>
  <c r="I4939" i="1"/>
  <c r="H4939" i="1"/>
  <c r="G4939" i="1"/>
  <c r="O4938" i="1"/>
  <c r="L4938" i="1"/>
  <c r="M4938" i="1" s="1" a="1"/>
  <c r="M4938" i="1" s="1"/>
  <c r="K4938" i="1"/>
  <c r="J4938" i="1"/>
  <c r="I4938" i="1"/>
  <c r="H4938" i="1"/>
  <c r="G4938" i="1"/>
  <c r="O4937" i="1"/>
  <c r="L4937" i="1"/>
  <c r="M4937" i="1" s="1" a="1"/>
  <c r="M4937" i="1" s="1"/>
  <c r="K4937" i="1"/>
  <c r="J4937" i="1"/>
  <c r="I4937" i="1"/>
  <c r="H4937" i="1"/>
  <c r="G4937" i="1"/>
  <c r="O4936" i="1"/>
  <c r="L4936" i="1"/>
  <c r="M4936" i="1" s="1" a="1"/>
  <c r="M4936" i="1" s="1"/>
  <c r="K4936" i="1"/>
  <c r="J4936" i="1"/>
  <c r="I4936" i="1"/>
  <c r="H4936" i="1"/>
  <c r="G4936" i="1"/>
  <c r="O4935" i="1"/>
  <c r="L4935" i="1"/>
  <c r="M4935" i="1" s="1" a="1"/>
  <c r="M4935" i="1" s="1"/>
  <c r="K4935" i="1"/>
  <c r="J4935" i="1"/>
  <c r="I4935" i="1"/>
  <c r="H4935" i="1"/>
  <c r="G4935" i="1"/>
  <c r="O4934" i="1"/>
  <c r="L4934" i="1"/>
  <c r="M4934" i="1" s="1" a="1"/>
  <c r="M4934" i="1" s="1"/>
  <c r="K4934" i="1"/>
  <c r="J4934" i="1"/>
  <c r="I4934" i="1"/>
  <c r="H4934" i="1"/>
  <c r="G4934" i="1"/>
  <c r="O4933" i="1"/>
  <c r="L4933" i="1"/>
  <c r="M4933" i="1" s="1" a="1"/>
  <c r="M4933" i="1" s="1"/>
  <c r="K4933" i="1"/>
  <c r="J4933" i="1"/>
  <c r="I4933" i="1"/>
  <c r="H4933" i="1"/>
  <c r="G4933" i="1"/>
  <c r="O4932" i="1"/>
  <c r="L4932" i="1"/>
  <c r="M4932" i="1" s="1" a="1"/>
  <c r="M4932" i="1" s="1"/>
  <c r="K4932" i="1"/>
  <c r="J4932" i="1"/>
  <c r="I4932" i="1"/>
  <c r="H4932" i="1"/>
  <c r="G4932" i="1"/>
  <c r="O4931" i="1"/>
  <c r="L4931" i="1"/>
  <c r="M4931" i="1" s="1" a="1"/>
  <c r="M4931" i="1" s="1"/>
  <c r="K4931" i="1"/>
  <c r="J4931" i="1"/>
  <c r="I4931" i="1"/>
  <c r="H4931" i="1"/>
  <c r="G4931" i="1"/>
  <c r="O4930" i="1"/>
  <c r="L4930" i="1"/>
  <c r="M4930" i="1" s="1" a="1"/>
  <c r="M4930" i="1" s="1"/>
  <c r="K4930" i="1"/>
  <c r="J4930" i="1"/>
  <c r="I4930" i="1"/>
  <c r="H4930" i="1"/>
  <c r="G4930" i="1"/>
  <c r="O4929" i="1"/>
  <c r="L4929" i="1"/>
  <c r="M4929" i="1" s="1" a="1"/>
  <c r="M4929" i="1" s="1"/>
  <c r="K4929" i="1"/>
  <c r="J4929" i="1"/>
  <c r="I4929" i="1"/>
  <c r="H4929" i="1"/>
  <c r="G4929" i="1"/>
  <c r="O4928" i="1"/>
  <c r="L4928" i="1"/>
  <c r="M4928" i="1" s="1" a="1"/>
  <c r="M4928" i="1" s="1"/>
  <c r="K4928" i="1"/>
  <c r="J4928" i="1"/>
  <c r="I4928" i="1"/>
  <c r="H4928" i="1"/>
  <c r="G4928" i="1"/>
  <c r="O4927" i="1"/>
  <c r="L4927" i="1"/>
  <c r="M4927" i="1" s="1" a="1"/>
  <c r="M4927" i="1" s="1"/>
  <c r="K4927" i="1"/>
  <c r="J4927" i="1"/>
  <c r="I4927" i="1"/>
  <c r="H4927" i="1"/>
  <c r="G4927" i="1"/>
  <c r="O4926" i="1"/>
  <c r="L4926" i="1"/>
  <c r="M4926" i="1" s="1" a="1"/>
  <c r="M4926" i="1" s="1"/>
  <c r="K4926" i="1"/>
  <c r="J4926" i="1"/>
  <c r="I4926" i="1"/>
  <c r="H4926" i="1"/>
  <c r="G4926" i="1"/>
  <c r="O4925" i="1"/>
  <c r="L4925" i="1"/>
  <c r="M4925" i="1" s="1" a="1"/>
  <c r="M4925" i="1" s="1"/>
  <c r="K4925" i="1"/>
  <c r="J4925" i="1"/>
  <c r="I4925" i="1"/>
  <c r="H4925" i="1"/>
  <c r="G4925" i="1"/>
  <c r="O4924" i="1"/>
  <c r="L4924" i="1"/>
  <c r="M4924" i="1" s="1" a="1"/>
  <c r="M4924" i="1" s="1"/>
  <c r="K4924" i="1"/>
  <c r="J4924" i="1"/>
  <c r="I4924" i="1"/>
  <c r="H4924" i="1"/>
  <c r="G4924" i="1"/>
  <c r="O4923" i="1"/>
  <c r="L4923" i="1"/>
  <c r="M4923" i="1" s="1" a="1"/>
  <c r="M4923" i="1" s="1"/>
  <c r="K4923" i="1"/>
  <c r="J4923" i="1"/>
  <c r="I4923" i="1"/>
  <c r="H4923" i="1"/>
  <c r="G4923" i="1"/>
  <c r="O4922" i="1"/>
  <c r="L4922" i="1"/>
  <c r="M4922" i="1" s="1" a="1"/>
  <c r="M4922" i="1" s="1"/>
  <c r="K4922" i="1"/>
  <c r="J4922" i="1"/>
  <c r="I4922" i="1"/>
  <c r="H4922" i="1"/>
  <c r="G4922" i="1"/>
  <c r="O4921" i="1"/>
  <c r="L4921" i="1"/>
  <c r="M4921" i="1" s="1" a="1"/>
  <c r="M4921" i="1" s="1"/>
  <c r="K4921" i="1"/>
  <c r="J4921" i="1"/>
  <c r="I4921" i="1"/>
  <c r="H4921" i="1"/>
  <c r="G4921" i="1"/>
  <c r="O4920" i="1"/>
  <c r="L4920" i="1"/>
  <c r="M4920" i="1" s="1" a="1"/>
  <c r="M4920" i="1" s="1"/>
  <c r="K4920" i="1"/>
  <c r="J4920" i="1"/>
  <c r="I4920" i="1"/>
  <c r="H4920" i="1"/>
  <c r="G4920" i="1"/>
  <c r="O4919" i="1"/>
  <c r="L4919" i="1"/>
  <c r="M4919" i="1" s="1" a="1"/>
  <c r="M4919" i="1" s="1"/>
  <c r="K4919" i="1"/>
  <c r="J4919" i="1"/>
  <c r="I4919" i="1"/>
  <c r="H4919" i="1"/>
  <c r="G4919" i="1"/>
  <c r="O4918" i="1"/>
  <c r="L4918" i="1"/>
  <c r="M4918" i="1" s="1" a="1"/>
  <c r="M4918" i="1" s="1"/>
  <c r="K4918" i="1"/>
  <c r="J4918" i="1"/>
  <c r="I4918" i="1"/>
  <c r="H4918" i="1"/>
  <c r="G4918" i="1"/>
  <c r="O4917" i="1"/>
  <c r="L4917" i="1"/>
  <c r="M4917" i="1" s="1" a="1"/>
  <c r="M4917" i="1" s="1"/>
  <c r="K4917" i="1"/>
  <c r="J4917" i="1"/>
  <c r="I4917" i="1"/>
  <c r="H4917" i="1"/>
  <c r="G4917" i="1"/>
  <c r="O4916" i="1"/>
  <c r="L4916" i="1"/>
  <c r="M4916" i="1" s="1" a="1"/>
  <c r="M4916" i="1" s="1"/>
  <c r="K4916" i="1"/>
  <c r="J4916" i="1"/>
  <c r="I4916" i="1"/>
  <c r="H4916" i="1"/>
  <c r="G4916" i="1"/>
  <c r="O4915" i="1"/>
  <c r="L4915" i="1"/>
  <c r="M4915" i="1" s="1" a="1"/>
  <c r="M4915" i="1" s="1"/>
  <c r="K4915" i="1"/>
  <c r="J4915" i="1"/>
  <c r="I4915" i="1"/>
  <c r="H4915" i="1"/>
  <c r="G4915" i="1"/>
  <c r="O4914" i="1"/>
  <c r="L4914" i="1"/>
  <c r="M4914" i="1" s="1" a="1"/>
  <c r="M4914" i="1" s="1"/>
  <c r="K4914" i="1"/>
  <c r="J4914" i="1"/>
  <c r="I4914" i="1"/>
  <c r="H4914" i="1"/>
  <c r="G4914" i="1"/>
  <c r="O4913" i="1"/>
  <c r="L4913" i="1"/>
  <c r="M4913" i="1" s="1" a="1"/>
  <c r="M4913" i="1" s="1"/>
  <c r="K4913" i="1"/>
  <c r="J4913" i="1"/>
  <c r="I4913" i="1"/>
  <c r="H4913" i="1"/>
  <c r="G4913" i="1"/>
  <c r="O4912" i="1"/>
  <c r="L4912" i="1"/>
  <c r="M4912" i="1" s="1" a="1"/>
  <c r="M4912" i="1" s="1"/>
  <c r="K4912" i="1"/>
  <c r="J4912" i="1"/>
  <c r="I4912" i="1"/>
  <c r="H4912" i="1"/>
  <c r="G4912" i="1"/>
  <c r="O4911" i="1"/>
  <c r="L4911" i="1"/>
  <c r="M4911" i="1" s="1" a="1"/>
  <c r="M4911" i="1" s="1"/>
  <c r="K4911" i="1"/>
  <c r="J4911" i="1"/>
  <c r="I4911" i="1"/>
  <c r="H4911" i="1"/>
  <c r="G4911" i="1"/>
  <c r="O4910" i="1"/>
  <c r="L4910" i="1"/>
  <c r="M4910" i="1" s="1" a="1"/>
  <c r="M4910" i="1" s="1"/>
  <c r="K4910" i="1"/>
  <c r="J4910" i="1"/>
  <c r="I4910" i="1"/>
  <c r="H4910" i="1"/>
  <c r="G4910" i="1"/>
  <c r="O4909" i="1"/>
  <c r="L4909" i="1"/>
  <c r="M4909" i="1" s="1" a="1"/>
  <c r="M4909" i="1" s="1"/>
  <c r="K4909" i="1"/>
  <c r="J4909" i="1"/>
  <c r="I4909" i="1"/>
  <c r="H4909" i="1"/>
  <c r="G4909" i="1"/>
  <c r="O4908" i="1"/>
  <c r="L4908" i="1"/>
  <c r="M4908" i="1" s="1" a="1"/>
  <c r="M4908" i="1" s="1"/>
  <c r="K4908" i="1"/>
  <c r="J4908" i="1"/>
  <c r="I4908" i="1"/>
  <c r="H4908" i="1"/>
  <c r="G4908" i="1"/>
  <c r="O4907" i="1"/>
  <c r="L4907" i="1"/>
  <c r="M4907" i="1" s="1" a="1"/>
  <c r="M4907" i="1" s="1"/>
  <c r="K4907" i="1"/>
  <c r="J4907" i="1"/>
  <c r="I4907" i="1"/>
  <c r="H4907" i="1"/>
  <c r="G4907" i="1"/>
  <c r="O4906" i="1"/>
  <c r="L4906" i="1"/>
  <c r="M4906" i="1" s="1" a="1"/>
  <c r="M4906" i="1" s="1"/>
  <c r="K4906" i="1"/>
  <c r="J4906" i="1"/>
  <c r="I4906" i="1"/>
  <c r="H4906" i="1"/>
  <c r="G4906" i="1"/>
  <c r="O4905" i="1"/>
  <c r="L4905" i="1"/>
  <c r="M4905" i="1" s="1" a="1"/>
  <c r="M4905" i="1" s="1"/>
  <c r="K4905" i="1"/>
  <c r="J4905" i="1"/>
  <c r="I4905" i="1"/>
  <c r="H4905" i="1"/>
  <c r="G4905" i="1"/>
  <c r="O4904" i="1"/>
  <c r="L4904" i="1"/>
  <c r="M4904" i="1" s="1" a="1"/>
  <c r="M4904" i="1" s="1"/>
  <c r="K4904" i="1"/>
  <c r="J4904" i="1"/>
  <c r="I4904" i="1"/>
  <c r="H4904" i="1"/>
  <c r="G4904" i="1"/>
  <c r="O4903" i="1"/>
  <c r="L4903" i="1"/>
  <c r="M4903" i="1" s="1" a="1"/>
  <c r="M4903" i="1" s="1"/>
  <c r="K4903" i="1"/>
  <c r="J4903" i="1"/>
  <c r="I4903" i="1"/>
  <c r="H4903" i="1"/>
  <c r="G4903" i="1"/>
  <c r="O4902" i="1"/>
  <c r="L4902" i="1"/>
  <c r="M4902" i="1" s="1" a="1"/>
  <c r="M4902" i="1" s="1"/>
  <c r="K4902" i="1"/>
  <c r="J4902" i="1"/>
  <c r="I4902" i="1"/>
  <c r="H4902" i="1"/>
  <c r="G4902" i="1"/>
  <c r="O4901" i="1"/>
  <c r="L4901" i="1"/>
  <c r="M4901" i="1" s="1" a="1"/>
  <c r="M4901" i="1" s="1"/>
  <c r="K4901" i="1"/>
  <c r="J4901" i="1"/>
  <c r="I4901" i="1"/>
  <c r="H4901" i="1"/>
  <c r="G4901" i="1"/>
  <c r="O4900" i="1"/>
  <c r="L4900" i="1"/>
  <c r="M4900" i="1" s="1" a="1"/>
  <c r="M4900" i="1" s="1"/>
  <c r="K4900" i="1"/>
  <c r="J4900" i="1"/>
  <c r="I4900" i="1"/>
  <c r="H4900" i="1"/>
  <c r="G4900" i="1"/>
  <c r="O4899" i="1"/>
  <c r="L4899" i="1"/>
  <c r="M4899" i="1" s="1" a="1"/>
  <c r="M4899" i="1" s="1"/>
  <c r="K4899" i="1"/>
  <c r="J4899" i="1"/>
  <c r="I4899" i="1"/>
  <c r="H4899" i="1"/>
  <c r="G4899" i="1"/>
  <c r="O4898" i="1"/>
  <c r="L4898" i="1"/>
  <c r="M4898" i="1" s="1" a="1"/>
  <c r="M4898" i="1" s="1"/>
  <c r="K4898" i="1"/>
  <c r="J4898" i="1"/>
  <c r="I4898" i="1"/>
  <c r="H4898" i="1"/>
  <c r="G4898" i="1"/>
  <c r="O4897" i="1"/>
  <c r="L4897" i="1"/>
  <c r="M4897" i="1" s="1" a="1"/>
  <c r="M4897" i="1" s="1"/>
  <c r="K4897" i="1"/>
  <c r="J4897" i="1"/>
  <c r="I4897" i="1"/>
  <c r="H4897" i="1"/>
  <c r="G4897" i="1"/>
  <c r="O4896" i="1"/>
  <c r="L4896" i="1"/>
  <c r="M4896" i="1" s="1" a="1"/>
  <c r="M4896" i="1" s="1"/>
  <c r="K4896" i="1"/>
  <c r="J4896" i="1"/>
  <c r="I4896" i="1"/>
  <c r="H4896" i="1"/>
  <c r="G4896" i="1"/>
  <c r="O4895" i="1"/>
  <c r="L4895" i="1"/>
  <c r="M4895" i="1" s="1" a="1"/>
  <c r="M4895" i="1" s="1"/>
  <c r="K4895" i="1"/>
  <c r="J4895" i="1"/>
  <c r="I4895" i="1"/>
  <c r="H4895" i="1"/>
  <c r="G4895" i="1"/>
  <c r="O4894" i="1"/>
  <c r="L4894" i="1"/>
  <c r="M4894" i="1" s="1" a="1"/>
  <c r="M4894" i="1" s="1"/>
  <c r="K4894" i="1"/>
  <c r="J4894" i="1"/>
  <c r="I4894" i="1"/>
  <c r="H4894" i="1"/>
  <c r="G4894" i="1"/>
  <c r="O4893" i="1"/>
  <c r="L4893" i="1"/>
  <c r="M4893" i="1" s="1" a="1"/>
  <c r="M4893" i="1" s="1"/>
  <c r="K4893" i="1"/>
  <c r="J4893" i="1"/>
  <c r="I4893" i="1"/>
  <c r="H4893" i="1"/>
  <c r="G4893" i="1"/>
  <c r="O4892" i="1"/>
  <c r="L4892" i="1"/>
  <c r="M4892" i="1" s="1" a="1"/>
  <c r="M4892" i="1" s="1"/>
  <c r="K4892" i="1"/>
  <c r="J4892" i="1"/>
  <c r="I4892" i="1"/>
  <c r="H4892" i="1"/>
  <c r="G4892" i="1"/>
  <c r="O4891" i="1"/>
  <c r="L4891" i="1"/>
  <c r="M4891" i="1" s="1" a="1"/>
  <c r="M4891" i="1" s="1"/>
  <c r="K4891" i="1"/>
  <c r="J4891" i="1"/>
  <c r="I4891" i="1"/>
  <c r="H4891" i="1"/>
  <c r="G4891" i="1"/>
  <c r="O4890" i="1"/>
  <c r="L4890" i="1"/>
  <c r="M4890" i="1" s="1" a="1"/>
  <c r="M4890" i="1" s="1"/>
  <c r="K4890" i="1"/>
  <c r="J4890" i="1"/>
  <c r="I4890" i="1"/>
  <c r="H4890" i="1"/>
  <c r="G4890" i="1"/>
  <c r="O4889" i="1"/>
  <c r="L4889" i="1"/>
  <c r="M4889" i="1" s="1" a="1"/>
  <c r="M4889" i="1" s="1"/>
  <c r="K4889" i="1"/>
  <c r="J4889" i="1"/>
  <c r="I4889" i="1"/>
  <c r="H4889" i="1"/>
  <c r="G4889" i="1"/>
  <c r="O4888" i="1"/>
  <c r="L4888" i="1"/>
  <c r="M4888" i="1" s="1" a="1"/>
  <c r="M4888" i="1" s="1"/>
  <c r="K4888" i="1"/>
  <c r="J4888" i="1"/>
  <c r="I4888" i="1"/>
  <c r="H4888" i="1"/>
  <c r="G4888" i="1"/>
  <c r="O4887" i="1"/>
  <c r="L4887" i="1"/>
  <c r="M4887" i="1" s="1" a="1"/>
  <c r="M4887" i="1" s="1"/>
  <c r="K4887" i="1"/>
  <c r="J4887" i="1"/>
  <c r="I4887" i="1"/>
  <c r="H4887" i="1"/>
  <c r="G4887" i="1"/>
  <c r="O4886" i="1"/>
  <c r="L4886" i="1"/>
  <c r="M4886" i="1" s="1" a="1"/>
  <c r="M4886" i="1" s="1"/>
  <c r="K4886" i="1"/>
  <c r="J4886" i="1"/>
  <c r="I4886" i="1"/>
  <c r="H4886" i="1"/>
  <c r="G4886" i="1"/>
  <c r="O4885" i="1"/>
  <c r="L4885" i="1"/>
  <c r="M4885" i="1" s="1" a="1"/>
  <c r="M4885" i="1" s="1"/>
  <c r="K4885" i="1"/>
  <c r="J4885" i="1"/>
  <c r="I4885" i="1"/>
  <c r="H4885" i="1"/>
  <c r="G4885" i="1"/>
  <c r="O4884" i="1"/>
  <c r="L4884" i="1"/>
  <c r="M4884" i="1" s="1" a="1"/>
  <c r="M4884" i="1" s="1"/>
  <c r="K4884" i="1"/>
  <c r="J4884" i="1"/>
  <c r="I4884" i="1"/>
  <c r="H4884" i="1"/>
  <c r="G4884" i="1"/>
  <c r="O4883" i="1"/>
  <c r="L4883" i="1"/>
  <c r="M4883" i="1" s="1" a="1"/>
  <c r="M4883" i="1" s="1"/>
  <c r="K4883" i="1"/>
  <c r="J4883" i="1"/>
  <c r="I4883" i="1"/>
  <c r="H4883" i="1"/>
  <c r="G4883" i="1"/>
  <c r="O4882" i="1"/>
  <c r="L4882" i="1"/>
  <c r="M4882" i="1" s="1" a="1"/>
  <c r="M4882" i="1" s="1"/>
  <c r="K4882" i="1"/>
  <c r="J4882" i="1"/>
  <c r="I4882" i="1"/>
  <c r="H4882" i="1"/>
  <c r="G4882" i="1"/>
  <c r="O4881" i="1"/>
  <c r="L4881" i="1"/>
  <c r="M4881" i="1" s="1" a="1"/>
  <c r="M4881" i="1" s="1"/>
  <c r="K4881" i="1"/>
  <c r="J4881" i="1"/>
  <c r="I4881" i="1"/>
  <c r="H4881" i="1"/>
  <c r="G4881" i="1"/>
  <c r="O4880" i="1"/>
  <c r="L4880" i="1"/>
  <c r="M4880" i="1" s="1" a="1"/>
  <c r="M4880" i="1" s="1"/>
  <c r="K4880" i="1"/>
  <c r="J4880" i="1"/>
  <c r="I4880" i="1"/>
  <c r="H4880" i="1"/>
  <c r="G4880" i="1"/>
  <c r="O4879" i="1"/>
  <c r="L4879" i="1"/>
  <c r="M4879" i="1" s="1" a="1"/>
  <c r="M4879" i="1" s="1"/>
  <c r="K4879" i="1"/>
  <c r="J4879" i="1"/>
  <c r="I4879" i="1"/>
  <c r="H4879" i="1"/>
  <c r="G4879" i="1"/>
  <c r="O4878" i="1"/>
  <c r="L4878" i="1"/>
  <c r="M4878" i="1" s="1" a="1"/>
  <c r="M4878" i="1" s="1"/>
  <c r="K4878" i="1"/>
  <c r="J4878" i="1"/>
  <c r="I4878" i="1"/>
  <c r="H4878" i="1"/>
  <c r="G4878" i="1"/>
  <c r="O4877" i="1"/>
  <c r="L4877" i="1"/>
  <c r="M4877" i="1" s="1" a="1"/>
  <c r="M4877" i="1" s="1"/>
  <c r="K4877" i="1"/>
  <c r="J4877" i="1"/>
  <c r="I4877" i="1"/>
  <c r="H4877" i="1"/>
  <c r="G4877" i="1"/>
  <c r="O4876" i="1"/>
  <c r="L4876" i="1"/>
  <c r="M4876" i="1" s="1" a="1"/>
  <c r="M4876" i="1" s="1"/>
  <c r="K4876" i="1"/>
  <c r="J4876" i="1"/>
  <c r="I4876" i="1"/>
  <c r="H4876" i="1"/>
  <c r="G4876" i="1"/>
  <c r="O4875" i="1"/>
  <c r="L4875" i="1"/>
  <c r="M4875" i="1" s="1" a="1"/>
  <c r="M4875" i="1" s="1"/>
  <c r="K4875" i="1"/>
  <c r="J4875" i="1"/>
  <c r="I4875" i="1"/>
  <c r="H4875" i="1"/>
  <c r="G4875" i="1"/>
  <c r="O4874" i="1"/>
  <c r="L4874" i="1"/>
  <c r="M4874" i="1" s="1" a="1"/>
  <c r="M4874" i="1" s="1"/>
  <c r="K4874" i="1"/>
  <c r="J4874" i="1"/>
  <c r="I4874" i="1"/>
  <c r="H4874" i="1"/>
  <c r="G4874" i="1"/>
  <c r="O4873" i="1"/>
  <c r="L4873" i="1"/>
  <c r="M4873" i="1" s="1" a="1"/>
  <c r="M4873" i="1" s="1"/>
  <c r="K4873" i="1"/>
  <c r="J4873" i="1"/>
  <c r="I4873" i="1"/>
  <c r="H4873" i="1"/>
  <c r="G4873" i="1"/>
  <c r="O4872" i="1"/>
  <c r="L4872" i="1"/>
  <c r="M4872" i="1" s="1" a="1"/>
  <c r="M4872" i="1" s="1"/>
  <c r="K4872" i="1"/>
  <c r="J4872" i="1"/>
  <c r="I4872" i="1"/>
  <c r="H4872" i="1"/>
  <c r="G4872" i="1"/>
  <c r="O4871" i="1"/>
  <c r="L4871" i="1"/>
  <c r="M4871" i="1" s="1" a="1"/>
  <c r="M4871" i="1" s="1"/>
  <c r="K4871" i="1"/>
  <c r="J4871" i="1"/>
  <c r="I4871" i="1"/>
  <c r="H4871" i="1"/>
  <c r="G4871" i="1"/>
  <c r="O4870" i="1"/>
  <c r="L4870" i="1"/>
  <c r="M4870" i="1" s="1" a="1"/>
  <c r="M4870" i="1" s="1"/>
  <c r="K4870" i="1"/>
  <c r="J4870" i="1"/>
  <c r="I4870" i="1"/>
  <c r="H4870" i="1"/>
  <c r="G4870" i="1"/>
  <c r="O4869" i="1"/>
  <c r="L4869" i="1"/>
  <c r="M4869" i="1" s="1" a="1"/>
  <c r="M4869" i="1" s="1"/>
  <c r="K4869" i="1"/>
  <c r="J4869" i="1"/>
  <c r="I4869" i="1"/>
  <c r="H4869" i="1"/>
  <c r="G4869" i="1"/>
  <c r="O4868" i="1"/>
  <c r="L4868" i="1"/>
  <c r="M4868" i="1" s="1" a="1"/>
  <c r="M4868" i="1" s="1"/>
  <c r="K4868" i="1"/>
  <c r="J4868" i="1"/>
  <c r="I4868" i="1"/>
  <c r="H4868" i="1"/>
  <c r="G4868" i="1"/>
  <c r="O4867" i="1"/>
  <c r="L4867" i="1"/>
  <c r="M4867" i="1" s="1" a="1"/>
  <c r="M4867" i="1" s="1"/>
  <c r="K4867" i="1"/>
  <c r="J4867" i="1"/>
  <c r="I4867" i="1"/>
  <c r="H4867" i="1"/>
  <c r="G4867" i="1"/>
  <c r="O4866" i="1"/>
  <c r="L4866" i="1"/>
  <c r="M4866" i="1" s="1" a="1"/>
  <c r="M4866" i="1" s="1"/>
  <c r="K4866" i="1"/>
  <c r="J4866" i="1"/>
  <c r="I4866" i="1"/>
  <c r="H4866" i="1"/>
  <c r="G4866" i="1"/>
  <c r="O4865" i="1"/>
  <c r="L4865" i="1"/>
  <c r="M4865" i="1" s="1" a="1"/>
  <c r="M4865" i="1" s="1"/>
  <c r="K4865" i="1"/>
  <c r="J4865" i="1"/>
  <c r="I4865" i="1"/>
  <c r="H4865" i="1"/>
  <c r="G4865" i="1"/>
  <c r="O4864" i="1"/>
  <c r="L4864" i="1"/>
  <c r="M4864" i="1" s="1" a="1"/>
  <c r="M4864" i="1" s="1"/>
  <c r="K4864" i="1"/>
  <c r="J4864" i="1"/>
  <c r="I4864" i="1"/>
  <c r="H4864" i="1"/>
  <c r="G4864" i="1"/>
  <c r="O4863" i="1"/>
  <c r="L4863" i="1"/>
  <c r="M4863" i="1" s="1" a="1"/>
  <c r="M4863" i="1" s="1"/>
  <c r="K4863" i="1"/>
  <c r="J4863" i="1"/>
  <c r="I4863" i="1"/>
  <c r="H4863" i="1"/>
  <c r="G4863" i="1"/>
  <c r="O4862" i="1"/>
  <c r="L4862" i="1"/>
  <c r="M4862" i="1" s="1" a="1"/>
  <c r="M4862" i="1" s="1"/>
  <c r="K4862" i="1"/>
  <c r="J4862" i="1"/>
  <c r="I4862" i="1"/>
  <c r="H4862" i="1"/>
  <c r="G4862" i="1"/>
  <c r="O4861" i="1"/>
  <c r="L4861" i="1"/>
  <c r="M4861" i="1" s="1" a="1"/>
  <c r="M4861" i="1" s="1"/>
  <c r="K4861" i="1"/>
  <c r="J4861" i="1"/>
  <c r="I4861" i="1"/>
  <c r="H4861" i="1"/>
  <c r="G4861" i="1"/>
  <c r="O4860" i="1"/>
  <c r="L4860" i="1"/>
  <c r="M4860" i="1" s="1" a="1"/>
  <c r="M4860" i="1" s="1"/>
  <c r="K4860" i="1"/>
  <c r="J4860" i="1"/>
  <c r="I4860" i="1"/>
  <c r="H4860" i="1"/>
  <c r="G4860" i="1"/>
  <c r="O4859" i="1"/>
  <c r="L4859" i="1"/>
  <c r="M4859" i="1" s="1" a="1"/>
  <c r="M4859" i="1" s="1"/>
  <c r="K4859" i="1"/>
  <c r="J4859" i="1"/>
  <c r="I4859" i="1"/>
  <c r="H4859" i="1"/>
  <c r="G4859" i="1"/>
  <c r="O4858" i="1"/>
  <c r="L4858" i="1"/>
  <c r="M4858" i="1" s="1" a="1"/>
  <c r="M4858" i="1" s="1"/>
  <c r="K4858" i="1"/>
  <c r="J4858" i="1"/>
  <c r="I4858" i="1"/>
  <c r="H4858" i="1"/>
  <c r="G4858" i="1"/>
  <c r="O4857" i="1"/>
  <c r="L4857" i="1"/>
  <c r="M4857" i="1" s="1" a="1"/>
  <c r="M4857" i="1" s="1"/>
  <c r="K4857" i="1"/>
  <c r="J4857" i="1"/>
  <c r="I4857" i="1"/>
  <c r="H4857" i="1"/>
  <c r="G4857" i="1"/>
  <c r="O4856" i="1"/>
  <c r="L4856" i="1"/>
  <c r="M4856" i="1" s="1" a="1"/>
  <c r="M4856" i="1" s="1"/>
  <c r="K4856" i="1"/>
  <c r="J4856" i="1"/>
  <c r="I4856" i="1"/>
  <c r="H4856" i="1"/>
  <c r="G4856" i="1"/>
  <c r="O4855" i="1"/>
  <c r="L4855" i="1"/>
  <c r="M4855" i="1" s="1" a="1"/>
  <c r="M4855" i="1" s="1"/>
  <c r="K4855" i="1"/>
  <c r="J4855" i="1"/>
  <c r="I4855" i="1"/>
  <c r="H4855" i="1"/>
  <c r="G4855" i="1"/>
  <c r="O4854" i="1"/>
  <c r="L4854" i="1"/>
  <c r="M4854" i="1" s="1" a="1"/>
  <c r="M4854" i="1" s="1"/>
  <c r="K4854" i="1"/>
  <c r="J4854" i="1"/>
  <c r="I4854" i="1"/>
  <c r="H4854" i="1"/>
  <c r="G4854" i="1"/>
  <c r="O4853" i="1"/>
  <c r="L4853" i="1"/>
  <c r="M4853" i="1" s="1" a="1"/>
  <c r="M4853" i="1" s="1"/>
  <c r="K4853" i="1"/>
  <c r="J4853" i="1"/>
  <c r="I4853" i="1"/>
  <c r="H4853" i="1"/>
  <c r="G4853" i="1"/>
  <c r="O4852" i="1"/>
  <c r="L4852" i="1"/>
  <c r="M4852" i="1" s="1" a="1"/>
  <c r="M4852" i="1" s="1"/>
  <c r="K4852" i="1"/>
  <c r="J4852" i="1"/>
  <c r="I4852" i="1"/>
  <c r="H4852" i="1"/>
  <c r="G4852" i="1"/>
  <c r="O4851" i="1"/>
  <c r="L4851" i="1"/>
  <c r="M4851" i="1" s="1" a="1"/>
  <c r="M4851" i="1" s="1"/>
  <c r="K4851" i="1"/>
  <c r="J4851" i="1"/>
  <c r="I4851" i="1"/>
  <c r="H4851" i="1"/>
  <c r="G4851" i="1"/>
  <c r="O4850" i="1"/>
  <c r="L4850" i="1"/>
  <c r="M4850" i="1" s="1" a="1"/>
  <c r="M4850" i="1" s="1"/>
  <c r="K4850" i="1"/>
  <c r="J4850" i="1"/>
  <c r="I4850" i="1"/>
  <c r="H4850" i="1"/>
  <c r="G4850" i="1"/>
  <c r="O4849" i="1"/>
  <c r="L4849" i="1"/>
  <c r="M4849" i="1" s="1" a="1"/>
  <c r="M4849" i="1" s="1"/>
  <c r="K4849" i="1"/>
  <c r="J4849" i="1"/>
  <c r="I4849" i="1"/>
  <c r="H4849" i="1"/>
  <c r="G4849" i="1"/>
  <c r="O4848" i="1"/>
  <c r="L4848" i="1"/>
  <c r="M4848" i="1" s="1" a="1"/>
  <c r="M4848" i="1" s="1"/>
  <c r="K4848" i="1"/>
  <c r="J4848" i="1"/>
  <c r="I4848" i="1"/>
  <c r="H4848" i="1"/>
  <c r="G4848" i="1"/>
  <c r="O4847" i="1"/>
  <c r="L4847" i="1"/>
  <c r="M4847" i="1" s="1" a="1"/>
  <c r="M4847" i="1" s="1"/>
  <c r="K4847" i="1"/>
  <c r="J4847" i="1"/>
  <c r="I4847" i="1"/>
  <c r="H4847" i="1"/>
  <c r="G4847" i="1"/>
  <c r="O4846" i="1"/>
  <c r="L4846" i="1"/>
  <c r="M4846" i="1" s="1" a="1"/>
  <c r="M4846" i="1" s="1"/>
  <c r="K4846" i="1"/>
  <c r="J4846" i="1"/>
  <c r="I4846" i="1"/>
  <c r="H4846" i="1"/>
  <c r="G4846" i="1"/>
  <c r="O4845" i="1"/>
  <c r="L4845" i="1"/>
  <c r="M4845" i="1" s="1" a="1"/>
  <c r="M4845" i="1" s="1"/>
  <c r="K4845" i="1"/>
  <c r="J4845" i="1"/>
  <c r="I4845" i="1"/>
  <c r="H4845" i="1"/>
  <c r="G4845" i="1"/>
  <c r="O4844" i="1"/>
  <c r="L4844" i="1"/>
  <c r="M4844" i="1" s="1" a="1"/>
  <c r="M4844" i="1" s="1"/>
  <c r="K4844" i="1"/>
  <c r="J4844" i="1"/>
  <c r="I4844" i="1"/>
  <c r="H4844" i="1"/>
  <c r="G4844" i="1"/>
  <c r="O4843" i="1"/>
  <c r="L4843" i="1"/>
  <c r="M4843" i="1" s="1" a="1"/>
  <c r="M4843" i="1" s="1"/>
  <c r="K4843" i="1"/>
  <c r="J4843" i="1"/>
  <c r="I4843" i="1"/>
  <c r="H4843" i="1"/>
  <c r="G4843" i="1"/>
  <c r="O4842" i="1"/>
  <c r="L4842" i="1"/>
  <c r="M4842" i="1" s="1" a="1"/>
  <c r="M4842" i="1" s="1"/>
  <c r="K4842" i="1"/>
  <c r="J4842" i="1"/>
  <c r="I4842" i="1"/>
  <c r="H4842" i="1"/>
  <c r="G4842" i="1"/>
  <c r="O4841" i="1"/>
  <c r="L4841" i="1"/>
  <c r="M4841" i="1" s="1" a="1"/>
  <c r="M4841" i="1" s="1"/>
  <c r="K4841" i="1"/>
  <c r="J4841" i="1"/>
  <c r="I4841" i="1"/>
  <c r="H4841" i="1"/>
  <c r="G4841" i="1"/>
  <c r="O4840" i="1"/>
  <c r="L4840" i="1"/>
  <c r="M4840" i="1" s="1" a="1"/>
  <c r="M4840" i="1" s="1"/>
  <c r="K4840" i="1"/>
  <c r="J4840" i="1"/>
  <c r="I4840" i="1"/>
  <c r="H4840" i="1"/>
  <c r="G4840" i="1"/>
  <c r="O4839" i="1"/>
  <c r="L4839" i="1"/>
  <c r="M4839" i="1" s="1" a="1"/>
  <c r="M4839" i="1" s="1"/>
  <c r="K4839" i="1"/>
  <c r="J4839" i="1"/>
  <c r="I4839" i="1"/>
  <c r="H4839" i="1"/>
  <c r="G4839" i="1"/>
  <c r="O4838" i="1"/>
  <c r="L4838" i="1"/>
  <c r="M4838" i="1" s="1" a="1"/>
  <c r="M4838" i="1" s="1"/>
  <c r="K4838" i="1"/>
  <c r="J4838" i="1"/>
  <c r="I4838" i="1"/>
  <c r="H4838" i="1"/>
  <c r="G4838" i="1"/>
  <c r="O4837" i="1"/>
  <c r="L4837" i="1"/>
  <c r="M4837" i="1" s="1" a="1"/>
  <c r="M4837" i="1" s="1"/>
  <c r="K4837" i="1"/>
  <c r="J4837" i="1"/>
  <c r="I4837" i="1"/>
  <c r="H4837" i="1"/>
  <c r="G4837" i="1"/>
  <c r="O4836" i="1"/>
  <c r="L4836" i="1"/>
  <c r="M4836" i="1" s="1" a="1"/>
  <c r="M4836" i="1" s="1"/>
  <c r="K4836" i="1"/>
  <c r="J4836" i="1"/>
  <c r="I4836" i="1"/>
  <c r="H4836" i="1"/>
  <c r="G4836" i="1"/>
  <c r="O4835" i="1"/>
  <c r="L4835" i="1"/>
  <c r="M4835" i="1" s="1" a="1"/>
  <c r="M4835" i="1" s="1"/>
  <c r="K4835" i="1"/>
  <c r="J4835" i="1"/>
  <c r="I4835" i="1"/>
  <c r="H4835" i="1"/>
  <c r="G4835" i="1"/>
  <c r="O4834" i="1"/>
  <c r="L4834" i="1"/>
  <c r="M4834" i="1" s="1" a="1"/>
  <c r="M4834" i="1" s="1"/>
  <c r="K4834" i="1"/>
  <c r="J4834" i="1"/>
  <c r="I4834" i="1"/>
  <c r="H4834" i="1"/>
  <c r="G4834" i="1"/>
  <c r="O4833" i="1"/>
  <c r="L4833" i="1"/>
  <c r="M4833" i="1" s="1" a="1"/>
  <c r="M4833" i="1" s="1"/>
  <c r="K4833" i="1"/>
  <c r="J4833" i="1"/>
  <c r="I4833" i="1"/>
  <c r="H4833" i="1"/>
  <c r="G4833" i="1"/>
  <c r="O4832" i="1"/>
  <c r="L4832" i="1"/>
  <c r="M4832" i="1" s="1" a="1"/>
  <c r="M4832" i="1" s="1"/>
  <c r="K4832" i="1"/>
  <c r="J4832" i="1"/>
  <c r="I4832" i="1"/>
  <c r="H4832" i="1"/>
  <c r="G4832" i="1"/>
  <c r="O4831" i="1"/>
  <c r="L4831" i="1"/>
  <c r="M4831" i="1" s="1" a="1"/>
  <c r="M4831" i="1" s="1"/>
  <c r="K4831" i="1"/>
  <c r="J4831" i="1"/>
  <c r="I4831" i="1"/>
  <c r="H4831" i="1"/>
  <c r="G4831" i="1"/>
  <c r="O4830" i="1"/>
  <c r="L4830" i="1"/>
  <c r="M4830" i="1" s="1" a="1"/>
  <c r="M4830" i="1" s="1"/>
  <c r="K4830" i="1"/>
  <c r="J4830" i="1"/>
  <c r="I4830" i="1"/>
  <c r="H4830" i="1"/>
  <c r="G4830" i="1"/>
  <c r="O4829" i="1"/>
  <c r="L4829" i="1"/>
  <c r="M4829" i="1" s="1" a="1"/>
  <c r="M4829" i="1" s="1"/>
  <c r="K4829" i="1"/>
  <c r="J4829" i="1"/>
  <c r="I4829" i="1"/>
  <c r="H4829" i="1"/>
  <c r="G4829" i="1"/>
  <c r="O4828" i="1"/>
  <c r="L4828" i="1"/>
  <c r="M4828" i="1" s="1" a="1"/>
  <c r="M4828" i="1" s="1"/>
  <c r="K4828" i="1"/>
  <c r="J4828" i="1"/>
  <c r="I4828" i="1"/>
  <c r="H4828" i="1"/>
  <c r="G4828" i="1"/>
  <c r="O4827" i="1"/>
  <c r="L4827" i="1"/>
  <c r="M4827" i="1" s="1" a="1"/>
  <c r="M4827" i="1" s="1"/>
  <c r="K4827" i="1"/>
  <c r="J4827" i="1"/>
  <c r="I4827" i="1"/>
  <c r="H4827" i="1"/>
  <c r="G4827" i="1"/>
  <c r="O4826" i="1"/>
  <c r="L4826" i="1"/>
  <c r="M4826" i="1" s="1" a="1"/>
  <c r="M4826" i="1" s="1"/>
  <c r="K4826" i="1"/>
  <c r="J4826" i="1"/>
  <c r="I4826" i="1"/>
  <c r="H4826" i="1"/>
  <c r="G4826" i="1"/>
  <c r="O4825" i="1"/>
  <c r="L4825" i="1"/>
  <c r="M4825" i="1" s="1" a="1"/>
  <c r="M4825" i="1" s="1"/>
  <c r="K4825" i="1"/>
  <c r="J4825" i="1"/>
  <c r="I4825" i="1"/>
  <c r="H4825" i="1"/>
  <c r="G4825" i="1"/>
  <c r="O4824" i="1"/>
  <c r="L4824" i="1"/>
  <c r="M4824" i="1" s="1" a="1"/>
  <c r="M4824" i="1" s="1"/>
  <c r="K4824" i="1"/>
  <c r="J4824" i="1"/>
  <c r="I4824" i="1"/>
  <c r="H4824" i="1"/>
  <c r="G4824" i="1"/>
  <c r="O4823" i="1"/>
  <c r="L4823" i="1"/>
  <c r="M4823" i="1" s="1" a="1"/>
  <c r="M4823" i="1" s="1"/>
  <c r="K4823" i="1"/>
  <c r="J4823" i="1"/>
  <c r="I4823" i="1"/>
  <c r="H4823" i="1"/>
  <c r="G4823" i="1"/>
  <c r="O4822" i="1"/>
  <c r="L4822" i="1"/>
  <c r="M4822" i="1" s="1" a="1"/>
  <c r="M4822" i="1" s="1"/>
  <c r="K4822" i="1"/>
  <c r="J4822" i="1"/>
  <c r="I4822" i="1"/>
  <c r="H4822" i="1"/>
  <c r="G4822" i="1"/>
  <c r="O4821" i="1"/>
  <c r="L4821" i="1"/>
  <c r="M4821" i="1" s="1" a="1"/>
  <c r="M4821" i="1" s="1"/>
  <c r="K4821" i="1"/>
  <c r="J4821" i="1"/>
  <c r="I4821" i="1"/>
  <c r="H4821" i="1"/>
  <c r="G4821" i="1"/>
  <c r="O4820" i="1"/>
  <c r="L4820" i="1"/>
  <c r="M4820" i="1" s="1" a="1"/>
  <c r="M4820" i="1" s="1"/>
  <c r="K4820" i="1"/>
  <c r="J4820" i="1"/>
  <c r="I4820" i="1"/>
  <c r="H4820" i="1"/>
  <c r="G4820" i="1"/>
  <c r="O4819" i="1"/>
  <c r="L4819" i="1"/>
  <c r="M4819" i="1" s="1" a="1"/>
  <c r="M4819" i="1" s="1"/>
  <c r="K4819" i="1"/>
  <c r="J4819" i="1"/>
  <c r="I4819" i="1"/>
  <c r="H4819" i="1"/>
  <c r="G4819" i="1"/>
  <c r="O4818" i="1"/>
  <c r="L4818" i="1"/>
  <c r="M4818" i="1" s="1" a="1"/>
  <c r="M4818" i="1" s="1"/>
  <c r="K4818" i="1"/>
  <c r="J4818" i="1"/>
  <c r="I4818" i="1"/>
  <c r="H4818" i="1"/>
  <c r="G4818" i="1"/>
  <c r="O4817" i="1"/>
  <c r="L4817" i="1"/>
  <c r="M4817" i="1" s="1" a="1"/>
  <c r="M4817" i="1" s="1"/>
  <c r="K4817" i="1"/>
  <c r="J4817" i="1"/>
  <c r="I4817" i="1"/>
  <c r="H4817" i="1"/>
  <c r="G4817" i="1"/>
  <c r="O4816" i="1"/>
  <c r="L4816" i="1"/>
  <c r="M4816" i="1" s="1" a="1"/>
  <c r="M4816" i="1" s="1"/>
  <c r="K4816" i="1"/>
  <c r="J4816" i="1"/>
  <c r="I4816" i="1"/>
  <c r="H4816" i="1"/>
  <c r="G4816" i="1"/>
  <c r="O4815" i="1"/>
  <c r="L4815" i="1"/>
  <c r="M4815" i="1" s="1" a="1"/>
  <c r="M4815" i="1" s="1"/>
  <c r="K4815" i="1"/>
  <c r="J4815" i="1"/>
  <c r="I4815" i="1"/>
  <c r="H4815" i="1"/>
  <c r="G4815" i="1"/>
  <c r="O4814" i="1"/>
  <c r="L4814" i="1"/>
  <c r="M4814" i="1" s="1" a="1"/>
  <c r="M4814" i="1" s="1"/>
  <c r="K4814" i="1"/>
  <c r="J4814" i="1"/>
  <c r="I4814" i="1"/>
  <c r="H4814" i="1"/>
  <c r="G4814" i="1"/>
  <c r="O4813" i="1"/>
  <c r="L4813" i="1"/>
  <c r="M4813" i="1" s="1" a="1"/>
  <c r="M4813" i="1" s="1"/>
  <c r="K4813" i="1"/>
  <c r="J4813" i="1"/>
  <c r="I4813" i="1"/>
  <c r="H4813" i="1"/>
  <c r="G4813" i="1"/>
  <c r="O4812" i="1"/>
  <c r="L4812" i="1"/>
  <c r="M4812" i="1" s="1" a="1"/>
  <c r="M4812" i="1" s="1"/>
  <c r="K4812" i="1"/>
  <c r="J4812" i="1"/>
  <c r="I4812" i="1"/>
  <c r="H4812" i="1"/>
  <c r="G4812" i="1"/>
  <c r="O4811" i="1"/>
  <c r="L4811" i="1"/>
  <c r="M4811" i="1" s="1" a="1"/>
  <c r="M4811" i="1" s="1"/>
  <c r="K4811" i="1"/>
  <c r="J4811" i="1"/>
  <c r="I4811" i="1"/>
  <c r="H4811" i="1"/>
  <c r="G4811" i="1"/>
  <c r="O4810" i="1"/>
  <c r="L4810" i="1"/>
  <c r="M4810" i="1" s="1" a="1"/>
  <c r="M4810" i="1" s="1"/>
  <c r="K4810" i="1"/>
  <c r="J4810" i="1"/>
  <c r="I4810" i="1"/>
  <c r="H4810" i="1"/>
  <c r="G4810" i="1"/>
  <c r="O4809" i="1"/>
  <c r="L4809" i="1"/>
  <c r="M4809" i="1" s="1" a="1"/>
  <c r="M4809" i="1" s="1"/>
  <c r="K4809" i="1"/>
  <c r="J4809" i="1"/>
  <c r="I4809" i="1"/>
  <c r="H4809" i="1"/>
  <c r="G4809" i="1"/>
  <c r="O4808" i="1"/>
  <c r="L4808" i="1"/>
  <c r="M4808" i="1" s="1" a="1"/>
  <c r="M4808" i="1" s="1"/>
  <c r="K4808" i="1"/>
  <c r="J4808" i="1"/>
  <c r="I4808" i="1"/>
  <c r="H4808" i="1"/>
  <c r="G4808" i="1"/>
  <c r="O4807" i="1"/>
  <c r="L4807" i="1"/>
  <c r="M4807" i="1" s="1" a="1"/>
  <c r="M4807" i="1" s="1"/>
  <c r="K4807" i="1"/>
  <c r="J4807" i="1"/>
  <c r="I4807" i="1"/>
  <c r="H4807" i="1"/>
  <c r="G4807" i="1"/>
  <c r="O4806" i="1"/>
  <c r="L4806" i="1"/>
  <c r="M4806" i="1" s="1" a="1"/>
  <c r="M4806" i="1" s="1"/>
  <c r="K4806" i="1"/>
  <c r="J4806" i="1"/>
  <c r="I4806" i="1"/>
  <c r="H4806" i="1"/>
  <c r="G4806" i="1"/>
  <c r="O4805" i="1"/>
  <c r="L4805" i="1"/>
  <c r="M4805" i="1" s="1" a="1"/>
  <c r="M4805" i="1" s="1"/>
  <c r="K4805" i="1"/>
  <c r="J4805" i="1"/>
  <c r="I4805" i="1"/>
  <c r="H4805" i="1"/>
  <c r="G4805" i="1"/>
  <c r="O4804" i="1"/>
  <c r="L4804" i="1"/>
  <c r="M4804" i="1" s="1" a="1"/>
  <c r="M4804" i="1" s="1"/>
  <c r="K4804" i="1"/>
  <c r="J4804" i="1"/>
  <c r="I4804" i="1"/>
  <c r="H4804" i="1"/>
  <c r="G4804" i="1"/>
  <c r="O4803" i="1"/>
  <c r="L4803" i="1"/>
  <c r="M4803" i="1" s="1" a="1"/>
  <c r="M4803" i="1" s="1"/>
  <c r="K4803" i="1"/>
  <c r="J4803" i="1"/>
  <c r="I4803" i="1"/>
  <c r="H4803" i="1"/>
  <c r="G4803" i="1"/>
  <c r="O4802" i="1"/>
  <c r="L4802" i="1"/>
  <c r="M4802" i="1" s="1" a="1"/>
  <c r="M4802" i="1" s="1"/>
  <c r="K4802" i="1"/>
  <c r="J4802" i="1"/>
  <c r="I4802" i="1"/>
  <c r="H4802" i="1"/>
  <c r="G4802" i="1"/>
  <c r="O4801" i="1"/>
  <c r="L4801" i="1"/>
  <c r="M4801" i="1" s="1" a="1"/>
  <c r="M4801" i="1" s="1"/>
  <c r="K4801" i="1"/>
  <c r="J4801" i="1"/>
  <c r="I4801" i="1"/>
  <c r="H4801" i="1"/>
  <c r="G4801" i="1"/>
  <c r="O4800" i="1"/>
  <c r="L4800" i="1"/>
  <c r="M4800" i="1" s="1" a="1"/>
  <c r="M4800" i="1" s="1"/>
  <c r="K4800" i="1"/>
  <c r="J4800" i="1"/>
  <c r="I4800" i="1"/>
  <c r="H4800" i="1"/>
  <c r="G4800" i="1"/>
  <c r="O4799" i="1"/>
  <c r="L4799" i="1"/>
  <c r="M4799" i="1" s="1" a="1"/>
  <c r="M4799" i="1" s="1"/>
  <c r="K4799" i="1"/>
  <c r="J4799" i="1"/>
  <c r="I4799" i="1"/>
  <c r="H4799" i="1"/>
  <c r="G4799" i="1"/>
  <c r="O4798" i="1"/>
  <c r="L4798" i="1"/>
  <c r="M4798" i="1" s="1" a="1"/>
  <c r="M4798" i="1" s="1"/>
  <c r="K4798" i="1"/>
  <c r="J4798" i="1"/>
  <c r="I4798" i="1"/>
  <c r="H4798" i="1"/>
  <c r="G4798" i="1"/>
  <c r="O4797" i="1"/>
  <c r="L4797" i="1"/>
  <c r="M4797" i="1" s="1" a="1"/>
  <c r="M4797" i="1" s="1"/>
  <c r="K4797" i="1"/>
  <c r="J4797" i="1"/>
  <c r="I4797" i="1"/>
  <c r="H4797" i="1"/>
  <c r="G4797" i="1"/>
  <c r="O4796" i="1"/>
  <c r="L4796" i="1"/>
  <c r="M4796" i="1" s="1" a="1"/>
  <c r="M4796" i="1" s="1"/>
  <c r="K4796" i="1"/>
  <c r="J4796" i="1"/>
  <c r="I4796" i="1"/>
  <c r="H4796" i="1"/>
  <c r="G4796" i="1"/>
  <c r="O4795" i="1"/>
  <c r="L4795" i="1"/>
  <c r="M4795" i="1" s="1" a="1"/>
  <c r="M4795" i="1" s="1"/>
  <c r="K4795" i="1"/>
  <c r="J4795" i="1"/>
  <c r="I4795" i="1"/>
  <c r="H4795" i="1"/>
  <c r="G4795" i="1"/>
  <c r="O4794" i="1"/>
  <c r="L4794" i="1"/>
  <c r="M4794" i="1" s="1" a="1"/>
  <c r="M4794" i="1" s="1"/>
  <c r="K4794" i="1"/>
  <c r="J4794" i="1"/>
  <c r="I4794" i="1"/>
  <c r="H4794" i="1"/>
  <c r="G4794" i="1"/>
  <c r="O4793" i="1"/>
  <c r="L4793" i="1"/>
  <c r="M4793" i="1" s="1" a="1"/>
  <c r="M4793" i="1" s="1"/>
  <c r="K4793" i="1"/>
  <c r="J4793" i="1"/>
  <c r="I4793" i="1"/>
  <c r="H4793" i="1"/>
  <c r="G4793" i="1"/>
  <c r="O4792" i="1"/>
  <c r="L4792" i="1"/>
  <c r="M4792" i="1" s="1" a="1"/>
  <c r="M4792" i="1" s="1"/>
  <c r="K4792" i="1"/>
  <c r="J4792" i="1"/>
  <c r="I4792" i="1"/>
  <c r="H4792" i="1"/>
  <c r="G4792" i="1"/>
  <c r="O4791" i="1"/>
  <c r="L4791" i="1"/>
  <c r="M4791" i="1" s="1" a="1"/>
  <c r="M4791" i="1" s="1"/>
  <c r="K4791" i="1"/>
  <c r="J4791" i="1"/>
  <c r="I4791" i="1"/>
  <c r="H4791" i="1"/>
  <c r="G4791" i="1"/>
  <c r="O4790" i="1"/>
  <c r="L4790" i="1"/>
  <c r="M4790" i="1" s="1" a="1"/>
  <c r="M4790" i="1" s="1"/>
  <c r="K4790" i="1"/>
  <c r="J4790" i="1"/>
  <c r="I4790" i="1"/>
  <c r="H4790" i="1"/>
  <c r="G4790" i="1"/>
  <c r="O4789" i="1"/>
  <c r="L4789" i="1"/>
  <c r="M4789" i="1" s="1" a="1"/>
  <c r="M4789" i="1" s="1"/>
  <c r="K4789" i="1"/>
  <c r="J4789" i="1"/>
  <c r="I4789" i="1"/>
  <c r="H4789" i="1"/>
  <c r="G4789" i="1"/>
  <c r="O4788" i="1"/>
  <c r="L4788" i="1"/>
  <c r="M4788" i="1" s="1" a="1"/>
  <c r="M4788" i="1" s="1"/>
  <c r="K4788" i="1"/>
  <c r="J4788" i="1"/>
  <c r="I4788" i="1"/>
  <c r="H4788" i="1"/>
  <c r="G4788" i="1"/>
  <c r="O4787" i="1"/>
  <c r="L4787" i="1"/>
  <c r="M4787" i="1" s="1" a="1"/>
  <c r="M4787" i="1" s="1"/>
  <c r="K4787" i="1"/>
  <c r="J4787" i="1"/>
  <c r="I4787" i="1"/>
  <c r="H4787" i="1"/>
  <c r="G4787" i="1"/>
  <c r="O4786" i="1"/>
  <c r="L4786" i="1"/>
  <c r="M4786" i="1" s="1" a="1"/>
  <c r="M4786" i="1" s="1"/>
  <c r="K4786" i="1"/>
  <c r="J4786" i="1"/>
  <c r="I4786" i="1"/>
  <c r="H4786" i="1"/>
  <c r="G4786" i="1"/>
  <c r="O4785" i="1"/>
  <c r="L4785" i="1"/>
  <c r="M4785" i="1" s="1" a="1"/>
  <c r="M4785" i="1" s="1"/>
  <c r="K4785" i="1"/>
  <c r="J4785" i="1"/>
  <c r="I4785" i="1"/>
  <c r="H4785" i="1"/>
  <c r="G4785" i="1"/>
  <c r="O4784" i="1"/>
  <c r="L4784" i="1"/>
  <c r="M4784" i="1" s="1" a="1"/>
  <c r="M4784" i="1" s="1"/>
  <c r="K4784" i="1"/>
  <c r="J4784" i="1"/>
  <c r="I4784" i="1"/>
  <c r="H4784" i="1"/>
  <c r="G4784" i="1"/>
  <c r="O4783" i="1"/>
  <c r="L4783" i="1"/>
  <c r="M4783" i="1" s="1" a="1"/>
  <c r="M4783" i="1" s="1"/>
  <c r="K4783" i="1"/>
  <c r="J4783" i="1"/>
  <c r="I4783" i="1"/>
  <c r="H4783" i="1"/>
  <c r="G4783" i="1"/>
  <c r="O4782" i="1"/>
  <c r="L4782" i="1"/>
  <c r="M4782" i="1" s="1" a="1"/>
  <c r="M4782" i="1" s="1"/>
  <c r="K4782" i="1"/>
  <c r="J4782" i="1"/>
  <c r="I4782" i="1"/>
  <c r="H4782" i="1"/>
  <c r="G4782" i="1"/>
  <c r="O4781" i="1"/>
  <c r="L4781" i="1"/>
  <c r="M4781" i="1" s="1" a="1"/>
  <c r="M4781" i="1" s="1"/>
  <c r="K4781" i="1"/>
  <c r="J4781" i="1"/>
  <c r="I4781" i="1"/>
  <c r="H4781" i="1"/>
  <c r="G4781" i="1"/>
  <c r="O4780" i="1"/>
  <c r="L4780" i="1"/>
  <c r="M4780" i="1" s="1" a="1"/>
  <c r="M4780" i="1" s="1"/>
  <c r="K4780" i="1"/>
  <c r="J4780" i="1"/>
  <c r="I4780" i="1"/>
  <c r="H4780" i="1"/>
  <c r="G4780" i="1"/>
  <c r="O4779" i="1"/>
  <c r="L4779" i="1"/>
  <c r="M4779" i="1" s="1" a="1"/>
  <c r="M4779" i="1" s="1"/>
  <c r="K4779" i="1"/>
  <c r="J4779" i="1"/>
  <c r="I4779" i="1"/>
  <c r="H4779" i="1"/>
  <c r="G4779" i="1"/>
  <c r="O4778" i="1"/>
  <c r="L4778" i="1"/>
  <c r="M4778" i="1" s="1" a="1"/>
  <c r="M4778" i="1" s="1"/>
  <c r="K4778" i="1"/>
  <c r="J4778" i="1"/>
  <c r="I4778" i="1"/>
  <c r="H4778" i="1"/>
  <c r="G4778" i="1"/>
  <c r="O4777" i="1"/>
  <c r="L4777" i="1"/>
  <c r="M4777" i="1" s="1" a="1"/>
  <c r="M4777" i="1" s="1"/>
  <c r="K4777" i="1"/>
  <c r="J4777" i="1"/>
  <c r="I4777" i="1"/>
  <c r="H4777" i="1"/>
  <c r="G4777" i="1"/>
  <c r="O4776" i="1"/>
  <c r="L4776" i="1"/>
  <c r="M4776" i="1" s="1" a="1"/>
  <c r="M4776" i="1" s="1"/>
  <c r="K4776" i="1"/>
  <c r="J4776" i="1"/>
  <c r="I4776" i="1"/>
  <c r="H4776" i="1"/>
  <c r="G4776" i="1"/>
  <c r="O4775" i="1"/>
  <c r="L4775" i="1"/>
  <c r="M4775" i="1" s="1" a="1"/>
  <c r="M4775" i="1" s="1"/>
  <c r="K4775" i="1"/>
  <c r="J4775" i="1"/>
  <c r="I4775" i="1"/>
  <c r="H4775" i="1"/>
  <c r="G4775" i="1"/>
  <c r="O4774" i="1"/>
  <c r="L4774" i="1"/>
  <c r="M4774" i="1" s="1" a="1"/>
  <c r="M4774" i="1" s="1"/>
  <c r="K4774" i="1"/>
  <c r="J4774" i="1"/>
  <c r="I4774" i="1"/>
  <c r="H4774" i="1"/>
  <c r="G4774" i="1"/>
  <c r="O4773" i="1"/>
  <c r="L4773" i="1"/>
  <c r="M4773" i="1" s="1" a="1"/>
  <c r="M4773" i="1" s="1"/>
  <c r="K4773" i="1"/>
  <c r="J4773" i="1"/>
  <c r="I4773" i="1"/>
  <c r="H4773" i="1"/>
  <c r="G4773" i="1"/>
  <c r="O4772" i="1"/>
  <c r="L4772" i="1"/>
  <c r="M4772" i="1" s="1" a="1"/>
  <c r="M4772" i="1" s="1"/>
  <c r="K4772" i="1"/>
  <c r="J4772" i="1"/>
  <c r="I4772" i="1"/>
  <c r="H4772" i="1"/>
  <c r="G4772" i="1"/>
  <c r="O4771" i="1"/>
  <c r="L4771" i="1"/>
  <c r="M4771" i="1" s="1" a="1"/>
  <c r="M4771" i="1" s="1"/>
  <c r="K4771" i="1"/>
  <c r="J4771" i="1"/>
  <c r="I4771" i="1"/>
  <c r="H4771" i="1"/>
  <c r="G4771" i="1"/>
  <c r="O4770" i="1"/>
  <c r="L4770" i="1"/>
  <c r="M4770" i="1" s="1" a="1"/>
  <c r="M4770" i="1" s="1"/>
  <c r="K4770" i="1"/>
  <c r="J4770" i="1"/>
  <c r="I4770" i="1"/>
  <c r="H4770" i="1"/>
  <c r="G4770" i="1"/>
  <c r="O4769" i="1"/>
  <c r="L4769" i="1"/>
  <c r="M4769" i="1" s="1" a="1"/>
  <c r="M4769" i="1" s="1"/>
  <c r="K4769" i="1"/>
  <c r="J4769" i="1"/>
  <c r="I4769" i="1"/>
  <c r="H4769" i="1"/>
  <c r="G4769" i="1"/>
  <c r="O4768" i="1"/>
  <c r="L4768" i="1"/>
  <c r="M4768" i="1" s="1" a="1"/>
  <c r="M4768" i="1" s="1"/>
  <c r="K4768" i="1"/>
  <c r="J4768" i="1"/>
  <c r="I4768" i="1"/>
  <c r="H4768" i="1"/>
  <c r="G4768" i="1"/>
  <c r="O4767" i="1"/>
  <c r="L4767" i="1"/>
  <c r="M4767" i="1" s="1" a="1"/>
  <c r="M4767" i="1" s="1"/>
  <c r="K4767" i="1"/>
  <c r="J4767" i="1"/>
  <c r="I4767" i="1"/>
  <c r="H4767" i="1"/>
  <c r="G4767" i="1"/>
  <c r="O4766" i="1"/>
  <c r="L4766" i="1"/>
  <c r="M4766" i="1" s="1" a="1"/>
  <c r="M4766" i="1" s="1"/>
  <c r="K4766" i="1"/>
  <c r="J4766" i="1"/>
  <c r="I4766" i="1"/>
  <c r="H4766" i="1"/>
  <c r="G4766" i="1"/>
  <c r="O4765" i="1"/>
  <c r="L4765" i="1"/>
  <c r="M4765" i="1" s="1" a="1"/>
  <c r="M4765" i="1" s="1"/>
  <c r="K4765" i="1"/>
  <c r="J4765" i="1"/>
  <c r="I4765" i="1"/>
  <c r="H4765" i="1"/>
  <c r="G4765" i="1"/>
  <c r="O4764" i="1"/>
  <c r="L4764" i="1"/>
  <c r="M4764" i="1" s="1" a="1"/>
  <c r="M4764" i="1" s="1"/>
  <c r="K4764" i="1"/>
  <c r="J4764" i="1"/>
  <c r="I4764" i="1"/>
  <c r="H4764" i="1"/>
  <c r="G4764" i="1"/>
  <c r="O4763" i="1"/>
  <c r="L4763" i="1"/>
  <c r="M4763" i="1" s="1" a="1"/>
  <c r="M4763" i="1" s="1"/>
  <c r="K4763" i="1"/>
  <c r="J4763" i="1"/>
  <c r="I4763" i="1"/>
  <c r="H4763" i="1"/>
  <c r="G4763" i="1"/>
  <c r="O4762" i="1"/>
  <c r="L4762" i="1"/>
  <c r="M4762" i="1" s="1" a="1"/>
  <c r="M4762" i="1" s="1"/>
  <c r="K4762" i="1"/>
  <c r="J4762" i="1"/>
  <c r="I4762" i="1"/>
  <c r="H4762" i="1"/>
  <c r="G4762" i="1"/>
  <c r="O4761" i="1"/>
  <c r="L4761" i="1"/>
  <c r="M4761" i="1" s="1" a="1"/>
  <c r="M4761" i="1" s="1"/>
  <c r="K4761" i="1"/>
  <c r="J4761" i="1"/>
  <c r="I4761" i="1"/>
  <c r="H4761" i="1"/>
  <c r="G4761" i="1"/>
  <c r="O4760" i="1"/>
  <c r="L4760" i="1"/>
  <c r="M4760" i="1" s="1" a="1"/>
  <c r="M4760" i="1" s="1"/>
  <c r="K4760" i="1"/>
  <c r="J4760" i="1"/>
  <c r="I4760" i="1"/>
  <c r="H4760" i="1"/>
  <c r="G4760" i="1"/>
  <c r="O4759" i="1"/>
  <c r="L4759" i="1"/>
  <c r="M4759" i="1" s="1" a="1"/>
  <c r="M4759" i="1" s="1"/>
  <c r="K4759" i="1"/>
  <c r="J4759" i="1"/>
  <c r="I4759" i="1"/>
  <c r="H4759" i="1"/>
  <c r="G4759" i="1"/>
  <c r="O4758" i="1"/>
  <c r="L4758" i="1"/>
  <c r="M4758" i="1" s="1" a="1"/>
  <c r="M4758" i="1" s="1"/>
  <c r="K4758" i="1"/>
  <c r="J4758" i="1"/>
  <c r="I4758" i="1"/>
  <c r="H4758" i="1"/>
  <c r="G4758" i="1"/>
  <c r="O4757" i="1"/>
  <c r="L4757" i="1"/>
  <c r="M4757" i="1" s="1" a="1"/>
  <c r="M4757" i="1" s="1"/>
  <c r="K4757" i="1"/>
  <c r="J4757" i="1"/>
  <c r="I4757" i="1"/>
  <c r="H4757" i="1"/>
  <c r="G4757" i="1"/>
  <c r="O4756" i="1"/>
  <c r="L4756" i="1"/>
  <c r="M4756" i="1" s="1" a="1"/>
  <c r="M4756" i="1" s="1"/>
  <c r="K4756" i="1"/>
  <c r="J4756" i="1"/>
  <c r="I4756" i="1"/>
  <c r="H4756" i="1"/>
  <c r="G4756" i="1"/>
  <c r="O4755" i="1"/>
  <c r="L4755" i="1"/>
  <c r="M4755" i="1" s="1" a="1"/>
  <c r="M4755" i="1" s="1"/>
  <c r="K4755" i="1"/>
  <c r="J4755" i="1"/>
  <c r="I4755" i="1"/>
  <c r="H4755" i="1"/>
  <c r="G4755" i="1"/>
  <c r="O4754" i="1"/>
  <c r="L4754" i="1"/>
  <c r="M4754" i="1" s="1" a="1"/>
  <c r="M4754" i="1" s="1"/>
  <c r="K4754" i="1"/>
  <c r="J4754" i="1"/>
  <c r="I4754" i="1"/>
  <c r="H4754" i="1"/>
  <c r="G4754" i="1"/>
  <c r="O4753" i="1"/>
  <c r="L4753" i="1"/>
  <c r="M4753" i="1" s="1" a="1"/>
  <c r="M4753" i="1" s="1"/>
  <c r="K4753" i="1"/>
  <c r="J4753" i="1"/>
  <c r="I4753" i="1"/>
  <c r="H4753" i="1"/>
  <c r="G4753" i="1"/>
  <c r="O4752" i="1"/>
  <c r="L4752" i="1"/>
  <c r="M4752" i="1" s="1" a="1"/>
  <c r="M4752" i="1" s="1"/>
  <c r="K4752" i="1"/>
  <c r="J4752" i="1"/>
  <c r="I4752" i="1"/>
  <c r="H4752" i="1"/>
  <c r="G4752" i="1"/>
  <c r="O4751" i="1"/>
  <c r="L4751" i="1"/>
  <c r="M4751" i="1" s="1" a="1"/>
  <c r="M4751" i="1" s="1"/>
  <c r="K4751" i="1"/>
  <c r="J4751" i="1"/>
  <c r="I4751" i="1"/>
  <c r="H4751" i="1"/>
  <c r="G4751" i="1"/>
  <c r="O4750" i="1"/>
  <c r="L4750" i="1"/>
  <c r="M4750" i="1" s="1" a="1"/>
  <c r="M4750" i="1" s="1"/>
  <c r="K4750" i="1"/>
  <c r="J4750" i="1"/>
  <c r="I4750" i="1"/>
  <c r="H4750" i="1"/>
  <c r="G4750" i="1"/>
  <c r="O4749" i="1"/>
  <c r="L4749" i="1"/>
  <c r="M4749" i="1" s="1" a="1"/>
  <c r="M4749" i="1" s="1"/>
  <c r="K4749" i="1"/>
  <c r="J4749" i="1"/>
  <c r="I4749" i="1"/>
  <c r="H4749" i="1"/>
  <c r="G4749" i="1"/>
  <c r="O4748" i="1"/>
  <c r="L4748" i="1"/>
  <c r="M4748" i="1" s="1" a="1"/>
  <c r="M4748" i="1" s="1"/>
  <c r="K4748" i="1"/>
  <c r="J4748" i="1"/>
  <c r="I4748" i="1"/>
  <c r="H4748" i="1"/>
  <c r="G4748" i="1"/>
  <c r="O4747" i="1"/>
  <c r="L4747" i="1"/>
  <c r="M4747" i="1" s="1" a="1"/>
  <c r="M4747" i="1" s="1"/>
  <c r="K4747" i="1"/>
  <c r="J4747" i="1"/>
  <c r="I4747" i="1"/>
  <c r="H4747" i="1"/>
  <c r="G4747" i="1"/>
  <c r="O4746" i="1"/>
  <c r="L4746" i="1"/>
  <c r="M4746" i="1" s="1" a="1"/>
  <c r="M4746" i="1" s="1"/>
  <c r="K4746" i="1"/>
  <c r="J4746" i="1"/>
  <c r="I4746" i="1"/>
  <c r="H4746" i="1"/>
  <c r="G4746" i="1"/>
  <c r="O4745" i="1"/>
  <c r="L4745" i="1"/>
  <c r="M4745" i="1" s="1" a="1"/>
  <c r="M4745" i="1" s="1"/>
  <c r="K4745" i="1"/>
  <c r="J4745" i="1"/>
  <c r="I4745" i="1"/>
  <c r="H4745" i="1"/>
  <c r="G4745" i="1"/>
  <c r="O4744" i="1"/>
  <c r="L4744" i="1"/>
  <c r="M4744" i="1" s="1" a="1"/>
  <c r="M4744" i="1" s="1"/>
  <c r="K4744" i="1"/>
  <c r="J4744" i="1"/>
  <c r="I4744" i="1"/>
  <c r="H4744" i="1"/>
  <c r="G4744" i="1"/>
  <c r="O4743" i="1"/>
  <c r="L4743" i="1"/>
  <c r="M4743" i="1" s="1" a="1"/>
  <c r="M4743" i="1" s="1"/>
  <c r="K4743" i="1"/>
  <c r="J4743" i="1"/>
  <c r="I4743" i="1"/>
  <c r="H4743" i="1"/>
  <c r="G4743" i="1"/>
  <c r="O4742" i="1"/>
  <c r="L4742" i="1"/>
  <c r="M4742" i="1" s="1" a="1"/>
  <c r="M4742" i="1" s="1"/>
  <c r="K4742" i="1"/>
  <c r="J4742" i="1"/>
  <c r="I4742" i="1"/>
  <c r="H4742" i="1"/>
  <c r="G4742" i="1"/>
  <c r="O4741" i="1"/>
  <c r="L4741" i="1"/>
  <c r="M4741" i="1" s="1" a="1"/>
  <c r="M4741" i="1" s="1"/>
  <c r="K4741" i="1"/>
  <c r="J4741" i="1"/>
  <c r="I4741" i="1"/>
  <c r="H4741" i="1"/>
  <c r="G4741" i="1"/>
  <c r="O4740" i="1"/>
  <c r="L4740" i="1"/>
  <c r="M4740" i="1" s="1" a="1"/>
  <c r="M4740" i="1" s="1"/>
  <c r="K4740" i="1"/>
  <c r="J4740" i="1"/>
  <c r="I4740" i="1"/>
  <c r="H4740" i="1"/>
  <c r="G4740" i="1"/>
  <c r="O4739" i="1"/>
  <c r="L4739" i="1"/>
  <c r="M4739" i="1" s="1" a="1"/>
  <c r="M4739" i="1" s="1"/>
  <c r="K4739" i="1"/>
  <c r="J4739" i="1"/>
  <c r="I4739" i="1"/>
  <c r="H4739" i="1"/>
  <c r="G4739" i="1"/>
  <c r="O4738" i="1"/>
  <c r="L4738" i="1"/>
  <c r="M4738" i="1" s="1" a="1"/>
  <c r="M4738" i="1" s="1"/>
  <c r="K4738" i="1"/>
  <c r="J4738" i="1"/>
  <c r="I4738" i="1"/>
  <c r="H4738" i="1"/>
  <c r="G4738" i="1"/>
  <c r="O4737" i="1"/>
  <c r="L4737" i="1"/>
  <c r="M4737" i="1" s="1" a="1"/>
  <c r="M4737" i="1" s="1"/>
  <c r="K4737" i="1"/>
  <c r="J4737" i="1"/>
  <c r="I4737" i="1"/>
  <c r="H4737" i="1"/>
  <c r="G4737" i="1"/>
  <c r="O4736" i="1"/>
  <c r="L4736" i="1"/>
  <c r="M4736" i="1" s="1" a="1"/>
  <c r="M4736" i="1" s="1"/>
  <c r="K4736" i="1"/>
  <c r="J4736" i="1"/>
  <c r="I4736" i="1"/>
  <c r="H4736" i="1"/>
  <c r="G4736" i="1"/>
  <c r="O4735" i="1"/>
  <c r="L4735" i="1"/>
  <c r="M4735" i="1" s="1" a="1"/>
  <c r="M4735" i="1" s="1"/>
  <c r="K4735" i="1"/>
  <c r="J4735" i="1"/>
  <c r="I4735" i="1"/>
  <c r="H4735" i="1"/>
  <c r="G4735" i="1"/>
  <c r="O4734" i="1"/>
  <c r="L4734" i="1"/>
  <c r="M4734" i="1" s="1" a="1"/>
  <c r="M4734" i="1" s="1"/>
  <c r="K4734" i="1"/>
  <c r="J4734" i="1"/>
  <c r="I4734" i="1"/>
  <c r="H4734" i="1"/>
  <c r="G4734" i="1"/>
  <c r="O4733" i="1"/>
  <c r="L4733" i="1"/>
  <c r="M4733" i="1" s="1" a="1"/>
  <c r="M4733" i="1" s="1"/>
  <c r="K4733" i="1"/>
  <c r="J4733" i="1"/>
  <c r="I4733" i="1"/>
  <c r="H4733" i="1"/>
  <c r="G4733" i="1"/>
  <c r="O4732" i="1"/>
  <c r="L4732" i="1"/>
  <c r="M4732" i="1" s="1" a="1"/>
  <c r="M4732" i="1" s="1"/>
  <c r="K4732" i="1"/>
  <c r="J4732" i="1"/>
  <c r="I4732" i="1"/>
  <c r="H4732" i="1"/>
  <c r="G4732" i="1"/>
  <c r="O4731" i="1"/>
  <c r="L4731" i="1"/>
  <c r="M4731" i="1" s="1" a="1"/>
  <c r="M4731" i="1" s="1"/>
  <c r="K4731" i="1"/>
  <c r="J4731" i="1"/>
  <c r="I4731" i="1"/>
  <c r="H4731" i="1"/>
  <c r="G4731" i="1"/>
  <c r="O4730" i="1"/>
  <c r="L4730" i="1"/>
  <c r="M4730" i="1" s="1" a="1"/>
  <c r="M4730" i="1" s="1"/>
  <c r="K4730" i="1"/>
  <c r="J4730" i="1"/>
  <c r="I4730" i="1"/>
  <c r="H4730" i="1"/>
  <c r="G4730" i="1"/>
  <c r="O4729" i="1"/>
  <c r="L4729" i="1"/>
  <c r="M4729" i="1" s="1" a="1"/>
  <c r="M4729" i="1" s="1"/>
  <c r="K4729" i="1"/>
  <c r="J4729" i="1"/>
  <c r="I4729" i="1"/>
  <c r="H4729" i="1"/>
  <c r="G4729" i="1"/>
  <c r="O4728" i="1"/>
  <c r="L4728" i="1"/>
  <c r="M4728" i="1" s="1" a="1"/>
  <c r="M4728" i="1" s="1"/>
  <c r="K4728" i="1"/>
  <c r="J4728" i="1"/>
  <c r="I4728" i="1"/>
  <c r="H4728" i="1"/>
  <c r="G4728" i="1"/>
  <c r="O4727" i="1"/>
  <c r="L4727" i="1"/>
  <c r="M4727" i="1" s="1" a="1"/>
  <c r="M4727" i="1" s="1"/>
  <c r="K4727" i="1"/>
  <c r="J4727" i="1"/>
  <c r="I4727" i="1"/>
  <c r="H4727" i="1"/>
  <c r="G4727" i="1"/>
  <c r="O4726" i="1"/>
  <c r="L4726" i="1"/>
  <c r="M4726" i="1" s="1" a="1"/>
  <c r="M4726" i="1" s="1"/>
  <c r="K4726" i="1"/>
  <c r="J4726" i="1"/>
  <c r="I4726" i="1"/>
  <c r="H4726" i="1"/>
  <c r="G4726" i="1"/>
  <c r="O4725" i="1"/>
  <c r="L4725" i="1"/>
  <c r="M4725" i="1" s="1" a="1"/>
  <c r="M4725" i="1" s="1"/>
  <c r="K4725" i="1"/>
  <c r="J4725" i="1"/>
  <c r="I4725" i="1"/>
  <c r="H4725" i="1"/>
  <c r="G4725" i="1"/>
  <c r="O4724" i="1"/>
  <c r="L4724" i="1"/>
  <c r="M4724" i="1" s="1" a="1"/>
  <c r="M4724" i="1" s="1"/>
  <c r="K4724" i="1"/>
  <c r="J4724" i="1"/>
  <c r="I4724" i="1"/>
  <c r="H4724" i="1"/>
  <c r="G4724" i="1"/>
  <c r="O4723" i="1"/>
  <c r="L4723" i="1"/>
  <c r="M4723" i="1" s="1" a="1"/>
  <c r="M4723" i="1" s="1"/>
  <c r="K4723" i="1"/>
  <c r="J4723" i="1"/>
  <c r="I4723" i="1"/>
  <c r="H4723" i="1"/>
  <c r="G4723" i="1"/>
  <c r="O4722" i="1"/>
  <c r="L4722" i="1"/>
  <c r="M4722" i="1" s="1" a="1"/>
  <c r="M4722" i="1" s="1"/>
  <c r="K4722" i="1"/>
  <c r="J4722" i="1"/>
  <c r="I4722" i="1"/>
  <c r="H4722" i="1"/>
  <c r="G4722" i="1"/>
  <c r="O4721" i="1"/>
  <c r="L4721" i="1"/>
  <c r="M4721" i="1" s="1" a="1"/>
  <c r="M4721" i="1" s="1"/>
  <c r="K4721" i="1"/>
  <c r="J4721" i="1"/>
  <c r="I4721" i="1"/>
  <c r="H4721" i="1"/>
  <c r="G4721" i="1"/>
  <c r="O4720" i="1"/>
  <c r="L4720" i="1"/>
  <c r="M4720" i="1" s="1" a="1"/>
  <c r="M4720" i="1" s="1"/>
  <c r="K4720" i="1"/>
  <c r="J4720" i="1"/>
  <c r="I4720" i="1"/>
  <c r="H4720" i="1"/>
  <c r="G4720" i="1"/>
  <c r="O4719" i="1"/>
  <c r="L4719" i="1"/>
  <c r="M4719" i="1" s="1" a="1"/>
  <c r="M4719" i="1" s="1"/>
  <c r="K4719" i="1"/>
  <c r="J4719" i="1"/>
  <c r="I4719" i="1"/>
  <c r="H4719" i="1"/>
  <c r="G4719" i="1"/>
  <c r="O4718" i="1"/>
  <c r="L4718" i="1"/>
  <c r="M4718" i="1" s="1" a="1"/>
  <c r="M4718" i="1" s="1"/>
  <c r="K4718" i="1"/>
  <c r="J4718" i="1"/>
  <c r="I4718" i="1"/>
  <c r="H4718" i="1"/>
  <c r="G4718" i="1"/>
  <c r="O4717" i="1"/>
  <c r="L4717" i="1"/>
  <c r="M4717" i="1" s="1" a="1"/>
  <c r="M4717" i="1" s="1"/>
  <c r="K4717" i="1"/>
  <c r="J4717" i="1"/>
  <c r="I4717" i="1"/>
  <c r="H4717" i="1"/>
  <c r="G4717" i="1"/>
  <c r="O4716" i="1"/>
  <c r="L4716" i="1"/>
  <c r="M4716" i="1" s="1" a="1"/>
  <c r="M4716" i="1" s="1"/>
  <c r="K4716" i="1"/>
  <c r="J4716" i="1"/>
  <c r="I4716" i="1"/>
  <c r="H4716" i="1"/>
  <c r="G4716" i="1"/>
  <c r="O4715" i="1"/>
  <c r="L4715" i="1"/>
  <c r="M4715" i="1" s="1" a="1"/>
  <c r="M4715" i="1" s="1"/>
  <c r="K4715" i="1"/>
  <c r="J4715" i="1"/>
  <c r="I4715" i="1"/>
  <c r="H4715" i="1"/>
  <c r="G4715" i="1"/>
  <c r="O4714" i="1"/>
  <c r="L4714" i="1"/>
  <c r="M4714" i="1" s="1" a="1"/>
  <c r="M4714" i="1" s="1"/>
  <c r="K4714" i="1"/>
  <c r="J4714" i="1"/>
  <c r="I4714" i="1"/>
  <c r="H4714" i="1"/>
  <c r="G4714" i="1"/>
  <c r="O4713" i="1"/>
  <c r="L4713" i="1"/>
  <c r="M4713" i="1" s="1" a="1"/>
  <c r="M4713" i="1" s="1"/>
  <c r="K4713" i="1"/>
  <c r="J4713" i="1"/>
  <c r="I4713" i="1"/>
  <c r="H4713" i="1"/>
  <c r="G4713" i="1"/>
  <c r="O4712" i="1"/>
  <c r="L4712" i="1"/>
  <c r="M4712" i="1" s="1" a="1"/>
  <c r="M4712" i="1" s="1"/>
  <c r="K4712" i="1"/>
  <c r="J4712" i="1"/>
  <c r="I4712" i="1"/>
  <c r="H4712" i="1"/>
  <c r="G4712" i="1"/>
  <c r="O4711" i="1"/>
  <c r="L4711" i="1"/>
  <c r="M4711" i="1" s="1" a="1"/>
  <c r="M4711" i="1" s="1"/>
  <c r="K4711" i="1"/>
  <c r="J4711" i="1"/>
  <c r="I4711" i="1"/>
  <c r="H4711" i="1"/>
  <c r="G4711" i="1"/>
  <c r="O4710" i="1"/>
  <c r="L4710" i="1"/>
  <c r="M4710" i="1" s="1" a="1"/>
  <c r="M4710" i="1" s="1"/>
  <c r="K4710" i="1"/>
  <c r="J4710" i="1"/>
  <c r="I4710" i="1"/>
  <c r="H4710" i="1"/>
  <c r="G4710" i="1"/>
  <c r="O4709" i="1"/>
  <c r="L4709" i="1"/>
  <c r="M4709" i="1" s="1" a="1"/>
  <c r="M4709" i="1" s="1"/>
  <c r="K4709" i="1"/>
  <c r="J4709" i="1"/>
  <c r="I4709" i="1"/>
  <c r="H4709" i="1"/>
  <c r="G4709" i="1"/>
  <c r="O4708" i="1"/>
  <c r="L4708" i="1"/>
  <c r="M4708" i="1" s="1" a="1"/>
  <c r="M4708" i="1" s="1"/>
  <c r="K4708" i="1"/>
  <c r="J4708" i="1"/>
  <c r="I4708" i="1"/>
  <c r="H4708" i="1"/>
  <c r="G4708" i="1"/>
  <c r="O4707" i="1"/>
  <c r="L4707" i="1"/>
  <c r="M4707" i="1" s="1" a="1"/>
  <c r="M4707" i="1" s="1"/>
  <c r="K4707" i="1"/>
  <c r="J4707" i="1"/>
  <c r="I4707" i="1"/>
  <c r="H4707" i="1"/>
  <c r="G4707" i="1"/>
  <c r="O4706" i="1"/>
  <c r="L4706" i="1"/>
  <c r="M4706" i="1" s="1" a="1"/>
  <c r="M4706" i="1" s="1"/>
  <c r="K4706" i="1"/>
  <c r="J4706" i="1"/>
  <c r="I4706" i="1"/>
  <c r="H4706" i="1"/>
  <c r="G4706" i="1"/>
  <c r="O4705" i="1"/>
  <c r="L4705" i="1"/>
  <c r="M4705" i="1" s="1" a="1"/>
  <c r="M4705" i="1" s="1"/>
  <c r="K4705" i="1"/>
  <c r="J4705" i="1"/>
  <c r="I4705" i="1"/>
  <c r="H4705" i="1"/>
  <c r="G4705" i="1"/>
  <c r="O4704" i="1"/>
  <c r="L4704" i="1"/>
  <c r="M4704" i="1" s="1" a="1"/>
  <c r="M4704" i="1" s="1"/>
  <c r="K4704" i="1"/>
  <c r="J4704" i="1"/>
  <c r="I4704" i="1"/>
  <c r="H4704" i="1"/>
  <c r="G4704" i="1"/>
  <c r="O4703" i="1"/>
  <c r="L4703" i="1"/>
  <c r="M4703" i="1" s="1" a="1"/>
  <c r="M4703" i="1" s="1"/>
  <c r="K4703" i="1"/>
  <c r="J4703" i="1"/>
  <c r="I4703" i="1"/>
  <c r="H4703" i="1"/>
  <c r="G4703" i="1"/>
  <c r="O4702" i="1"/>
  <c r="L4702" i="1"/>
  <c r="M4702" i="1" s="1" a="1"/>
  <c r="M4702" i="1" s="1"/>
  <c r="K4702" i="1"/>
  <c r="J4702" i="1"/>
  <c r="I4702" i="1"/>
  <c r="H4702" i="1"/>
  <c r="G4702" i="1"/>
  <c r="O4701" i="1"/>
  <c r="L4701" i="1"/>
  <c r="M4701" i="1" s="1" a="1"/>
  <c r="M4701" i="1" s="1"/>
  <c r="K4701" i="1"/>
  <c r="J4701" i="1"/>
  <c r="I4701" i="1"/>
  <c r="H4701" i="1"/>
  <c r="G4701" i="1"/>
  <c r="O4700" i="1"/>
  <c r="L4700" i="1"/>
  <c r="M4700" i="1" s="1" a="1"/>
  <c r="M4700" i="1" s="1"/>
  <c r="K4700" i="1"/>
  <c r="J4700" i="1"/>
  <c r="I4700" i="1"/>
  <c r="H4700" i="1"/>
  <c r="G4700" i="1"/>
  <c r="O4699" i="1"/>
  <c r="L4699" i="1"/>
  <c r="M4699" i="1" s="1" a="1"/>
  <c r="M4699" i="1" s="1"/>
  <c r="K4699" i="1"/>
  <c r="J4699" i="1"/>
  <c r="I4699" i="1"/>
  <c r="H4699" i="1"/>
  <c r="G4699" i="1"/>
  <c r="O4698" i="1"/>
  <c r="L4698" i="1"/>
  <c r="M4698" i="1" s="1" a="1"/>
  <c r="M4698" i="1" s="1"/>
  <c r="K4698" i="1"/>
  <c r="J4698" i="1"/>
  <c r="I4698" i="1"/>
  <c r="H4698" i="1"/>
  <c r="G4698" i="1"/>
  <c r="O4697" i="1"/>
  <c r="L4697" i="1"/>
  <c r="M4697" i="1" s="1" a="1"/>
  <c r="M4697" i="1" s="1"/>
  <c r="K4697" i="1"/>
  <c r="J4697" i="1"/>
  <c r="I4697" i="1"/>
  <c r="H4697" i="1"/>
  <c r="G4697" i="1"/>
  <c r="O4696" i="1"/>
  <c r="L4696" i="1"/>
  <c r="M4696" i="1" s="1" a="1"/>
  <c r="M4696" i="1" s="1"/>
  <c r="K4696" i="1"/>
  <c r="J4696" i="1"/>
  <c r="I4696" i="1"/>
  <c r="H4696" i="1"/>
  <c r="G4696" i="1"/>
  <c r="O4695" i="1"/>
  <c r="L4695" i="1"/>
  <c r="M4695" i="1" s="1" a="1"/>
  <c r="M4695" i="1" s="1"/>
  <c r="K4695" i="1"/>
  <c r="J4695" i="1"/>
  <c r="I4695" i="1"/>
  <c r="H4695" i="1"/>
  <c r="G4695" i="1"/>
  <c r="O4694" i="1"/>
  <c r="L4694" i="1"/>
  <c r="M4694" i="1" s="1" a="1"/>
  <c r="M4694" i="1" s="1"/>
  <c r="K4694" i="1"/>
  <c r="J4694" i="1"/>
  <c r="I4694" i="1"/>
  <c r="H4694" i="1"/>
  <c r="G4694" i="1"/>
  <c r="O4693" i="1"/>
  <c r="L4693" i="1"/>
  <c r="M4693" i="1" s="1" a="1"/>
  <c r="M4693" i="1" s="1"/>
  <c r="K4693" i="1"/>
  <c r="J4693" i="1"/>
  <c r="I4693" i="1"/>
  <c r="H4693" i="1"/>
  <c r="G4693" i="1"/>
  <c r="O4692" i="1"/>
  <c r="L4692" i="1"/>
  <c r="M4692" i="1" s="1" a="1"/>
  <c r="M4692" i="1" s="1"/>
  <c r="K4692" i="1"/>
  <c r="J4692" i="1"/>
  <c r="I4692" i="1"/>
  <c r="H4692" i="1"/>
  <c r="G4692" i="1"/>
  <c r="O4691" i="1"/>
  <c r="L4691" i="1"/>
  <c r="M4691" i="1" s="1" a="1"/>
  <c r="M4691" i="1" s="1"/>
  <c r="K4691" i="1"/>
  <c r="J4691" i="1"/>
  <c r="I4691" i="1"/>
  <c r="H4691" i="1"/>
  <c r="G4691" i="1"/>
  <c r="O4690" i="1"/>
  <c r="L4690" i="1"/>
  <c r="M4690" i="1" s="1" a="1"/>
  <c r="M4690" i="1" s="1"/>
  <c r="K4690" i="1"/>
  <c r="J4690" i="1"/>
  <c r="I4690" i="1"/>
  <c r="H4690" i="1"/>
  <c r="G4690" i="1"/>
  <c r="O4689" i="1"/>
  <c r="L4689" i="1"/>
  <c r="M4689" i="1" s="1" a="1"/>
  <c r="M4689" i="1" s="1"/>
  <c r="K4689" i="1"/>
  <c r="J4689" i="1"/>
  <c r="I4689" i="1"/>
  <c r="H4689" i="1"/>
  <c r="G4689" i="1"/>
  <c r="O4688" i="1"/>
  <c r="L4688" i="1"/>
  <c r="M4688" i="1" s="1" a="1"/>
  <c r="M4688" i="1" s="1"/>
  <c r="K4688" i="1"/>
  <c r="J4688" i="1"/>
  <c r="I4688" i="1"/>
  <c r="H4688" i="1"/>
  <c r="G4688" i="1"/>
  <c r="O4687" i="1"/>
  <c r="L4687" i="1"/>
  <c r="M4687" i="1" s="1" a="1"/>
  <c r="M4687" i="1" s="1"/>
  <c r="K4687" i="1"/>
  <c r="J4687" i="1"/>
  <c r="I4687" i="1"/>
  <c r="H4687" i="1"/>
  <c r="G4687" i="1"/>
  <c r="O4686" i="1"/>
  <c r="L4686" i="1"/>
  <c r="M4686" i="1" s="1" a="1"/>
  <c r="M4686" i="1" s="1"/>
  <c r="K4686" i="1"/>
  <c r="J4686" i="1"/>
  <c r="I4686" i="1"/>
  <c r="H4686" i="1"/>
  <c r="G4686" i="1"/>
  <c r="O4685" i="1"/>
  <c r="L4685" i="1"/>
  <c r="M4685" i="1" s="1" a="1"/>
  <c r="M4685" i="1" s="1"/>
  <c r="K4685" i="1"/>
  <c r="J4685" i="1"/>
  <c r="I4685" i="1"/>
  <c r="H4685" i="1"/>
  <c r="G4685" i="1"/>
  <c r="O4684" i="1"/>
  <c r="L4684" i="1"/>
  <c r="M4684" i="1" s="1" a="1"/>
  <c r="M4684" i="1" s="1"/>
  <c r="K4684" i="1"/>
  <c r="J4684" i="1"/>
  <c r="I4684" i="1"/>
  <c r="H4684" i="1"/>
  <c r="G4684" i="1"/>
  <c r="O4683" i="1"/>
  <c r="L4683" i="1"/>
  <c r="M4683" i="1" s="1" a="1"/>
  <c r="M4683" i="1" s="1"/>
  <c r="K4683" i="1"/>
  <c r="J4683" i="1"/>
  <c r="I4683" i="1"/>
  <c r="H4683" i="1"/>
  <c r="G4683" i="1"/>
  <c r="O4682" i="1"/>
  <c r="L4682" i="1"/>
  <c r="M4682" i="1" s="1" a="1"/>
  <c r="M4682" i="1" s="1"/>
  <c r="K4682" i="1"/>
  <c r="J4682" i="1"/>
  <c r="I4682" i="1"/>
  <c r="H4682" i="1"/>
  <c r="G4682" i="1"/>
  <c r="O4681" i="1"/>
  <c r="L4681" i="1"/>
  <c r="M4681" i="1" s="1" a="1"/>
  <c r="M4681" i="1" s="1"/>
  <c r="K4681" i="1"/>
  <c r="J4681" i="1"/>
  <c r="I4681" i="1"/>
  <c r="H4681" i="1"/>
  <c r="G4681" i="1"/>
  <c r="O4680" i="1"/>
  <c r="L4680" i="1"/>
  <c r="M4680" i="1" s="1" a="1"/>
  <c r="M4680" i="1" s="1"/>
  <c r="K4680" i="1"/>
  <c r="J4680" i="1"/>
  <c r="I4680" i="1"/>
  <c r="H4680" i="1"/>
  <c r="G4680" i="1"/>
  <c r="O4679" i="1"/>
  <c r="L4679" i="1"/>
  <c r="M4679" i="1" s="1" a="1"/>
  <c r="M4679" i="1" s="1"/>
  <c r="K4679" i="1"/>
  <c r="J4679" i="1"/>
  <c r="I4679" i="1"/>
  <c r="H4679" i="1"/>
  <c r="G4679" i="1"/>
  <c r="O4678" i="1"/>
  <c r="L4678" i="1"/>
  <c r="M4678" i="1" s="1" a="1"/>
  <c r="M4678" i="1" s="1"/>
  <c r="K4678" i="1"/>
  <c r="J4678" i="1"/>
  <c r="I4678" i="1"/>
  <c r="H4678" i="1"/>
  <c r="G4678" i="1"/>
  <c r="O4677" i="1"/>
  <c r="L4677" i="1"/>
  <c r="M4677" i="1" s="1" a="1"/>
  <c r="M4677" i="1" s="1"/>
  <c r="K4677" i="1"/>
  <c r="J4677" i="1"/>
  <c r="I4677" i="1"/>
  <c r="H4677" i="1"/>
  <c r="G4677" i="1"/>
  <c r="O4676" i="1"/>
  <c r="L4676" i="1"/>
  <c r="M4676" i="1" s="1" a="1"/>
  <c r="M4676" i="1" s="1"/>
  <c r="K4676" i="1"/>
  <c r="J4676" i="1"/>
  <c r="I4676" i="1"/>
  <c r="H4676" i="1"/>
  <c r="G4676" i="1"/>
  <c r="O4675" i="1"/>
  <c r="L4675" i="1"/>
  <c r="M4675" i="1" s="1" a="1"/>
  <c r="M4675" i="1" s="1"/>
  <c r="K4675" i="1"/>
  <c r="J4675" i="1"/>
  <c r="I4675" i="1"/>
  <c r="H4675" i="1"/>
  <c r="G4675" i="1"/>
  <c r="O4674" i="1"/>
  <c r="L4674" i="1"/>
  <c r="M4674" i="1" s="1" a="1"/>
  <c r="M4674" i="1" s="1"/>
  <c r="K4674" i="1"/>
  <c r="J4674" i="1"/>
  <c r="I4674" i="1"/>
  <c r="H4674" i="1"/>
  <c r="G4674" i="1"/>
  <c r="O4673" i="1"/>
  <c r="L4673" i="1"/>
  <c r="M4673" i="1" s="1" a="1"/>
  <c r="M4673" i="1" s="1"/>
  <c r="K4673" i="1"/>
  <c r="J4673" i="1"/>
  <c r="I4673" i="1"/>
  <c r="H4673" i="1"/>
  <c r="G4673" i="1"/>
  <c r="O4672" i="1"/>
  <c r="L4672" i="1"/>
  <c r="M4672" i="1" s="1" a="1"/>
  <c r="M4672" i="1" s="1"/>
  <c r="K4672" i="1"/>
  <c r="J4672" i="1"/>
  <c r="I4672" i="1"/>
  <c r="H4672" i="1"/>
  <c r="G4672" i="1"/>
  <c r="O4671" i="1"/>
  <c r="L4671" i="1"/>
  <c r="M4671" i="1" s="1" a="1"/>
  <c r="M4671" i="1" s="1"/>
  <c r="K4671" i="1"/>
  <c r="J4671" i="1"/>
  <c r="I4671" i="1"/>
  <c r="H4671" i="1"/>
  <c r="G4671" i="1"/>
  <c r="O4670" i="1"/>
  <c r="L4670" i="1"/>
  <c r="M4670" i="1" s="1" a="1"/>
  <c r="M4670" i="1" s="1"/>
  <c r="K4670" i="1"/>
  <c r="J4670" i="1"/>
  <c r="I4670" i="1"/>
  <c r="H4670" i="1"/>
  <c r="G4670" i="1"/>
  <c r="O4669" i="1"/>
  <c r="L4669" i="1"/>
  <c r="M4669" i="1" s="1" a="1"/>
  <c r="M4669" i="1" s="1"/>
  <c r="K4669" i="1"/>
  <c r="J4669" i="1"/>
  <c r="I4669" i="1"/>
  <c r="H4669" i="1"/>
  <c r="G4669" i="1"/>
  <c r="O4668" i="1"/>
  <c r="L4668" i="1"/>
  <c r="M4668" i="1" s="1" a="1"/>
  <c r="M4668" i="1" s="1"/>
  <c r="K4668" i="1"/>
  <c r="J4668" i="1"/>
  <c r="I4668" i="1"/>
  <c r="H4668" i="1"/>
  <c r="G4668" i="1"/>
  <c r="O4667" i="1"/>
  <c r="L4667" i="1"/>
  <c r="M4667" i="1" s="1" a="1"/>
  <c r="M4667" i="1" s="1"/>
  <c r="K4667" i="1"/>
  <c r="J4667" i="1"/>
  <c r="I4667" i="1"/>
  <c r="H4667" i="1"/>
  <c r="G4667" i="1"/>
  <c r="O4666" i="1"/>
  <c r="L4666" i="1"/>
  <c r="M4666" i="1" s="1" a="1"/>
  <c r="M4666" i="1" s="1"/>
  <c r="K4666" i="1"/>
  <c r="J4666" i="1"/>
  <c r="I4666" i="1"/>
  <c r="H4666" i="1"/>
  <c r="G4666" i="1"/>
  <c r="O4665" i="1"/>
  <c r="L4665" i="1"/>
  <c r="M4665" i="1" s="1" a="1"/>
  <c r="M4665" i="1" s="1"/>
  <c r="K4665" i="1"/>
  <c r="J4665" i="1"/>
  <c r="I4665" i="1"/>
  <c r="H4665" i="1"/>
  <c r="G4665" i="1"/>
  <c r="O4664" i="1"/>
  <c r="L4664" i="1"/>
  <c r="M4664" i="1" s="1" a="1"/>
  <c r="M4664" i="1" s="1"/>
  <c r="K4664" i="1"/>
  <c r="J4664" i="1"/>
  <c r="I4664" i="1"/>
  <c r="H4664" i="1"/>
  <c r="G4664" i="1"/>
  <c r="O4663" i="1"/>
  <c r="L4663" i="1"/>
  <c r="M4663" i="1" s="1" a="1"/>
  <c r="M4663" i="1" s="1"/>
  <c r="K4663" i="1"/>
  <c r="J4663" i="1"/>
  <c r="I4663" i="1"/>
  <c r="H4663" i="1"/>
  <c r="G4663" i="1"/>
  <c r="O4662" i="1"/>
  <c r="L4662" i="1"/>
  <c r="M4662" i="1" s="1" a="1"/>
  <c r="M4662" i="1" s="1"/>
  <c r="K4662" i="1"/>
  <c r="J4662" i="1"/>
  <c r="I4662" i="1"/>
  <c r="H4662" i="1"/>
  <c r="G4662" i="1"/>
  <c r="O4661" i="1"/>
  <c r="L4661" i="1"/>
  <c r="M4661" i="1" s="1" a="1"/>
  <c r="M4661" i="1" s="1"/>
  <c r="K4661" i="1"/>
  <c r="J4661" i="1"/>
  <c r="I4661" i="1"/>
  <c r="H4661" i="1"/>
  <c r="G4661" i="1"/>
  <c r="O4660" i="1"/>
  <c r="L4660" i="1"/>
  <c r="M4660" i="1" s="1" a="1"/>
  <c r="M4660" i="1" s="1"/>
  <c r="K4660" i="1"/>
  <c r="J4660" i="1"/>
  <c r="I4660" i="1"/>
  <c r="H4660" i="1"/>
  <c r="G4660" i="1"/>
  <c r="O4659" i="1"/>
  <c r="L4659" i="1"/>
  <c r="M4659" i="1" s="1" a="1"/>
  <c r="M4659" i="1" s="1"/>
  <c r="K4659" i="1"/>
  <c r="J4659" i="1"/>
  <c r="I4659" i="1"/>
  <c r="H4659" i="1"/>
  <c r="G4659" i="1"/>
  <c r="O4658" i="1"/>
  <c r="L4658" i="1"/>
  <c r="M4658" i="1" s="1" a="1"/>
  <c r="M4658" i="1" s="1"/>
  <c r="K4658" i="1"/>
  <c r="J4658" i="1"/>
  <c r="I4658" i="1"/>
  <c r="H4658" i="1"/>
  <c r="G4658" i="1"/>
  <c r="O4657" i="1"/>
  <c r="L4657" i="1"/>
  <c r="M4657" i="1" s="1" a="1"/>
  <c r="M4657" i="1" s="1"/>
  <c r="K4657" i="1"/>
  <c r="J4657" i="1"/>
  <c r="I4657" i="1"/>
  <c r="H4657" i="1"/>
  <c r="G4657" i="1"/>
  <c r="O4656" i="1"/>
  <c r="L4656" i="1"/>
  <c r="M4656" i="1" s="1" a="1"/>
  <c r="M4656" i="1" s="1"/>
  <c r="K4656" i="1"/>
  <c r="J4656" i="1"/>
  <c r="I4656" i="1"/>
  <c r="H4656" i="1"/>
  <c r="G4656" i="1"/>
  <c r="O4655" i="1"/>
  <c r="L4655" i="1"/>
  <c r="M4655" i="1" s="1" a="1"/>
  <c r="M4655" i="1" s="1"/>
  <c r="K4655" i="1"/>
  <c r="J4655" i="1"/>
  <c r="I4655" i="1"/>
  <c r="H4655" i="1"/>
  <c r="G4655" i="1"/>
  <c r="O4654" i="1"/>
  <c r="L4654" i="1"/>
  <c r="M4654" i="1" s="1" a="1"/>
  <c r="M4654" i="1" s="1"/>
  <c r="K4654" i="1"/>
  <c r="J4654" i="1"/>
  <c r="I4654" i="1"/>
  <c r="H4654" i="1"/>
  <c r="G4654" i="1"/>
  <c r="O4653" i="1"/>
  <c r="L4653" i="1"/>
  <c r="M4653" i="1" s="1" a="1"/>
  <c r="M4653" i="1" s="1"/>
  <c r="K4653" i="1"/>
  <c r="J4653" i="1"/>
  <c r="I4653" i="1"/>
  <c r="H4653" i="1"/>
  <c r="G4653" i="1"/>
  <c r="O4652" i="1"/>
  <c r="L4652" i="1"/>
  <c r="M4652" i="1" s="1" a="1"/>
  <c r="M4652" i="1" s="1"/>
  <c r="K4652" i="1"/>
  <c r="J4652" i="1"/>
  <c r="I4652" i="1"/>
  <c r="H4652" i="1"/>
  <c r="G4652" i="1"/>
  <c r="O4651" i="1"/>
  <c r="L4651" i="1"/>
  <c r="M4651" i="1" s="1" a="1"/>
  <c r="M4651" i="1" s="1"/>
  <c r="K4651" i="1"/>
  <c r="J4651" i="1"/>
  <c r="I4651" i="1"/>
  <c r="H4651" i="1"/>
  <c r="G4651" i="1"/>
  <c r="O4650" i="1"/>
  <c r="L4650" i="1"/>
  <c r="M4650" i="1" s="1" a="1"/>
  <c r="M4650" i="1" s="1"/>
  <c r="K4650" i="1"/>
  <c r="J4650" i="1"/>
  <c r="I4650" i="1"/>
  <c r="H4650" i="1"/>
  <c r="G4650" i="1"/>
  <c r="O4649" i="1"/>
  <c r="L4649" i="1"/>
  <c r="M4649" i="1" s="1" a="1"/>
  <c r="M4649" i="1" s="1"/>
  <c r="K4649" i="1"/>
  <c r="J4649" i="1"/>
  <c r="I4649" i="1"/>
  <c r="H4649" i="1"/>
  <c r="G4649" i="1"/>
  <c r="O4648" i="1"/>
  <c r="L4648" i="1"/>
  <c r="M4648" i="1" s="1" a="1"/>
  <c r="M4648" i="1" s="1"/>
  <c r="K4648" i="1"/>
  <c r="J4648" i="1"/>
  <c r="I4648" i="1"/>
  <c r="H4648" i="1"/>
  <c r="G4648" i="1"/>
  <c r="O4647" i="1"/>
  <c r="L4647" i="1"/>
  <c r="M4647" i="1" s="1" a="1"/>
  <c r="M4647" i="1" s="1"/>
  <c r="K4647" i="1"/>
  <c r="J4647" i="1"/>
  <c r="I4647" i="1"/>
  <c r="H4647" i="1"/>
  <c r="G4647" i="1"/>
  <c r="O4646" i="1"/>
  <c r="L4646" i="1"/>
  <c r="M4646" i="1" s="1" a="1"/>
  <c r="M4646" i="1" s="1"/>
  <c r="K4646" i="1"/>
  <c r="J4646" i="1"/>
  <c r="I4646" i="1"/>
  <c r="H4646" i="1"/>
  <c r="G4646" i="1"/>
  <c r="O4645" i="1"/>
  <c r="L4645" i="1"/>
  <c r="M4645" i="1" s="1" a="1"/>
  <c r="M4645" i="1" s="1"/>
  <c r="K4645" i="1"/>
  <c r="J4645" i="1"/>
  <c r="I4645" i="1"/>
  <c r="H4645" i="1"/>
  <c r="G4645" i="1"/>
  <c r="O4644" i="1"/>
  <c r="L4644" i="1"/>
  <c r="M4644" i="1" s="1" a="1"/>
  <c r="M4644" i="1" s="1"/>
  <c r="K4644" i="1"/>
  <c r="J4644" i="1"/>
  <c r="I4644" i="1"/>
  <c r="H4644" i="1"/>
  <c r="G4644" i="1"/>
  <c r="O4643" i="1"/>
  <c r="L4643" i="1"/>
  <c r="M4643" i="1" s="1" a="1"/>
  <c r="M4643" i="1" s="1"/>
  <c r="K4643" i="1"/>
  <c r="J4643" i="1"/>
  <c r="I4643" i="1"/>
  <c r="H4643" i="1"/>
  <c r="G4643" i="1"/>
  <c r="O4642" i="1"/>
  <c r="L4642" i="1"/>
  <c r="M4642" i="1" s="1" a="1"/>
  <c r="M4642" i="1" s="1"/>
  <c r="K4642" i="1"/>
  <c r="J4642" i="1"/>
  <c r="I4642" i="1"/>
  <c r="H4642" i="1"/>
  <c r="G4642" i="1"/>
  <c r="O4641" i="1"/>
  <c r="L4641" i="1"/>
  <c r="M4641" i="1" s="1" a="1"/>
  <c r="M4641" i="1" s="1"/>
  <c r="K4641" i="1"/>
  <c r="J4641" i="1"/>
  <c r="I4641" i="1"/>
  <c r="H4641" i="1"/>
  <c r="G4641" i="1"/>
  <c r="O4640" i="1"/>
  <c r="L4640" i="1"/>
  <c r="M4640" i="1" s="1" a="1"/>
  <c r="M4640" i="1" s="1"/>
  <c r="K4640" i="1"/>
  <c r="J4640" i="1"/>
  <c r="I4640" i="1"/>
  <c r="H4640" i="1"/>
  <c r="G4640" i="1"/>
  <c r="O4639" i="1"/>
  <c r="L4639" i="1"/>
  <c r="M4639" i="1" s="1" a="1"/>
  <c r="M4639" i="1" s="1"/>
  <c r="K4639" i="1"/>
  <c r="J4639" i="1"/>
  <c r="I4639" i="1"/>
  <c r="H4639" i="1"/>
  <c r="G4639" i="1"/>
  <c r="O4638" i="1"/>
  <c r="L4638" i="1"/>
  <c r="M4638" i="1" s="1" a="1"/>
  <c r="M4638" i="1" s="1"/>
  <c r="K4638" i="1"/>
  <c r="J4638" i="1"/>
  <c r="I4638" i="1"/>
  <c r="H4638" i="1"/>
  <c r="G4638" i="1"/>
  <c r="O4637" i="1"/>
  <c r="L4637" i="1"/>
  <c r="M4637" i="1" s="1" a="1"/>
  <c r="M4637" i="1" s="1"/>
  <c r="K4637" i="1"/>
  <c r="J4637" i="1"/>
  <c r="I4637" i="1"/>
  <c r="H4637" i="1"/>
  <c r="G4637" i="1"/>
  <c r="O4636" i="1"/>
  <c r="L4636" i="1"/>
  <c r="M4636" i="1" s="1" a="1"/>
  <c r="M4636" i="1" s="1"/>
  <c r="K4636" i="1"/>
  <c r="J4636" i="1"/>
  <c r="I4636" i="1"/>
  <c r="H4636" i="1"/>
  <c r="G4636" i="1"/>
  <c r="O4635" i="1"/>
  <c r="L4635" i="1"/>
  <c r="M4635" i="1" s="1" a="1"/>
  <c r="M4635" i="1" s="1"/>
  <c r="K4635" i="1"/>
  <c r="J4635" i="1"/>
  <c r="I4635" i="1"/>
  <c r="H4635" i="1"/>
  <c r="G4635" i="1"/>
  <c r="O4634" i="1"/>
  <c r="L4634" i="1"/>
  <c r="M4634" i="1" s="1" a="1"/>
  <c r="M4634" i="1" s="1"/>
  <c r="K4634" i="1"/>
  <c r="J4634" i="1"/>
  <c r="I4634" i="1"/>
  <c r="H4634" i="1"/>
  <c r="G4634" i="1"/>
  <c r="O4633" i="1"/>
  <c r="L4633" i="1"/>
  <c r="M4633" i="1" s="1" a="1"/>
  <c r="M4633" i="1" s="1"/>
  <c r="K4633" i="1"/>
  <c r="J4633" i="1"/>
  <c r="I4633" i="1"/>
  <c r="H4633" i="1"/>
  <c r="G4633" i="1"/>
  <c r="O4632" i="1"/>
  <c r="L4632" i="1"/>
  <c r="M4632" i="1" s="1" a="1"/>
  <c r="M4632" i="1" s="1"/>
  <c r="K4632" i="1"/>
  <c r="J4632" i="1"/>
  <c r="I4632" i="1"/>
  <c r="H4632" i="1"/>
  <c r="G4632" i="1"/>
  <c r="O4631" i="1"/>
  <c r="L4631" i="1"/>
  <c r="M4631" i="1" s="1" a="1"/>
  <c r="M4631" i="1" s="1"/>
  <c r="K4631" i="1"/>
  <c r="J4631" i="1"/>
  <c r="I4631" i="1"/>
  <c r="H4631" i="1"/>
  <c r="G4631" i="1"/>
  <c r="O4630" i="1"/>
  <c r="L4630" i="1"/>
  <c r="M4630" i="1" s="1" a="1"/>
  <c r="M4630" i="1" s="1"/>
  <c r="K4630" i="1"/>
  <c r="J4630" i="1"/>
  <c r="I4630" i="1"/>
  <c r="H4630" i="1"/>
  <c r="G4630" i="1"/>
  <c r="O4629" i="1"/>
  <c r="L4629" i="1"/>
  <c r="M4629" i="1" s="1" a="1"/>
  <c r="M4629" i="1" s="1"/>
  <c r="K4629" i="1"/>
  <c r="J4629" i="1"/>
  <c r="I4629" i="1"/>
  <c r="H4629" i="1"/>
  <c r="G4629" i="1"/>
  <c r="O4628" i="1"/>
  <c r="L4628" i="1"/>
  <c r="M4628" i="1" s="1" a="1"/>
  <c r="M4628" i="1" s="1"/>
  <c r="K4628" i="1"/>
  <c r="J4628" i="1"/>
  <c r="I4628" i="1"/>
  <c r="H4628" i="1"/>
  <c r="G4628" i="1"/>
  <c r="O4627" i="1"/>
  <c r="L4627" i="1"/>
  <c r="M4627" i="1" s="1" a="1"/>
  <c r="M4627" i="1" s="1"/>
  <c r="K4627" i="1"/>
  <c r="J4627" i="1"/>
  <c r="I4627" i="1"/>
  <c r="H4627" i="1"/>
  <c r="G4627" i="1"/>
  <c r="O4626" i="1"/>
  <c r="L4626" i="1"/>
  <c r="M4626" i="1" s="1" a="1"/>
  <c r="M4626" i="1" s="1"/>
  <c r="K4626" i="1"/>
  <c r="J4626" i="1"/>
  <c r="I4626" i="1"/>
  <c r="H4626" i="1"/>
  <c r="G4626" i="1"/>
  <c r="O4625" i="1"/>
  <c r="L4625" i="1"/>
  <c r="M4625" i="1" s="1" a="1"/>
  <c r="M4625" i="1" s="1"/>
  <c r="K4625" i="1"/>
  <c r="J4625" i="1"/>
  <c r="I4625" i="1"/>
  <c r="H4625" i="1"/>
  <c r="G4625" i="1"/>
  <c r="O4624" i="1"/>
  <c r="L4624" i="1"/>
  <c r="M4624" i="1" s="1" a="1"/>
  <c r="M4624" i="1" s="1"/>
  <c r="K4624" i="1"/>
  <c r="J4624" i="1"/>
  <c r="I4624" i="1"/>
  <c r="H4624" i="1"/>
  <c r="G4624" i="1"/>
  <c r="O4623" i="1"/>
  <c r="L4623" i="1"/>
  <c r="M4623" i="1" s="1" a="1"/>
  <c r="M4623" i="1" s="1"/>
  <c r="K4623" i="1"/>
  <c r="J4623" i="1"/>
  <c r="I4623" i="1"/>
  <c r="H4623" i="1"/>
  <c r="G4623" i="1"/>
  <c r="O4622" i="1"/>
  <c r="L4622" i="1"/>
  <c r="M4622" i="1" s="1" a="1"/>
  <c r="M4622" i="1" s="1"/>
  <c r="K4622" i="1"/>
  <c r="J4622" i="1"/>
  <c r="I4622" i="1"/>
  <c r="H4622" i="1"/>
  <c r="G4622" i="1"/>
  <c r="O4621" i="1"/>
  <c r="L4621" i="1"/>
  <c r="M4621" i="1" s="1" a="1"/>
  <c r="M4621" i="1" s="1"/>
  <c r="K4621" i="1"/>
  <c r="J4621" i="1"/>
  <c r="I4621" i="1"/>
  <c r="H4621" i="1"/>
  <c r="G4621" i="1"/>
  <c r="O4620" i="1"/>
  <c r="L4620" i="1"/>
  <c r="M4620" i="1" s="1" a="1"/>
  <c r="M4620" i="1" s="1"/>
  <c r="K4620" i="1"/>
  <c r="J4620" i="1"/>
  <c r="I4620" i="1"/>
  <c r="H4620" i="1"/>
  <c r="G4620" i="1"/>
  <c r="O4619" i="1"/>
  <c r="L4619" i="1"/>
  <c r="M4619" i="1" s="1" a="1"/>
  <c r="M4619" i="1" s="1"/>
  <c r="K4619" i="1"/>
  <c r="J4619" i="1"/>
  <c r="I4619" i="1"/>
  <c r="H4619" i="1"/>
  <c r="G4619" i="1"/>
  <c r="O4618" i="1"/>
  <c r="L4618" i="1"/>
  <c r="M4618" i="1" s="1" a="1"/>
  <c r="M4618" i="1" s="1"/>
  <c r="K4618" i="1"/>
  <c r="J4618" i="1"/>
  <c r="I4618" i="1"/>
  <c r="H4618" i="1"/>
  <c r="G4618" i="1"/>
  <c r="O4617" i="1"/>
  <c r="L4617" i="1"/>
  <c r="M4617" i="1" s="1" a="1"/>
  <c r="M4617" i="1" s="1"/>
  <c r="K4617" i="1"/>
  <c r="J4617" i="1"/>
  <c r="I4617" i="1"/>
  <c r="H4617" i="1"/>
  <c r="G4617" i="1"/>
  <c r="O4616" i="1"/>
  <c r="L4616" i="1"/>
  <c r="M4616" i="1" s="1" a="1"/>
  <c r="M4616" i="1" s="1"/>
  <c r="K4616" i="1"/>
  <c r="J4616" i="1"/>
  <c r="I4616" i="1"/>
  <c r="H4616" i="1"/>
  <c r="G4616" i="1"/>
  <c r="O4615" i="1"/>
  <c r="L4615" i="1"/>
  <c r="M4615" i="1" s="1" a="1"/>
  <c r="M4615" i="1" s="1"/>
  <c r="K4615" i="1"/>
  <c r="J4615" i="1"/>
  <c r="I4615" i="1"/>
  <c r="H4615" i="1"/>
  <c r="G4615" i="1"/>
  <c r="O4614" i="1"/>
  <c r="L4614" i="1"/>
  <c r="M4614" i="1" s="1" a="1"/>
  <c r="M4614" i="1" s="1"/>
  <c r="K4614" i="1"/>
  <c r="J4614" i="1"/>
  <c r="I4614" i="1"/>
  <c r="H4614" i="1"/>
  <c r="G4614" i="1"/>
  <c r="O4613" i="1"/>
  <c r="L4613" i="1"/>
  <c r="M4613" i="1" s="1" a="1"/>
  <c r="M4613" i="1" s="1"/>
  <c r="K4613" i="1"/>
  <c r="J4613" i="1"/>
  <c r="I4613" i="1"/>
  <c r="H4613" i="1"/>
  <c r="G4613" i="1"/>
  <c r="O4612" i="1"/>
  <c r="L4612" i="1"/>
  <c r="M4612" i="1" s="1" a="1"/>
  <c r="M4612" i="1" s="1"/>
  <c r="K4612" i="1"/>
  <c r="J4612" i="1"/>
  <c r="I4612" i="1"/>
  <c r="H4612" i="1"/>
  <c r="G4612" i="1"/>
  <c r="O4611" i="1"/>
  <c r="L4611" i="1"/>
  <c r="M4611" i="1" s="1" a="1"/>
  <c r="M4611" i="1" s="1"/>
  <c r="K4611" i="1"/>
  <c r="J4611" i="1"/>
  <c r="I4611" i="1"/>
  <c r="H4611" i="1"/>
  <c r="G4611" i="1"/>
  <c r="O4610" i="1"/>
  <c r="L4610" i="1"/>
  <c r="M4610" i="1" s="1" a="1"/>
  <c r="M4610" i="1" s="1"/>
  <c r="K4610" i="1"/>
  <c r="J4610" i="1"/>
  <c r="I4610" i="1"/>
  <c r="H4610" i="1"/>
  <c r="G4610" i="1"/>
  <c r="O4609" i="1"/>
  <c r="L4609" i="1"/>
  <c r="M4609" i="1" s="1" a="1"/>
  <c r="M4609" i="1" s="1"/>
  <c r="K4609" i="1"/>
  <c r="J4609" i="1"/>
  <c r="I4609" i="1"/>
  <c r="H4609" i="1"/>
  <c r="G4609" i="1"/>
  <c r="O4608" i="1"/>
  <c r="L4608" i="1"/>
  <c r="M4608" i="1" s="1" a="1"/>
  <c r="M4608" i="1" s="1"/>
  <c r="K4608" i="1"/>
  <c r="J4608" i="1"/>
  <c r="I4608" i="1"/>
  <c r="H4608" i="1"/>
  <c r="G4608" i="1"/>
  <c r="O4607" i="1"/>
  <c r="L4607" i="1"/>
  <c r="M4607" i="1" s="1" a="1"/>
  <c r="M4607" i="1" s="1"/>
  <c r="K4607" i="1"/>
  <c r="J4607" i="1"/>
  <c r="I4607" i="1"/>
  <c r="H4607" i="1"/>
  <c r="G4607" i="1"/>
  <c r="O4606" i="1"/>
  <c r="L4606" i="1"/>
  <c r="M4606" i="1" s="1" a="1"/>
  <c r="M4606" i="1" s="1"/>
  <c r="K4606" i="1"/>
  <c r="J4606" i="1"/>
  <c r="I4606" i="1"/>
  <c r="H4606" i="1"/>
  <c r="G4606" i="1"/>
  <c r="O4605" i="1"/>
  <c r="L4605" i="1"/>
  <c r="M4605" i="1" s="1" a="1"/>
  <c r="M4605" i="1" s="1"/>
  <c r="K4605" i="1"/>
  <c r="J4605" i="1"/>
  <c r="I4605" i="1"/>
  <c r="H4605" i="1"/>
  <c r="G4605" i="1"/>
  <c r="O4604" i="1"/>
  <c r="L4604" i="1"/>
  <c r="M4604" i="1" s="1" a="1"/>
  <c r="M4604" i="1" s="1"/>
  <c r="K4604" i="1"/>
  <c r="J4604" i="1"/>
  <c r="I4604" i="1"/>
  <c r="H4604" i="1"/>
  <c r="G4604" i="1"/>
  <c r="O4603" i="1"/>
  <c r="L4603" i="1"/>
  <c r="M4603" i="1" s="1" a="1"/>
  <c r="M4603" i="1" s="1"/>
  <c r="K4603" i="1"/>
  <c r="J4603" i="1"/>
  <c r="I4603" i="1"/>
  <c r="H4603" i="1"/>
  <c r="G4603" i="1"/>
  <c r="O4602" i="1"/>
  <c r="L4602" i="1"/>
  <c r="M4602" i="1" s="1" a="1"/>
  <c r="M4602" i="1" s="1"/>
  <c r="K4602" i="1"/>
  <c r="J4602" i="1"/>
  <c r="I4602" i="1"/>
  <c r="H4602" i="1"/>
  <c r="G4602" i="1"/>
  <c r="O4601" i="1"/>
  <c r="L4601" i="1"/>
  <c r="M4601" i="1" s="1" a="1"/>
  <c r="M4601" i="1" s="1"/>
  <c r="K4601" i="1"/>
  <c r="J4601" i="1"/>
  <c r="I4601" i="1"/>
  <c r="H4601" i="1"/>
  <c r="G4601" i="1"/>
  <c r="O4600" i="1"/>
  <c r="L4600" i="1"/>
  <c r="M4600" i="1" s="1" a="1"/>
  <c r="M4600" i="1" s="1"/>
  <c r="K4600" i="1"/>
  <c r="J4600" i="1"/>
  <c r="I4600" i="1"/>
  <c r="H4600" i="1"/>
  <c r="G4600" i="1"/>
  <c r="O4599" i="1"/>
  <c r="L4599" i="1"/>
  <c r="M4599" i="1" s="1" a="1"/>
  <c r="M4599" i="1" s="1"/>
  <c r="K4599" i="1"/>
  <c r="J4599" i="1"/>
  <c r="I4599" i="1"/>
  <c r="H4599" i="1"/>
  <c r="G4599" i="1"/>
  <c r="O4598" i="1"/>
  <c r="L4598" i="1"/>
  <c r="M4598" i="1" s="1" a="1"/>
  <c r="M4598" i="1" s="1"/>
  <c r="K4598" i="1"/>
  <c r="J4598" i="1"/>
  <c r="I4598" i="1"/>
  <c r="H4598" i="1"/>
  <c r="G4598" i="1"/>
  <c r="O4597" i="1"/>
  <c r="L4597" i="1"/>
  <c r="M4597" i="1" s="1" a="1"/>
  <c r="M4597" i="1" s="1"/>
  <c r="K4597" i="1"/>
  <c r="J4597" i="1"/>
  <c r="I4597" i="1"/>
  <c r="H4597" i="1"/>
  <c r="G4597" i="1"/>
  <c r="O4596" i="1"/>
  <c r="L4596" i="1"/>
  <c r="M4596" i="1" s="1" a="1"/>
  <c r="M4596" i="1" s="1"/>
  <c r="K4596" i="1"/>
  <c r="J4596" i="1"/>
  <c r="I4596" i="1"/>
  <c r="H4596" i="1"/>
  <c r="G4596" i="1"/>
  <c r="O4595" i="1"/>
  <c r="L4595" i="1"/>
  <c r="M4595" i="1" s="1" a="1"/>
  <c r="M4595" i="1" s="1"/>
  <c r="K4595" i="1"/>
  <c r="J4595" i="1"/>
  <c r="I4595" i="1"/>
  <c r="H4595" i="1"/>
  <c r="G4595" i="1"/>
  <c r="O4594" i="1"/>
  <c r="L4594" i="1"/>
  <c r="M4594" i="1" s="1" a="1"/>
  <c r="M4594" i="1" s="1"/>
  <c r="K4594" i="1"/>
  <c r="J4594" i="1"/>
  <c r="I4594" i="1"/>
  <c r="H4594" i="1"/>
  <c r="G4594" i="1"/>
  <c r="O4593" i="1"/>
  <c r="L4593" i="1"/>
  <c r="M4593" i="1" s="1" a="1"/>
  <c r="M4593" i="1" s="1"/>
  <c r="K4593" i="1"/>
  <c r="J4593" i="1"/>
  <c r="I4593" i="1"/>
  <c r="H4593" i="1"/>
  <c r="G4593" i="1"/>
  <c r="O4592" i="1"/>
  <c r="L4592" i="1"/>
  <c r="M4592" i="1" s="1" a="1"/>
  <c r="M4592" i="1" s="1"/>
  <c r="K4592" i="1"/>
  <c r="J4592" i="1"/>
  <c r="I4592" i="1"/>
  <c r="H4592" i="1"/>
  <c r="G4592" i="1"/>
  <c r="O4591" i="1"/>
  <c r="L4591" i="1"/>
  <c r="M4591" i="1" s="1" a="1"/>
  <c r="M4591" i="1" s="1"/>
  <c r="K4591" i="1"/>
  <c r="J4591" i="1"/>
  <c r="I4591" i="1"/>
  <c r="H4591" i="1"/>
  <c r="G4591" i="1"/>
  <c r="O4590" i="1"/>
  <c r="L4590" i="1"/>
  <c r="M4590" i="1" s="1" a="1"/>
  <c r="M4590" i="1" s="1"/>
  <c r="K4590" i="1"/>
  <c r="J4590" i="1"/>
  <c r="I4590" i="1"/>
  <c r="H4590" i="1"/>
  <c r="G4590" i="1"/>
  <c r="O4589" i="1"/>
  <c r="L4589" i="1"/>
  <c r="M4589" i="1" s="1" a="1"/>
  <c r="M4589" i="1" s="1"/>
  <c r="K4589" i="1"/>
  <c r="J4589" i="1"/>
  <c r="I4589" i="1"/>
  <c r="H4589" i="1"/>
  <c r="G4589" i="1"/>
  <c r="O4588" i="1"/>
  <c r="L4588" i="1"/>
  <c r="M4588" i="1" s="1" a="1"/>
  <c r="M4588" i="1" s="1"/>
  <c r="K4588" i="1"/>
  <c r="J4588" i="1"/>
  <c r="I4588" i="1"/>
  <c r="H4588" i="1"/>
  <c r="G4588" i="1"/>
  <c r="O4587" i="1"/>
  <c r="L4587" i="1"/>
  <c r="M4587" i="1" s="1" a="1"/>
  <c r="M4587" i="1" s="1"/>
  <c r="K4587" i="1"/>
  <c r="J4587" i="1"/>
  <c r="I4587" i="1"/>
  <c r="H4587" i="1"/>
  <c r="G4587" i="1"/>
  <c r="O4586" i="1"/>
  <c r="L4586" i="1"/>
  <c r="M4586" i="1" s="1" a="1"/>
  <c r="M4586" i="1" s="1"/>
  <c r="K4586" i="1"/>
  <c r="J4586" i="1"/>
  <c r="I4586" i="1"/>
  <c r="H4586" i="1"/>
  <c r="G4586" i="1"/>
  <c r="O4585" i="1"/>
  <c r="L4585" i="1"/>
  <c r="M4585" i="1" s="1" a="1"/>
  <c r="M4585" i="1" s="1"/>
  <c r="K4585" i="1"/>
  <c r="J4585" i="1"/>
  <c r="I4585" i="1"/>
  <c r="H4585" i="1"/>
  <c r="G4585" i="1"/>
  <c r="O4584" i="1"/>
  <c r="L4584" i="1"/>
  <c r="M4584" i="1" s="1" a="1"/>
  <c r="M4584" i="1" s="1"/>
  <c r="K4584" i="1"/>
  <c r="J4584" i="1"/>
  <c r="I4584" i="1"/>
  <c r="H4584" i="1"/>
  <c r="G4584" i="1"/>
  <c r="O4583" i="1"/>
  <c r="L4583" i="1"/>
  <c r="M4583" i="1" s="1" a="1"/>
  <c r="M4583" i="1" s="1"/>
  <c r="K4583" i="1"/>
  <c r="J4583" i="1"/>
  <c r="I4583" i="1"/>
  <c r="H4583" i="1"/>
  <c r="G4583" i="1"/>
  <c r="O4582" i="1"/>
  <c r="L4582" i="1"/>
  <c r="M4582" i="1" s="1" a="1"/>
  <c r="M4582" i="1" s="1"/>
  <c r="K4582" i="1"/>
  <c r="J4582" i="1"/>
  <c r="I4582" i="1"/>
  <c r="H4582" i="1"/>
  <c r="G4582" i="1"/>
  <c r="O4581" i="1"/>
  <c r="L4581" i="1"/>
  <c r="M4581" i="1" s="1" a="1"/>
  <c r="M4581" i="1" s="1"/>
  <c r="K4581" i="1"/>
  <c r="J4581" i="1"/>
  <c r="I4581" i="1"/>
  <c r="H4581" i="1"/>
  <c r="G4581" i="1"/>
  <c r="O4580" i="1"/>
  <c r="L4580" i="1"/>
  <c r="M4580" i="1" s="1" a="1"/>
  <c r="M4580" i="1" s="1"/>
  <c r="K4580" i="1"/>
  <c r="J4580" i="1"/>
  <c r="I4580" i="1"/>
  <c r="H4580" i="1"/>
  <c r="G4580" i="1"/>
  <c r="O4579" i="1"/>
  <c r="L4579" i="1"/>
  <c r="M4579" i="1" s="1" a="1"/>
  <c r="M4579" i="1" s="1"/>
  <c r="K4579" i="1"/>
  <c r="J4579" i="1"/>
  <c r="I4579" i="1"/>
  <c r="H4579" i="1"/>
  <c r="G4579" i="1"/>
  <c r="O4578" i="1"/>
  <c r="L4578" i="1"/>
  <c r="M4578" i="1" s="1" a="1"/>
  <c r="M4578" i="1" s="1"/>
  <c r="K4578" i="1"/>
  <c r="J4578" i="1"/>
  <c r="I4578" i="1"/>
  <c r="H4578" i="1"/>
  <c r="G4578" i="1"/>
  <c r="O4577" i="1"/>
  <c r="L4577" i="1"/>
  <c r="M4577" i="1" s="1" a="1"/>
  <c r="M4577" i="1" s="1"/>
  <c r="K4577" i="1"/>
  <c r="J4577" i="1"/>
  <c r="I4577" i="1"/>
  <c r="H4577" i="1"/>
  <c r="G4577" i="1"/>
  <c r="O4576" i="1"/>
  <c r="L4576" i="1"/>
  <c r="M4576" i="1" s="1" a="1"/>
  <c r="M4576" i="1" s="1"/>
  <c r="K4576" i="1"/>
  <c r="J4576" i="1"/>
  <c r="I4576" i="1"/>
  <c r="H4576" i="1"/>
  <c r="G4576" i="1"/>
  <c r="O4575" i="1"/>
  <c r="L4575" i="1"/>
  <c r="M4575" i="1" s="1" a="1"/>
  <c r="M4575" i="1" s="1"/>
  <c r="K4575" i="1"/>
  <c r="J4575" i="1"/>
  <c r="I4575" i="1"/>
  <c r="H4575" i="1"/>
  <c r="G4575" i="1"/>
  <c r="O4574" i="1"/>
  <c r="L4574" i="1"/>
  <c r="M4574" i="1" s="1" a="1"/>
  <c r="M4574" i="1" s="1"/>
  <c r="K4574" i="1"/>
  <c r="J4574" i="1"/>
  <c r="I4574" i="1"/>
  <c r="H4574" i="1"/>
  <c r="G4574" i="1"/>
  <c r="O4573" i="1"/>
  <c r="L4573" i="1"/>
  <c r="M4573" i="1" s="1" a="1"/>
  <c r="M4573" i="1" s="1"/>
  <c r="K4573" i="1"/>
  <c r="J4573" i="1"/>
  <c r="I4573" i="1"/>
  <c r="H4573" i="1"/>
  <c r="G4573" i="1"/>
  <c r="O4572" i="1"/>
  <c r="L4572" i="1"/>
  <c r="M4572" i="1" s="1" a="1"/>
  <c r="M4572" i="1" s="1"/>
  <c r="K4572" i="1"/>
  <c r="J4572" i="1"/>
  <c r="I4572" i="1"/>
  <c r="H4572" i="1"/>
  <c r="G4572" i="1"/>
  <c r="O4571" i="1"/>
  <c r="L4571" i="1"/>
  <c r="M4571" i="1" s="1" a="1"/>
  <c r="M4571" i="1" s="1"/>
  <c r="K4571" i="1"/>
  <c r="J4571" i="1"/>
  <c r="I4571" i="1"/>
  <c r="H4571" i="1"/>
  <c r="G4571" i="1"/>
  <c r="O4570" i="1"/>
  <c r="L4570" i="1"/>
  <c r="M4570" i="1" s="1" a="1"/>
  <c r="M4570" i="1" s="1"/>
  <c r="K4570" i="1"/>
  <c r="J4570" i="1"/>
  <c r="I4570" i="1"/>
  <c r="H4570" i="1"/>
  <c r="G4570" i="1"/>
  <c r="O4569" i="1"/>
  <c r="L4569" i="1"/>
  <c r="M4569" i="1" s="1" a="1"/>
  <c r="M4569" i="1" s="1"/>
  <c r="K4569" i="1"/>
  <c r="J4569" i="1"/>
  <c r="I4569" i="1"/>
  <c r="H4569" i="1"/>
  <c r="G4569" i="1"/>
  <c r="O4568" i="1"/>
  <c r="L4568" i="1"/>
  <c r="M4568" i="1" s="1" a="1"/>
  <c r="M4568" i="1" s="1"/>
  <c r="K4568" i="1"/>
  <c r="J4568" i="1"/>
  <c r="I4568" i="1"/>
  <c r="H4568" i="1"/>
  <c r="G4568" i="1"/>
  <c r="O4567" i="1"/>
  <c r="L4567" i="1"/>
  <c r="M4567" i="1" s="1" a="1"/>
  <c r="M4567" i="1" s="1"/>
  <c r="K4567" i="1"/>
  <c r="J4567" i="1"/>
  <c r="I4567" i="1"/>
  <c r="H4567" i="1"/>
  <c r="G4567" i="1"/>
  <c r="O4566" i="1"/>
  <c r="L4566" i="1"/>
  <c r="M4566" i="1" s="1" a="1"/>
  <c r="M4566" i="1" s="1"/>
  <c r="K4566" i="1"/>
  <c r="J4566" i="1"/>
  <c r="I4566" i="1"/>
  <c r="H4566" i="1"/>
  <c r="G4566" i="1"/>
  <c r="O4565" i="1"/>
  <c r="L4565" i="1"/>
  <c r="M4565" i="1" s="1" a="1"/>
  <c r="M4565" i="1" s="1"/>
  <c r="K4565" i="1"/>
  <c r="J4565" i="1"/>
  <c r="I4565" i="1"/>
  <c r="H4565" i="1"/>
  <c r="G4565" i="1"/>
  <c r="O4564" i="1"/>
  <c r="L4564" i="1"/>
  <c r="M4564" i="1" s="1" a="1"/>
  <c r="M4564" i="1" s="1"/>
  <c r="K4564" i="1"/>
  <c r="J4564" i="1"/>
  <c r="I4564" i="1"/>
  <c r="H4564" i="1"/>
  <c r="G4564" i="1"/>
  <c r="O4563" i="1"/>
  <c r="L4563" i="1"/>
  <c r="M4563" i="1" s="1" a="1"/>
  <c r="M4563" i="1" s="1"/>
  <c r="K4563" i="1"/>
  <c r="J4563" i="1"/>
  <c r="I4563" i="1"/>
  <c r="H4563" i="1"/>
  <c r="G4563" i="1"/>
  <c r="O4562" i="1"/>
  <c r="L4562" i="1"/>
  <c r="M4562" i="1" s="1" a="1"/>
  <c r="M4562" i="1" s="1"/>
  <c r="K4562" i="1"/>
  <c r="J4562" i="1"/>
  <c r="I4562" i="1"/>
  <c r="H4562" i="1"/>
  <c r="G4562" i="1"/>
  <c r="O4561" i="1"/>
  <c r="L4561" i="1"/>
  <c r="M4561" i="1" s="1" a="1"/>
  <c r="M4561" i="1" s="1"/>
  <c r="K4561" i="1"/>
  <c r="J4561" i="1"/>
  <c r="I4561" i="1"/>
  <c r="H4561" i="1"/>
  <c r="G4561" i="1"/>
  <c r="O4560" i="1"/>
  <c r="L4560" i="1"/>
  <c r="M4560" i="1" s="1" a="1"/>
  <c r="M4560" i="1" s="1"/>
  <c r="K4560" i="1"/>
  <c r="J4560" i="1"/>
  <c r="I4560" i="1"/>
  <c r="H4560" i="1"/>
  <c r="G4560" i="1"/>
  <c r="O4559" i="1"/>
  <c r="L4559" i="1"/>
  <c r="M4559" i="1" s="1" a="1"/>
  <c r="M4559" i="1" s="1"/>
  <c r="K4559" i="1"/>
  <c r="J4559" i="1"/>
  <c r="I4559" i="1"/>
  <c r="H4559" i="1"/>
  <c r="G4559" i="1"/>
  <c r="O4558" i="1"/>
  <c r="L4558" i="1"/>
  <c r="M4558" i="1" s="1" a="1"/>
  <c r="M4558" i="1" s="1"/>
  <c r="K4558" i="1"/>
  <c r="J4558" i="1"/>
  <c r="I4558" i="1"/>
  <c r="H4558" i="1"/>
  <c r="G4558" i="1"/>
  <c r="O4557" i="1"/>
  <c r="L4557" i="1"/>
  <c r="M4557" i="1" s="1" a="1"/>
  <c r="M4557" i="1" s="1"/>
  <c r="K4557" i="1"/>
  <c r="J4557" i="1"/>
  <c r="I4557" i="1"/>
  <c r="H4557" i="1"/>
  <c r="G4557" i="1"/>
  <c r="O4556" i="1"/>
  <c r="L4556" i="1"/>
  <c r="M4556" i="1" s="1" a="1"/>
  <c r="M4556" i="1" s="1"/>
  <c r="K4556" i="1"/>
  <c r="J4556" i="1"/>
  <c r="I4556" i="1"/>
  <c r="H4556" i="1"/>
  <c r="G4556" i="1"/>
  <c r="O4555" i="1"/>
  <c r="L4555" i="1"/>
  <c r="M4555" i="1" s="1" a="1"/>
  <c r="M4555" i="1" s="1"/>
  <c r="K4555" i="1"/>
  <c r="J4555" i="1"/>
  <c r="I4555" i="1"/>
  <c r="H4555" i="1"/>
  <c r="G4555" i="1"/>
  <c r="O4554" i="1"/>
  <c r="L4554" i="1"/>
  <c r="M4554" i="1" s="1" a="1"/>
  <c r="M4554" i="1" s="1"/>
  <c r="K4554" i="1"/>
  <c r="J4554" i="1"/>
  <c r="I4554" i="1"/>
  <c r="H4554" i="1"/>
  <c r="G4554" i="1"/>
  <c r="O4553" i="1"/>
  <c r="L4553" i="1"/>
  <c r="M4553" i="1" s="1" a="1"/>
  <c r="M4553" i="1" s="1"/>
  <c r="K4553" i="1"/>
  <c r="J4553" i="1"/>
  <c r="I4553" i="1"/>
  <c r="H4553" i="1"/>
  <c r="G4553" i="1"/>
  <c r="O4552" i="1"/>
  <c r="L4552" i="1"/>
  <c r="M4552" i="1" s="1" a="1"/>
  <c r="M4552" i="1" s="1"/>
  <c r="K4552" i="1"/>
  <c r="J4552" i="1"/>
  <c r="I4552" i="1"/>
  <c r="H4552" i="1"/>
  <c r="G4552" i="1"/>
  <c r="O4551" i="1"/>
  <c r="L4551" i="1"/>
  <c r="M4551" i="1" s="1" a="1"/>
  <c r="M4551" i="1" s="1"/>
  <c r="K4551" i="1"/>
  <c r="J4551" i="1"/>
  <c r="I4551" i="1"/>
  <c r="H4551" i="1"/>
  <c r="G4551" i="1"/>
  <c r="O4550" i="1"/>
  <c r="L4550" i="1"/>
  <c r="M4550" i="1" s="1" a="1"/>
  <c r="M4550" i="1" s="1"/>
  <c r="K4550" i="1"/>
  <c r="J4550" i="1"/>
  <c r="I4550" i="1"/>
  <c r="H4550" i="1"/>
  <c r="G4550" i="1"/>
  <c r="O4549" i="1"/>
  <c r="L4549" i="1"/>
  <c r="M4549" i="1" s="1" a="1"/>
  <c r="M4549" i="1" s="1"/>
  <c r="K4549" i="1"/>
  <c r="J4549" i="1"/>
  <c r="I4549" i="1"/>
  <c r="H4549" i="1"/>
  <c r="G4549" i="1"/>
  <c r="O4548" i="1"/>
  <c r="L4548" i="1"/>
  <c r="M4548" i="1" s="1" a="1"/>
  <c r="M4548" i="1" s="1"/>
  <c r="K4548" i="1"/>
  <c r="J4548" i="1"/>
  <c r="I4548" i="1"/>
  <c r="H4548" i="1"/>
  <c r="G4548" i="1"/>
  <c r="O4547" i="1"/>
  <c r="L4547" i="1"/>
  <c r="M4547" i="1" s="1" a="1"/>
  <c r="M4547" i="1" s="1"/>
  <c r="K4547" i="1"/>
  <c r="J4547" i="1"/>
  <c r="I4547" i="1"/>
  <c r="H4547" i="1"/>
  <c r="G4547" i="1"/>
  <c r="O4546" i="1"/>
  <c r="L4546" i="1"/>
  <c r="M4546" i="1" s="1" a="1"/>
  <c r="M4546" i="1" s="1"/>
  <c r="K4546" i="1"/>
  <c r="J4546" i="1"/>
  <c r="I4546" i="1"/>
  <c r="H4546" i="1"/>
  <c r="G4546" i="1"/>
  <c r="O4545" i="1"/>
  <c r="L4545" i="1"/>
  <c r="M4545" i="1" s="1" a="1"/>
  <c r="M4545" i="1" s="1"/>
  <c r="K4545" i="1"/>
  <c r="J4545" i="1"/>
  <c r="I4545" i="1"/>
  <c r="H4545" i="1"/>
  <c r="G4545" i="1"/>
  <c r="O4544" i="1"/>
  <c r="L4544" i="1"/>
  <c r="M4544" i="1" s="1" a="1"/>
  <c r="M4544" i="1" s="1"/>
  <c r="K4544" i="1"/>
  <c r="J4544" i="1"/>
  <c r="I4544" i="1"/>
  <c r="H4544" i="1"/>
  <c r="G4544" i="1"/>
  <c r="O4543" i="1"/>
  <c r="L4543" i="1"/>
  <c r="M4543" i="1" s="1" a="1"/>
  <c r="M4543" i="1" s="1"/>
  <c r="K4543" i="1"/>
  <c r="J4543" i="1"/>
  <c r="I4543" i="1"/>
  <c r="H4543" i="1"/>
  <c r="G4543" i="1"/>
  <c r="O4542" i="1"/>
  <c r="L4542" i="1"/>
  <c r="M4542" i="1" s="1" a="1"/>
  <c r="M4542" i="1" s="1"/>
  <c r="K4542" i="1"/>
  <c r="J4542" i="1"/>
  <c r="I4542" i="1"/>
  <c r="H4542" i="1"/>
  <c r="G4542" i="1"/>
  <c r="O4541" i="1"/>
  <c r="L4541" i="1"/>
  <c r="M4541" i="1" s="1" a="1"/>
  <c r="M4541" i="1" s="1"/>
  <c r="K4541" i="1"/>
  <c r="J4541" i="1"/>
  <c r="I4541" i="1"/>
  <c r="H4541" i="1"/>
  <c r="G4541" i="1"/>
  <c r="O4540" i="1"/>
  <c r="L4540" i="1"/>
  <c r="M4540" i="1" s="1" a="1"/>
  <c r="M4540" i="1" s="1"/>
  <c r="K4540" i="1"/>
  <c r="J4540" i="1"/>
  <c r="I4540" i="1"/>
  <c r="H4540" i="1"/>
  <c r="G4540" i="1"/>
  <c r="O4539" i="1"/>
  <c r="L4539" i="1"/>
  <c r="M4539" i="1" s="1" a="1"/>
  <c r="M4539" i="1" s="1"/>
  <c r="K4539" i="1"/>
  <c r="J4539" i="1"/>
  <c r="I4539" i="1"/>
  <c r="H4539" i="1"/>
  <c r="G4539" i="1"/>
  <c r="O4538" i="1"/>
  <c r="L4538" i="1"/>
  <c r="M4538" i="1" s="1" a="1"/>
  <c r="M4538" i="1" s="1"/>
  <c r="K4538" i="1"/>
  <c r="J4538" i="1"/>
  <c r="I4538" i="1"/>
  <c r="H4538" i="1"/>
  <c r="G4538" i="1"/>
  <c r="O4537" i="1"/>
  <c r="L4537" i="1"/>
  <c r="M4537" i="1" s="1" a="1"/>
  <c r="M4537" i="1" s="1"/>
  <c r="K4537" i="1"/>
  <c r="J4537" i="1"/>
  <c r="I4537" i="1"/>
  <c r="H4537" i="1"/>
  <c r="G4537" i="1"/>
  <c r="O4536" i="1"/>
  <c r="L4536" i="1"/>
  <c r="M4536" i="1" s="1" a="1"/>
  <c r="M4536" i="1" s="1"/>
  <c r="K4536" i="1"/>
  <c r="J4536" i="1"/>
  <c r="I4536" i="1"/>
  <c r="H4536" i="1"/>
  <c r="G4536" i="1"/>
  <c r="O4535" i="1"/>
  <c r="L4535" i="1"/>
  <c r="M4535" i="1" s="1" a="1"/>
  <c r="M4535" i="1" s="1"/>
  <c r="K4535" i="1"/>
  <c r="J4535" i="1"/>
  <c r="I4535" i="1"/>
  <c r="H4535" i="1"/>
  <c r="G4535" i="1"/>
  <c r="O4534" i="1"/>
  <c r="L4534" i="1"/>
  <c r="M4534" i="1" s="1" a="1"/>
  <c r="M4534" i="1" s="1"/>
  <c r="K4534" i="1"/>
  <c r="J4534" i="1"/>
  <c r="I4534" i="1"/>
  <c r="H4534" i="1"/>
  <c r="G4534" i="1"/>
  <c r="O4533" i="1"/>
  <c r="L4533" i="1"/>
  <c r="M4533" i="1" s="1" a="1"/>
  <c r="M4533" i="1" s="1"/>
  <c r="K4533" i="1"/>
  <c r="J4533" i="1"/>
  <c r="I4533" i="1"/>
  <c r="H4533" i="1"/>
  <c r="G4533" i="1"/>
  <c r="O4532" i="1"/>
  <c r="L4532" i="1"/>
  <c r="M4532" i="1" s="1" a="1"/>
  <c r="M4532" i="1" s="1"/>
  <c r="K4532" i="1"/>
  <c r="J4532" i="1"/>
  <c r="I4532" i="1"/>
  <c r="H4532" i="1"/>
  <c r="G4532" i="1"/>
  <c r="O4531" i="1"/>
  <c r="L4531" i="1"/>
  <c r="M4531" i="1" s="1" a="1"/>
  <c r="M4531" i="1" s="1"/>
  <c r="K4531" i="1"/>
  <c r="J4531" i="1"/>
  <c r="I4531" i="1"/>
  <c r="H4531" i="1"/>
  <c r="G4531" i="1"/>
  <c r="O4530" i="1"/>
  <c r="L4530" i="1"/>
  <c r="M4530" i="1" s="1" a="1"/>
  <c r="M4530" i="1" s="1"/>
  <c r="K4530" i="1"/>
  <c r="J4530" i="1"/>
  <c r="I4530" i="1"/>
  <c r="H4530" i="1"/>
  <c r="G4530" i="1"/>
  <c r="O4529" i="1"/>
  <c r="L4529" i="1"/>
  <c r="M4529" i="1" s="1" a="1"/>
  <c r="M4529" i="1" s="1"/>
  <c r="K4529" i="1"/>
  <c r="J4529" i="1"/>
  <c r="I4529" i="1"/>
  <c r="H4529" i="1"/>
  <c r="G4529" i="1"/>
  <c r="O4528" i="1"/>
  <c r="L4528" i="1"/>
  <c r="M4528" i="1" s="1" a="1"/>
  <c r="M4528" i="1" s="1"/>
  <c r="K4528" i="1"/>
  <c r="J4528" i="1"/>
  <c r="I4528" i="1"/>
  <c r="H4528" i="1"/>
  <c r="G4528" i="1"/>
  <c r="O4527" i="1"/>
  <c r="L4527" i="1"/>
  <c r="M4527" i="1" s="1" a="1"/>
  <c r="M4527" i="1" s="1"/>
  <c r="K4527" i="1"/>
  <c r="J4527" i="1"/>
  <c r="I4527" i="1"/>
  <c r="H4527" i="1"/>
  <c r="G4527" i="1"/>
  <c r="O4526" i="1"/>
  <c r="L4526" i="1"/>
  <c r="M4526" i="1" s="1" a="1"/>
  <c r="M4526" i="1" s="1"/>
  <c r="K4526" i="1"/>
  <c r="J4526" i="1"/>
  <c r="I4526" i="1"/>
  <c r="H4526" i="1"/>
  <c r="G4526" i="1"/>
  <c r="O4525" i="1"/>
  <c r="L4525" i="1"/>
  <c r="M4525" i="1" s="1" a="1"/>
  <c r="M4525" i="1" s="1"/>
  <c r="K4525" i="1"/>
  <c r="J4525" i="1"/>
  <c r="I4525" i="1"/>
  <c r="H4525" i="1"/>
  <c r="G4525" i="1"/>
  <c r="O4524" i="1"/>
  <c r="L4524" i="1"/>
  <c r="M4524" i="1" s="1" a="1"/>
  <c r="M4524" i="1" s="1"/>
  <c r="K4524" i="1"/>
  <c r="J4524" i="1"/>
  <c r="I4524" i="1"/>
  <c r="H4524" i="1"/>
  <c r="G4524" i="1"/>
  <c r="O4523" i="1"/>
  <c r="L4523" i="1"/>
  <c r="M4523" i="1" s="1" a="1"/>
  <c r="M4523" i="1" s="1"/>
  <c r="K4523" i="1"/>
  <c r="J4523" i="1"/>
  <c r="I4523" i="1"/>
  <c r="H4523" i="1"/>
  <c r="G4523" i="1"/>
  <c r="O4522" i="1"/>
  <c r="L4522" i="1"/>
  <c r="M4522" i="1" s="1" a="1"/>
  <c r="M4522" i="1" s="1"/>
  <c r="K4522" i="1"/>
  <c r="J4522" i="1"/>
  <c r="I4522" i="1"/>
  <c r="H4522" i="1"/>
  <c r="G4522" i="1"/>
  <c r="O4521" i="1"/>
  <c r="L4521" i="1"/>
  <c r="M4521" i="1" s="1" a="1"/>
  <c r="M4521" i="1" s="1"/>
  <c r="K4521" i="1"/>
  <c r="J4521" i="1"/>
  <c r="I4521" i="1"/>
  <c r="H4521" i="1"/>
  <c r="G4521" i="1"/>
  <c r="O4520" i="1"/>
  <c r="L4520" i="1"/>
  <c r="M4520" i="1" s="1" a="1"/>
  <c r="M4520" i="1" s="1"/>
  <c r="K4520" i="1"/>
  <c r="J4520" i="1"/>
  <c r="I4520" i="1"/>
  <c r="H4520" i="1"/>
  <c r="G4520" i="1"/>
  <c r="O4519" i="1"/>
  <c r="L4519" i="1"/>
  <c r="M4519" i="1" s="1" a="1"/>
  <c r="M4519" i="1" s="1"/>
  <c r="K4519" i="1"/>
  <c r="J4519" i="1"/>
  <c r="I4519" i="1"/>
  <c r="H4519" i="1"/>
  <c r="G4519" i="1"/>
  <c r="O4518" i="1"/>
  <c r="L4518" i="1"/>
  <c r="M4518" i="1" s="1" a="1"/>
  <c r="M4518" i="1" s="1"/>
  <c r="K4518" i="1"/>
  <c r="J4518" i="1"/>
  <c r="I4518" i="1"/>
  <c r="H4518" i="1"/>
  <c r="G4518" i="1"/>
  <c r="O4517" i="1"/>
  <c r="L4517" i="1"/>
  <c r="M4517" i="1" s="1" a="1"/>
  <c r="M4517" i="1" s="1"/>
  <c r="K4517" i="1"/>
  <c r="J4517" i="1"/>
  <c r="I4517" i="1"/>
  <c r="H4517" i="1"/>
  <c r="G4517" i="1"/>
  <c r="O4516" i="1"/>
  <c r="L4516" i="1"/>
  <c r="M4516" i="1" s="1" a="1"/>
  <c r="M4516" i="1" s="1"/>
  <c r="K4516" i="1"/>
  <c r="J4516" i="1"/>
  <c r="I4516" i="1"/>
  <c r="H4516" i="1"/>
  <c r="G4516" i="1"/>
  <c r="O4515" i="1"/>
  <c r="L4515" i="1"/>
  <c r="M4515" i="1" s="1" a="1"/>
  <c r="M4515" i="1" s="1"/>
  <c r="K4515" i="1"/>
  <c r="J4515" i="1"/>
  <c r="I4515" i="1"/>
  <c r="H4515" i="1"/>
  <c r="G4515" i="1"/>
  <c r="O4514" i="1"/>
  <c r="L4514" i="1"/>
  <c r="M4514" i="1" s="1" a="1"/>
  <c r="M4514" i="1" s="1"/>
  <c r="K4514" i="1"/>
  <c r="J4514" i="1"/>
  <c r="I4514" i="1"/>
  <c r="H4514" i="1"/>
  <c r="G4514" i="1"/>
  <c r="O4513" i="1"/>
  <c r="L4513" i="1"/>
  <c r="M4513" i="1" s="1" a="1"/>
  <c r="M4513" i="1" s="1"/>
  <c r="K4513" i="1"/>
  <c r="J4513" i="1"/>
  <c r="I4513" i="1"/>
  <c r="H4513" i="1"/>
  <c r="G4513" i="1"/>
  <c r="O4512" i="1"/>
  <c r="L4512" i="1"/>
  <c r="M4512" i="1" s="1" a="1"/>
  <c r="M4512" i="1" s="1"/>
  <c r="K4512" i="1"/>
  <c r="J4512" i="1"/>
  <c r="I4512" i="1"/>
  <c r="H4512" i="1"/>
  <c r="G4512" i="1"/>
  <c r="O4511" i="1"/>
  <c r="L4511" i="1"/>
  <c r="M4511" i="1" s="1" a="1"/>
  <c r="M4511" i="1" s="1"/>
  <c r="K4511" i="1"/>
  <c r="J4511" i="1"/>
  <c r="I4511" i="1"/>
  <c r="H4511" i="1"/>
  <c r="G4511" i="1"/>
  <c r="O4510" i="1"/>
  <c r="L4510" i="1"/>
  <c r="M4510" i="1" s="1" a="1"/>
  <c r="M4510" i="1" s="1"/>
  <c r="K4510" i="1"/>
  <c r="J4510" i="1"/>
  <c r="I4510" i="1"/>
  <c r="H4510" i="1"/>
  <c r="G4510" i="1"/>
  <c r="O4509" i="1"/>
  <c r="L4509" i="1"/>
  <c r="M4509" i="1" s="1" a="1"/>
  <c r="M4509" i="1" s="1"/>
  <c r="K4509" i="1"/>
  <c r="J4509" i="1"/>
  <c r="I4509" i="1"/>
  <c r="H4509" i="1"/>
  <c r="G4509" i="1"/>
  <c r="O4508" i="1"/>
  <c r="L4508" i="1"/>
  <c r="M4508" i="1" s="1" a="1"/>
  <c r="M4508" i="1" s="1"/>
  <c r="K4508" i="1"/>
  <c r="J4508" i="1"/>
  <c r="I4508" i="1"/>
  <c r="H4508" i="1"/>
  <c r="G4508" i="1"/>
  <c r="O4507" i="1"/>
  <c r="L4507" i="1"/>
  <c r="M4507" i="1" s="1" a="1"/>
  <c r="M4507" i="1" s="1"/>
  <c r="K4507" i="1"/>
  <c r="J4507" i="1"/>
  <c r="I4507" i="1"/>
  <c r="H4507" i="1"/>
  <c r="G4507" i="1"/>
  <c r="O4506" i="1"/>
  <c r="L4506" i="1"/>
  <c r="M4506" i="1" s="1" a="1"/>
  <c r="M4506" i="1" s="1"/>
  <c r="K4506" i="1"/>
  <c r="J4506" i="1"/>
  <c r="I4506" i="1"/>
  <c r="H4506" i="1"/>
  <c r="G4506" i="1"/>
  <c r="O4505" i="1"/>
  <c r="L4505" i="1"/>
  <c r="M4505" i="1" s="1" a="1"/>
  <c r="M4505" i="1" s="1"/>
  <c r="K4505" i="1"/>
  <c r="J4505" i="1"/>
  <c r="I4505" i="1"/>
  <c r="H4505" i="1"/>
  <c r="G4505" i="1"/>
  <c r="O4504" i="1"/>
  <c r="L4504" i="1"/>
  <c r="M4504" i="1" s="1" a="1"/>
  <c r="M4504" i="1" s="1"/>
  <c r="K4504" i="1"/>
  <c r="J4504" i="1"/>
  <c r="I4504" i="1"/>
  <c r="H4504" i="1"/>
  <c r="G4504" i="1"/>
  <c r="O4503" i="1"/>
  <c r="L4503" i="1"/>
  <c r="M4503" i="1" s="1" a="1"/>
  <c r="M4503" i="1" s="1"/>
  <c r="K4503" i="1"/>
  <c r="J4503" i="1"/>
  <c r="I4503" i="1"/>
  <c r="H4503" i="1"/>
  <c r="G4503" i="1"/>
  <c r="O4502" i="1"/>
  <c r="L4502" i="1"/>
  <c r="M4502" i="1" s="1" a="1"/>
  <c r="M4502" i="1" s="1"/>
  <c r="K4502" i="1"/>
  <c r="J4502" i="1"/>
  <c r="I4502" i="1"/>
  <c r="H4502" i="1"/>
  <c r="G4502" i="1"/>
  <c r="O4501" i="1"/>
  <c r="L4501" i="1"/>
  <c r="M4501" i="1" s="1" a="1"/>
  <c r="M4501" i="1" s="1"/>
  <c r="K4501" i="1"/>
  <c r="J4501" i="1"/>
  <c r="I4501" i="1"/>
  <c r="H4501" i="1"/>
  <c r="G4501" i="1"/>
  <c r="O4500" i="1"/>
  <c r="L4500" i="1"/>
  <c r="M4500" i="1" s="1" a="1"/>
  <c r="M4500" i="1" s="1"/>
  <c r="K4500" i="1"/>
  <c r="J4500" i="1"/>
  <c r="I4500" i="1"/>
  <c r="H4500" i="1"/>
  <c r="G4500" i="1"/>
  <c r="O4499" i="1"/>
  <c r="L4499" i="1"/>
  <c r="M4499" i="1" s="1" a="1"/>
  <c r="M4499" i="1" s="1"/>
  <c r="K4499" i="1"/>
  <c r="J4499" i="1"/>
  <c r="I4499" i="1"/>
  <c r="H4499" i="1"/>
  <c r="G4499" i="1"/>
  <c r="O4498" i="1"/>
  <c r="L4498" i="1"/>
  <c r="M4498" i="1" s="1" a="1"/>
  <c r="M4498" i="1" s="1"/>
  <c r="K4498" i="1"/>
  <c r="J4498" i="1"/>
  <c r="I4498" i="1"/>
  <c r="H4498" i="1"/>
  <c r="G4498" i="1"/>
  <c r="O4497" i="1"/>
  <c r="L4497" i="1"/>
  <c r="M4497" i="1" s="1" a="1"/>
  <c r="M4497" i="1" s="1"/>
  <c r="K4497" i="1"/>
  <c r="J4497" i="1"/>
  <c r="I4497" i="1"/>
  <c r="H4497" i="1"/>
  <c r="G4497" i="1"/>
  <c r="O4496" i="1"/>
  <c r="L4496" i="1"/>
  <c r="M4496" i="1" s="1" a="1"/>
  <c r="M4496" i="1" s="1"/>
  <c r="K4496" i="1"/>
  <c r="J4496" i="1"/>
  <c r="I4496" i="1"/>
  <c r="H4496" i="1"/>
  <c r="G4496" i="1"/>
  <c r="O4495" i="1"/>
  <c r="L4495" i="1"/>
  <c r="M4495" i="1" s="1" a="1"/>
  <c r="M4495" i="1" s="1"/>
  <c r="K4495" i="1"/>
  <c r="J4495" i="1"/>
  <c r="I4495" i="1"/>
  <c r="H4495" i="1"/>
  <c r="G4495" i="1"/>
  <c r="O4494" i="1"/>
  <c r="L4494" i="1"/>
  <c r="M4494" i="1" s="1" a="1"/>
  <c r="M4494" i="1" s="1"/>
  <c r="K4494" i="1"/>
  <c r="J4494" i="1"/>
  <c r="I4494" i="1"/>
  <c r="H4494" i="1"/>
  <c r="G4494" i="1"/>
  <c r="O4493" i="1"/>
  <c r="L4493" i="1"/>
  <c r="M4493" i="1" s="1" a="1"/>
  <c r="M4493" i="1" s="1"/>
  <c r="K4493" i="1"/>
  <c r="J4493" i="1"/>
  <c r="I4493" i="1"/>
  <c r="H4493" i="1"/>
  <c r="G4493" i="1"/>
  <c r="O4492" i="1"/>
  <c r="L4492" i="1"/>
  <c r="M4492" i="1" s="1" a="1"/>
  <c r="M4492" i="1" s="1"/>
  <c r="K4492" i="1"/>
  <c r="J4492" i="1"/>
  <c r="I4492" i="1"/>
  <c r="H4492" i="1"/>
  <c r="G4492" i="1"/>
  <c r="O4491" i="1"/>
  <c r="L4491" i="1"/>
  <c r="M4491" i="1" s="1" a="1"/>
  <c r="M4491" i="1" s="1"/>
  <c r="K4491" i="1"/>
  <c r="J4491" i="1"/>
  <c r="I4491" i="1"/>
  <c r="H4491" i="1"/>
  <c r="G4491" i="1"/>
  <c r="O4490" i="1"/>
  <c r="L4490" i="1"/>
  <c r="M4490" i="1" s="1" a="1"/>
  <c r="M4490" i="1" s="1"/>
  <c r="K4490" i="1"/>
  <c r="J4490" i="1"/>
  <c r="I4490" i="1"/>
  <c r="H4490" i="1"/>
  <c r="G4490" i="1"/>
  <c r="O4489" i="1"/>
  <c r="L4489" i="1"/>
  <c r="M4489" i="1" s="1" a="1"/>
  <c r="M4489" i="1" s="1"/>
  <c r="K4489" i="1"/>
  <c r="J4489" i="1"/>
  <c r="I4489" i="1"/>
  <c r="H4489" i="1"/>
  <c r="G4489" i="1"/>
  <c r="O4488" i="1"/>
  <c r="L4488" i="1"/>
  <c r="M4488" i="1" s="1" a="1"/>
  <c r="M4488" i="1" s="1"/>
  <c r="K4488" i="1"/>
  <c r="J4488" i="1"/>
  <c r="I4488" i="1"/>
  <c r="H4488" i="1"/>
  <c r="G4488" i="1"/>
  <c r="O4487" i="1"/>
  <c r="L4487" i="1"/>
  <c r="M4487" i="1" s="1" a="1"/>
  <c r="M4487" i="1" s="1"/>
  <c r="K4487" i="1"/>
  <c r="J4487" i="1"/>
  <c r="I4487" i="1"/>
  <c r="H4487" i="1"/>
  <c r="G4487" i="1"/>
  <c r="O4486" i="1"/>
  <c r="L4486" i="1"/>
  <c r="M4486" i="1" s="1" a="1"/>
  <c r="M4486" i="1" s="1"/>
  <c r="K4486" i="1"/>
  <c r="J4486" i="1"/>
  <c r="I4486" i="1"/>
  <c r="H4486" i="1"/>
  <c r="G4486" i="1"/>
  <c r="O4485" i="1"/>
  <c r="L4485" i="1"/>
  <c r="M4485" i="1" s="1" a="1"/>
  <c r="M4485" i="1" s="1"/>
  <c r="K4485" i="1"/>
  <c r="J4485" i="1"/>
  <c r="I4485" i="1"/>
  <c r="H4485" i="1"/>
  <c r="G4485" i="1"/>
  <c r="O4484" i="1"/>
  <c r="L4484" i="1"/>
  <c r="M4484" i="1" s="1" a="1"/>
  <c r="M4484" i="1" s="1"/>
  <c r="K4484" i="1"/>
  <c r="J4484" i="1"/>
  <c r="I4484" i="1"/>
  <c r="H4484" i="1"/>
  <c r="G4484" i="1"/>
  <c r="O4483" i="1"/>
  <c r="L4483" i="1"/>
  <c r="M4483" i="1" s="1" a="1"/>
  <c r="M4483" i="1" s="1"/>
  <c r="K4483" i="1"/>
  <c r="J4483" i="1"/>
  <c r="I4483" i="1"/>
  <c r="H4483" i="1"/>
  <c r="G4483" i="1"/>
  <c r="O4482" i="1"/>
  <c r="L4482" i="1"/>
  <c r="M4482" i="1" s="1" a="1"/>
  <c r="M4482" i="1" s="1"/>
  <c r="K4482" i="1"/>
  <c r="J4482" i="1"/>
  <c r="I4482" i="1"/>
  <c r="H4482" i="1"/>
  <c r="G4482" i="1"/>
  <c r="O4481" i="1"/>
  <c r="L4481" i="1"/>
  <c r="M4481" i="1" s="1" a="1"/>
  <c r="M4481" i="1" s="1"/>
  <c r="K4481" i="1"/>
  <c r="J4481" i="1"/>
  <c r="I4481" i="1"/>
  <c r="H4481" i="1"/>
  <c r="G4481" i="1"/>
  <c r="O4480" i="1"/>
  <c r="L4480" i="1"/>
  <c r="M4480" i="1" s="1" a="1"/>
  <c r="M4480" i="1" s="1"/>
  <c r="K4480" i="1"/>
  <c r="J4480" i="1"/>
  <c r="I4480" i="1"/>
  <c r="H4480" i="1"/>
  <c r="G4480" i="1"/>
  <c r="O4479" i="1"/>
  <c r="L4479" i="1"/>
  <c r="M4479" i="1" s="1" a="1"/>
  <c r="M4479" i="1" s="1"/>
  <c r="K4479" i="1"/>
  <c r="J4479" i="1"/>
  <c r="I4479" i="1"/>
  <c r="H4479" i="1"/>
  <c r="G4479" i="1"/>
  <c r="O4478" i="1"/>
  <c r="L4478" i="1"/>
  <c r="M4478" i="1" s="1" a="1"/>
  <c r="M4478" i="1" s="1"/>
  <c r="K4478" i="1"/>
  <c r="J4478" i="1"/>
  <c r="I4478" i="1"/>
  <c r="H4478" i="1"/>
  <c r="G4478" i="1"/>
  <c r="O4477" i="1"/>
  <c r="L4477" i="1"/>
  <c r="M4477" i="1" s="1" a="1"/>
  <c r="M4477" i="1" s="1"/>
  <c r="K4477" i="1"/>
  <c r="J4477" i="1"/>
  <c r="I4477" i="1"/>
  <c r="H4477" i="1"/>
  <c r="G4477" i="1"/>
  <c r="O4476" i="1"/>
  <c r="L4476" i="1"/>
  <c r="M4476" i="1" s="1" a="1"/>
  <c r="M4476" i="1" s="1"/>
  <c r="K4476" i="1"/>
  <c r="J4476" i="1"/>
  <c r="I4476" i="1"/>
  <c r="H4476" i="1"/>
  <c r="G4476" i="1"/>
  <c r="O4475" i="1"/>
  <c r="L4475" i="1"/>
  <c r="M4475" i="1" s="1" a="1"/>
  <c r="M4475" i="1" s="1"/>
  <c r="K4475" i="1"/>
  <c r="J4475" i="1"/>
  <c r="I4475" i="1"/>
  <c r="H4475" i="1"/>
  <c r="G4475" i="1"/>
  <c r="O4474" i="1"/>
  <c r="L4474" i="1"/>
  <c r="M4474" i="1" s="1" a="1"/>
  <c r="M4474" i="1" s="1"/>
  <c r="K4474" i="1"/>
  <c r="J4474" i="1"/>
  <c r="I4474" i="1"/>
  <c r="H4474" i="1"/>
  <c r="G4474" i="1"/>
  <c r="O4473" i="1"/>
  <c r="L4473" i="1"/>
  <c r="M4473" i="1" s="1" a="1"/>
  <c r="M4473" i="1" s="1"/>
  <c r="K4473" i="1"/>
  <c r="J4473" i="1"/>
  <c r="I4473" i="1"/>
  <c r="H4473" i="1"/>
  <c r="G4473" i="1"/>
  <c r="O4472" i="1"/>
  <c r="L4472" i="1"/>
  <c r="M4472" i="1" s="1" a="1"/>
  <c r="M4472" i="1" s="1"/>
  <c r="K4472" i="1"/>
  <c r="J4472" i="1"/>
  <c r="I4472" i="1"/>
  <c r="H4472" i="1"/>
  <c r="G4472" i="1"/>
  <c r="O4471" i="1"/>
  <c r="L4471" i="1"/>
  <c r="M4471" i="1" s="1" a="1"/>
  <c r="M4471" i="1" s="1"/>
  <c r="K4471" i="1"/>
  <c r="J4471" i="1"/>
  <c r="I4471" i="1"/>
  <c r="H4471" i="1"/>
  <c r="G4471" i="1"/>
  <c r="O4470" i="1"/>
  <c r="L4470" i="1"/>
  <c r="M4470" i="1" s="1" a="1"/>
  <c r="M4470" i="1" s="1"/>
  <c r="K4470" i="1"/>
  <c r="J4470" i="1"/>
  <c r="I4470" i="1"/>
  <c r="H4470" i="1"/>
  <c r="G4470" i="1"/>
  <c r="O4469" i="1"/>
  <c r="L4469" i="1"/>
  <c r="M4469" i="1" s="1" a="1"/>
  <c r="M4469" i="1" s="1"/>
  <c r="K4469" i="1"/>
  <c r="J4469" i="1"/>
  <c r="I4469" i="1"/>
  <c r="H4469" i="1"/>
  <c r="G4469" i="1"/>
  <c r="O4468" i="1"/>
  <c r="L4468" i="1"/>
  <c r="M4468" i="1" s="1" a="1"/>
  <c r="M4468" i="1" s="1"/>
  <c r="K4468" i="1"/>
  <c r="J4468" i="1"/>
  <c r="I4468" i="1"/>
  <c r="H4468" i="1"/>
  <c r="G4468" i="1"/>
  <c r="O4467" i="1"/>
  <c r="L4467" i="1"/>
  <c r="M4467" i="1" s="1" a="1"/>
  <c r="M4467" i="1" s="1"/>
  <c r="K4467" i="1"/>
  <c r="J4467" i="1"/>
  <c r="I4467" i="1"/>
  <c r="H4467" i="1"/>
  <c r="G4467" i="1"/>
  <c r="O4466" i="1"/>
  <c r="L4466" i="1"/>
  <c r="M4466" i="1" s="1" a="1"/>
  <c r="M4466" i="1" s="1"/>
  <c r="K4466" i="1"/>
  <c r="J4466" i="1"/>
  <c r="I4466" i="1"/>
  <c r="H4466" i="1"/>
  <c r="G4466" i="1"/>
  <c r="O4465" i="1"/>
  <c r="L4465" i="1"/>
  <c r="M4465" i="1" s="1" a="1"/>
  <c r="M4465" i="1" s="1"/>
  <c r="K4465" i="1"/>
  <c r="J4465" i="1"/>
  <c r="I4465" i="1"/>
  <c r="H4465" i="1"/>
  <c r="G4465" i="1"/>
  <c r="O4464" i="1"/>
  <c r="L4464" i="1"/>
  <c r="M4464" i="1" s="1" a="1"/>
  <c r="M4464" i="1" s="1"/>
  <c r="K4464" i="1"/>
  <c r="J4464" i="1"/>
  <c r="I4464" i="1"/>
  <c r="H4464" i="1"/>
  <c r="G4464" i="1"/>
  <c r="O4463" i="1"/>
  <c r="L4463" i="1"/>
  <c r="M4463" i="1" s="1" a="1"/>
  <c r="M4463" i="1" s="1"/>
  <c r="K4463" i="1"/>
  <c r="J4463" i="1"/>
  <c r="I4463" i="1"/>
  <c r="H4463" i="1"/>
  <c r="G4463" i="1"/>
  <c r="O4462" i="1"/>
  <c r="L4462" i="1"/>
  <c r="M4462" i="1" s="1" a="1"/>
  <c r="M4462" i="1" s="1"/>
  <c r="K4462" i="1"/>
  <c r="J4462" i="1"/>
  <c r="I4462" i="1"/>
  <c r="H4462" i="1"/>
  <c r="G4462" i="1"/>
  <c r="O4461" i="1"/>
  <c r="L4461" i="1"/>
  <c r="M4461" i="1" s="1" a="1"/>
  <c r="M4461" i="1" s="1"/>
  <c r="K4461" i="1"/>
  <c r="J4461" i="1"/>
  <c r="I4461" i="1"/>
  <c r="H4461" i="1"/>
  <c r="G4461" i="1"/>
  <c r="O4460" i="1"/>
  <c r="L4460" i="1"/>
  <c r="M4460" i="1" s="1" a="1"/>
  <c r="M4460" i="1" s="1"/>
  <c r="K4460" i="1"/>
  <c r="J4460" i="1"/>
  <c r="I4460" i="1"/>
  <c r="H4460" i="1"/>
  <c r="G4460" i="1"/>
  <c r="O4459" i="1"/>
  <c r="L4459" i="1"/>
  <c r="M4459" i="1" s="1" a="1"/>
  <c r="M4459" i="1" s="1"/>
  <c r="K4459" i="1"/>
  <c r="J4459" i="1"/>
  <c r="I4459" i="1"/>
  <c r="H4459" i="1"/>
  <c r="G4459" i="1"/>
  <c r="O4458" i="1"/>
  <c r="L4458" i="1"/>
  <c r="M4458" i="1" s="1" a="1"/>
  <c r="M4458" i="1" s="1"/>
  <c r="K4458" i="1"/>
  <c r="J4458" i="1"/>
  <c r="I4458" i="1"/>
  <c r="H4458" i="1"/>
  <c r="G4458" i="1"/>
  <c r="O4457" i="1"/>
  <c r="L4457" i="1"/>
  <c r="M4457" i="1" s="1" a="1"/>
  <c r="M4457" i="1" s="1"/>
  <c r="K4457" i="1"/>
  <c r="J4457" i="1"/>
  <c r="I4457" i="1"/>
  <c r="H4457" i="1"/>
  <c r="G4457" i="1"/>
  <c r="O4456" i="1"/>
  <c r="L4456" i="1"/>
  <c r="M4456" i="1" s="1" a="1"/>
  <c r="M4456" i="1" s="1"/>
  <c r="K4456" i="1"/>
  <c r="J4456" i="1"/>
  <c r="I4456" i="1"/>
  <c r="H4456" i="1"/>
  <c r="G4456" i="1"/>
  <c r="O4455" i="1"/>
  <c r="L4455" i="1"/>
  <c r="M4455" i="1" s="1" a="1"/>
  <c r="M4455" i="1" s="1"/>
  <c r="K4455" i="1"/>
  <c r="J4455" i="1"/>
  <c r="I4455" i="1"/>
  <c r="H4455" i="1"/>
  <c r="G4455" i="1"/>
  <c r="O4454" i="1"/>
  <c r="L4454" i="1"/>
  <c r="M4454" i="1" s="1" a="1"/>
  <c r="M4454" i="1" s="1"/>
  <c r="K4454" i="1"/>
  <c r="J4454" i="1"/>
  <c r="I4454" i="1"/>
  <c r="H4454" i="1"/>
  <c r="G4454" i="1"/>
  <c r="O4453" i="1"/>
  <c r="L4453" i="1"/>
  <c r="M4453" i="1" s="1" a="1"/>
  <c r="M4453" i="1" s="1"/>
  <c r="K4453" i="1"/>
  <c r="J4453" i="1"/>
  <c r="I4453" i="1"/>
  <c r="H4453" i="1"/>
  <c r="G4453" i="1"/>
  <c r="O4452" i="1"/>
  <c r="L4452" i="1"/>
  <c r="M4452" i="1" s="1" a="1"/>
  <c r="M4452" i="1" s="1"/>
  <c r="K4452" i="1"/>
  <c r="J4452" i="1"/>
  <c r="I4452" i="1"/>
  <c r="H4452" i="1"/>
  <c r="G4452" i="1"/>
  <c r="O4451" i="1"/>
  <c r="L4451" i="1"/>
  <c r="M4451" i="1" s="1" a="1"/>
  <c r="M4451" i="1" s="1"/>
  <c r="K4451" i="1"/>
  <c r="J4451" i="1"/>
  <c r="I4451" i="1"/>
  <c r="H4451" i="1"/>
  <c r="G4451" i="1"/>
  <c r="O4450" i="1"/>
  <c r="L4450" i="1"/>
  <c r="M4450" i="1" s="1" a="1"/>
  <c r="M4450" i="1" s="1"/>
  <c r="K4450" i="1"/>
  <c r="J4450" i="1"/>
  <c r="I4450" i="1"/>
  <c r="H4450" i="1"/>
  <c r="G4450" i="1"/>
  <c r="O4449" i="1"/>
  <c r="L4449" i="1"/>
  <c r="M4449" i="1" s="1" a="1"/>
  <c r="M4449" i="1" s="1"/>
  <c r="K4449" i="1"/>
  <c r="J4449" i="1"/>
  <c r="I4449" i="1"/>
  <c r="H4449" i="1"/>
  <c r="G4449" i="1"/>
  <c r="O4448" i="1"/>
  <c r="L4448" i="1"/>
  <c r="M4448" i="1" s="1" a="1"/>
  <c r="M4448" i="1" s="1"/>
  <c r="K4448" i="1"/>
  <c r="J4448" i="1"/>
  <c r="I4448" i="1"/>
  <c r="H4448" i="1"/>
  <c r="G4448" i="1"/>
  <c r="O4447" i="1"/>
  <c r="L4447" i="1"/>
  <c r="M4447" i="1" s="1" a="1"/>
  <c r="M4447" i="1" s="1"/>
  <c r="K4447" i="1"/>
  <c r="J4447" i="1"/>
  <c r="I4447" i="1"/>
  <c r="H4447" i="1"/>
  <c r="G4447" i="1"/>
  <c r="O4446" i="1"/>
  <c r="L4446" i="1"/>
  <c r="M4446" i="1" s="1" a="1"/>
  <c r="M4446" i="1" s="1"/>
  <c r="K4446" i="1"/>
  <c r="J4446" i="1"/>
  <c r="I4446" i="1"/>
  <c r="H4446" i="1"/>
  <c r="G4446" i="1"/>
  <c r="O4445" i="1"/>
  <c r="L4445" i="1"/>
  <c r="M4445" i="1" s="1" a="1"/>
  <c r="M4445" i="1" s="1"/>
  <c r="K4445" i="1"/>
  <c r="J4445" i="1"/>
  <c r="I4445" i="1"/>
  <c r="H4445" i="1"/>
  <c r="G4445" i="1"/>
  <c r="O4444" i="1"/>
  <c r="L4444" i="1"/>
  <c r="M4444" i="1" s="1" a="1"/>
  <c r="M4444" i="1" s="1"/>
  <c r="K4444" i="1"/>
  <c r="J4444" i="1"/>
  <c r="I4444" i="1"/>
  <c r="H4444" i="1"/>
  <c r="G4444" i="1"/>
  <c r="O4443" i="1"/>
  <c r="L4443" i="1"/>
  <c r="M4443" i="1" s="1" a="1"/>
  <c r="M4443" i="1" s="1"/>
  <c r="K4443" i="1"/>
  <c r="J4443" i="1"/>
  <c r="I4443" i="1"/>
  <c r="H4443" i="1"/>
  <c r="G4443" i="1"/>
  <c r="O4442" i="1"/>
  <c r="L4442" i="1"/>
  <c r="M4442" i="1" s="1" a="1"/>
  <c r="M4442" i="1" s="1"/>
  <c r="K4442" i="1"/>
  <c r="J4442" i="1"/>
  <c r="I4442" i="1"/>
  <c r="H4442" i="1"/>
  <c r="G4442" i="1"/>
  <c r="O4441" i="1"/>
  <c r="L4441" i="1"/>
  <c r="M4441" i="1" s="1" a="1"/>
  <c r="M4441" i="1" s="1"/>
  <c r="K4441" i="1"/>
  <c r="J4441" i="1"/>
  <c r="I4441" i="1"/>
  <c r="H4441" i="1"/>
  <c r="G4441" i="1"/>
  <c r="O4440" i="1"/>
  <c r="L4440" i="1"/>
  <c r="M4440" i="1" s="1" a="1"/>
  <c r="M4440" i="1" s="1"/>
  <c r="K4440" i="1"/>
  <c r="J4440" i="1"/>
  <c r="I4440" i="1"/>
  <c r="H4440" i="1"/>
  <c r="G4440" i="1"/>
  <c r="O4439" i="1"/>
  <c r="L4439" i="1"/>
  <c r="M4439" i="1" s="1" a="1"/>
  <c r="M4439" i="1" s="1"/>
  <c r="K4439" i="1"/>
  <c r="J4439" i="1"/>
  <c r="I4439" i="1"/>
  <c r="H4439" i="1"/>
  <c r="G4439" i="1"/>
  <c r="O4438" i="1"/>
  <c r="L4438" i="1"/>
  <c r="M4438" i="1" s="1" a="1"/>
  <c r="M4438" i="1" s="1"/>
  <c r="K4438" i="1"/>
  <c r="J4438" i="1"/>
  <c r="I4438" i="1"/>
  <c r="H4438" i="1"/>
  <c r="G4438" i="1"/>
  <c r="O4437" i="1"/>
  <c r="L4437" i="1"/>
  <c r="M4437" i="1" s="1" a="1"/>
  <c r="M4437" i="1" s="1"/>
  <c r="K4437" i="1"/>
  <c r="J4437" i="1"/>
  <c r="I4437" i="1"/>
  <c r="H4437" i="1"/>
  <c r="G4437" i="1"/>
  <c r="O4436" i="1"/>
  <c r="L4436" i="1"/>
  <c r="M4436" i="1" s="1" a="1"/>
  <c r="M4436" i="1" s="1"/>
  <c r="K4436" i="1"/>
  <c r="J4436" i="1"/>
  <c r="I4436" i="1"/>
  <c r="H4436" i="1"/>
  <c r="G4436" i="1"/>
  <c r="O4435" i="1"/>
  <c r="L4435" i="1"/>
  <c r="M4435" i="1" s="1" a="1"/>
  <c r="M4435" i="1" s="1"/>
  <c r="K4435" i="1"/>
  <c r="J4435" i="1"/>
  <c r="I4435" i="1"/>
  <c r="H4435" i="1"/>
  <c r="G4435" i="1"/>
  <c r="O4434" i="1"/>
  <c r="L4434" i="1"/>
  <c r="M4434" i="1" s="1" a="1"/>
  <c r="M4434" i="1" s="1"/>
  <c r="K4434" i="1"/>
  <c r="J4434" i="1"/>
  <c r="I4434" i="1"/>
  <c r="H4434" i="1"/>
  <c r="G4434" i="1"/>
  <c r="O4433" i="1"/>
  <c r="L4433" i="1"/>
  <c r="M4433" i="1" s="1" a="1"/>
  <c r="M4433" i="1" s="1"/>
  <c r="K4433" i="1"/>
  <c r="J4433" i="1"/>
  <c r="I4433" i="1"/>
  <c r="H4433" i="1"/>
  <c r="G4433" i="1"/>
  <c r="O4432" i="1"/>
  <c r="L4432" i="1"/>
  <c r="M4432" i="1" s="1" a="1"/>
  <c r="M4432" i="1" s="1"/>
  <c r="K4432" i="1"/>
  <c r="J4432" i="1"/>
  <c r="I4432" i="1"/>
  <c r="H4432" i="1"/>
  <c r="G4432" i="1"/>
  <c r="O4431" i="1"/>
  <c r="L4431" i="1"/>
  <c r="M4431" i="1" s="1" a="1"/>
  <c r="M4431" i="1" s="1"/>
  <c r="K4431" i="1"/>
  <c r="J4431" i="1"/>
  <c r="I4431" i="1"/>
  <c r="H4431" i="1"/>
  <c r="G4431" i="1"/>
  <c r="O4430" i="1"/>
  <c r="L4430" i="1"/>
  <c r="M4430" i="1" s="1" a="1"/>
  <c r="M4430" i="1" s="1"/>
  <c r="K4430" i="1"/>
  <c r="J4430" i="1"/>
  <c r="I4430" i="1"/>
  <c r="H4430" i="1"/>
  <c r="G4430" i="1"/>
  <c r="O4429" i="1"/>
  <c r="L4429" i="1"/>
  <c r="M4429" i="1" s="1" a="1"/>
  <c r="M4429" i="1" s="1"/>
  <c r="K4429" i="1"/>
  <c r="J4429" i="1"/>
  <c r="I4429" i="1"/>
  <c r="H4429" i="1"/>
  <c r="G4429" i="1"/>
  <c r="O4428" i="1"/>
  <c r="L4428" i="1"/>
  <c r="M4428" i="1" s="1" a="1"/>
  <c r="M4428" i="1" s="1"/>
  <c r="K4428" i="1"/>
  <c r="J4428" i="1"/>
  <c r="I4428" i="1"/>
  <c r="H4428" i="1"/>
  <c r="G4428" i="1"/>
  <c r="O4427" i="1"/>
  <c r="L4427" i="1"/>
  <c r="M4427" i="1" s="1" a="1"/>
  <c r="M4427" i="1" s="1"/>
  <c r="K4427" i="1"/>
  <c r="J4427" i="1"/>
  <c r="I4427" i="1"/>
  <c r="H4427" i="1"/>
  <c r="G4427" i="1"/>
  <c r="O4426" i="1"/>
  <c r="L4426" i="1"/>
  <c r="M4426" i="1" s="1" a="1"/>
  <c r="M4426" i="1" s="1"/>
  <c r="K4426" i="1"/>
  <c r="J4426" i="1"/>
  <c r="I4426" i="1"/>
  <c r="H4426" i="1"/>
  <c r="G4426" i="1"/>
  <c r="O4425" i="1"/>
  <c r="L4425" i="1"/>
  <c r="M4425" i="1" s="1" a="1"/>
  <c r="M4425" i="1" s="1"/>
  <c r="K4425" i="1"/>
  <c r="J4425" i="1"/>
  <c r="I4425" i="1"/>
  <c r="H4425" i="1"/>
  <c r="G4425" i="1"/>
  <c r="O4424" i="1"/>
  <c r="L4424" i="1"/>
  <c r="M4424" i="1" s="1" a="1"/>
  <c r="M4424" i="1" s="1"/>
  <c r="K4424" i="1"/>
  <c r="J4424" i="1"/>
  <c r="I4424" i="1"/>
  <c r="H4424" i="1"/>
  <c r="G4424" i="1"/>
  <c r="O4423" i="1"/>
  <c r="L4423" i="1"/>
  <c r="M4423" i="1" s="1" a="1"/>
  <c r="M4423" i="1" s="1"/>
  <c r="K4423" i="1"/>
  <c r="J4423" i="1"/>
  <c r="I4423" i="1"/>
  <c r="H4423" i="1"/>
  <c r="G4423" i="1"/>
  <c r="O4422" i="1"/>
  <c r="L4422" i="1"/>
  <c r="M4422" i="1" s="1" a="1"/>
  <c r="M4422" i="1" s="1"/>
  <c r="K4422" i="1"/>
  <c r="J4422" i="1"/>
  <c r="I4422" i="1"/>
  <c r="H4422" i="1"/>
  <c r="G4422" i="1"/>
  <c r="O4421" i="1"/>
  <c r="L4421" i="1"/>
  <c r="M4421" i="1" s="1" a="1"/>
  <c r="M4421" i="1" s="1"/>
  <c r="K4421" i="1"/>
  <c r="J4421" i="1"/>
  <c r="I4421" i="1"/>
  <c r="H4421" i="1"/>
  <c r="G4421" i="1"/>
  <c r="O4420" i="1"/>
  <c r="L4420" i="1"/>
  <c r="M4420" i="1" s="1" a="1"/>
  <c r="M4420" i="1" s="1"/>
  <c r="K4420" i="1"/>
  <c r="J4420" i="1"/>
  <c r="I4420" i="1"/>
  <c r="H4420" i="1"/>
  <c r="G4420" i="1"/>
  <c r="O4419" i="1"/>
  <c r="L4419" i="1"/>
  <c r="M4419" i="1" s="1" a="1"/>
  <c r="M4419" i="1" s="1"/>
  <c r="K4419" i="1"/>
  <c r="J4419" i="1"/>
  <c r="I4419" i="1"/>
  <c r="H4419" i="1"/>
  <c r="G4419" i="1"/>
  <c r="O4418" i="1"/>
  <c r="L4418" i="1"/>
  <c r="M4418" i="1" s="1" a="1"/>
  <c r="M4418" i="1" s="1"/>
  <c r="K4418" i="1"/>
  <c r="J4418" i="1"/>
  <c r="I4418" i="1"/>
  <c r="H4418" i="1"/>
  <c r="G4418" i="1"/>
  <c r="O4417" i="1"/>
  <c r="L4417" i="1"/>
  <c r="M4417" i="1" s="1" a="1"/>
  <c r="M4417" i="1" s="1"/>
  <c r="K4417" i="1"/>
  <c r="J4417" i="1"/>
  <c r="I4417" i="1"/>
  <c r="H4417" i="1"/>
  <c r="G4417" i="1"/>
  <c r="O4416" i="1"/>
  <c r="L4416" i="1"/>
  <c r="M4416" i="1" s="1" a="1"/>
  <c r="M4416" i="1" s="1"/>
  <c r="K4416" i="1"/>
  <c r="J4416" i="1"/>
  <c r="I4416" i="1"/>
  <c r="H4416" i="1"/>
  <c r="G4416" i="1"/>
  <c r="O4415" i="1"/>
  <c r="L4415" i="1"/>
  <c r="M4415" i="1" s="1" a="1"/>
  <c r="M4415" i="1" s="1"/>
  <c r="K4415" i="1"/>
  <c r="J4415" i="1"/>
  <c r="I4415" i="1"/>
  <c r="H4415" i="1"/>
  <c r="G4415" i="1"/>
  <c r="O4414" i="1"/>
  <c r="L4414" i="1"/>
  <c r="M4414" i="1" s="1" a="1"/>
  <c r="M4414" i="1" s="1"/>
  <c r="K4414" i="1"/>
  <c r="J4414" i="1"/>
  <c r="I4414" i="1"/>
  <c r="H4414" i="1"/>
  <c r="G4414" i="1"/>
  <c r="O4413" i="1"/>
  <c r="L4413" i="1"/>
  <c r="M4413" i="1" s="1" a="1"/>
  <c r="M4413" i="1" s="1"/>
  <c r="K4413" i="1"/>
  <c r="J4413" i="1"/>
  <c r="I4413" i="1"/>
  <c r="H4413" i="1"/>
  <c r="G4413" i="1"/>
  <c r="O4412" i="1"/>
  <c r="L4412" i="1"/>
  <c r="M4412" i="1" s="1" a="1"/>
  <c r="M4412" i="1" s="1"/>
  <c r="K4412" i="1"/>
  <c r="J4412" i="1"/>
  <c r="I4412" i="1"/>
  <c r="H4412" i="1"/>
  <c r="G4412" i="1"/>
  <c r="O4411" i="1"/>
  <c r="L4411" i="1"/>
  <c r="M4411" i="1" s="1" a="1"/>
  <c r="M4411" i="1" s="1"/>
  <c r="K4411" i="1"/>
  <c r="J4411" i="1"/>
  <c r="I4411" i="1"/>
  <c r="H4411" i="1"/>
  <c r="G4411" i="1"/>
  <c r="O4410" i="1"/>
  <c r="L4410" i="1"/>
  <c r="M4410" i="1" s="1" a="1"/>
  <c r="M4410" i="1" s="1"/>
  <c r="K4410" i="1"/>
  <c r="J4410" i="1"/>
  <c r="I4410" i="1"/>
  <c r="H4410" i="1"/>
  <c r="G4410" i="1"/>
  <c r="O4409" i="1"/>
  <c r="L4409" i="1"/>
  <c r="M4409" i="1" s="1" a="1"/>
  <c r="M4409" i="1" s="1"/>
  <c r="K4409" i="1"/>
  <c r="J4409" i="1"/>
  <c r="I4409" i="1"/>
  <c r="H4409" i="1"/>
  <c r="G4409" i="1"/>
  <c r="O4408" i="1"/>
  <c r="L4408" i="1"/>
  <c r="M4408" i="1" s="1" a="1"/>
  <c r="M4408" i="1" s="1"/>
  <c r="K4408" i="1"/>
  <c r="J4408" i="1"/>
  <c r="I4408" i="1"/>
  <c r="H4408" i="1"/>
  <c r="G4408" i="1"/>
  <c r="O4407" i="1"/>
  <c r="L4407" i="1"/>
  <c r="M4407" i="1" s="1" a="1"/>
  <c r="M4407" i="1" s="1"/>
  <c r="K4407" i="1"/>
  <c r="J4407" i="1"/>
  <c r="I4407" i="1"/>
  <c r="H4407" i="1"/>
  <c r="G4407" i="1"/>
  <c r="O4406" i="1"/>
  <c r="L4406" i="1"/>
  <c r="M4406" i="1" s="1" a="1"/>
  <c r="M4406" i="1" s="1"/>
  <c r="K4406" i="1"/>
  <c r="J4406" i="1"/>
  <c r="I4406" i="1"/>
  <c r="H4406" i="1"/>
  <c r="G4406" i="1"/>
  <c r="O4405" i="1"/>
  <c r="L4405" i="1"/>
  <c r="M4405" i="1" s="1" a="1"/>
  <c r="M4405" i="1" s="1"/>
  <c r="K4405" i="1"/>
  <c r="J4405" i="1"/>
  <c r="I4405" i="1"/>
  <c r="H4405" i="1"/>
  <c r="G4405" i="1"/>
  <c r="O4404" i="1"/>
  <c r="L4404" i="1"/>
  <c r="M4404" i="1" s="1" a="1"/>
  <c r="M4404" i="1" s="1"/>
  <c r="K4404" i="1"/>
  <c r="J4404" i="1"/>
  <c r="I4404" i="1"/>
  <c r="H4404" i="1"/>
  <c r="G4404" i="1"/>
  <c r="O4403" i="1"/>
  <c r="L4403" i="1"/>
  <c r="M4403" i="1" s="1" a="1"/>
  <c r="M4403" i="1" s="1"/>
  <c r="K4403" i="1"/>
  <c r="J4403" i="1"/>
  <c r="I4403" i="1"/>
  <c r="H4403" i="1"/>
  <c r="G4403" i="1"/>
  <c r="O4402" i="1"/>
  <c r="L4402" i="1"/>
  <c r="M4402" i="1" s="1" a="1"/>
  <c r="M4402" i="1" s="1"/>
  <c r="K4402" i="1"/>
  <c r="J4402" i="1"/>
  <c r="I4402" i="1"/>
  <c r="H4402" i="1"/>
  <c r="G4402" i="1"/>
  <c r="O4401" i="1"/>
  <c r="L4401" i="1"/>
  <c r="M4401" i="1" s="1" a="1"/>
  <c r="M4401" i="1" s="1"/>
  <c r="K4401" i="1"/>
  <c r="J4401" i="1"/>
  <c r="I4401" i="1"/>
  <c r="H4401" i="1"/>
  <c r="G4401" i="1"/>
  <c r="O4400" i="1"/>
  <c r="L4400" i="1"/>
  <c r="M4400" i="1" s="1" a="1"/>
  <c r="M4400" i="1" s="1"/>
  <c r="K4400" i="1"/>
  <c r="J4400" i="1"/>
  <c r="I4400" i="1"/>
  <c r="H4400" i="1"/>
  <c r="G4400" i="1"/>
  <c r="O4399" i="1"/>
  <c r="L4399" i="1"/>
  <c r="M4399" i="1" s="1" a="1"/>
  <c r="M4399" i="1" s="1"/>
  <c r="K4399" i="1"/>
  <c r="J4399" i="1"/>
  <c r="I4399" i="1"/>
  <c r="H4399" i="1"/>
  <c r="G4399" i="1"/>
  <c r="O4398" i="1"/>
  <c r="L4398" i="1"/>
  <c r="M4398" i="1" s="1" a="1"/>
  <c r="M4398" i="1" s="1"/>
  <c r="K4398" i="1"/>
  <c r="J4398" i="1"/>
  <c r="I4398" i="1"/>
  <c r="H4398" i="1"/>
  <c r="G4398" i="1"/>
  <c r="O4397" i="1"/>
  <c r="L4397" i="1"/>
  <c r="M4397" i="1" s="1" a="1"/>
  <c r="M4397" i="1" s="1"/>
  <c r="K4397" i="1"/>
  <c r="J4397" i="1"/>
  <c r="I4397" i="1"/>
  <c r="H4397" i="1"/>
  <c r="G4397" i="1"/>
  <c r="O4396" i="1"/>
  <c r="L4396" i="1"/>
  <c r="M4396" i="1" s="1" a="1"/>
  <c r="M4396" i="1" s="1"/>
  <c r="K4396" i="1"/>
  <c r="J4396" i="1"/>
  <c r="I4396" i="1"/>
  <c r="H4396" i="1"/>
  <c r="G4396" i="1"/>
  <c r="O4395" i="1"/>
  <c r="L4395" i="1"/>
  <c r="M4395" i="1" s="1" a="1"/>
  <c r="M4395" i="1" s="1"/>
  <c r="K4395" i="1"/>
  <c r="J4395" i="1"/>
  <c r="I4395" i="1"/>
  <c r="H4395" i="1"/>
  <c r="G4395" i="1"/>
  <c r="O4394" i="1"/>
  <c r="L4394" i="1"/>
  <c r="M4394" i="1" s="1" a="1"/>
  <c r="M4394" i="1" s="1"/>
  <c r="K4394" i="1"/>
  <c r="J4394" i="1"/>
  <c r="I4394" i="1"/>
  <c r="H4394" i="1"/>
  <c r="G4394" i="1"/>
  <c r="O4393" i="1"/>
  <c r="L4393" i="1"/>
  <c r="M4393" i="1" s="1" a="1"/>
  <c r="M4393" i="1" s="1"/>
  <c r="K4393" i="1"/>
  <c r="J4393" i="1"/>
  <c r="I4393" i="1"/>
  <c r="H4393" i="1"/>
  <c r="G4393" i="1"/>
  <c r="O4392" i="1"/>
  <c r="L4392" i="1"/>
  <c r="M4392" i="1" s="1" a="1"/>
  <c r="M4392" i="1" s="1"/>
  <c r="K4392" i="1"/>
  <c r="J4392" i="1"/>
  <c r="I4392" i="1"/>
  <c r="H4392" i="1"/>
  <c r="G4392" i="1"/>
  <c r="O4391" i="1"/>
  <c r="L4391" i="1"/>
  <c r="M4391" i="1" s="1" a="1"/>
  <c r="M4391" i="1" s="1"/>
  <c r="K4391" i="1"/>
  <c r="J4391" i="1"/>
  <c r="I4391" i="1"/>
  <c r="H4391" i="1"/>
  <c r="G4391" i="1"/>
  <c r="O4390" i="1"/>
  <c r="L4390" i="1"/>
  <c r="M4390" i="1" s="1" a="1"/>
  <c r="M4390" i="1" s="1"/>
  <c r="K4390" i="1"/>
  <c r="J4390" i="1"/>
  <c r="I4390" i="1"/>
  <c r="H4390" i="1"/>
  <c r="G4390" i="1"/>
  <c r="O4389" i="1"/>
  <c r="L4389" i="1"/>
  <c r="M4389" i="1" s="1" a="1"/>
  <c r="M4389" i="1" s="1"/>
  <c r="K4389" i="1"/>
  <c r="J4389" i="1"/>
  <c r="I4389" i="1"/>
  <c r="H4389" i="1"/>
  <c r="G4389" i="1"/>
  <c r="O4388" i="1"/>
  <c r="L4388" i="1"/>
  <c r="M4388" i="1" s="1" a="1"/>
  <c r="M4388" i="1" s="1"/>
  <c r="K4388" i="1"/>
  <c r="J4388" i="1"/>
  <c r="I4388" i="1"/>
  <c r="H4388" i="1"/>
  <c r="G4388" i="1"/>
  <c r="O4387" i="1"/>
  <c r="L4387" i="1"/>
  <c r="M4387" i="1" s="1" a="1"/>
  <c r="M4387" i="1" s="1"/>
  <c r="K4387" i="1"/>
  <c r="J4387" i="1"/>
  <c r="I4387" i="1"/>
  <c r="H4387" i="1"/>
  <c r="G4387" i="1"/>
  <c r="O4386" i="1"/>
  <c r="L4386" i="1"/>
  <c r="M4386" i="1" s="1" a="1"/>
  <c r="M4386" i="1" s="1"/>
  <c r="K4386" i="1"/>
  <c r="J4386" i="1"/>
  <c r="I4386" i="1"/>
  <c r="H4386" i="1"/>
  <c r="G4386" i="1"/>
  <c r="O4385" i="1"/>
  <c r="L4385" i="1"/>
  <c r="M4385" i="1" s="1" a="1"/>
  <c r="M4385" i="1" s="1"/>
  <c r="K4385" i="1"/>
  <c r="J4385" i="1"/>
  <c r="I4385" i="1"/>
  <c r="H4385" i="1"/>
  <c r="G4385" i="1"/>
  <c r="O4384" i="1"/>
  <c r="L4384" i="1"/>
  <c r="M4384" i="1" s="1" a="1"/>
  <c r="M4384" i="1" s="1"/>
  <c r="K4384" i="1"/>
  <c r="J4384" i="1"/>
  <c r="I4384" i="1"/>
  <c r="H4384" i="1"/>
  <c r="G4384" i="1"/>
  <c r="O4383" i="1"/>
  <c r="L4383" i="1"/>
  <c r="M4383" i="1" s="1" a="1"/>
  <c r="M4383" i="1" s="1"/>
  <c r="K4383" i="1"/>
  <c r="J4383" i="1"/>
  <c r="I4383" i="1"/>
  <c r="H4383" i="1"/>
  <c r="G4383" i="1"/>
  <c r="O4382" i="1"/>
  <c r="L4382" i="1"/>
  <c r="M4382" i="1" s="1" a="1"/>
  <c r="M4382" i="1" s="1"/>
  <c r="K4382" i="1"/>
  <c r="J4382" i="1"/>
  <c r="I4382" i="1"/>
  <c r="H4382" i="1"/>
  <c r="G4382" i="1"/>
  <c r="O4381" i="1"/>
  <c r="L4381" i="1"/>
  <c r="M4381" i="1" s="1" a="1"/>
  <c r="M4381" i="1" s="1"/>
  <c r="K4381" i="1"/>
  <c r="J4381" i="1"/>
  <c r="I4381" i="1"/>
  <c r="H4381" i="1"/>
  <c r="G4381" i="1"/>
  <c r="O4380" i="1"/>
  <c r="L4380" i="1"/>
  <c r="M4380" i="1" s="1" a="1"/>
  <c r="M4380" i="1" s="1"/>
  <c r="K4380" i="1"/>
  <c r="J4380" i="1"/>
  <c r="I4380" i="1"/>
  <c r="H4380" i="1"/>
  <c r="G4380" i="1"/>
  <c r="O4379" i="1"/>
  <c r="L4379" i="1"/>
  <c r="M4379" i="1" s="1" a="1"/>
  <c r="M4379" i="1" s="1"/>
  <c r="K4379" i="1"/>
  <c r="J4379" i="1"/>
  <c r="I4379" i="1"/>
  <c r="H4379" i="1"/>
  <c r="G4379" i="1"/>
  <c r="O4378" i="1"/>
  <c r="L4378" i="1"/>
  <c r="M4378" i="1" s="1" a="1"/>
  <c r="M4378" i="1" s="1"/>
  <c r="K4378" i="1"/>
  <c r="J4378" i="1"/>
  <c r="I4378" i="1"/>
  <c r="H4378" i="1"/>
  <c r="G4378" i="1"/>
  <c r="O4377" i="1"/>
  <c r="L4377" i="1"/>
  <c r="M4377" i="1" s="1" a="1"/>
  <c r="M4377" i="1" s="1"/>
  <c r="K4377" i="1"/>
  <c r="J4377" i="1"/>
  <c r="I4377" i="1"/>
  <c r="H4377" i="1"/>
  <c r="G4377" i="1"/>
  <c r="O4376" i="1"/>
  <c r="L4376" i="1"/>
  <c r="M4376" i="1" s="1" a="1"/>
  <c r="M4376" i="1" s="1"/>
  <c r="K4376" i="1"/>
  <c r="J4376" i="1"/>
  <c r="I4376" i="1"/>
  <c r="H4376" i="1"/>
  <c r="G4376" i="1"/>
  <c r="O4375" i="1"/>
  <c r="L4375" i="1"/>
  <c r="M4375" i="1" s="1" a="1"/>
  <c r="M4375" i="1" s="1"/>
  <c r="K4375" i="1"/>
  <c r="J4375" i="1"/>
  <c r="I4375" i="1"/>
  <c r="H4375" i="1"/>
  <c r="G4375" i="1"/>
  <c r="O4374" i="1"/>
  <c r="L4374" i="1"/>
  <c r="M4374" i="1" s="1" a="1"/>
  <c r="M4374" i="1" s="1"/>
  <c r="K4374" i="1"/>
  <c r="J4374" i="1"/>
  <c r="I4374" i="1"/>
  <c r="H4374" i="1"/>
  <c r="G4374" i="1"/>
  <c r="O4373" i="1"/>
  <c r="L4373" i="1"/>
  <c r="M4373" i="1" s="1" a="1"/>
  <c r="M4373" i="1" s="1"/>
  <c r="K4373" i="1"/>
  <c r="J4373" i="1"/>
  <c r="I4373" i="1"/>
  <c r="H4373" i="1"/>
  <c r="G4373" i="1"/>
  <c r="O4372" i="1"/>
  <c r="L4372" i="1"/>
  <c r="M4372" i="1" s="1" a="1"/>
  <c r="M4372" i="1" s="1"/>
  <c r="K4372" i="1"/>
  <c r="J4372" i="1"/>
  <c r="I4372" i="1"/>
  <c r="H4372" i="1"/>
  <c r="G4372" i="1"/>
  <c r="O4371" i="1"/>
  <c r="L4371" i="1"/>
  <c r="M4371" i="1" s="1" a="1"/>
  <c r="M4371" i="1" s="1"/>
  <c r="K4371" i="1"/>
  <c r="J4371" i="1"/>
  <c r="I4371" i="1"/>
  <c r="H4371" i="1"/>
  <c r="G4371" i="1"/>
  <c r="O4370" i="1"/>
  <c r="L4370" i="1"/>
  <c r="M4370" i="1" s="1" a="1"/>
  <c r="M4370" i="1" s="1"/>
  <c r="K4370" i="1"/>
  <c r="J4370" i="1"/>
  <c r="I4370" i="1"/>
  <c r="H4370" i="1"/>
  <c r="G4370" i="1"/>
  <c r="O4369" i="1"/>
  <c r="L4369" i="1"/>
  <c r="M4369" i="1" s="1" a="1"/>
  <c r="M4369" i="1" s="1"/>
  <c r="K4369" i="1"/>
  <c r="J4369" i="1"/>
  <c r="I4369" i="1"/>
  <c r="H4369" i="1"/>
  <c r="G4369" i="1"/>
  <c r="O4368" i="1"/>
  <c r="L4368" i="1"/>
  <c r="M4368" i="1" s="1" a="1"/>
  <c r="M4368" i="1" s="1"/>
  <c r="K4368" i="1"/>
  <c r="J4368" i="1"/>
  <c r="I4368" i="1"/>
  <c r="H4368" i="1"/>
  <c r="G4368" i="1"/>
  <c r="O4367" i="1"/>
  <c r="L4367" i="1"/>
  <c r="M4367" i="1" s="1" a="1"/>
  <c r="M4367" i="1" s="1"/>
  <c r="K4367" i="1"/>
  <c r="J4367" i="1"/>
  <c r="I4367" i="1"/>
  <c r="H4367" i="1"/>
  <c r="G4367" i="1"/>
  <c r="O4366" i="1"/>
  <c r="L4366" i="1"/>
  <c r="M4366" i="1" s="1" a="1"/>
  <c r="M4366" i="1" s="1"/>
  <c r="K4366" i="1"/>
  <c r="J4366" i="1"/>
  <c r="I4366" i="1"/>
  <c r="H4366" i="1"/>
  <c r="G4366" i="1"/>
  <c r="O4365" i="1"/>
  <c r="L4365" i="1"/>
  <c r="M4365" i="1" s="1" a="1"/>
  <c r="M4365" i="1" s="1"/>
  <c r="K4365" i="1"/>
  <c r="J4365" i="1"/>
  <c r="I4365" i="1"/>
  <c r="H4365" i="1"/>
  <c r="G4365" i="1"/>
  <c r="O4364" i="1"/>
  <c r="L4364" i="1"/>
  <c r="M4364" i="1" s="1" a="1"/>
  <c r="M4364" i="1" s="1"/>
  <c r="K4364" i="1"/>
  <c r="J4364" i="1"/>
  <c r="I4364" i="1"/>
  <c r="H4364" i="1"/>
  <c r="G4364" i="1"/>
  <c r="O4363" i="1"/>
  <c r="L4363" i="1"/>
  <c r="M4363" i="1" s="1" a="1"/>
  <c r="M4363" i="1" s="1"/>
  <c r="K4363" i="1"/>
  <c r="J4363" i="1"/>
  <c r="I4363" i="1"/>
  <c r="H4363" i="1"/>
  <c r="G4363" i="1"/>
  <c r="O4362" i="1"/>
  <c r="L4362" i="1"/>
  <c r="M4362" i="1" s="1" a="1"/>
  <c r="M4362" i="1" s="1"/>
  <c r="K4362" i="1"/>
  <c r="J4362" i="1"/>
  <c r="I4362" i="1"/>
  <c r="H4362" i="1"/>
  <c r="G4362" i="1"/>
  <c r="O4361" i="1"/>
  <c r="L4361" i="1"/>
  <c r="M4361" i="1" s="1" a="1"/>
  <c r="M4361" i="1" s="1"/>
  <c r="K4361" i="1"/>
  <c r="J4361" i="1"/>
  <c r="I4361" i="1"/>
  <c r="H4361" i="1"/>
  <c r="G4361" i="1"/>
  <c r="O4360" i="1"/>
  <c r="L4360" i="1"/>
  <c r="M4360" i="1" s="1" a="1"/>
  <c r="M4360" i="1" s="1"/>
  <c r="K4360" i="1"/>
  <c r="J4360" i="1"/>
  <c r="I4360" i="1"/>
  <c r="H4360" i="1"/>
  <c r="G4360" i="1"/>
  <c r="O4359" i="1"/>
  <c r="L4359" i="1"/>
  <c r="M4359" i="1" s="1" a="1"/>
  <c r="M4359" i="1" s="1"/>
  <c r="K4359" i="1"/>
  <c r="J4359" i="1"/>
  <c r="I4359" i="1"/>
  <c r="H4359" i="1"/>
  <c r="G4359" i="1"/>
  <c r="O4358" i="1"/>
  <c r="L4358" i="1"/>
  <c r="M4358" i="1" s="1" a="1"/>
  <c r="M4358" i="1" s="1"/>
  <c r="K4358" i="1"/>
  <c r="J4358" i="1"/>
  <c r="I4358" i="1"/>
  <c r="H4358" i="1"/>
  <c r="G4358" i="1"/>
  <c r="O4357" i="1"/>
  <c r="L4357" i="1"/>
  <c r="M4357" i="1" s="1" a="1"/>
  <c r="M4357" i="1" s="1"/>
  <c r="K4357" i="1"/>
  <c r="J4357" i="1"/>
  <c r="I4357" i="1"/>
  <c r="H4357" i="1"/>
  <c r="G4357" i="1"/>
  <c r="O4356" i="1"/>
  <c r="L4356" i="1"/>
  <c r="M4356" i="1" s="1" a="1"/>
  <c r="M4356" i="1" s="1"/>
  <c r="K4356" i="1"/>
  <c r="J4356" i="1"/>
  <c r="I4356" i="1"/>
  <c r="H4356" i="1"/>
  <c r="G4356" i="1"/>
  <c r="O4355" i="1"/>
  <c r="L4355" i="1"/>
  <c r="M4355" i="1" s="1" a="1"/>
  <c r="M4355" i="1" s="1"/>
  <c r="K4355" i="1"/>
  <c r="J4355" i="1"/>
  <c r="I4355" i="1"/>
  <c r="H4355" i="1"/>
  <c r="G4355" i="1"/>
  <c r="O4354" i="1"/>
  <c r="L4354" i="1"/>
  <c r="M4354" i="1" s="1" a="1"/>
  <c r="M4354" i="1" s="1"/>
  <c r="K4354" i="1"/>
  <c r="J4354" i="1"/>
  <c r="I4354" i="1"/>
  <c r="H4354" i="1"/>
  <c r="G4354" i="1"/>
  <c r="O4353" i="1"/>
  <c r="L4353" i="1"/>
  <c r="M4353" i="1" s="1" a="1"/>
  <c r="M4353" i="1" s="1"/>
  <c r="K4353" i="1"/>
  <c r="J4353" i="1"/>
  <c r="I4353" i="1"/>
  <c r="H4353" i="1"/>
  <c r="G4353" i="1"/>
  <c r="O4352" i="1"/>
  <c r="L4352" i="1"/>
  <c r="M4352" i="1" s="1" a="1"/>
  <c r="M4352" i="1" s="1"/>
  <c r="K4352" i="1"/>
  <c r="J4352" i="1"/>
  <c r="I4352" i="1"/>
  <c r="H4352" i="1"/>
  <c r="G4352" i="1"/>
  <c r="O4351" i="1"/>
  <c r="L4351" i="1"/>
  <c r="M4351" i="1" s="1" a="1"/>
  <c r="M4351" i="1" s="1"/>
  <c r="K4351" i="1"/>
  <c r="J4351" i="1"/>
  <c r="I4351" i="1"/>
  <c r="H4351" i="1"/>
  <c r="G4351" i="1"/>
  <c r="O4350" i="1"/>
  <c r="L4350" i="1"/>
  <c r="M4350" i="1" s="1" a="1"/>
  <c r="M4350" i="1" s="1"/>
  <c r="K4350" i="1"/>
  <c r="J4350" i="1"/>
  <c r="I4350" i="1"/>
  <c r="H4350" i="1"/>
  <c r="G4350" i="1"/>
  <c r="O4349" i="1"/>
  <c r="L4349" i="1"/>
  <c r="M4349" i="1" s="1" a="1"/>
  <c r="M4349" i="1" s="1"/>
  <c r="K4349" i="1"/>
  <c r="J4349" i="1"/>
  <c r="I4349" i="1"/>
  <c r="H4349" i="1"/>
  <c r="G4349" i="1"/>
  <c r="O4348" i="1"/>
  <c r="L4348" i="1"/>
  <c r="M4348" i="1" s="1" a="1"/>
  <c r="M4348" i="1" s="1"/>
  <c r="K4348" i="1"/>
  <c r="J4348" i="1"/>
  <c r="I4348" i="1"/>
  <c r="H4348" i="1"/>
  <c r="G4348" i="1"/>
  <c r="O4347" i="1"/>
  <c r="L4347" i="1"/>
  <c r="M4347" i="1" s="1" a="1"/>
  <c r="M4347" i="1" s="1"/>
  <c r="K4347" i="1"/>
  <c r="J4347" i="1"/>
  <c r="I4347" i="1"/>
  <c r="H4347" i="1"/>
  <c r="G4347" i="1"/>
  <c r="O4346" i="1"/>
  <c r="L4346" i="1"/>
  <c r="M4346" i="1" s="1" a="1"/>
  <c r="M4346" i="1" s="1"/>
  <c r="K4346" i="1"/>
  <c r="J4346" i="1"/>
  <c r="I4346" i="1"/>
  <c r="H4346" i="1"/>
  <c r="G4346" i="1"/>
  <c r="O4345" i="1"/>
  <c r="L4345" i="1"/>
  <c r="M4345" i="1" s="1" a="1"/>
  <c r="M4345" i="1" s="1"/>
  <c r="K4345" i="1"/>
  <c r="J4345" i="1"/>
  <c r="I4345" i="1"/>
  <c r="H4345" i="1"/>
  <c r="G4345" i="1"/>
  <c r="O4344" i="1"/>
  <c r="L4344" i="1"/>
  <c r="M4344" i="1" s="1" a="1"/>
  <c r="M4344" i="1" s="1"/>
  <c r="K4344" i="1"/>
  <c r="J4344" i="1"/>
  <c r="I4344" i="1"/>
  <c r="H4344" i="1"/>
  <c r="G4344" i="1"/>
  <c r="O4343" i="1"/>
  <c r="L4343" i="1"/>
  <c r="M4343" i="1" s="1" a="1"/>
  <c r="M4343" i="1" s="1"/>
  <c r="K4343" i="1"/>
  <c r="J4343" i="1"/>
  <c r="I4343" i="1"/>
  <c r="H4343" i="1"/>
  <c r="G4343" i="1"/>
  <c r="O4342" i="1"/>
  <c r="L4342" i="1"/>
  <c r="M4342" i="1" s="1" a="1"/>
  <c r="M4342" i="1" s="1"/>
  <c r="K4342" i="1"/>
  <c r="J4342" i="1"/>
  <c r="I4342" i="1"/>
  <c r="H4342" i="1"/>
  <c r="G4342" i="1"/>
  <c r="O4341" i="1"/>
  <c r="L4341" i="1"/>
  <c r="M4341" i="1" s="1" a="1"/>
  <c r="M4341" i="1" s="1"/>
  <c r="K4341" i="1"/>
  <c r="J4341" i="1"/>
  <c r="I4341" i="1"/>
  <c r="H4341" i="1"/>
  <c r="G4341" i="1"/>
  <c r="O4340" i="1"/>
  <c r="L4340" i="1"/>
  <c r="M4340" i="1" s="1" a="1"/>
  <c r="M4340" i="1" s="1"/>
  <c r="K4340" i="1"/>
  <c r="J4340" i="1"/>
  <c r="I4340" i="1"/>
  <c r="H4340" i="1"/>
  <c r="G4340" i="1"/>
  <c r="O4339" i="1"/>
  <c r="L4339" i="1"/>
  <c r="M4339" i="1" s="1" a="1"/>
  <c r="M4339" i="1" s="1"/>
  <c r="K4339" i="1"/>
  <c r="J4339" i="1"/>
  <c r="I4339" i="1"/>
  <c r="H4339" i="1"/>
  <c r="G4339" i="1"/>
  <c r="O4338" i="1"/>
  <c r="L4338" i="1"/>
  <c r="M4338" i="1" s="1" a="1"/>
  <c r="M4338" i="1" s="1"/>
  <c r="K4338" i="1"/>
  <c r="J4338" i="1"/>
  <c r="I4338" i="1"/>
  <c r="H4338" i="1"/>
  <c r="G4338" i="1"/>
  <c r="O4337" i="1"/>
  <c r="L4337" i="1"/>
  <c r="M4337" i="1" s="1" a="1"/>
  <c r="M4337" i="1" s="1"/>
  <c r="K4337" i="1"/>
  <c r="J4337" i="1"/>
  <c r="I4337" i="1"/>
  <c r="H4337" i="1"/>
  <c r="G4337" i="1"/>
  <c r="O4336" i="1"/>
  <c r="L4336" i="1"/>
  <c r="M4336" i="1" s="1" a="1"/>
  <c r="M4336" i="1" s="1"/>
  <c r="K4336" i="1"/>
  <c r="J4336" i="1"/>
  <c r="I4336" i="1"/>
  <c r="H4336" i="1"/>
  <c r="G4336" i="1"/>
  <c r="O4335" i="1"/>
  <c r="L4335" i="1"/>
  <c r="M4335" i="1" s="1" a="1"/>
  <c r="M4335" i="1" s="1"/>
  <c r="K4335" i="1"/>
  <c r="J4335" i="1"/>
  <c r="I4335" i="1"/>
  <c r="H4335" i="1"/>
  <c r="G4335" i="1"/>
  <c r="O4334" i="1"/>
  <c r="L4334" i="1"/>
  <c r="M4334" i="1" s="1" a="1"/>
  <c r="M4334" i="1" s="1"/>
  <c r="K4334" i="1"/>
  <c r="J4334" i="1"/>
  <c r="I4334" i="1"/>
  <c r="H4334" i="1"/>
  <c r="G4334" i="1"/>
  <c r="O4333" i="1"/>
  <c r="L4333" i="1"/>
  <c r="M4333" i="1" s="1" a="1"/>
  <c r="M4333" i="1" s="1"/>
  <c r="K4333" i="1"/>
  <c r="J4333" i="1"/>
  <c r="I4333" i="1"/>
  <c r="H4333" i="1"/>
  <c r="G4333" i="1"/>
  <c r="O4332" i="1"/>
  <c r="L4332" i="1"/>
  <c r="M4332" i="1" s="1" a="1"/>
  <c r="M4332" i="1" s="1"/>
  <c r="K4332" i="1"/>
  <c r="J4332" i="1"/>
  <c r="I4332" i="1"/>
  <c r="H4332" i="1"/>
  <c r="G4332" i="1"/>
  <c r="O4331" i="1"/>
  <c r="L4331" i="1"/>
  <c r="M4331" i="1" s="1" a="1"/>
  <c r="M4331" i="1" s="1"/>
  <c r="K4331" i="1"/>
  <c r="J4331" i="1"/>
  <c r="I4331" i="1"/>
  <c r="H4331" i="1"/>
  <c r="G4331" i="1"/>
  <c r="O4330" i="1"/>
  <c r="L4330" i="1"/>
  <c r="M4330" i="1" s="1" a="1"/>
  <c r="M4330" i="1" s="1"/>
  <c r="K4330" i="1"/>
  <c r="J4330" i="1"/>
  <c r="I4330" i="1"/>
  <c r="H4330" i="1"/>
  <c r="G4330" i="1"/>
  <c r="O4329" i="1"/>
  <c r="L4329" i="1"/>
  <c r="M4329" i="1" s="1" a="1"/>
  <c r="M4329" i="1" s="1"/>
  <c r="K4329" i="1"/>
  <c r="J4329" i="1"/>
  <c r="I4329" i="1"/>
  <c r="H4329" i="1"/>
  <c r="G4329" i="1"/>
  <c r="O4328" i="1"/>
  <c r="L4328" i="1"/>
  <c r="M4328" i="1" s="1" a="1"/>
  <c r="M4328" i="1" s="1"/>
  <c r="K4328" i="1"/>
  <c r="J4328" i="1"/>
  <c r="I4328" i="1"/>
  <c r="H4328" i="1"/>
  <c r="G4328" i="1"/>
  <c r="O4327" i="1"/>
  <c r="L4327" i="1"/>
  <c r="M4327" i="1" s="1" a="1"/>
  <c r="M4327" i="1" s="1"/>
  <c r="K4327" i="1"/>
  <c r="J4327" i="1"/>
  <c r="I4327" i="1"/>
  <c r="H4327" i="1"/>
  <c r="G4327" i="1"/>
  <c r="O4326" i="1"/>
  <c r="L4326" i="1"/>
  <c r="M4326" i="1" s="1" a="1"/>
  <c r="M4326" i="1" s="1"/>
  <c r="K4326" i="1"/>
  <c r="J4326" i="1"/>
  <c r="I4326" i="1"/>
  <c r="H4326" i="1"/>
  <c r="G4326" i="1"/>
  <c r="O4325" i="1"/>
  <c r="L4325" i="1"/>
  <c r="M4325" i="1" s="1" a="1"/>
  <c r="M4325" i="1" s="1"/>
  <c r="K4325" i="1"/>
  <c r="J4325" i="1"/>
  <c r="I4325" i="1"/>
  <c r="H4325" i="1"/>
  <c r="G4325" i="1"/>
  <c r="O4324" i="1"/>
  <c r="L4324" i="1"/>
  <c r="M4324" i="1" s="1" a="1"/>
  <c r="M4324" i="1" s="1"/>
  <c r="K4324" i="1"/>
  <c r="J4324" i="1"/>
  <c r="I4324" i="1"/>
  <c r="H4324" i="1"/>
  <c r="G4324" i="1"/>
  <c r="O4323" i="1"/>
  <c r="L4323" i="1"/>
  <c r="M4323" i="1" s="1" a="1"/>
  <c r="M4323" i="1" s="1"/>
  <c r="K4323" i="1"/>
  <c r="J4323" i="1"/>
  <c r="I4323" i="1"/>
  <c r="H4323" i="1"/>
  <c r="G4323" i="1"/>
  <c r="O4322" i="1"/>
  <c r="L4322" i="1"/>
  <c r="M4322" i="1" s="1" a="1"/>
  <c r="M4322" i="1" s="1"/>
  <c r="K4322" i="1"/>
  <c r="J4322" i="1"/>
  <c r="I4322" i="1"/>
  <c r="H4322" i="1"/>
  <c r="G4322" i="1"/>
  <c r="O4321" i="1"/>
  <c r="L4321" i="1"/>
  <c r="M4321" i="1" s="1" a="1"/>
  <c r="M4321" i="1" s="1"/>
  <c r="K4321" i="1"/>
  <c r="J4321" i="1"/>
  <c r="I4321" i="1"/>
  <c r="H4321" i="1"/>
  <c r="G4321" i="1"/>
  <c r="O4320" i="1"/>
  <c r="L4320" i="1"/>
  <c r="M4320" i="1" s="1" a="1"/>
  <c r="M4320" i="1" s="1"/>
  <c r="K4320" i="1"/>
  <c r="J4320" i="1"/>
  <c r="I4320" i="1"/>
  <c r="H4320" i="1"/>
  <c r="G4320" i="1"/>
  <c r="O4319" i="1"/>
  <c r="L4319" i="1"/>
  <c r="M4319" i="1" s="1" a="1"/>
  <c r="M4319" i="1" s="1"/>
  <c r="K4319" i="1"/>
  <c r="J4319" i="1"/>
  <c r="I4319" i="1"/>
  <c r="H4319" i="1"/>
  <c r="G4319" i="1"/>
  <c r="O4318" i="1"/>
  <c r="L4318" i="1"/>
  <c r="M4318" i="1" s="1" a="1"/>
  <c r="M4318" i="1" s="1"/>
  <c r="K4318" i="1"/>
  <c r="J4318" i="1"/>
  <c r="I4318" i="1"/>
  <c r="H4318" i="1"/>
  <c r="G4318" i="1"/>
  <c r="O4317" i="1"/>
  <c r="L4317" i="1"/>
  <c r="M4317" i="1" s="1" a="1"/>
  <c r="M4317" i="1" s="1"/>
  <c r="K4317" i="1"/>
  <c r="J4317" i="1"/>
  <c r="I4317" i="1"/>
  <c r="H4317" i="1"/>
  <c r="G4317" i="1"/>
  <c r="O4316" i="1"/>
  <c r="L4316" i="1"/>
  <c r="M4316" i="1" s="1" a="1"/>
  <c r="M4316" i="1" s="1"/>
  <c r="K4316" i="1"/>
  <c r="J4316" i="1"/>
  <c r="I4316" i="1"/>
  <c r="H4316" i="1"/>
  <c r="G4316" i="1"/>
  <c r="O4315" i="1"/>
  <c r="L4315" i="1"/>
  <c r="M4315" i="1" s="1" a="1"/>
  <c r="M4315" i="1" s="1"/>
  <c r="K4315" i="1"/>
  <c r="J4315" i="1"/>
  <c r="I4315" i="1"/>
  <c r="H4315" i="1"/>
  <c r="G4315" i="1"/>
  <c r="O4314" i="1"/>
  <c r="L4314" i="1"/>
  <c r="M4314" i="1" s="1" a="1"/>
  <c r="M4314" i="1" s="1"/>
  <c r="K4314" i="1"/>
  <c r="J4314" i="1"/>
  <c r="I4314" i="1"/>
  <c r="H4314" i="1"/>
  <c r="G4314" i="1"/>
  <c r="O4313" i="1"/>
  <c r="L4313" i="1"/>
  <c r="M4313" i="1" s="1" a="1"/>
  <c r="M4313" i="1" s="1"/>
  <c r="K4313" i="1"/>
  <c r="J4313" i="1"/>
  <c r="I4313" i="1"/>
  <c r="H4313" i="1"/>
  <c r="G4313" i="1"/>
  <c r="O4312" i="1"/>
  <c r="L4312" i="1"/>
  <c r="M4312" i="1" s="1" a="1"/>
  <c r="M4312" i="1" s="1"/>
  <c r="K4312" i="1"/>
  <c r="J4312" i="1"/>
  <c r="I4312" i="1"/>
  <c r="H4312" i="1"/>
  <c r="G4312" i="1"/>
  <c r="O4311" i="1"/>
  <c r="L4311" i="1"/>
  <c r="M4311" i="1" s="1" a="1"/>
  <c r="M4311" i="1" s="1"/>
  <c r="K4311" i="1"/>
  <c r="J4311" i="1"/>
  <c r="I4311" i="1"/>
  <c r="H4311" i="1"/>
  <c r="G4311" i="1"/>
  <c r="O4310" i="1"/>
  <c r="L4310" i="1"/>
  <c r="M4310" i="1" s="1" a="1"/>
  <c r="M4310" i="1" s="1"/>
  <c r="K4310" i="1"/>
  <c r="J4310" i="1"/>
  <c r="I4310" i="1"/>
  <c r="H4310" i="1"/>
  <c r="G4310" i="1"/>
  <c r="O4309" i="1"/>
  <c r="L4309" i="1"/>
  <c r="M4309" i="1" s="1" a="1"/>
  <c r="M4309" i="1" s="1"/>
  <c r="K4309" i="1"/>
  <c r="J4309" i="1"/>
  <c r="I4309" i="1"/>
  <c r="H4309" i="1"/>
  <c r="G4309" i="1"/>
  <c r="O4308" i="1"/>
  <c r="L4308" i="1"/>
  <c r="M4308" i="1" s="1" a="1"/>
  <c r="M4308" i="1" s="1"/>
  <c r="K4308" i="1"/>
  <c r="J4308" i="1"/>
  <c r="I4308" i="1"/>
  <c r="H4308" i="1"/>
  <c r="G4308" i="1"/>
  <c r="O4307" i="1"/>
  <c r="L4307" i="1"/>
  <c r="M4307" i="1" s="1" a="1"/>
  <c r="M4307" i="1" s="1"/>
  <c r="K4307" i="1"/>
  <c r="J4307" i="1"/>
  <c r="I4307" i="1"/>
  <c r="H4307" i="1"/>
  <c r="G4307" i="1"/>
  <c r="O4306" i="1"/>
  <c r="L4306" i="1"/>
  <c r="M4306" i="1" s="1" a="1"/>
  <c r="M4306" i="1" s="1"/>
  <c r="K4306" i="1"/>
  <c r="J4306" i="1"/>
  <c r="I4306" i="1"/>
  <c r="H4306" i="1"/>
  <c r="G4306" i="1"/>
  <c r="O4305" i="1"/>
  <c r="L4305" i="1"/>
  <c r="M4305" i="1" s="1" a="1"/>
  <c r="M4305" i="1" s="1"/>
  <c r="K4305" i="1"/>
  <c r="J4305" i="1"/>
  <c r="I4305" i="1"/>
  <c r="H4305" i="1"/>
  <c r="G4305" i="1"/>
  <c r="O4304" i="1"/>
  <c r="L4304" i="1"/>
  <c r="M4304" i="1" s="1" a="1"/>
  <c r="M4304" i="1" s="1"/>
  <c r="K4304" i="1"/>
  <c r="J4304" i="1"/>
  <c r="I4304" i="1"/>
  <c r="H4304" i="1"/>
  <c r="G4304" i="1"/>
  <c r="O4303" i="1"/>
  <c r="L4303" i="1"/>
  <c r="M4303" i="1" s="1" a="1"/>
  <c r="M4303" i="1" s="1"/>
  <c r="K4303" i="1"/>
  <c r="J4303" i="1"/>
  <c r="I4303" i="1"/>
  <c r="H4303" i="1"/>
  <c r="G4303" i="1"/>
  <c r="O4302" i="1"/>
  <c r="L4302" i="1"/>
  <c r="M4302" i="1" s="1" a="1"/>
  <c r="M4302" i="1" s="1"/>
  <c r="K4302" i="1"/>
  <c r="J4302" i="1"/>
  <c r="I4302" i="1"/>
  <c r="H4302" i="1"/>
  <c r="G4302" i="1"/>
  <c r="O4301" i="1"/>
  <c r="L4301" i="1"/>
  <c r="M4301" i="1" s="1" a="1"/>
  <c r="M4301" i="1" s="1"/>
  <c r="K4301" i="1"/>
  <c r="J4301" i="1"/>
  <c r="I4301" i="1"/>
  <c r="H4301" i="1"/>
  <c r="G4301" i="1"/>
  <c r="O4300" i="1"/>
  <c r="L4300" i="1"/>
  <c r="M4300" i="1" s="1" a="1"/>
  <c r="M4300" i="1" s="1"/>
  <c r="K4300" i="1"/>
  <c r="J4300" i="1"/>
  <c r="I4300" i="1"/>
  <c r="H4300" i="1"/>
  <c r="G4300" i="1"/>
  <c r="O4299" i="1"/>
  <c r="L4299" i="1"/>
  <c r="M4299" i="1" s="1" a="1"/>
  <c r="M4299" i="1" s="1"/>
  <c r="K4299" i="1"/>
  <c r="J4299" i="1"/>
  <c r="I4299" i="1"/>
  <c r="H4299" i="1"/>
  <c r="G4299" i="1"/>
  <c r="O4298" i="1"/>
  <c r="L4298" i="1"/>
  <c r="M4298" i="1" s="1" a="1"/>
  <c r="M4298" i="1" s="1"/>
  <c r="K4298" i="1"/>
  <c r="J4298" i="1"/>
  <c r="I4298" i="1"/>
  <c r="H4298" i="1"/>
  <c r="G4298" i="1"/>
  <c r="O4297" i="1"/>
  <c r="L4297" i="1"/>
  <c r="M4297" i="1" s="1" a="1"/>
  <c r="M4297" i="1" s="1"/>
  <c r="K4297" i="1"/>
  <c r="J4297" i="1"/>
  <c r="I4297" i="1"/>
  <c r="H4297" i="1"/>
  <c r="G4297" i="1"/>
  <c r="O4296" i="1"/>
  <c r="L4296" i="1"/>
  <c r="M4296" i="1" s="1" a="1"/>
  <c r="M4296" i="1" s="1"/>
  <c r="K4296" i="1"/>
  <c r="J4296" i="1"/>
  <c r="I4296" i="1"/>
  <c r="H4296" i="1"/>
  <c r="G4296" i="1"/>
  <c r="O4295" i="1"/>
  <c r="L4295" i="1"/>
  <c r="M4295" i="1" s="1" a="1"/>
  <c r="M4295" i="1" s="1"/>
  <c r="K4295" i="1"/>
  <c r="J4295" i="1"/>
  <c r="I4295" i="1"/>
  <c r="H4295" i="1"/>
  <c r="G4295" i="1"/>
  <c r="O4294" i="1"/>
  <c r="L4294" i="1"/>
  <c r="M4294" i="1" s="1" a="1"/>
  <c r="M4294" i="1" s="1"/>
  <c r="K4294" i="1"/>
  <c r="J4294" i="1"/>
  <c r="I4294" i="1"/>
  <c r="H4294" i="1"/>
  <c r="G4294" i="1"/>
  <c r="O4293" i="1"/>
  <c r="L4293" i="1"/>
  <c r="M4293" i="1" s="1" a="1"/>
  <c r="M4293" i="1" s="1"/>
  <c r="K4293" i="1"/>
  <c r="J4293" i="1"/>
  <c r="I4293" i="1"/>
  <c r="H4293" i="1"/>
  <c r="G4293" i="1"/>
  <c r="O4292" i="1"/>
  <c r="L4292" i="1"/>
  <c r="M4292" i="1" s="1" a="1"/>
  <c r="M4292" i="1" s="1"/>
  <c r="K4292" i="1"/>
  <c r="J4292" i="1"/>
  <c r="I4292" i="1"/>
  <c r="H4292" i="1"/>
  <c r="G4292" i="1"/>
  <c r="O4291" i="1"/>
  <c r="L4291" i="1"/>
  <c r="M4291" i="1" s="1" a="1"/>
  <c r="M4291" i="1" s="1"/>
  <c r="K4291" i="1"/>
  <c r="J4291" i="1"/>
  <c r="I4291" i="1"/>
  <c r="H4291" i="1"/>
  <c r="G4291" i="1"/>
  <c r="O4290" i="1"/>
  <c r="L4290" i="1"/>
  <c r="M4290" i="1" s="1" a="1"/>
  <c r="M4290" i="1" s="1"/>
  <c r="K4290" i="1"/>
  <c r="J4290" i="1"/>
  <c r="I4290" i="1"/>
  <c r="H4290" i="1"/>
  <c r="G4290" i="1"/>
  <c r="O4289" i="1"/>
  <c r="L4289" i="1"/>
  <c r="M4289" i="1" s="1" a="1"/>
  <c r="M4289" i="1" s="1"/>
  <c r="K4289" i="1"/>
  <c r="J4289" i="1"/>
  <c r="I4289" i="1"/>
  <c r="H4289" i="1"/>
  <c r="G4289" i="1"/>
  <c r="O4288" i="1"/>
  <c r="L4288" i="1"/>
  <c r="M4288" i="1" s="1" a="1"/>
  <c r="M4288" i="1" s="1"/>
  <c r="K4288" i="1"/>
  <c r="J4288" i="1"/>
  <c r="I4288" i="1"/>
  <c r="H4288" i="1"/>
  <c r="G4288" i="1"/>
  <c r="O4287" i="1"/>
  <c r="L4287" i="1"/>
  <c r="M4287" i="1" s="1" a="1"/>
  <c r="M4287" i="1" s="1"/>
  <c r="K4287" i="1"/>
  <c r="J4287" i="1"/>
  <c r="I4287" i="1"/>
  <c r="H4287" i="1"/>
  <c r="G4287" i="1"/>
  <c r="O4286" i="1"/>
  <c r="L4286" i="1"/>
  <c r="M4286" i="1" s="1" a="1"/>
  <c r="M4286" i="1" s="1"/>
  <c r="K4286" i="1"/>
  <c r="J4286" i="1"/>
  <c r="I4286" i="1"/>
  <c r="H4286" i="1"/>
  <c r="G4286" i="1"/>
  <c r="O4285" i="1"/>
  <c r="L4285" i="1"/>
  <c r="M4285" i="1" s="1" a="1"/>
  <c r="M4285" i="1" s="1"/>
  <c r="K4285" i="1"/>
  <c r="J4285" i="1"/>
  <c r="I4285" i="1"/>
  <c r="H4285" i="1"/>
  <c r="G4285" i="1"/>
  <c r="O4284" i="1"/>
  <c r="L4284" i="1"/>
  <c r="M4284" i="1" s="1" a="1"/>
  <c r="M4284" i="1" s="1"/>
  <c r="K4284" i="1"/>
  <c r="J4284" i="1"/>
  <c r="I4284" i="1"/>
  <c r="H4284" i="1"/>
  <c r="G4284" i="1"/>
  <c r="O4283" i="1"/>
  <c r="L4283" i="1"/>
  <c r="M4283" i="1" s="1" a="1"/>
  <c r="M4283" i="1" s="1"/>
  <c r="K4283" i="1"/>
  <c r="J4283" i="1"/>
  <c r="I4283" i="1"/>
  <c r="H4283" i="1"/>
  <c r="G4283" i="1"/>
  <c r="O4282" i="1"/>
  <c r="L4282" i="1"/>
  <c r="M4282" i="1" s="1" a="1"/>
  <c r="M4282" i="1" s="1"/>
  <c r="K4282" i="1"/>
  <c r="J4282" i="1"/>
  <c r="I4282" i="1"/>
  <c r="H4282" i="1"/>
  <c r="G4282" i="1"/>
  <c r="O4281" i="1"/>
  <c r="L4281" i="1"/>
  <c r="M4281" i="1" s="1" a="1"/>
  <c r="M4281" i="1" s="1"/>
  <c r="K4281" i="1"/>
  <c r="J4281" i="1"/>
  <c r="I4281" i="1"/>
  <c r="H4281" i="1"/>
  <c r="G4281" i="1"/>
  <c r="O4280" i="1"/>
  <c r="L4280" i="1"/>
  <c r="M4280" i="1" s="1" a="1"/>
  <c r="M4280" i="1" s="1"/>
  <c r="K4280" i="1"/>
  <c r="J4280" i="1"/>
  <c r="I4280" i="1"/>
  <c r="H4280" i="1"/>
  <c r="G4280" i="1"/>
  <c r="O4279" i="1"/>
  <c r="L4279" i="1"/>
  <c r="M4279" i="1" s="1" a="1"/>
  <c r="M4279" i="1" s="1"/>
  <c r="K4279" i="1"/>
  <c r="J4279" i="1"/>
  <c r="I4279" i="1"/>
  <c r="H4279" i="1"/>
  <c r="G4279" i="1"/>
  <c r="O4278" i="1"/>
  <c r="L4278" i="1"/>
  <c r="M4278" i="1" s="1" a="1"/>
  <c r="M4278" i="1" s="1"/>
  <c r="K4278" i="1"/>
  <c r="J4278" i="1"/>
  <c r="I4278" i="1"/>
  <c r="H4278" i="1"/>
  <c r="G4278" i="1"/>
  <c r="O4277" i="1"/>
  <c r="L4277" i="1"/>
  <c r="M4277" i="1" s="1" a="1"/>
  <c r="M4277" i="1" s="1"/>
  <c r="K4277" i="1"/>
  <c r="J4277" i="1"/>
  <c r="I4277" i="1"/>
  <c r="H4277" i="1"/>
  <c r="G4277" i="1"/>
  <c r="O4276" i="1"/>
  <c r="L4276" i="1"/>
  <c r="M4276" i="1" s="1" a="1"/>
  <c r="M4276" i="1" s="1"/>
  <c r="K4276" i="1"/>
  <c r="J4276" i="1"/>
  <c r="I4276" i="1"/>
  <c r="H4276" i="1"/>
  <c r="G4276" i="1"/>
  <c r="O4275" i="1"/>
  <c r="L4275" i="1"/>
  <c r="M4275" i="1" s="1" a="1"/>
  <c r="M4275" i="1" s="1"/>
  <c r="K4275" i="1"/>
  <c r="J4275" i="1"/>
  <c r="I4275" i="1"/>
  <c r="H4275" i="1"/>
  <c r="G4275" i="1"/>
  <c r="O4274" i="1"/>
  <c r="L4274" i="1"/>
  <c r="M4274" i="1" s="1" a="1"/>
  <c r="M4274" i="1" s="1"/>
  <c r="K4274" i="1"/>
  <c r="J4274" i="1"/>
  <c r="I4274" i="1"/>
  <c r="H4274" i="1"/>
  <c r="G4274" i="1"/>
  <c r="O4273" i="1"/>
  <c r="L4273" i="1"/>
  <c r="M4273" i="1" s="1" a="1"/>
  <c r="M4273" i="1" s="1"/>
  <c r="K4273" i="1"/>
  <c r="J4273" i="1"/>
  <c r="I4273" i="1"/>
  <c r="H4273" i="1"/>
  <c r="G4273" i="1"/>
  <c r="O4272" i="1"/>
  <c r="L4272" i="1"/>
  <c r="M4272" i="1" s="1" a="1"/>
  <c r="M4272" i="1" s="1"/>
  <c r="K4272" i="1"/>
  <c r="J4272" i="1"/>
  <c r="I4272" i="1"/>
  <c r="H4272" i="1"/>
  <c r="G4272" i="1"/>
  <c r="O4271" i="1"/>
  <c r="L4271" i="1"/>
  <c r="M4271" i="1" s="1" a="1"/>
  <c r="M4271" i="1" s="1"/>
  <c r="K4271" i="1"/>
  <c r="J4271" i="1"/>
  <c r="I4271" i="1"/>
  <c r="H4271" i="1"/>
  <c r="G4271" i="1"/>
  <c r="O4270" i="1"/>
  <c r="L4270" i="1"/>
  <c r="M4270" i="1" s="1" a="1"/>
  <c r="M4270" i="1" s="1"/>
  <c r="K4270" i="1"/>
  <c r="J4270" i="1"/>
  <c r="I4270" i="1"/>
  <c r="H4270" i="1"/>
  <c r="G4270" i="1"/>
  <c r="O4269" i="1"/>
  <c r="L4269" i="1"/>
  <c r="M4269" i="1" s="1" a="1"/>
  <c r="M4269" i="1" s="1"/>
  <c r="K4269" i="1"/>
  <c r="J4269" i="1"/>
  <c r="I4269" i="1"/>
  <c r="H4269" i="1"/>
  <c r="G4269" i="1"/>
  <c r="O4268" i="1"/>
  <c r="L4268" i="1"/>
  <c r="M4268" i="1" s="1" a="1"/>
  <c r="M4268" i="1" s="1"/>
  <c r="K4268" i="1"/>
  <c r="J4268" i="1"/>
  <c r="I4268" i="1"/>
  <c r="H4268" i="1"/>
  <c r="G4268" i="1"/>
  <c r="O4267" i="1"/>
  <c r="L4267" i="1"/>
  <c r="M4267" i="1" s="1" a="1"/>
  <c r="M4267" i="1" s="1"/>
  <c r="K4267" i="1"/>
  <c r="J4267" i="1"/>
  <c r="I4267" i="1"/>
  <c r="H4267" i="1"/>
  <c r="G4267" i="1"/>
  <c r="O4266" i="1"/>
  <c r="L4266" i="1"/>
  <c r="M4266" i="1" s="1" a="1"/>
  <c r="M4266" i="1" s="1"/>
  <c r="K4266" i="1"/>
  <c r="J4266" i="1"/>
  <c r="I4266" i="1"/>
  <c r="H4266" i="1"/>
  <c r="G4266" i="1"/>
  <c r="O4265" i="1"/>
  <c r="L4265" i="1"/>
  <c r="M4265" i="1" s="1" a="1"/>
  <c r="M4265" i="1" s="1"/>
  <c r="K4265" i="1"/>
  <c r="J4265" i="1"/>
  <c r="I4265" i="1"/>
  <c r="H4265" i="1"/>
  <c r="G4265" i="1"/>
  <c r="O4264" i="1"/>
  <c r="L4264" i="1"/>
  <c r="M4264" i="1" s="1" a="1"/>
  <c r="M4264" i="1" s="1"/>
  <c r="K4264" i="1"/>
  <c r="J4264" i="1"/>
  <c r="I4264" i="1"/>
  <c r="H4264" i="1"/>
  <c r="G4264" i="1"/>
  <c r="O4263" i="1"/>
  <c r="L4263" i="1"/>
  <c r="M4263" i="1" s="1" a="1"/>
  <c r="M4263" i="1" s="1"/>
  <c r="K4263" i="1"/>
  <c r="J4263" i="1"/>
  <c r="I4263" i="1"/>
  <c r="H4263" i="1"/>
  <c r="G4263" i="1"/>
  <c r="O4262" i="1"/>
  <c r="L4262" i="1"/>
  <c r="M4262" i="1" s="1" a="1"/>
  <c r="M4262" i="1" s="1"/>
  <c r="K4262" i="1"/>
  <c r="J4262" i="1"/>
  <c r="I4262" i="1"/>
  <c r="H4262" i="1"/>
  <c r="G4262" i="1"/>
  <c r="O4261" i="1"/>
  <c r="L4261" i="1"/>
  <c r="M4261" i="1" s="1" a="1"/>
  <c r="M4261" i="1" s="1"/>
  <c r="K4261" i="1"/>
  <c r="J4261" i="1"/>
  <c r="I4261" i="1"/>
  <c r="H4261" i="1"/>
  <c r="G4261" i="1"/>
  <c r="O4260" i="1"/>
  <c r="L4260" i="1"/>
  <c r="M4260" i="1" s="1" a="1"/>
  <c r="M4260" i="1" s="1"/>
  <c r="K4260" i="1"/>
  <c r="J4260" i="1"/>
  <c r="I4260" i="1"/>
  <c r="H4260" i="1"/>
  <c r="G4260" i="1"/>
  <c r="O4259" i="1"/>
  <c r="L4259" i="1"/>
  <c r="M4259" i="1" s="1" a="1"/>
  <c r="M4259" i="1" s="1"/>
  <c r="K4259" i="1"/>
  <c r="J4259" i="1"/>
  <c r="I4259" i="1"/>
  <c r="H4259" i="1"/>
  <c r="G4259" i="1"/>
  <c r="O4258" i="1"/>
  <c r="L4258" i="1"/>
  <c r="M4258" i="1" s="1" a="1"/>
  <c r="M4258" i="1" s="1"/>
  <c r="K4258" i="1"/>
  <c r="J4258" i="1"/>
  <c r="I4258" i="1"/>
  <c r="H4258" i="1"/>
  <c r="G4258" i="1"/>
  <c r="O4257" i="1"/>
  <c r="L4257" i="1"/>
  <c r="M4257" i="1" s="1" a="1"/>
  <c r="M4257" i="1" s="1"/>
  <c r="K4257" i="1"/>
  <c r="J4257" i="1"/>
  <c r="I4257" i="1"/>
  <c r="H4257" i="1"/>
  <c r="G4257" i="1"/>
  <c r="O4256" i="1"/>
  <c r="L4256" i="1"/>
  <c r="M4256" i="1" s="1" a="1"/>
  <c r="M4256" i="1" s="1"/>
  <c r="K4256" i="1"/>
  <c r="J4256" i="1"/>
  <c r="I4256" i="1"/>
  <c r="H4256" i="1"/>
  <c r="G4256" i="1"/>
  <c r="O4255" i="1"/>
  <c r="L4255" i="1"/>
  <c r="M4255" i="1" s="1" a="1"/>
  <c r="M4255" i="1" s="1"/>
  <c r="K4255" i="1"/>
  <c r="J4255" i="1"/>
  <c r="I4255" i="1"/>
  <c r="H4255" i="1"/>
  <c r="G4255" i="1"/>
  <c r="O4254" i="1"/>
  <c r="L4254" i="1"/>
  <c r="M4254" i="1" s="1" a="1"/>
  <c r="M4254" i="1" s="1"/>
  <c r="K4254" i="1"/>
  <c r="J4254" i="1"/>
  <c r="I4254" i="1"/>
  <c r="H4254" i="1"/>
  <c r="G4254" i="1"/>
  <c r="O4253" i="1"/>
  <c r="L4253" i="1"/>
  <c r="M4253" i="1" s="1" a="1"/>
  <c r="M4253" i="1" s="1"/>
  <c r="K4253" i="1"/>
  <c r="J4253" i="1"/>
  <c r="I4253" i="1"/>
  <c r="H4253" i="1"/>
  <c r="G4253" i="1"/>
  <c r="O4252" i="1"/>
  <c r="L4252" i="1"/>
  <c r="M4252" i="1" s="1" a="1"/>
  <c r="M4252" i="1" s="1"/>
  <c r="K4252" i="1"/>
  <c r="J4252" i="1"/>
  <c r="I4252" i="1"/>
  <c r="H4252" i="1"/>
  <c r="G4252" i="1"/>
  <c r="O4251" i="1"/>
  <c r="L4251" i="1"/>
  <c r="M4251" i="1" s="1" a="1"/>
  <c r="M4251" i="1" s="1"/>
  <c r="K4251" i="1"/>
  <c r="J4251" i="1"/>
  <c r="I4251" i="1"/>
  <c r="H4251" i="1"/>
  <c r="G4251" i="1"/>
  <c r="O4250" i="1"/>
  <c r="L4250" i="1"/>
  <c r="M4250" i="1" s="1" a="1"/>
  <c r="M4250" i="1" s="1"/>
  <c r="K4250" i="1"/>
  <c r="J4250" i="1"/>
  <c r="I4250" i="1"/>
  <c r="H4250" i="1"/>
  <c r="G4250" i="1"/>
  <c r="O4249" i="1"/>
  <c r="L4249" i="1"/>
  <c r="M4249" i="1" s="1" a="1"/>
  <c r="M4249" i="1" s="1"/>
  <c r="K4249" i="1"/>
  <c r="J4249" i="1"/>
  <c r="I4249" i="1"/>
  <c r="H4249" i="1"/>
  <c r="G4249" i="1"/>
  <c r="O4248" i="1"/>
  <c r="L4248" i="1"/>
  <c r="M4248" i="1" s="1" a="1"/>
  <c r="M4248" i="1" s="1"/>
  <c r="K4248" i="1"/>
  <c r="J4248" i="1"/>
  <c r="I4248" i="1"/>
  <c r="H4248" i="1"/>
  <c r="G4248" i="1"/>
  <c r="O4247" i="1"/>
  <c r="L4247" i="1"/>
  <c r="M4247" i="1" s="1" a="1"/>
  <c r="M4247" i="1" s="1"/>
  <c r="K4247" i="1"/>
  <c r="J4247" i="1"/>
  <c r="I4247" i="1"/>
  <c r="H4247" i="1"/>
  <c r="G4247" i="1"/>
  <c r="O4246" i="1"/>
  <c r="L4246" i="1"/>
  <c r="M4246" i="1" s="1" a="1"/>
  <c r="M4246" i="1" s="1"/>
  <c r="K4246" i="1"/>
  <c r="J4246" i="1"/>
  <c r="I4246" i="1"/>
  <c r="H4246" i="1"/>
  <c r="G4246" i="1"/>
  <c r="O4245" i="1"/>
  <c r="L4245" i="1"/>
  <c r="M4245" i="1" s="1" a="1"/>
  <c r="M4245" i="1" s="1"/>
  <c r="K4245" i="1"/>
  <c r="J4245" i="1"/>
  <c r="I4245" i="1"/>
  <c r="H4245" i="1"/>
  <c r="G4245" i="1"/>
  <c r="O4244" i="1"/>
  <c r="L4244" i="1"/>
  <c r="M4244" i="1" s="1" a="1"/>
  <c r="M4244" i="1" s="1"/>
  <c r="K4244" i="1"/>
  <c r="J4244" i="1"/>
  <c r="I4244" i="1"/>
  <c r="H4244" i="1"/>
  <c r="G4244" i="1"/>
  <c r="O4243" i="1"/>
  <c r="L4243" i="1"/>
  <c r="M4243" i="1" s="1" a="1"/>
  <c r="M4243" i="1" s="1"/>
  <c r="K4243" i="1"/>
  <c r="J4243" i="1"/>
  <c r="I4243" i="1"/>
  <c r="H4243" i="1"/>
  <c r="G4243" i="1"/>
  <c r="O4242" i="1"/>
  <c r="L4242" i="1"/>
  <c r="M4242" i="1" s="1" a="1"/>
  <c r="M4242" i="1" s="1"/>
  <c r="K4242" i="1"/>
  <c r="J4242" i="1"/>
  <c r="I4242" i="1"/>
  <c r="H4242" i="1"/>
  <c r="G4242" i="1"/>
  <c r="O4241" i="1"/>
  <c r="L4241" i="1"/>
  <c r="M4241" i="1" s="1" a="1"/>
  <c r="M4241" i="1" s="1"/>
  <c r="K4241" i="1"/>
  <c r="J4241" i="1"/>
  <c r="I4241" i="1"/>
  <c r="H4241" i="1"/>
  <c r="G4241" i="1"/>
  <c r="O4240" i="1"/>
  <c r="L4240" i="1"/>
  <c r="M4240" i="1" s="1" a="1"/>
  <c r="M4240" i="1" s="1"/>
  <c r="K4240" i="1"/>
  <c r="J4240" i="1"/>
  <c r="I4240" i="1"/>
  <c r="H4240" i="1"/>
  <c r="G4240" i="1"/>
  <c r="O4239" i="1"/>
  <c r="L4239" i="1"/>
  <c r="M4239" i="1" s="1" a="1"/>
  <c r="M4239" i="1" s="1"/>
  <c r="K4239" i="1"/>
  <c r="J4239" i="1"/>
  <c r="I4239" i="1"/>
  <c r="H4239" i="1"/>
  <c r="G4239" i="1"/>
  <c r="O4238" i="1"/>
  <c r="L4238" i="1"/>
  <c r="M4238" i="1" s="1" a="1"/>
  <c r="M4238" i="1" s="1"/>
  <c r="K4238" i="1"/>
  <c r="J4238" i="1"/>
  <c r="I4238" i="1"/>
  <c r="H4238" i="1"/>
  <c r="G4238" i="1"/>
  <c r="O4237" i="1"/>
  <c r="L4237" i="1"/>
  <c r="M4237" i="1" s="1" a="1"/>
  <c r="M4237" i="1" s="1"/>
  <c r="K4237" i="1"/>
  <c r="J4237" i="1"/>
  <c r="I4237" i="1"/>
  <c r="H4237" i="1"/>
  <c r="G4237" i="1"/>
  <c r="O4236" i="1"/>
  <c r="L4236" i="1"/>
  <c r="M4236" i="1" s="1" a="1"/>
  <c r="M4236" i="1" s="1"/>
  <c r="K4236" i="1"/>
  <c r="J4236" i="1"/>
  <c r="I4236" i="1"/>
  <c r="H4236" i="1"/>
  <c r="G4236" i="1"/>
  <c r="O4235" i="1"/>
  <c r="L4235" i="1"/>
  <c r="M4235" i="1" s="1" a="1"/>
  <c r="M4235" i="1" s="1"/>
  <c r="K4235" i="1"/>
  <c r="J4235" i="1"/>
  <c r="I4235" i="1"/>
  <c r="H4235" i="1"/>
  <c r="G4235" i="1"/>
  <c r="O4234" i="1"/>
  <c r="L4234" i="1"/>
  <c r="M4234" i="1" s="1" a="1"/>
  <c r="M4234" i="1" s="1"/>
  <c r="K4234" i="1"/>
  <c r="J4234" i="1"/>
  <c r="I4234" i="1"/>
  <c r="H4234" i="1"/>
  <c r="G4234" i="1"/>
  <c r="O4233" i="1"/>
  <c r="L4233" i="1"/>
  <c r="M4233" i="1" s="1" a="1"/>
  <c r="M4233" i="1" s="1"/>
  <c r="K4233" i="1"/>
  <c r="J4233" i="1"/>
  <c r="I4233" i="1"/>
  <c r="H4233" i="1"/>
  <c r="G4233" i="1"/>
  <c r="O4232" i="1"/>
  <c r="L4232" i="1"/>
  <c r="M4232" i="1" s="1" a="1"/>
  <c r="M4232" i="1" s="1"/>
  <c r="K4232" i="1"/>
  <c r="J4232" i="1"/>
  <c r="I4232" i="1"/>
  <c r="H4232" i="1"/>
  <c r="G4232" i="1"/>
  <c r="O4231" i="1"/>
  <c r="L4231" i="1"/>
  <c r="M4231" i="1" s="1" a="1"/>
  <c r="M4231" i="1" s="1"/>
  <c r="K4231" i="1"/>
  <c r="J4231" i="1"/>
  <c r="I4231" i="1"/>
  <c r="H4231" i="1"/>
  <c r="G4231" i="1"/>
  <c r="O4230" i="1"/>
  <c r="L4230" i="1"/>
  <c r="M4230" i="1" s="1" a="1"/>
  <c r="M4230" i="1" s="1"/>
  <c r="K4230" i="1"/>
  <c r="J4230" i="1"/>
  <c r="I4230" i="1"/>
  <c r="H4230" i="1"/>
  <c r="G4230" i="1"/>
  <c r="O4229" i="1"/>
  <c r="L4229" i="1"/>
  <c r="M4229" i="1" s="1" a="1"/>
  <c r="M4229" i="1" s="1"/>
  <c r="K4229" i="1"/>
  <c r="J4229" i="1"/>
  <c r="I4229" i="1"/>
  <c r="H4229" i="1"/>
  <c r="G4229" i="1"/>
  <c r="O4228" i="1"/>
  <c r="L4228" i="1"/>
  <c r="M4228" i="1" s="1" a="1"/>
  <c r="M4228" i="1" s="1"/>
  <c r="K4228" i="1"/>
  <c r="J4228" i="1"/>
  <c r="I4228" i="1"/>
  <c r="H4228" i="1"/>
  <c r="G4228" i="1"/>
  <c r="O4227" i="1"/>
  <c r="L4227" i="1"/>
  <c r="M4227" i="1" s="1" a="1"/>
  <c r="M4227" i="1" s="1"/>
  <c r="K4227" i="1"/>
  <c r="J4227" i="1"/>
  <c r="I4227" i="1"/>
  <c r="H4227" i="1"/>
  <c r="G4227" i="1"/>
  <c r="O4226" i="1"/>
  <c r="L4226" i="1"/>
  <c r="M4226" i="1" s="1" a="1"/>
  <c r="M4226" i="1" s="1"/>
  <c r="K4226" i="1"/>
  <c r="J4226" i="1"/>
  <c r="I4226" i="1"/>
  <c r="H4226" i="1"/>
  <c r="G4226" i="1"/>
  <c r="O4225" i="1"/>
  <c r="L4225" i="1"/>
  <c r="M4225" i="1" s="1" a="1"/>
  <c r="M4225" i="1" s="1"/>
  <c r="K4225" i="1"/>
  <c r="J4225" i="1"/>
  <c r="I4225" i="1"/>
  <c r="H4225" i="1"/>
  <c r="G4225" i="1"/>
  <c r="O4224" i="1"/>
  <c r="L4224" i="1"/>
  <c r="M4224" i="1" s="1" a="1"/>
  <c r="M4224" i="1" s="1"/>
  <c r="K4224" i="1"/>
  <c r="J4224" i="1"/>
  <c r="I4224" i="1"/>
  <c r="H4224" i="1"/>
  <c r="G4224" i="1"/>
  <c r="O4223" i="1"/>
  <c r="L4223" i="1"/>
  <c r="M4223" i="1" s="1" a="1"/>
  <c r="M4223" i="1" s="1"/>
  <c r="K4223" i="1"/>
  <c r="J4223" i="1"/>
  <c r="I4223" i="1"/>
  <c r="H4223" i="1"/>
  <c r="G4223" i="1"/>
  <c r="O4222" i="1"/>
  <c r="L4222" i="1"/>
  <c r="M4222" i="1" s="1" a="1"/>
  <c r="M4222" i="1" s="1"/>
  <c r="K4222" i="1"/>
  <c r="J4222" i="1"/>
  <c r="I4222" i="1"/>
  <c r="H4222" i="1"/>
  <c r="G4222" i="1"/>
  <c r="O4221" i="1"/>
  <c r="L4221" i="1"/>
  <c r="M4221" i="1" s="1" a="1"/>
  <c r="M4221" i="1" s="1"/>
  <c r="K4221" i="1"/>
  <c r="J4221" i="1"/>
  <c r="I4221" i="1"/>
  <c r="H4221" i="1"/>
  <c r="G4221" i="1"/>
  <c r="O4220" i="1"/>
  <c r="L4220" i="1"/>
  <c r="M4220" i="1" s="1" a="1"/>
  <c r="M4220" i="1" s="1"/>
  <c r="K4220" i="1"/>
  <c r="J4220" i="1"/>
  <c r="I4220" i="1"/>
  <c r="H4220" i="1"/>
  <c r="G4220" i="1"/>
  <c r="O4219" i="1"/>
  <c r="L4219" i="1"/>
  <c r="M4219" i="1" s="1" a="1"/>
  <c r="M4219" i="1" s="1"/>
  <c r="K4219" i="1"/>
  <c r="J4219" i="1"/>
  <c r="I4219" i="1"/>
  <c r="H4219" i="1"/>
  <c r="G4219" i="1"/>
  <c r="O4218" i="1"/>
  <c r="L4218" i="1"/>
  <c r="M4218" i="1" s="1" a="1"/>
  <c r="M4218" i="1" s="1"/>
  <c r="K4218" i="1"/>
  <c r="J4218" i="1"/>
  <c r="I4218" i="1"/>
  <c r="H4218" i="1"/>
  <c r="G4218" i="1"/>
  <c r="O4217" i="1"/>
  <c r="L4217" i="1"/>
  <c r="M4217" i="1" s="1" a="1"/>
  <c r="M4217" i="1" s="1"/>
  <c r="K4217" i="1"/>
  <c r="J4217" i="1"/>
  <c r="I4217" i="1"/>
  <c r="H4217" i="1"/>
  <c r="G4217" i="1"/>
  <c r="O4216" i="1"/>
  <c r="L4216" i="1"/>
  <c r="M4216" i="1" s="1" a="1"/>
  <c r="M4216" i="1" s="1"/>
  <c r="K4216" i="1"/>
  <c r="J4216" i="1"/>
  <c r="I4216" i="1"/>
  <c r="H4216" i="1"/>
  <c r="G4216" i="1"/>
  <c r="O4215" i="1"/>
  <c r="L4215" i="1"/>
  <c r="M4215" i="1" s="1" a="1"/>
  <c r="M4215" i="1" s="1"/>
  <c r="K4215" i="1"/>
  <c r="J4215" i="1"/>
  <c r="I4215" i="1"/>
  <c r="H4215" i="1"/>
  <c r="G4215" i="1"/>
  <c r="O4214" i="1"/>
  <c r="L4214" i="1"/>
  <c r="M4214" i="1" s="1" a="1"/>
  <c r="M4214" i="1" s="1"/>
  <c r="K4214" i="1"/>
  <c r="J4214" i="1"/>
  <c r="I4214" i="1"/>
  <c r="H4214" i="1"/>
  <c r="G4214" i="1"/>
  <c r="O4213" i="1"/>
  <c r="L4213" i="1"/>
  <c r="M4213" i="1" s="1" a="1"/>
  <c r="M4213" i="1" s="1"/>
  <c r="K4213" i="1"/>
  <c r="J4213" i="1"/>
  <c r="I4213" i="1"/>
  <c r="H4213" i="1"/>
  <c r="G4213" i="1"/>
  <c r="O4212" i="1"/>
  <c r="L4212" i="1"/>
  <c r="M4212" i="1" s="1" a="1"/>
  <c r="M4212" i="1" s="1"/>
  <c r="K4212" i="1"/>
  <c r="J4212" i="1"/>
  <c r="I4212" i="1"/>
  <c r="H4212" i="1"/>
  <c r="G4212" i="1"/>
  <c r="O4211" i="1"/>
  <c r="L4211" i="1"/>
  <c r="M4211" i="1" s="1" a="1"/>
  <c r="M4211" i="1" s="1"/>
  <c r="K4211" i="1"/>
  <c r="J4211" i="1"/>
  <c r="I4211" i="1"/>
  <c r="H4211" i="1"/>
  <c r="G4211" i="1"/>
  <c r="O4210" i="1"/>
  <c r="L4210" i="1"/>
  <c r="M4210" i="1" s="1" a="1"/>
  <c r="M4210" i="1" s="1"/>
  <c r="K4210" i="1"/>
  <c r="J4210" i="1"/>
  <c r="I4210" i="1"/>
  <c r="H4210" i="1"/>
  <c r="G4210" i="1"/>
  <c r="O4209" i="1"/>
  <c r="L4209" i="1"/>
  <c r="M4209" i="1" s="1" a="1"/>
  <c r="M4209" i="1" s="1"/>
  <c r="K4209" i="1"/>
  <c r="J4209" i="1"/>
  <c r="I4209" i="1"/>
  <c r="H4209" i="1"/>
  <c r="G4209" i="1"/>
  <c r="O4208" i="1"/>
  <c r="L4208" i="1"/>
  <c r="M4208" i="1" s="1" a="1"/>
  <c r="M4208" i="1" s="1"/>
  <c r="K4208" i="1"/>
  <c r="J4208" i="1"/>
  <c r="I4208" i="1"/>
  <c r="H4208" i="1"/>
  <c r="G4208" i="1"/>
  <c r="O4207" i="1"/>
  <c r="L4207" i="1"/>
  <c r="M4207" i="1" s="1" a="1"/>
  <c r="M4207" i="1" s="1"/>
  <c r="K4207" i="1"/>
  <c r="J4207" i="1"/>
  <c r="I4207" i="1"/>
  <c r="H4207" i="1"/>
  <c r="G4207" i="1"/>
  <c r="O4206" i="1"/>
  <c r="L4206" i="1"/>
  <c r="M4206" i="1" s="1" a="1"/>
  <c r="M4206" i="1" s="1"/>
  <c r="K4206" i="1"/>
  <c r="J4206" i="1"/>
  <c r="I4206" i="1"/>
  <c r="H4206" i="1"/>
  <c r="G4206" i="1"/>
  <c r="O4205" i="1"/>
  <c r="L4205" i="1"/>
  <c r="M4205" i="1" s="1" a="1"/>
  <c r="M4205" i="1" s="1"/>
  <c r="K4205" i="1"/>
  <c r="J4205" i="1"/>
  <c r="I4205" i="1"/>
  <c r="H4205" i="1"/>
  <c r="G4205" i="1"/>
  <c r="O4204" i="1"/>
  <c r="L4204" i="1"/>
  <c r="M4204" i="1" s="1" a="1"/>
  <c r="M4204" i="1" s="1"/>
  <c r="K4204" i="1"/>
  <c r="J4204" i="1"/>
  <c r="I4204" i="1"/>
  <c r="H4204" i="1"/>
  <c r="G4204" i="1"/>
  <c r="O4203" i="1"/>
  <c r="L4203" i="1"/>
  <c r="M4203" i="1" s="1" a="1"/>
  <c r="M4203" i="1" s="1"/>
  <c r="K4203" i="1"/>
  <c r="J4203" i="1"/>
  <c r="I4203" i="1"/>
  <c r="H4203" i="1"/>
  <c r="G4203" i="1"/>
  <c r="O4202" i="1"/>
  <c r="L4202" i="1"/>
  <c r="M4202" i="1" s="1" a="1"/>
  <c r="M4202" i="1" s="1"/>
  <c r="K4202" i="1"/>
  <c r="J4202" i="1"/>
  <c r="I4202" i="1"/>
  <c r="H4202" i="1"/>
  <c r="G4202" i="1"/>
  <c r="O4201" i="1"/>
  <c r="L4201" i="1"/>
  <c r="M4201" i="1" s="1" a="1"/>
  <c r="M4201" i="1" s="1"/>
  <c r="K4201" i="1"/>
  <c r="J4201" i="1"/>
  <c r="I4201" i="1"/>
  <c r="H4201" i="1"/>
  <c r="G4201" i="1"/>
  <c r="O4200" i="1"/>
  <c r="L4200" i="1"/>
  <c r="M4200" i="1" s="1" a="1"/>
  <c r="M4200" i="1" s="1"/>
  <c r="K4200" i="1"/>
  <c r="J4200" i="1"/>
  <c r="I4200" i="1"/>
  <c r="H4200" i="1"/>
  <c r="G4200" i="1"/>
  <c r="O4199" i="1"/>
  <c r="L4199" i="1"/>
  <c r="M4199" i="1" s="1" a="1"/>
  <c r="M4199" i="1" s="1"/>
  <c r="K4199" i="1"/>
  <c r="J4199" i="1"/>
  <c r="I4199" i="1"/>
  <c r="H4199" i="1"/>
  <c r="G4199" i="1"/>
  <c r="O4198" i="1"/>
  <c r="L4198" i="1"/>
  <c r="M4198" i="1" s="1" a="1"/>
  <c r="M4198" i="1" s="1"/>
  <c r="K4198" i="1"/>
  <c r="J4198" i="1"/>
  <c r="I4198" i="1"/>
  <c r="H4198" i="1"/>
  <c r="G4198" i="1"/>
  <c r="O4197" i="1"/>
  <c r="L4197" i="1"/>
  <c r="M4197" i="1" s="1" a="1"/>
  <c r="M4197" i="1" s="1"/>
  <c r="K4197" i="1"/>
  <c r="J4197" i="1"/>
  <c r="I4197" i="1"/>
  <c r="H4197" i="1"/>
  <c r="G4197" i="1"/>
  <c r="O4196" i="1"/>
  <c r="L4196" i="1"/>
  <c r="M4196" i="1" s="1" a="1"/>
  <c r="M4196" i="1" s="1"/>
  <c r="K4196" i="1"/>
  <c r="J4196" i="1"/>
  <c r="I4196" i="1"/>
  <c r="H4196" i="1"/>
  <c r="G4196" i="1"/>
  <c r="O4195" i="1"/>
  <c r="L4195" i="1"/>
  <c r="M4195" i="1" s="1" a="1"/>
  <c r="M4195" i="1" s="1"/>
  <c r="K4195" i="1"/>
  <c r="J4195" i="1"/>
  <c r="I4195" i="1"/>
  <c r="H4195" i="1"/>
  <c r="G4195" i="1"/>
  <c r="O4194" i="1"/>
  <c r="L4194" i="1"/>
  <c r="M4194" i="1" s="1" a="1"/>
  <c r="M4194" i="1" s="1"/>
  <c r="K4194" i="1"/>
  <c r="J4194" i="1"/>
  <c r="I4194" i="1"/>
  <c r="H4194" i="1"/>
  <c r="G4194" i="1"/>
  <c r="O4193" i="1"/>
  <c r="L4193" i="1"/>
  <c r="M4193" i="1" s="1" a="1"/>
  <c r="M4193" i="1" s="1"/>
  <c r="K4193" i="1"/>
  <c r="J4193" i="1"/>
  <c r="I4193" i="1"/>
  <c r="H4193" i="1"/>
  <c r="G4193" i="1"/>
  <c r="O4192" i="1"/>
  <c r="L4192" i="1"/>
  <c r="M4192" i="1" s="1" a="1"/>
  <c r="M4192" i="1" s="1"/>
  <c r="K4192" i="1"/>
  <c r="J4192" i="1"/>
  <c r="I4192" i="1"/>
  <c r="H4192" i="1"/>
  <c r="G4192" i="1"/>
  <c r="O4191" i="1"/>
  <c r="L4191" i="1"/>
  <c r="M4191" i="1" s="1" a="1"/>
  <c r="M4191" i="1" s="1"/>
  <c r="K4191" i="1"/>
  <c r="J4191" i="1"/>
  <c r="I4191" i="1"/>
  <c r="H4191" i="1"/>
  <c r="G4191" i="1"/>
  <c r="O4190" i="1"/>
  <c r="L4190" i="1"/>
  <c r="M4190" i="1" s="1" a="1"/>
  <c r="M4190" i="1" s="1"/>
  <c r="K4190" i="1"/>
  <c r="J4190" i="1"/>
  <c r="I4190" i="1"/>
  <c r="H4190" i="1"/>
  <c r="G4190" i="1"/>
  <c r="O4189" i="1"/>
  <c r="L4189" i="1"/>
  <c r="M4189" i="1" s="1" a="1"/>
  <c r="M4189" i="1" s="1"/>
  <c r="K4189" i="1"/>
  <c r="J4189" i="1"/>
  <c r="I4189" i="1"/>
  <c r="H4189" i="1"/>
  <c r="G4189" i="1"/>
  <c r="O4188" i="1"/>
  <c r="L4188" i="1"/>
  <c r="M4188" i="1" s="1" a="1"/>
  <c r="M4188" i="1" s="1"/>
  <c r="K4188" i="1"/>
  <c r="J4188" i="1"/>
  <c r="I4188" i="1"/>
  <c r="H4188" i="1"/>
  <c r="G4188" i="1"/>
  <c r="O4187" i="1"/>
  <c r="L4187" i="1"/>
  <c r="M4187" i="1" s="1" a="1"/>
  <c r="M4187" i="1" s="1"/>
  <c r="K4187" i="1"/>
  <c r="J4187" i="1"/>
  <c r="I4187" i="1"/>
  <c r="H4187" i="1"/>
  <c r="G4187" i="1"/>
  <c r="O4186" i="1"/>
  <c r="L4186" i="1"/>
  <c r="M4186" i="1" s="1" a="1"/>
  <c r="M4186" i="1" s="1"/>
  <c r="K4186" i="1"/>
  <c r="J4186" i="1"/>
  <c r="I4186" i="1"/>
  <c r="H4186" i="1"/>
  <c r="G4186" i="1"/>
  <c r="O4185" i="1"/>
  <c r="L4185" i="1"/>
  <c r="M4185" i="1" s="1" a="1"/>
  <c r="M4185" i="1" s="1"/>
  <c r="K4185" i="1"/>
  <c r="J4185" i="1"/>
  <c r="I4185" i="1"/>
  <c r="H4185" i="1"/>
  <c r="G4185" i="1"/>
  <c r="O4184" i="1"/>
  <c r="L4184" i="1"/>
  <c r="M4184" i="1" s="1" a="1"/>
  <c r="M4184" i="1" s="1"/>
  <c r="K4184" i="1"/>
  <c r="J4184" i="1"/>
  <c r="I4184" i="1"/>
  <c r="H4184" i="1"/>
  <c r="G4184" i="1"/>
  <c r="O4183" i="1"/>
  <c r="L4183" i="1"/>
  <c r="M4183" i="1" s="1" a="1"/>
  <c r="M4183" i="1" s="1"/>
  <c r="K4183" i="1"/>
  <c r="J4183" i="1"/>
  <c r="I4183" i="1"/>
  <c r="H4183" i="1"/>
  <c r="G4183" i="1"/>
  <c r="O4182" i="1"/>
  <c r="L4182" i="1"/>
  <c r="M4182" i="1" s="1" a="1"/>
  <c r="M4182" i="1" s="1"/>
  <c r="K4182" i="1"/>
  <c r="J4182" i="1"/>
  <c r="I4182" i="1"/>
  <c r="H4182" i="1"/>
  <c r="G4182" i="1"/>
  <c r="O4181" i="1"/>
  <c r="L4181" i="1"/>
  <c r="M4181" i="1" s="1" a="1"/>
  <c r="M4181" i="1" s="1"/>
  <c r="K4181" i="1"/>
  <c r="J4181" i="1"/>
  <c r="I4181" i="1"/>
  <c r="H4181" i="1"/>
  <c r="G4181" i="1"/>
  <c r="O4180" i="1"/>
  <c r="L4180" i="1"/>
  <c r="M4180" i="1" s="1" a="1"/>
  <c r="M4180" i="1" s="1"/>
  <c r="K4180" i="1"/>
  <c r="J4180" i="1"/>
  <c r="I4180" i="1"/>
  <c r="H4180" i="1"/>
  <c r="G4180" i="1"/>
  <c r="O4179" i="1"/>
  <c r="L4179" i="1"/>
  <c r="M4179" i="1" s="1" a="1"/>
  <c r="M4179" i="1" s="1"/>
  <c r="K4179" i="1"/>
  <c r="J4179" i="1"/>
  <c r="I4179" i="1"/>
  <c r="H4179" i="1"/>
  <c r="G4179" i="1"/>
  <c r="O4178" i="1"/>
  <c r="L4178" i="1"/>
  <c r="M4178" i="1" s="1" a="1"/>
  <c r="M4178" i="1" s="1"/>
  <c r="K4178" i="1"/>
  <c r="J4178" i="1"/>
  <c r="I4178" i="1"/>
  <c r="H4178" i="1"/>
  <c r="G4178" i="1"/>
  <c r="O4177" i="1"/>
  <c r="L4177" i="1"/>
  <c r="M4177" i="1" s="1" a="1"/>
  <c r="M4177" i="1" s="1"/>
  <c r="K4177" i="1"/>
  <c r="J4177" i="1"/>
  <c r="I4177" i="1"/>
  <c r="H4177" i="1"/>
  <c r="G4177" i="1"/>
  <c r="O4176" i="1"/>
  <c r="L4176" i="1"/>
  <c r="M4176" i="1" s="1" a="1"/>
  <c r="M4176" i="1" s="1"/>
  <c r="K4176" i="1"/>
  <c r="J4176" i="1"/>
  <c r="I4176" i="1"/>
  <c r="H4176" i="1"/>
  <c r="G4176" i="1"/>
  <c r="O4175" i="1"/>
  <c r="L4175" i="1"/>
  <c r="M4175" i="1" s="1" a="1"/>
  <c r="M4175" i="1" s="1"/>
  <c r="K4175" i="1"/>
  <c r="J4175" i="1"/>
  <c r="I4175" i="1"/>
  <c r="H4175" i="1"/>
  <c r="G4175" i="1"/>
  <c r="O4174" i="1"/>
  <c r="L4174" i="1"/>
  <c r="M4174" i="1" s="1" a="1"/>
  <c r="M4174" i="1" s="1"/>
  <c r="K4174" i="1"/>
  <c r="J4174" i="1"/>
  <c r="I4174" i="1"/>
  <c r="H4174" i="1"/>
  <c r="G4174" i="1"/>
  <c r="O4173" i="1"/>
  <c r="L4173" i="1"/>
  <c r="M4173" i="1" s="1" a="1"/>
  <c r="M4173" i="1" s="1"/>
  <c r="K4173" i="1"/>
  <c r="J4173" i="1"/>
  <c r="I4173" i="1"/>
  <c r="H4173" i="1"/>
  <c r="G4173" i="1"/>
  <c r="O4172" i="1"/>
  <c r="L4172" i="1"/>
  <c r="M4172" i="1" s="1" a="1"/>
  <c r="M4172" i="1" s="1"/>
  <c r="K4172" i="1"/>
  <c r="J4172" i="1"/>
  <c r="I4172" i="1"/>
  <c r="H4172" i="1"/>
  <c r="G4172" i="1"/>
  <c r="O4171" i="1"/>
  <c r="L4171" i="1"/>
  <c r="M4171" i="1" s="1" a="1"/>
  <c r="M4171" i="1" s="1"/>
  <c r="K4171" i="1"/>
  <c r="J4171" i="1"/>
  <c r="I4171" i="1"/>
  <c r="H4171" i="1"/>
  <c r="G4171" i="1"/>
  <c r="O4170" i="1"/>
  <c r="L4170" i="1"/>
  <c r="M4170" i="1" s="1" a="1"/>
  <c r="M4170" i="1" s="1"/>
  <c r="K4170" i="1"/>
  <c r="J4170" i="1"/>
  <c r="I4170" i="1"/>
  <c r="H4170" i="1"/>
  <c r="G4170" i="1"/>
  <c r="O4169" i="1"/>
  <c r="L4169" i="1"/>
  <c r="M4169" i="1" s="1" a="1"/>
  <c r="M4169" i="1" s="1"/>
  <c r="K4169" i="1"/>
  <c r="J4169" i="1"/>
  <c r="I4169" i="1"/>
  <c r="H4169" i="1"/>
  <c r="G4169" i="1"/>
  <c r="O4168" i="1"/>
  <c r="L4168" i="1"/>
  <c r="M4168" i="1" s="1" a="1"/>
  <c r="M4168" i="1" s="1"/>
  <c r="K4168" i="1"/>
  <c r="J4168" i="1"/>
  <c r="I4168" i="1"/>
  <c r="H4168" i="1"/>
  <c r="G4168" i="1"/>
  <c r="O4167" i="1"/>
  <c r="L4167" i="1"/>
  <c r="M4167" i="1" s="1" a="1"/>
  <c r="M4167" i="1" s="1"/>
  <c r="K4167" i="1"/>
  <c r="J4167" i="1"/>
  <c r="I4167" i="1"/>
  <c r="H4167" i="1"/>
  <c r="G4167" i="1"/>
  <c r="O4166" i="1"/>
  <c r="L4166" i="1"/>
  <c r="M4166" i="1" s="1" a="1"/>
  <c r="M4166" i="1" s="1"/>
  <c r="K4166" i="1"/>
  <c r="J4166" i="1"/>
  <c r="I4166" i="1"/>
  <c r="H4166" i="1"/>
  <c r="G4166" i="1"/>
  <c r="O4165" i="1"/>
  <c r="L4165" i="1"/>
  <c r="M4165" i="1" s="1" a="1"/>
  <c r="M4165" i="1" s="1"/>
  <c r="K4165" i="1"/>
  <c r="J4165" i="1"/>
  <c r="I4165" i="1"/>
  <c r="H4165" i="1"/>
  <c r="G4165" i="1"/>
  <c r="O4164" i="1"/>
  <c r="L4164" i="1"/>
  <c r="M4164" i="1" s="1" a="1"/>
  <c r="M4164" i="1" s="1"/>
  <c r="K4164" i="1"/>
  <c r="J4164" i="1"/>
  <c r="I4164" i="1"/>
  <c r="H4164" i="1"/>
  <c r="G4164" i="1"/>
  <c r="O4163" i="1"/>
  <c r="L4163" i="1"/>
  <c r="M4163" i="1" s="1" a="1"/>
  <c r="M4163" i="1" s="1"/>
  <c r="K4163" i="1"/>
  <c r="J4163" i="1"/>
  <c r="I4163" i="1"/>
  <c r="H4163" i="1"/>
  <c r="G4163" i="1"/>
  <c r="O4162" i="1"/>
  <c r="L4162" i="1"/>
  <c r="M4162" i="1" s="1" a="1"/>
  <c r="M4162" i="1" s="1"/>
  <c r="K4162" i="1"/>
  <c r="J4162" i="1"/>
  <c r="I4162" i="1"/>
  <c r="H4162" i="1"/>
  <c r="G4162" i="1"/>
  <c r="O4161" i="1"/>
  <c r="L4161" i="1"/>
  <c r="M4161" i="1" s="1" a="1"/>
  <c r="M4161" i="1" s="1"/>
  <c r="K4161" i="1"/>
  <c r="J4161" i="1"/>
  <c r="I4161" i="1"/>
  <c r="H4161" i="1"/>
  <c r="G4161" i="1"/>
  <c r="O4160" i="1"/>
  <c r="L4160" i="1"/>
  <c r="M4160" i="1" s="1" a="1"/>
  <c r="M4160" i="1" s="1"/>
  <c r="K4160" i="1"/>
  <c r="J4160" i="1"/>
  <c r="I4160" i="1"/>
  <c r="H4160" i="1"/>
  <c r="G4160" i="1"/>
  <c r="O4159" i="1"/>
  <c r="L4159" i="1"/>
  <c r="M4159" i="1" s="1" a="1"/>
  <c r="M4159" i="1" s="1"/>
  <c r="K4159" i="1"/>
  <c r="J4159" i="1"/>
  <c r="I4159" i="1"/>
  <c r="H4159" i="1"/>
  <c r="G4159" i="1"/>
  <c r="O4158" i="1"/>
  <c r="L4158" i="1"/>
  <c r="M4158" i="1" s="1" a="1"/>
  <c r="M4158" i="1" s="1"/>
  <c r="K4158" i="1"/>
  <c r="J4158" i="1"/>
  <c r="I4158" i="1"/>
  <c r="H4158" i="1"/>
  <c r="G4158" i="1"/>
  <c r="O4157" i="1"/>
  <c r="L4157" i="1"/>
  <c r="M4157" i="1" s="1" a="1"/>
  <c r="M4157" i="1" s="1"/>
  <c r="K4157" i="1"/>
  <c r="J4157" i="1"/>
  <c r="I4157" i="1"/>
  <c r="H4157" i="1"/>
  <c r="G4157" i="1"/>
  <c r="O4156" i="1"/>
  <c r="L4156" i="1"/>
  <c r="M4156" i="1" s="1" a="1"/>
  <c r="M4156" i="1" s="1"/>
  <c r="K4156" i="1"/>
  <c r="J4156" i="1"/>
  <c r="I4156" i="1"/>
  <c r="H4156" i="1"/>
  <c r="G4156" i="1"/>
  <c r="O4155" i="1"/>
  <c r="L4155" i="1"/>
  <c r="M4155" i="1" s="1" a="1"/>
  <c r="M4155" i="1" s="1"/>
  <c r="K4155" i="1"/>
  <c r="J4155" i="1"/>
  <c r="I4155" i="1"/>
  <c r="H4155" i="1"/>
  <c r="G4155" i="1"/>
  <c r="O4154" i="1"/>
  <c r="L4154" i="1"/>
  <c r="M4154" i="1" s="1" a="1"/>
  <c r="M4154" i="1" s="1"/>
  <c r="K4154" i="1"/>
  <c r="J4154" i="1"/>
  <c r="I4154" i="1"/>
  <c r="H4154" i="1"/>
  <c r="G4154" i="1"/>
  <c r="O4153" i="1"/>
  <c r="L4153" i="1"/>
  <c r="M4153" i="1" s="1" a="1"/>
  <c r="M4153" i="1" s="1"/>
  <c r="K4153" i="1"/>
  <c r="J4153" i="1"/>
  <c r="I4153" i="1"/>
  <c r="H4153" i="1"/>
  <c r="G4153" i="1"/>
  <c r="O4152" i="1"/>
  <c r="L4152" i="1"/>
  <c r="M4152" i="1" s="1" a="1"/>
  <c r="M4152" i="1" s="1"/>
  <c r="K4152" i="1"/>
  <c r="J4152" i="1"/>
  <c r="I4152" i="1"/>
  <c r="H4152" i="1"/>
  <c r="G4152" i="1"/>
  <c r="O4151" i="1"/>
  <c r="L4151" i="1"/>
  <c r="M4151" i="1" s="1" a="1"/>
  <c r="M4151" i="1" s="1"/>
  <c r="K4151" i="1"/>
  <c r="J4151" i="1"/>
  <c r="I4151" i="1"/>
  <c r="H4151" i="1"/>
  <c r="G4151" i="1"/>
  <c r="O4150" i="1"/>
  <c r="L4150" i="1"/>
  <c r="M4150" i="1" s="1" a="1"/>
  <c r="M4150" i="1" s="1"/>
  <c r="K4150" i="1"/>
  <c r="J4150" i="1"/>
  <c r="I4150" i="1"/>
  <c r="H4150" i="1"/>
  <c r="G4150" i="1"/>
  <c r="O4149" i="1"/>
  <c r="L4149" i="1"/>
  <c r="M4149" i="1" s="1" a="1"/>
  <c r="M4149" i="1" s="1"/>
  <c r="K4149" i="1"/>
  <c r="J4149" i="1"/>
  <c r="I4149" i="1"/>
  <c r="H4149" i="1"/>
  <c r="G4149" i="1"/>
  <c r="O4148" i="1"/>
  <c r="L4148" i="1"/>
  <c r="M4148" i="1" s="1" a="1"/>
  <c r="M4148" i="1" s="1"/>
  <c r="K4148" i="1"/>
  <c r="J4148" i="1"/>
  <c r="I4148" i="1"/>
  <c r="H4148" i="1"/>
  <c r="G4148" i="1"/>
  <c r="O4147" i="1"/>
  <c r="L4147" i="1"/>
  <c r="M4147" i="1" s="1" a="1"/>
  <c r="M4147" i="1" s="1"/>
  <c r="K4147" i="1"/>
  <c r="J4147" i="1"/>
  <c r="I4147" i="1"/>
  <c r="H4147" i="1"/>
  <c r="G4147" i="1"/>
  <c r="O4146" i="1"/>
  <c r="L4146" i="1"/>
  <c r="M4146" i="1" s="1" a="1"/>
  <c r="M4146" i="1" s="1"/>
  <c r="K4146" i="1"/>
  <c r="J4146" i="1"/>
  <c r="I4146" i="1"/>
  <c r="H4146" i="1"/>
  <c r="G4146" i="1"/>
  <c r="O4145" i="1"/>
  <c r="L4145" i="1"/>
  <c r="M4145" i="1" s="1" a="1"/>
  <c r="M4145" i="1" s="1"/>
  <c r="K4145" i="1"/>
  <c r="J4145" i="1"/>
  <c r="I4145" i="1"/>
  <c r="H4145" i="1"/>
  <c r="G4145" i="1"/>
  <c r="O4144" i="1"/>
  <c r="L4144" i="1"/>
  <c r="M4144" i="1" s="1" a="1"/>
  <c r="M4144" i="1" s="1"/>
  <c r="K4144" i="1"/>
  <c r="J4144" i="1"/>
  <c r="I4144" i="1"/>
  <c r="H4144" i="1"/>
  <c r="G4144" i="1"/>
  <c r="O4143" i="1"/>
  <c r="L4143" i="1"/>
  <c r="M4143" i="1" s="1" a="1"/>
  <c r="M4143" i="1" s="1"/>
  <c r="K4143" i="1"/>
  <c r="J4143" i="1"/>
  <c r="I4143" i="1"/>
  <c r="H4143" i="1"/>
  <c r="G4143" i="1"/>
  <c r="O4142" i="1"/>
  <c r="L4142" i="1"/>
  <c r="M4142" i="1" s="1" a="1"/>
  <c r="M4142" i="1" s="1"/>
  <c r="K4142" i="1"/>
  <c r="J4142" i="1"/>
  <c r="I4142" i="1"/>
  <c r="H4142" i="1"/>
  <c r="G4142" i="1"/>
  <c r="O4141" i="1"/>
  <c r="L4141" i="1"/>
  <c r="M4141" i="1" s="1" a="1"/>
  <c r="M4141" i="1" s="1"/>
  <c r="K4141" i="1"/>
  <c r="J4141" i="1"/>
  <c r="I4141" i="1"/>
  <c r="H4141" i="1"/>
  <c r="G4141" i="1"/>
  <c r="O4140" i="1"/>
  <c r="L4140" i="1"/>
  <c r="M4140" i="1" s="1" a="1"/>
  <c r="M4140" i="1" s="1"/>
  <c r="K4140" i="1"/>
  <c r="J4140" i="1"/>
  <c r="I4140" i="1"/>
  <c r="H4140" i="1"/>
  <c r="G4140" i="1"/>
  <c r="O4139" i="1"/>
  <c r="L4139" i="1"/>
  <c r="M4139" i="1" s="1" a="1"/>
  <c r="M4139" i="1" s="1"/>
  <c r="K4139" i="1"/>
  <c r="J4139" i="1"/>
  <c r="I4139" i="1"/>
  <c r="H4139" i="1"/>
  <c r="G4139" i="1"/>
  <c r="O4138" i="1"/>
  <c r="L4138" i="1"/>
  <c r="M4138" i="1" s="1" a="1"/>
  <c r="M4138" i="1" s="1"/>
  <c r="K4138" i="1"/>
  <c r="J4138" i="1"/>
  <c r="I4138" i="1"/>
  <c r="H4138" i="1"/>
  <c r="G4138" i="1"/>
  <c r="O4137" i="1"/>
  <c r="L4137" i="1"/>
  <c r="M4137" i="1" s="1" a="1"/>
  <c r="M4137" i="1" s="1"/>
  <c r="K4137" i="1"/>
  <c r="J4137" i="1"/>
  <c r="I4137" i="1"/>
  <c r="H4137" i="1"/>
  <c r="G4137" i="1"/>
  <c r="O4136" i="1"/>
  <c r="L4136" i="1"/>
  <c r="M4136" i="1" s="1" a="1"/>
  <c r="M4136" i="1" s="1"/>
  <c r="K4136" i="1"/>
  <c r="J4136" i="1"/>
  <c r="I4136" i="1"/>
  <c r="H4136" i="1"/>
  <c r="G4136" i="1"/>
  <c r="O4135" i="1"/>
  <c r="L4135" i="1"/>
  <c r="M4135" i="1" s="1" a="1"/>
  <c r="M4135" i="1" s="1"/>
  <c r="K4135" i="1"/>
  <c r="J4135" i="1"/>
  <c r="I4135" i="1"/>
  <c r="H4135" i="1"/>
  <c r="G4135" i="1"/>
  <c r="O4134" i="1"/>
  <c r="L4134" i="1"/>
  <c r="M4134" i="1" s="1" a="1"/>
  <c r="M4134" i="1" s="1"/>
  <c r="K4134" i="1"/>
  <c r="J4134" i="1"/>
  <c r="I4134" i="1"/>
  <c r="H4134" i="1"/>
  <c r="G4134" i="1"/>
  <c r="O4133" i="1"/>
  <c r="L4133" i="1"/>
  <c r="M4133" i="1" s="1" a="1"/>
  <c r="M4133" i="1" s="1"/>
  <c r="K4133" i="1"/>
  <c r="J4133" i="1"/>
  <c r="I4133" i="1"/>
  <c r="H4133" i="1"/>
  <c r="G4133" i="1"/>
  <c r="O4132" i="1"/>
  <c r="L4132" i="1"/>
  <c r="M4132" i="1" s="1" a="1"/>
  <c r="M4132" i="1" s="1"/>
  <c r="K4132" i="1"/>
  <c r="J4132" i="1"/>
  <c r="I4132" i="1"/>
  <c r="H4132" i="1"/>
  <c r="G4132" i="1"/>
  <c r="O4131" i="1"/>
  <c r="L4131" i="1"/>
  <c r="M4131" i="1" s="1" a="1"/>
  <c r="M4131" i="1" s="1"/>
  <c r="K4131" i="1"/>
  <c r="J4131" i="1"/>
  <c r="I4131" i="1"/>
  <c r="H4131" i="1"/>
  <c r="G4131" i="1"/>
  <c r="O4130" i="1"/>
  <c r="L4130" i="1"/>
  <c r="M4130" i="1" s="1" a="1"/>
  <c r="M4130" i="1" s="1"/>
  <c r="K4130" i="1"/>
  <c r="J4130" i="1"/>
  <c r="I4130" i="1"/>
  <c r="H4130" i="1"/>
  <c r="G4130" i="1"/>
  <c r="O4129" i="1"/>
  <c r="L4129" i="1"/>
  <c r="M4129" i="1" s="1" a="1"/>
  <c r="M4129" i="1" s="1"/>
  <c r="K4129" i="1"/>
  <c r="J4129" i="1"/>
  <c r="I4129" i="1"/>
  <c r="H4129" i="1"/>
  <c r="G4129" i="1"/>
  <c r="O4128" i="1"/>
  <c r="L4128" i="1"/>
  <c r="M4128" i="1" s="1" a="1"/>
  <c r="M4128" i="1" s="1"/>
  <c r="K4128" i="1"/>
  <c r="J4128" i="1"/>
  <c r="I4128" i="1"/>
  <c r="H4128" i="1"/>
  <c r="G4128" i="1"/>
  <c r="O4127" i="1"/>
  <c r="L4127" i="1"/>
  <c r="M4127" i="1" s="1" a="1"/>
  <c r="M4127" i="1" s="1"/>
  <c r="K4127" i="1"/>
  <c r="J4127" i="1"/>
  <c r="I4127" i="1"/>
  <c r="H4127" i="1"/>
  <c r="G4127" i="1"/>
  <c r="O4126" i="1"/>
  <c r="L4126" i="1"/>
  <c r="M4126" i="1" s="1" a="1"/>
  <c r="M4126" i="1" s="1"/>
  <c r="K4126" i="1"/>
  <c r="J4126" i="1"/>
  <c r="I4126" i="1"/>
  <c r="H4126" i="1"/>
  <c r="G4126" i="1"/>
  <c r="O4125" i="1"/>
  <c r="L4125" i="1"/>
  <c r="M4125" i="1" s="1" a="1"/>
  <c r="M4125" i="1" s="1"/>
  <c r="K4125" i="1"/>
  <c r="J4125" i="1"/>
  <c r="I4125" i="1"/>
  <c r="H4125" i="1"/>
  <c r="G4125" i="1"/>
  <c r="O4124" i="1"/>
  <c r="L4124" i="1"/>
  <c r="M4124" i="1" s="1" a="1"/>
  <c r="M4124" i="1" s="1"/>
  <c r="K4124" i="1"/>
  <c r="J4124" i="1"/>
  <c r="I4124" i="1"/>
  <c r="H4124" i="1"/>
  <c r="G4124" i="1"/>
  <c r="O4123" i="1"/>
  <c r="L4123" i="1"/>
  <c r="M4123" i="1" s="1" a="1"/>
  <c r="M4123" i="1" s="1"/>
  <c r="K4123" i="1"/>
  <c r="J4123" i="1"/>
  <c r="I4123" i="1"/>
  <c r="H4123" i="1"/>
  <c r="G4123" i="1"/>
  <c r="O4122" i="1"/>
  <c r="L4122" i="1"/>
  <c r="M4122" i="1" s="1" a="1"/>
  <c r="M4122" i="1" s="1"/>
  <c r="K4122" i="1"/>
  <c r="J4122" i="1"/>
  <c r="I4122" i="1"/>
  <c r="H4122" i="1"/>
  <c r="G4122" i="1"/>
  <c r="O4121" i="1"/>
  <c r="L4121" i="1"/>
  <c r="M4121" i="1" s="1" a="1"/>
  <c r="M4121" i="1" s="1"/>
  <c r="K4121" i="1"/>
  <c r="J4121" i="1"/>
  <c r="I4121" i="1"/>
  <c r="H4121" i="1"/>
  <c r="G4121" i="1"/>
  <c r="O4120" i="1"/>
  <c r="L4120" i="1"/>
  <c r="M4120" i="1" s="1" a="1"/>
  <c r="M4120" i="1" s="1"/>
  <c r="K4120" i="1"/>
  <c r="J4120" i="1"/>
  <c r="I4120" i="1"/>
  <c r="H4120" i="1"/>
  <c r="G4120" i="1"/>
  <c r="O4119" i="1"/>
  <c r="L4119" i="1"/>
  <c r="M4119" i="1" s="1" a="1"/>
  <c r="M4119" i="1" s="1"/>
  <c r="K4119" i="1"/>
  <c r="J4119" i="1"/>
  <c r="I4119" i="1"/>
  <c r="H4119" i="1"/>
  <c r="G4119" i="1"/>
  <c r="O4118" i="1"/>
  <c r="L4118" i="1"/>
  <c r="M4118" i="1" s="1" a="1"/>
  <c r="M4118" i="1" s="1"/>
  <c r="K4118" i="1"/>
  <c r="J4118" i="1"/>
  <c r="I4118" i="1"/>
  <c r="H4118" i="1"/>
  <c r="G4118" i="1"/>
  <c r="O4117" i="1"/>
  <c r="L4117" i="1"/>
  <c r="M4117" i="1" s="1" a="1"/>
  <c r="M4117" i="1" s="1"/>
  <c r="K4117" i="1"/>
  <c r="J4117" i="1"/>
  <c r="I4117" i="1"/>
  <c r="H4117" i="1"/>
  <c r="G4117" i="1"/>
  <c r="O4116" i="1"/>
  <c r="L4116" i="1"/>
  <c r="M4116" i="1" s="1" a="1"/>
  <c r="M4116" i="1" s="1"/>
  <c r="K4116" i="1"/>
  <c r="J4116" i="1"/>
  <c r="I4116" i="1"/>
  <c r="H4116" i="1"/>
  <c r="G4116" i="1"/>
  <c r="O4115" i="1"/>
  <c r="L4115" i="1"/>
  <c r="M4115" i="1" s="1" a="1"/>
  <c r="M4115" i="1" s="1"/>
  <c r="K4115" i="1"/>
  <c r="J4115" i="1"/>
  <c r="I4115" i="1"/>
  <c r="H4115" i="1"/>
  <c r="G4115" i="1"/>
  <c r="O4114" i="1"/>
  <c r="L4114" i="1"/>
  <c r="M4114" i="1" s="1" a="1"/>
  <c r="M4114" i="1" s="1"/>
  <c r="K4114" i="1"/>
  <c r="J4114" i="1"/>
  <c r="I4114" i="1"/>
  <c r="H4114" i="1"/>
  <c r="G4114" i="1"/>
  <c r="O4113" i="1"/>
  <c r="L4113" i="1"/>
  <c r="M4113" i="1" s="1" a="1"/>
  <c r="M4113" i="1" s="1"/>
  <c r="K4113" i="1"/>
  <c r="J4113" i="1"/>
  <c r="I4113" i="1"/>
  <c r="H4113" i="1"/>
  <c r="G4113" i="1"/>
  <c r="O4112" i="1"/>
  <c r="L4112" i="1"/>
  <c r="M4112" i="1" s="1" a="1"/>
  <c r="M4112" i="1" s="1"/>
  <c r="K4112" i="1"/>
  <c r="J4112" i="1"/>
  <c r="I4112" i="1"/>
  <c r="H4112" i="1"/>
  <c r="G4112" i="1"/>
  <c r="O4111" i="1"/>
  <c r="L4111" i="1"/>
  <c r="M4111" i="1" s="1" a="1"/>
  <c r="M4111" i="1" s="1"/>
  <c r="K4111" i="1"/>
  <c r="J4111" i="1"/>
  <c r="I4111" i="1"/>
  <c r="H4111" i="1"/>
  <c r="G4111" i="1"/>
  <c r="O4110" i="1"/>
  <c r="L4110" i="1"/>
  <c r="M4110" i="1" s="1" a="1"/>
  <c r="M4110" i="1" s="1"/>
  <c r="K4110" i="1"/>
  <c r="J4110" i="1"/>
  <c r="I4110" i="1"/>
  <c r="H4110" i="1"/>
  <c r="G4110" i="1"/>
  <c r="O4109" i="1"/>
  <c r="L4109" i="1"/>
  <c r="M4109" i="1" s="1" a="1"/>
  <c r="M4109" i="1" s="1"/>
  <c r="K4109" i="1"/>
  <c r="J4109" i="1"/>
  <c r="I4109" i="1"/>
  <c r="H4109" i="1"/>
  <c r="G4109" i="1"/>
  <c r="O4108" i="1"/>
  <c r="L4108" i="1"/>
  <c r="M4108" i="1" s="1" a="1"/>
  <c r="M4108" i="1" s="1"/>
  <c r="K4108" i="1"/>
  <c r="J4108" i="1"/>
  <c r="I4108" i="1"/>
  <c r="H4108" i="1"/>
  <c r="G4108" i="1"/>
  <c r="O4107" i="1"/>
  <c r="L4107" i="1"/>
  <c r="M4107" i="1" s="1" a="1"/>
  <c r="M4107" i="1" s="1"/>
  <c r="K4107" i="1"/>
  <c r="J4107" i="1"/>
  <c r="I4107" i="1"/>
  <c r="H4107" i="1"/>
  <c r="G4107" i="1"/>
  <c r="O4106" i="1"/>
  <c r="L4106" i="1"/>
  <c r="M4106" i="1" s="1" a="1"/>
  <c r="M4106" i="1" s="1"/>
  <c r="K4106" i="1"/>
  <c r="J4106" i="1"/>
  <c r="I4106" i="1"/>
  <c r="H4106" i="1"/>
  <c r="G4106" i="1"/>
  <c r="O4105" i="1"/>
  <c r="L4105" i="1"/>
  <c r="M4105" i="1" s="1" a="1"/>
  <c r="M4105" i="1" s="1"/>
  <c r="K4105" i="1"/>
  <c r="J4105" i="1"/>
  <c r="I4105" i="1"/>
  <c r="H4105" i="1"/>
  <c r="G4105" i="1"/>
  <c r="O4104" i="1"/>
  <c r="L4104" i="1"/>
  <c r="M4104" i="1" s="1" a="1"/>
  <c r="M4104" i="1" s="1"/>
  <c r="K4104" i="1"/>
  <c r="J4104" i="1"/>
  <c r="I4104" i="1"/>
  <c r="H4104" i="1"/>
  <c r="G4104" i="1"/>
  <c r="O4103" i="1"/>
  <c r="L4103" i="1"/>
  <c r="M4103" i="1" s="1" a="1"/>
  <c r="M4103" i="1" s="1"/>
  <c r="K4103" i="1"/>
  <c r="J4103" i="1"/>
  <c r="I4103" i="1"/>
  <c r="H4103" i="1"/>
  <c r="G4103" i="1"/>
  <c r="O4102" i="1"/>
  <c r="L4102" i="1"/>
  <c r="M4102" i="1" s="1" a="1"/>
  <c r="M4102" i="1" s="1"/>
  <c r="K4102" i="1"/>
  <c r="J4102" i="1"/>
  <c r="I4102" i="1"/>
  <c r="H4102" i="1"/>
  <c r="G4102" i="1"/>
  <c r="O4101" i="1"/>
  <c r="L4101" i="1"/>
  <c r="M4101" i="1" s="1" a="1"/>
  <c r="M4101" i="1" s="1"/>
  <c r="K4101" i="1"/>
  <c r="J4101" i="1"/>
  <c r="I4101" i="1"/>
  <c r="H4101" i="1"/>
  <c r="G4101" i="1"/>
  <c r="O4100" i="1"/>
  <c r="L4100" i="1"/>
  <c r="M4100" i="1" s="1" a="1"/>
  <c r="M4100" i="1" s="1"/>
  <c r="K4100" i="1"/>
  <c r="J4100" i="1"/>
  <c r="I4100" i="1"/>
  <c r="H4100" i="1"/>
  <c r="G4100" i="1"/>
  <c r="O4099" i="1"/>
  <c r="L4099" i="1"/>
  <c r="M4099" i="1" s="1" a="1"/>
  <c r="M4099" i="1" s="1"/>
  <c r="K4099" i="1"/>
  <c r="J4099" i="1"/>
  <c r="I4099" i="1"/>
  <c r="H4099" i="1"/>
  <c r="G4099" i="1"/>
  <c r="O4098" i="1"/>
  <c r="L4098" i="1"/>
  <c r="M4098" i="1" s="1" a="1"/>
  <c r="M4098" i="1" s="1"/>
  <c r="K4098" i="1"/>
  <c r="J4098" i="1"/>
  <c r="I4098" i="1"/>
  <c r="H4098" i="1"/>
  <c r="G4098" i="1"/>
  <c r="O4097" i="1"/>
  <c r="L4097" i="1"/>
  <c r="M4097" i="1" s="1" a="1"/>
  <c r="M4097" i="1" s="1"/>
  <c r="K4097" i="1"/>
  <c r="J4097" i="1"/>
  <c r="I4097" i="1"/>
  <c r="H4097" i="1"/>
  <c r="G4097" i="1"/>
  <c r="O4096" i="1"/>
  <c r="L4096" i="1"/>
  <c r="M4096" i="1" s="1" a="1"/>
  <c r="M4096" i="1" s="1"/>
  <c r="K4096" i="1"/>
  <c r="J4096" i="1"/>
  <c r="I4096" i="1"/>
  <c r="H4096" i="1"/>
  <c r="G4096" i="1"/>
  <c r="O4095" i="1"/>
  <c r="L4095" i="1"/>
  <c r="M4095" i="1" s="1" a="1"/>
  <c r="M4095" i="1" s="1"/>
  <c r="K4095" i="1"/>
  <c r="J4095" i="1"/>
  <c r="I4095" i="1"/>
  <c r="H4095" i="1"/>
  <c r="G4095" i="1"/>
  <c r="O4094" i="1"/>
  <c r="L4094" i="1"/>
  <c r="M4094" i="1" s="1" a="1"/>
  <c r="M4094" i="1" s="1"/>
  <c r="K4094" i="1"/>
  <c r="J4094" i="1"/>
  <c r="I4094" i="1"/>
  <c r="H4094" i="1"/>
  <c r="G4094" i="1"/>
  <c r="O4093" i="1"/>
  <c r="L4093" i="1"/>
  <c r="M4093" i="1" s="1" a="1"/>
  <c r="M4093" i="1" s="1"/>
  <c r="K4093" i="1"/>
  <c r="J4093" i="1"/>
  <c r="I4093" i="1"/>
  <c r="H4093" i="1"/>
  <c r="G4093" i="1"/>
  <c r="O4092" i="1"/>
  <c r="L4092" i="1"/>
  <c r="M4092" i="1" s="1" a="1"/>
  <c r="M4092" i="1" s="1"/>
  <c r="K4092" i="1"/>
  <c r="J4092" i="1"/>
  <c r="I4092" i="1"/>
  <c r="H4092" i="1"/>
  <c r="G4092" i="1"/>
  <c r="O4091" i="1"/>
  <c r="L4091" i="1"/>
  <c r="M4091" i="1" s="1" a="1"/>
  <c r="M4091" i="1" s="1"/>
  <c r="K4091" i="1"/>
  <c r="J4091" i="1"/>
  <c r="I4091" i="1"/>
  <c r="H4091" i="1"/>
  <c r="G4091" i="1"/>
  <c r="O4090" i="1"/>
  <c r="L4090" i="1"/>
  <c r="M4090" i="1" s="1" a="1"/>
  <c r="M4090" i="1" s="1"/>
  <c r="K4090" i="1"/>
  <c r="J4090" i="1"/>
  <c r="I4090" i="1"/>
  <c r="H4090" i="1"/>
  <c r="G4090" i="1"/>
  <c r="O4089" i="1"/>
  <c r="L4089" i="1"/>
  <c r="M4089" i="1" s="1" a="1"/>
  <c r="M4089" i="1" s="1"/>
  <c r="K4089" i="1"/>
  <c r="J4089" i="1"/>
  <c r="I4089" i="1"/>
  <c r="H4089" i="1"/>
  <c r="G4089" i="1"/>
  <c r="O4088" i="1"/>
  <c r="L4088" i="1"/>
  <c r="M4088" i="1" s="1" a="1"/>
  <c r="M4088" i="1" s="1"/>
  <c r="K4088" i="1"/>
  <c r="J4088" i="1"/>
  <c r="I4088" i="1"/>
  <c r="H4088" i="1"/>
  <c r="G4088" i="1"/>
  <c r="O4087" i="1"/>
  <c r="L4087" i="1"/>
  <c r="M4087" i="1" s="1" a="1"/>
  <c r="M4087" i="1" s="1"/>
  <c r="K4087" i="1"/>
  <c r="J4087" i="1"/>
  <c r="I4087" i="1"/>
  <c r="H4087" i="1"/>
  <c r="G4087" i="1"/>
  <c r="O4086" i="1"/>
  <c r="L4086" i="1"/>
  <c r="M4086" i="1" s="1" a="1"/>
  <c r="M4086" i="1" s="1"/>
  <c r="K4086" i="1"/>
  <c r="J4086" i="1"/>
  <c r="I4086" i="1"/>
  <c r="H4086" i="1"/>
  <c r="G4086" i="1"/>
  <c r="O4085" i="1"/>
  <c r="L4085" i="1"/>
  <c r="M4085" i="1" s="1" a="1"/>
  <c r="M4085" i="1" s="1"/>
  <c r="K4085" i="1"/>
  <c r="J4085" i="1"/>
  <c r="I4085" i="1"/>
  <c r="H4085" i="1"/>
  <c r="G4085" i="1"/>
  <c r="O4084" i="1"/>
  <c r="L4084" i="1"/>
  <c r="M4084" i="1" s="1" a="1"/>
  <c r="M4084" i="1" s="1"/>
  <c r="K4084" i="1"/>
  <c r="J4084" i="1"/>
  <c r="I4084" i="1"/>
  <c r="H4084" i="1"/>
  <c r="G4084" i="1"/>
  <c r="O4083" i="1"/>
  <c r="L4083" i="1"/>
  <c r="M4083" i="1" s="1" a="1"/>
  <c r="M4083" i="1" s="1"/>
  <c r="K4083" i="1"/>
  <c r="J4083" i="1"/>
  <c r="I4083" i="1"/>
  <c r="H4083" i="1"/>
  <c r="G4083" i="1"/>
  <c r="O4082" i="1"/>
  <c r="L4082" i="1"/>
  <c r="M4082" i="1" s="1" a="1"/>
  <c r="M4082" i="1" s="1"/>
  <c r="K4082" i="1"/>
  <c r="J4082" i="1"/>
  <c r="I4082" i="1"/>
  <c r="H4082" i="1"/>
  <c r="G4082" i="1"/>
  <c r="O4081" i="1"/>
  <c r="L4081" i="1"/>
  <c r="M4081" i="1" s="1" a="1"/>
  <c r="M4081" i="1" s="1"/>
  <c r="K4081" i="1"/>
  <c r="J4081" i="1"/>
  <c r="I4081" i="1"/>
  <c r="H4081" i="1"/>
  <c r="G4081" i="1"/>
  <c r="O4080" i="1"/>
  <c r="L4080" i="1"/>
  <c r="M4080" i="1" s="1" a="1"/>
  <c r="M4080" i="1" s="1"/>
  <c r="K4080" i="1"/>
  <c r="J4080" i="1"/>
  <c r="I4080" i="1"/>
  <c r="H4080" i="1"/>
  <c r="G4080" i="1"/>
  <c r="O4079" i="1"/>
  <c r="L4079" i="1"/>
  <c r="M4079" i="1" s="1" a="1"/>
  <c r="M4079" i="1" s="1"/>
  <c r="K4079" i="1"/>
  <c r="J4079" i="1"/>
  <c r="I4079" i="1"/>
  <c r="H4079" i="1"/>
  <c r="G4079" i="1"/>
  <c r="O4078" i="1"/>
  <c r="L4078" i="1"/>
  <c r="M4078" i="1" s="1" a="1"/>
  <c r="M4078" i="1" s="1"/>
  <c r="K4078" i="1"/>
  <c r="J4078" i="1"/>
  <c r="I4078" i="1"/>
  <c r="H4078" i="1"/>
  <c r="G4078" i="1"/>
  <c r="O4077" i="1"/>
  <c r="L4077" i="1"/>
  <c r="M4077" i="1" s="1" a="1"/>
  <c r="M4077" i="1" s="1"/>
  <c r="K4077" i="1"/>
  <c r="J4077" i="1"/>
  <c r="I4077" i="1"/>
  <c r="H4077" i="1"/>
  <c r="G4077" i="1"/>
  <c r="O4076" i="1"/>
  <c r="L4076" i="1"/>
  <c r="M4076" i="1" s="1" a="1"/>
  <c r="M4076" i="1" s="1"/>
  <c r="K4076" i="1"/>
  <c r="J4076" i="1"/>
  <c r="I4076" i="1"/>
  <c r="H4076" i="1"/>
  <c r="G4076" i="1"/>
  <c r="O4075" i="1"/>
  <c r="L4075" i="1"/>
  <c r="M4075" i="1" s="1" a="1"/>
  <c r="M4075" i="1" s="1"/>
  <c r="K4075" i="1"/>
  <c r="J4075" i="1"/>
  <c r="I4075" i="1"/>
  <c r="H4075" i="1"/>
  <c r="G4075" i="1"/>
  <c r="O4074" i="1"/>
  <c r="L4074" i="1"/>
  <c r="M4074" i="1" s="1" a="1"/>
  <c r="M4074" i="1" s="1"/>
  <c r="K4074" i="1"/>
  <c r="J4074" i="1"/>
  <c r="I4074" i="1"/>
  <c r="H4074" i="1"/>
  <c r="G4074" i="1"/>
  <c r="O4073" i="1"/>
  <c r="L4073" i="1"/>
  <c r="M4073" i="1" s="1" a="1"/>
  <c r="M4073" i="1" s="1"/>
  <c r="K4073" i="1"/>
  <c r="J4073" i="1"/>
  <c r="I4073" i="1"/>
  <c r="H4073" i="1"/>
  <c r="G4073" i="1"/>
  <c r="O4072" i="1"/>
  <c r="L4072" i="1"/>
  <c r="M4072" i="1" s="1" a="1"/>
  <c r="M4072" i="1" s="1"/>
  <c r="K4072" i="1"/>
  <c r="J4072" i="1"/>
  <c r="I4072" i="1"/>
  <c r="H4072" i="1"/>
  <c r="G4072" i="1"/>
  <c r="O4071" i="1"/>
  <c r="L4071" i="1"/>
  <c r="M4071" i="1" s="1" a="1"/>
  <c r="M4071" i="1" s="1"/>
  <c r="K4071" i="1"/>
  <c r="J4071" i="1"/>
  <c r="I4071" i="1"/>
  <c r="H4071" i="1"/>
  <c r="G4071" i="1"/>
  <c r="O4070" i="1"/>
  <c r="L4070" i="1"/>
  <c r="M4070" i="1" s="1" a="1"/>
  <c r="M4070" i="1" s="1"/>
  <c r="K4070" i="1"/>
  <c r="J4070" i="1"/>
  <c r="I4070" i="1"/>
  <c r="H4070" i="1"/>
  <c r="G4070" i="1"/>
  <c r="O4069" i="1"/>
  <c r="L4069" i="1"/>
  <c r="M4069" i="1" s="1" a="1"/>
  <c r="M4069" i="1" s="1"/>
  <c r="K4069" i="1"/>
  <c r="J4069" i="1"/>
  <c r="I4069" i="1"/>
  <c r="H4069" i="1"/>
  <c r="G4069" i="1"/>
  <c r="O4068" i="1"/>
  <c r="L4068" i="1"/>
  <c r="M4068" i="1" s="1" a="1"/>
  <c r="M4068" i="1" s="1"/>
  <c r="K4068" i="1"/>
  <c r="J4068" i="1"/>
  <c r="I4068" i="1"/>
  <c r="H4068" i="1"/>
  <c r="G4068" i="1"/>
  <c r="O4067" i="1"/>
  <c r="L4067" i="1"/>
  <c r="M4067" i="1" s="1" a="1"/>
  <c r="M4067" i="1" s="1"/>
  <c r="K4067" i="1"/>
  <c r="J4067" i="1"/>
  <c r="I4067" i="1"/>
  <c r="H4067" i="1"/>
  <c r="G4067" i="1"/>
  <c r="O4066" i="1"/>
  <c r="L4066" i="1"/>
  <c r="M4066" i="1" s="1" a="1"/>
  <c r="M4066" i="1" s="1"/>
  <c r="K4066" i="1"/>
  <c r="J4066" i="1"/>
  <c r="I4066" i="1"/>
  <c r="H4066" i="1"/>
  <c r="G4066" i="1"/>
  <c r="O4065" i="1"/>
  <c r="L4065" i="1"/>
  <c r="M4065" i="1" s="1" a="1"/>
  <c r="M4065" i="1" s="1"/>
  <c r="K4065" i="1"/>
  <c r="J4065" i="1"/>
  <c r="I4065" i="1"/>
  <c r="H4065" i="1"/>
  <c r="G4065" i="1"/>
  <c r="O4064" i="1"/>
  <c r="L4064" i="1"/>
  <c r="M4064" i="1" s="1" a="1"/>
  <c r="M4064" i="1" s="1"/>
  <c r="K4064" i="1"/>
  <c r="J4064" i="1"/>
  <c r="I4064" i="1"/>
  <c r="H4064" i="1"/>
  <c r="G4064" i="1"/>
  <c r="O4063" i="1"/>
  <c r="L4063" i="1"/>
  <c r="M4063" i="1" s="1" a="1"/>
  <c r="M4063" i="1" s="1"/>
  <c r="K4063" i="1"/>
  <c r="J4063" i="1"/>
  <c r="I4063" i="1"/>
  <c r="H4063" i="1"/>
  <c r="G4063" i="1"/>
  <c r="O4062" i="1"/>
  <c r="L4062" i="1"/>
  <c r="M4062" i="1" s="1" a="1"/>
  <c r="M4062" i="1" s="1"/>
  <c r="K4062" i="1"/>
  <c r="J4062" i="1"/>
  <c r="I4062" i="1"/>
  <c r="H4062" i="1"/>
  <c r="G4062" i="1"/>
  <c r="O4061" i="1"/>
  <c r="L4061" i="1"/>
  <c r="M4061" i="1" s="1" a="1"/>
  <c r="M4061" i="1" s="1"/>
  <c r="K4061" i="1"/>
  <c r="J4061" i="1"/>
  <c r="I4061" i="1"/>
  <c r="H4061" i="1"/>
  <c r="G4061" i="1"/>
  <c r="O4060" i="1"/>
  <c r="L4060" i="1"/>
  <c r="M4060" i="1" s="1" a="1"/>
  <c r="M4060" i="1" s="1"/>
  <c r="K4060" i="1"/>
  <c r="J4060" i="1"/>
  <c r="I4060" i="1"/>
  <c r="H4060" i="1"/>
  <c r="G4060" i="1"/>
  <c r="O4059" i="1"/>
  <c r="L4059" i="1"/>
  <c r="M4059" i="1" s="1" a="1"/>
  <c r="M4059" i="1" s="1"/>
  <c r="K4059" i="1"/>
  <c r="J4059" i="1"/>
  <c r="I4059" i="1"/>
  <c r="H4059" i="1"/>
  <c r="G4059" i="1"/>
  <c r="O4058" i="1"/>
  <c r="L4058" i="1"/>
  <c r="M4058" i="1" s="1" a="1"/>
  <c r="M4058" i="1" s="1"/>
  <c r="K4058" i="1"/>
  <c r="J4058" i="1"/>
  <c r="I4058" i="1"/>
  <c r="H4058" i="1"/>
  <c r="G4058" i="1"/>
  <c r="O4057" i="1"/>
  <c r="L4057" i="1"/>
  <c r="M4057" i="1" s="1" a="1"/>
  <c r="M4057" i="1" s="1"/>
  <c r="K4057" i="1"/>
  <c r="J4057" i="1"/>
  <c r="I4057" i="1"/>
  <c r="H4057" i="1"/>
  <c r="G4057" i="1"/>
  <c r="O4056" i="1"/>
  <c r="L4056" i="1"/>
  <c r="M4056" i="1" s="1" a="1"/>
  <c r="M4056" i="1" s="1"/>
  <c r="K4056" i="1"/>
  <c r="J4056" i="1"/>
  <c r="I4056" i="1"/>
  <c r="H4056" i="1"/>
  <c r="G4056" i="1"/>
  <c r="O4055" i="1"/>
  <c r="L4055" i="1"/>
  <c r="M4055" i="1" s="1" a="1"/>
  <c r="M4055" i="1" s="1"/>
  <c r="K4055" i="1"/>
  <c r="J4055" i="1"/>
  <c r="I4055" i="1"/>
  <c r="H4055" i="1"/>
  <c r="G4055" i="1"/>
  <c r="O4054" i="1"/>
  <c r="L4054" i="1"/>
  <c r="M4054" i="1" s="1" a="1"/>
  <c r="M4054" i="1" s="1"/>
  <c r="K4054" i="1"/>
  <c r="J4054" i="1"/>
  <c r="I4054" i="1"/>
  <c r="H4054" i="1"/>
  <c r="G4054" i="1"/>
  <c r="O4053" i="1"/>
  <c r="L4053" i="1"/>
  <c r="M4053" i="1" s="1" a="1"/>
  <c r="M4053" i="1" s="1"/>
  <c r="K4053" i="1"/>
  <c r="J4053" i="1"/>
  <c r="I4053" i="1"/>
  <c r="H4053" i="1"/>
  <c r="G4053" i="1"/>
  <c r="O4052" i="1"/>
  <c r="L4052" i="1"/>
  <c r="M4052" i="1" s="1" a="1"/>
  <c r="M4052" i="1" s="1"/>
  <c r="K4052" i="1"/>
  <c r="J4052" i="1"/>
  <c r="I4052" i="1"/>
  <c r="H4052" i="1"/>
  <c r="G4052" i="1"/>
  <c r="O4051" i="1"/>
  <c r="L4051" i="1"/>
  <c r="M4051" i="1" s="1" a="1"/>
  <c r="M4051" i="1" s="1"/>
  <c r="K4051" i="1"/>
  <c r="J4051" i="1"/>
  <c r="I4051" i="1"/>
  <c r="H4051" i="1"/>
  <c r="G4051" i="1"/>
  <c r="O4050" i="1"/>
  <c r="L4050" i="1"/>
  <c r="M4050" i="1" s="1" a="1"/>
  <c r="M4050" i="1" s="1"/>
  <c r="K4050" i="1"/>
  <c r="J4050" i="1"/>
  <c r="I4050" i="1"/>
  <c r="H4050" i="1"/>
  <c r="G4050" i="1"/>
  <c r="O4049" i="1"/>
  <c r="L4049" i="1"/>
  <c r="M4049" i="1" s="1" a="1"/>
  <c r="M4049" i="1" s="1"/>
  <c r="K4049" i="1"/>
  <c r="J4049" i="1"/>
  <c r="I4049" i="1"/>
  <c r="H4049" i="1"/>
  <c r="G4049" i="1"/>
  <c r="O4048" i="1"/>
  <c r="L4048" i="1"/>
  <c r="M4048" i="1" s="1" a="1"/>
  <c r="M4048" i="1" s="1"/>
  <c r="K4048" i="1"/>
  <c r="J4048" i="1"/>
  <c r="I4048" i="1"/>
  <c r="H4048" i="1"/>
  <c r="G4048" i="1"/>
  <c r="O4047" i="1"/>
  <c r="L4047" i="1"/>
  <c r="M4047" i="1" s="1" a="1"/>
  <c r="M4047" i="1" s="1"/>
  <c r="K4047" i="1"/>
  <c r="J4047" i="1"/>
  <c r="I4047" i="1"/>
  <c r="H4047" i="1"/>
  <c r="G4047" i="1"/>
  <c r="O4046" i="1"/>
  <c r="L4046" i="1"/>
  <c r="M4046" i="1" s="1" a="1"/>
  <c r="M4046" i="1" s="1"/>
  <c r="K4046" i="1"/>
  <c r="J4046" i="1"/>
  <c r="I4046" i="1"/>
  <c r="H4046" i="1"/>
  <c r="G4046" i="1"/>
  <c r="O4045" i="1"/>
  <c r="L4045" i="1"/>
  <c r="M4045" i="1" s="1" a="1"/>
  <c r="M4045" i="1" s="1"/>
  <c r="K4045" i="1"/>
  <c r="J4045" i="1"/>
  <c r="I4045" i="1"/>
  <c r="H4045" i="1"/>
  <c r="G4045" i="1"/>
  <c r="O4044" i="1"/>
  <c r="L4044" i="1"/>
  <c r="M4044" i="1" s="1" a="1"/>
  <c r="M4044" i="1" s="1"/>
  <c r="K4044" i="1"/>
  <c r="J4044" i="1"/>
  <c r="I4044" i="1"/>
  <c r="H4044" i="1"/>
  <c r="G4044" i="1"/>
  <c r="O4043" i="1"/>
  <c r="L4043" i="1"/>
  <c r="M4043" i="1" s="1" a="1"/>
  <c r="M4043" i="1" s="1"/>
  <c r="K4043" i="1"/>
  <c r="J4043" i="1"/>
  <c r="I4043" i="1"/>
  <c r="H4043" i="1"/>
  <c r="G4043" i="1"/>
  <c r="O4042" i="1"/>
  <c r="L4042" i="1"/>
  <c r="M4042" i="1" s="1" a="1"/>
  <c r="M4042" i="1" s="1"/>
  <c r="K4042" i="1"/>
  <c r="J4042" i="1"/>
  <c r="I4042" i="1"/>
  <c r="H4042" i="1"/>
  <c r="G4042" i="1"/>
  <c r="O4041" i="1"/>
  <c r="L4041" i="1"/>
  <c r="M4041" i="1" s="1" a="1"/>
  <c r="M4041" i="1" s="1"/>
  <c r="K4041" i="1"/>
  <c r="J4041" i="1"/>
  <c r="I4041" i="1"/>
  <c r="H4041" i="1"/>
  <c r="G4041" i="1"/>
  <c r="O4040" i="1"/>
  <c r="L4040" i="1"/>
  <c r="M4040" i="1" s="1" a="1"/>
  <c r="M4040" i="1" s="1"/>
  <c r="K4040" i="1"/>
  <c r="J4040" i="1"/>
  <c r="I4040" i="1"/>
  <c r="H4040" i="1"/>
  <c r="G4040" i="1"/>
  <c r="O4039" i="1"/>
  <c r="L4039" i="1"/>
  <c r="M4039" i="1" s="1" a="1"/>
  <c r="M4039" i="1" s="1"/>
  <c r="K4039" i="1"/>
  <c r="J4039" i="1"/>
  <c r="I4039" i="1"/>
  <c r="H4039" i="1"/>
  <c r="G4039" i="1"/>
  <c r="O4038" i="1"/>
  <c r="L4038" i="1"/>
  <c r="M4038" i="1" s="1" a="1"/>
  <c r="M4038" i="1" s="1"/>
  <c r="K4038" i="1"/>
  <c r="J4038" i="1"/>
  <c r="I4038" i="1"/>
  <c r="H4038" i="1"/>
  <c r="G4038" i="1"/>
  <c r="O4037" i="1"/>
  <c r="L4037" i="1"/>
  <c r="M4037" i="1" s="1" a="1"/>
  <c r="M4037" i="1" s="1"/>
  <c r="K4037" i="1"/>
  <c r="J4037" i="1"/>
  <c r="I4037" i="1"/>
  <c r="H4037" i="1"/>
  <c r="G4037" i="1"/>
  <c r="O4036" i="1"/>
  <c r="L4036" i="1"/>
  <c r="M4036" i="1" s="1" a="1"/>
  <c r="M4036" i="1" s="1"/>
  <c r="K4036" i="1"/>
  <c r="J4036" i="1"/>
  <c r="I4036" i="1"/>
  <c r="H4036" i="1"/>
  <c r="G4036" i="1"/>
  <c r="O4035" i="1"/>
  <c r="L4035" i="1"/>
  <c r="M4035" i="1" s="1" a="1"/>
  <c r="M4035" i="1" s="1"/>
  <c r="K4035" i="1"/>
  <c r="J4035" i="1"/>
  <c r="I4035" i="1"/>
  <c r="H4035" i="1"/>
  <c r="G4035" i="1"/>
  <c r="O4034" i="1"/>
  <c r="L4034" i="1"/>
  <c r="M4034" i="1" s="1" a="1"/>
  <c r="M4034" i="1" s="1"/>
  <c r="K4034" i="1"/>
  <c r="J4034" i="1"/>
  <c r="I4034" i="1"/>
  <c r="H4034" i="1"/>
  <c r="G4034" i="1"/>
  <c r="O4033" i="1"/>
  <c r="L4033" i="1"/>
  <c r="M4033" i="1" s="1" a="1"/>
  <c r="M4033" i="1" s="1"/>
  <c r="K4033" i="1"/>
  <c r="J4033" i="1"/>
  <c r="I4033" i="1"/>
  <c r="H4033" i="1"/>
  <c r="G4033" i="1"/>
  <c r="O4032" i="1"/>
  <c r="L4032" i="1"/>
  <c r="M4032" i="1" s="1" a="1"/>
  <c r="M4032" i="1" s="1"/>
  <c r="K4032" i="1"/>
  <c r="J4032" i="1"/>
  <c r="I4032" i="1"/>
  <c r="H4032" i="1"/>
  <c r="G4032" i="1"/>
  <c r="O4031" i="1"/>
  <c r="L4031" i="1"/>
  <c r="M4031" i="1" s="1" a="1"/>
  <c r="M4031" i="1" s="1"/>
  <c r="K4031" i="1"/>
  <c r="J4031" i="1"/>
  <c r="I4031" i="1"/>
  <c r="H4031" i="1"/>
  <c r="G4031" i="1"/>
  <c r="O4030" i="1"/>
  <c r="L4030" i="1"/>
  <c r="M4030" i="1" s="1" a="1"/>
  <c r="M4030" i="1" s="1"/>
  <c r="K4030" i="1"/>
  <c r="J4030" i="1"/>
  <c r="I4030" i="1"/>
  <c r="H4030" i="1"/>
  <c r="G4030" i="1"/>
  <c r="O4029" i="1"/>
  <c r="L4029" i="1"/>
  <c r="M4029" i="1" s="1" a="1"/>
  <c r="M4029" i="1" s="1"/>
  <c r="K4029" i="1"/>
  <c r="J4029" i="1"/>
  <c r="I4029" i="1"/>
  <c r="H4029" i="1"/>
  <c r="G4029" i="1"/>
  <c r="O4028" i="1"/>
  <c r="L4028" i="1"/>
  <c r="M4028" i="1" s="1" a="1"/>
  <c r="M4028" i="1" s="1"/>
  <c r="K4028" i="1"/>
  <c r="J4028" i="1"/>
  <c r="I4028" i="1"/>
  <c r="H4028" i="1"/>
  <c r="G4028" i="1"/>
  <c r="O4027" i="1"/>
  <c r="L4027" i="1"/>
  <c r="M4027" i="1" s="1" a="1"/>
  <c r="M4027" i="1" s="1"/>
  <c r="K4027" i="1"/>
  <c r="J4027" i="1"/>
  <c r="I4027" i="1"/>
  <c r="H4027" i="1"/>
  <c r="G4027" i="1"/>
  <c r="O4026" i="1"/>
  <c r="L4026" i="1"/>
  <c r="M4026" i="1" s="1" a="1"/>
  <c r="M4026" i="1" s="1"/>
  <c r="K4026" i="1"/>
  <c r="J4026" i="1"/>
  <c r="I4026" i="1"/>
  <c r="H4026" i="1"/>
  <c r="G4026" i="1"/>
  <c r="O4025" i="1"/>
  <c r="L4025" i="1"/>
  <c r="M4025" i="1" s="1" a="1"/>
  <c r="M4025" i="1" s="1"/>
  <c r="K4025" i="1"/>
  <c r="J4025" i="1"/>
  <c r="I4025" i="1"/>
  <c r="H4025" i="1"/>
  <c r="G4025" i="1"/>
  <c r="O4024" i="1"/>
  <c r="L4024" i="1"/>
  <c r="M4024" i="1" s="1" a="1"/>
  <c r="M4024" i="1" s="1"/>
  <c r="K4024" i="1"/>
  <c r="J4024" i="1"/>
  <c r="I4024" i="1"/>
  <c r="H4024" i="1"/>
  <c r="G4024" i="1"/>
  <c r="O4023" i="1"/>
  <c r="L4023" i="1"/>
  <c r="M4023" i="1" s="1" a="1"/>
  <c r="M4023" i="1" s="1"/>
  <c r="K4023" i="1"/>
  <c r="J4023" i="1"/>
  <c r="I4023" i="1"/>
  <c r="H4023" i="1"/>
  <c r="G4023" i="1"/>
  <c r="O4022" i="1"/>
  <c r="L4022" i="1"/>
  <c r="M4022" i="1" s="1" a="1"/>
  <c r="M4022" i="1" s="1"/>
  <c r="K4022" i="1"/>
  <c r="J4022" i="1"/>
  <c r="I4022" i="1"/>
  <c r="H4022" i="1"/>
  <c r="G4022" i="1"/>
  <c r="O4021" i="1"/>
  <c r="L4021" i="1"/>
  <c r="M4021" i="1" s="1" a="1"/>
  <c r="M4021" i="1" s="1"/>
  <c r="K4021" i="1"/>
  <c r="J4021" i="1"/>
  <c r="I4021" i="1"/>
  <c r="H4021" i="1"/>
  <c r="G4021" i="1"/>
  <c r="O4020" i="1"/>
  <c r="L4020" i="1"/>
  <c r="M4020" i="1" s="1" a="1"/>
  <c r="M4020" i="1" s="1"/>
  <c r="K4020" i="1"/>
  <c r="J4020" i="1"/>
  <c r="I4020" i="1"/>
  <c r="H4020" i="1"/>
  <c r="G4020" i="1"/>
  <c r="O4019" i="1"/>
  <c r="L4019" i="1"/>
  <c r="M4019" i="1" s="1" a="1"/>
  <c r="M4019" i="1" s="1"/>
  <c r="K4019" i="1"/>
  <c r="J4019" i="1"/>
  <c r="I4019" i="1"/>
  <c r="H4019" i="1"/>
  <c r="G4019" i="1"/>
  <c r="O4018" i="1"/>
  <c r="L4018" i="1"/>
  <c r="M4018" i="1" s="1" a="1"/>
  <c r="M4018" i="1" s="1"/>
  <c r="K4018" i="1"/>
  <c r="J4018" i="1"/>
  <c r="I4018" i="1"/>
  <c r="H4018" i="1"/>
  <c r="G4018" i="1"/>
  <c r="O4017" i="1"/>
  <c r="L4017" i="1"/>
  <c r="M4017" i="1" s="1" a="1"/>
  <c r="M4017" i="1" s="1"/>
  <c r="K4017" i="1"/>
  <c r="J4017" i="1"/>
  <c r="I4017" i="1"/>
  <c r="H4017" i="1"/>
  <c r="G4017" i="1"/>
  <c r="O4016" i="1"/>
  <c r="L4016" i="1"/>
  <c r="M4016" i="1" s="1" a="1"/>
  <c r="M4016" i="1" s="1"/>
  <c r="K4016" i="1"/>
  <c r="J4016" i="1"/>
  <c r="I4016" i="1"/>
  <c r="H4016" i="1"/>
  <c r="G4016" i="1"/>
  <c r="O4015" i="1"/>
  <c r="L4015" i="1"/>
  <c r="M4015" i="1" s="1" a="1"/>
  <c r="M4015" i="1" s="1"/>
  <c r="K4015" i="1"/>
  <c r="J4015" i="1"/>
  <c r="I4015" i="1"/>
  <c r="H4015" i="1"/>
  <c r="G4015" i="1"/>
  <c r="O4014" i="1"/>
  <c r="L4014" i="1"/>
  <c r="M4014" i="1" s="1" a="1"/>
  <c r="M4014" i="1" s="1"/>
  <c r="K4014" i="1"/>
  <c r="J4014" i="1"/>
  <c r="I4014" i="1"/>
  <c r="H4014" i="1"/>
  <c r="G4014" i="1"/>
  <c r="O4013" i="1"/>
  <c r="L4013" i="1"/>
  <c r="M4013" i="1" s="1" a="1"/>
  <c r="M4013" i="1" s="1"/>
  <c r="K4013" i="1"/>
  <c r="J4013" i="1"/>
  <c r="I4013" i="1"/>
  <c r="H4013" i="1"/>
  <c r="G4013" i="1"/>
  <c r="O4012" i="1"/>
  <c r="L4012" i="1"/>
  <c r="M4012" i="1" s="1" a="1"/>
  <c r="M4012" i="1" s="1"/>
  <c r="K4012" i="1"/>
  <c r="J4012" i="1"/>
  <c r="I4012" i="1"/>
  <c r="H4012" i="1"/>
  <c r="G4012" i="1"/>
  <c r="O4011" i="1"/>
  <c r="L4011" i="1"/>
  <c r="M4011" i="1" s="1" a="1"/>
  <c r="M4011" i="1" s="1"/>
  <c r="K4011" i="1"/>
  <c r="J4011" i="1"/>
  <c r="I4011" i="1"/>
  <c r="H4011" i="1"/>
  <c r="G4011" i="1"/>
  <c r="O4010" i="1"/>
  <c r="L4010" i="1"/>
  <c r="M4010" i="1" s="1" a="1"/>
  <c r="M4010" i="1" s="1"/>
  <c r="K4010" i="1"/>
  <c r="J4010" i="1"/>
  <c r="I4010" i="1"/>
  <c r="H4010" i="1"/>
  <c r="G4010" i="1"/>
  <c r="O4009" i="1"/>
  <c r="L4009" i="1"/>
  <c r="M4009" i="1" s="1" a="1"/>
  <c r="M4009" i="1" s="1"/>
  <c r="K4009" i="1"/>
  <c r="J4009" i="1"/>
  <c r="I4009" i="1"/>
  <c r="H4009" i="1"/>
  <c r="G4009" i="1"/>
  <c r="O4008" i="1"/>
  <c r="L4008" i="1"/>
  <c r="M4008" i="1" s="1" a="1"/>
  <c r="M4008" i="1" s="1"/>
  <c r="K4008" i="1"/>
  <c r="J4008" i="1"/>
  <c r="I4008" i="1"/>
  <c r="H4008" i="1"/>
  <c r="G4008" i="1"/>
  <c r="O4007" i="1"/>
  <c r="L4007" i="1"/>
  <c r="M4007" i="1" s="1" a="1"/>
  <c r="M4007" i="1" s="1"/>
  <c r="K4007" i="1"/>
  <c r="J4007" i="1"/>
  <c r="I4007" i="1"/>
  <c r="H4007" i="1"/>
  <c r="G4007" i="1"/>
  <c r="O4006" i="1"/>
  <c r="L4006" i="1"/>
  <c r="M4006" i="1" s="1" a="1"/>
  <c r="M4006" i="1" s="1"/>
  <c r="K4006" i="1"/>
  <c r="J4006" i="1"/>
  <c r="I4006" i="1"/>
  <c r="H4006" i="1"/>
  <c r="G4006" i="1"/>
  <c r="O4005" i="1"/>
  <c r="L4005" i="1"/>
  <c r="M4005" i="1" s="1" a="1"/>
  <c r="M4005" i="1" s="1"/>
  <c r="K4005" i="1"/>
  <c r="J4005" i="1"/>
  <c r="I4005" i="1"/>
  <c r="H4005" i="1"/>
  <c r="G4005" i="1"/>
  <c r="O4004" i="1"/>
  <c r="L4004" i="1"/>
  <c r="M4004" i="1" s="1" a="1"/>
  <c r="M4004" i="1" s="1"/>
  <c r="K4004" i="1"/>
  <c r="J4004" i="1"/>
  <c r="I4004" i="1"/>
  <c r="H4004" i="1"/>
  <c r="G4004" i="1"/>
  <c r="O4003" i="1"/>
  <c r="L4003" i="1"/>
  <c r="M4003" i="1" s="1" a="1"/>
  <c r="M4003" i="1" s="1"/>
  <c r="K4003" i="1"/>
  <c r="J4003" i="1"/>
  <c r="I4003" i="1"/>
  <c r="H4003" i="1"/>
  <c r="G4003" i="1"/>
  <c r="O4002" i="1"/>
  <c r="L4002" i="1"/>
  <c r="M4002" i="1" s="1" a="1"/>
  <c r="M4002" i="1" s="1"/>
  <c r="K4002" i="1"/>
  <c r="J4002" i="1"/>
  <c r="I4002" i="1"/>
  <c r="H4002" i="1"/>
  <c r="G4002" i="1"/>
  <c r="O4001" i="1"/>
  <c r="L4001" i="1"/>
  <c r="M4001" i="1" s="1" a="1"/>
  <c r="M4001" i="1" s="1"/>
  <c r="K4001" i="1"/>
  <c r="J4001" i="1"/>
  <c r="I4001" i="1"/>
  <c r="H4001" i="1"/>
  <c r="G4001" i="1"/>
  <c r="O4000" i="1"/>
  <c r="L4000" i="1"/>
  <c r="M4000" i="1" s="1" a="1"/>
  <c r="M4000" i="1" s="1"/>
  <c r="K4000" i="1"/>
  <c r="J4000" i="1"/>
  <c r="I4000" i="1"/>
  <c r="H4000" i="1"/>
  <c r="G4000" i="1"/>
  <c r="O3999" i="1"/>
  <c r="L3999" i="1"/>
  <c r="M3999" i="1" s="1" a="1"/>
  <c r="M3999" i="1" s="1"/>
  <c r="K3999" i="1"/>
  <c r="J3999" i="1"/>
  <c r="I3999" i="1"/>
  <c r="H3999" i="1"/>
  <c r="G3999" i="1"/>
  <c r="O3998" i="1"/>
  <c r="L3998" i="1"/>
  <c r="M3998" i="1" s="1" a="1"/>
  <c r="M3998" i="1" s="1"/>
  <c r="K3998" i="1"/>
  <c r="J3998" i="1"/>
  <c r="I3998" i="1"/>
  <c r="H3998" i="1"/>
  <c r="G3998" i="1"/>
  <c r="O3997" i="1"/>
  <c r="L3997" i="1"/>
  <c r="M3997" i="1" s="1" a="1"/>
  <c r="M3997" i="1" s="1"/>
  <c r="K3997" i="1"/>
  <c r="J3997" i="1"/>
  <c r="I3997" i="1"/>
  <c r="H3997" i="1"/>
  <c r="G3997" i="1"/>
  <c r="O3996" i="1"/>
  <c r="L3996" i="1"/>
  <c r="M3996" i="1" s="1" a="1"/>
  <c r="M3996" i="1" s="1"/>
  <c r="K3996" i="1"/>
  <c r="J3996" i="1"/>
  <c r="I3996" i="1"/>
  <c r="H3996" i="1"/>
  <c r="G3996" i="1"/>
  <c r="O3995" i="1"/>
  <c r="L3995" i="1"/>
  <c r="M3995" i="1" s="1" a="1"/>
  <c r="M3995" i="1" s="1"/>
  <c r="K3995" i="1"/>
  <c r="J3995" i="1"/>
  <c r="I3995" i="1"/>
  <c r="H3995" i="1"/>
  <c r="G3995" i="1"/>
  <c r="O3994" i="1"/>
  <c r="L3994" i="1"/>
  <c r="M3994" i="1" s="1" a="1"/>
  <c r="M3994" i="1" s="1"/>
  <c r="K3994" i="1"/>
  <c r="J3994" i="1"/>
  <c r="I3994" i="1"/>
  <c r="H3994" i="1"/>
  <c r="G3994" i="1"/>
  <c r="O3993" i="1"/>
  <c r="L3993" i="1"/>
  <c r="M3993" i="1" s="1" a="1"/>
  <c r="M3993" i="1" s="1"/>
  <c r="K3993" i="1"/>
  <c r="J3993" i="1"/>
  <c r="I3993" i="1"/>
  <c r="H3993" i="1"/>
  <c r="G3993" i="1"/>
  <c r="O3992" i="1"/>
  <c r="L3992" i="1"/>
  <c r="M3992" i="1" s="1" a="1"/>
  <c r="M3992" i="1" s="1"/>
  <c r="K3992" i="1"/>
  <c r="J3992" i="1"/>
  <c r="I3992" i="1"/>
  <c r="H3992" i="1"/>
  <c r="G3992" i="1"/>
  <c r="O3991" i="1"/>
  <c r="L3991" i="1"/>
  <c r="M3991" i="1" s="1" a="1"/>
  <c r="M3991" i="1" s="1"/>
  <c r="K3991" i="1"/>
  <c r="J3991" i="1"/>
  <c r="I3991" i="1"/>
  <c r="H3991" i="1"/>
  <c r="G3991" i="1"/>
  <c r="O3990" i="1"/>
  <c r="L3990" i="1"/>
  <c r="M3990" i="1" s="1" a="1"/>
  <c r="M3990" i="1" s="1"/>
  <c r="K3990" i="1"/>
  <c r="J3990" i="1"/>
  <c r="I3990" i="1"/>
  <c r="H3990" i="1"/>
  <c r="G3990" i="1"/>
  <c r="O3989" i="1"/>
  <c r="L3989" i="1"/>
  <c r="M3989" i="1" s="1" a="1"/>
  <c r="M3989" i="1" s="1"/>
  <c r="K3989" i="1"/>
  <c r="J3989" i="1"/>
  <c r="I3989" i="1"/>
  <c r="H3989" i="1"/>
  <c r="G3989" i="1"/>
  <c r="O3988" i="1"/>
  <c r="L3988" i="1"/>
  <c r="M3988" i="1" s="1" a="1"/>
  <c r="M3988" i="1" s="1"/>
  <c r="K3988" i="1"/>
  <c r="J3988" i="1"/>
  <c r="I3988" i="1"/>
  <c r="H3988" i="1"/>
  <c r="G3988" i="1"/>
  <c r="O3987" i="1"/>
  <c r="L3987" i="1"/>
  <c r="M3987" i="1" s="1" a="1"/>
  <c r="M3987" i="1" s="1"/>
  <c r="K3987" i="1"/>
  <c r="J3987" i="1"/>
  <c r="I3987" i="1"/>
  <c r="H3987" i="1"/>
  <c r="G3987" i="1"/>
  <c r="O3986" i="1"/>
  <c r="L3986" i="1"/>
  <c r="M3986" i="1" s="1" a="1"/>
  <c r="M3986" i="1" s="1"/>
  <c r="K3986" i="1"/>
  <c r="J3986" i="1"/>
  <c r="I3986" i="1"/>
  <c r="H3986" i="1"/>
  <c r="G3986" i="1"/>
  <c r="O3985" i="1"/>
  <c r="L3985" i="1"/>
  <c r="M3985" i="1" s="1" a="1"/>
  <c r="M3985" i="1" s="1"/>
  <c r="K3985" i="1"/>
  <c r="J3985" i="1"/>
  <c r="I3985" i="1"/>
  <c r="H3985" i="1"/>
  <c r="G3985" i="1"/>
  <c r="O3984" i="1"/>
  <c r="L3984" i="1"/>
  <c r="M3984" i="1" s="1" a="1"/>
  <c r="M3984" i="1" s="1"/>
  <c r="K3984" i="1"/>
  <c r="J3984" i="1"/>
  <c r="I3984" i="1"/>
  <c r="H3984" i="1"/>
  <c r="G3984" i="1"/>
  <c r="O3983" i="1"/>
  <c r="L3983" i="1"/>
  <c r="M3983" i="1" s="1" a="1"/>
  <c r="M3983" i="1" s="1"/>
  <c r="K3983" i="1"/>
  <c r="J3983" i="1"/>
  <c r="I3983" i="1"/>
  <c r="H3983" i="1"/>
  <c r="G3983" i="1"/>
  <c r="O3982" i="1"/>
  <c r="L3982" i="1"/>
  <c r="M3982" i="1" s="1" a="1"/>
  <c r="M3982" i="1" s="1"/>
  <c r="K3982" i="1"/>
  <c r="J3982" i="1"/>
  <c r="I3982" i="1"/>
  <c r="H3982" i="1"/>
  <c r="G3982" i="1"/>
  <c r="O3981" i="1"/>
  <c r="L3981" i="1"/>
  <c r="M3981" i="1" s="1" a="1"/>
  <c r="M3981" i="1" s="1"/>
  <c r="K3981" i="1"/>
  <c r="J3981" i="1"/>
  <c r="I3981" i="1"/>
  <c r="H3981" i="1"/>
  <c r="G3981" i="1"/>
  <c r="O3980" i="1"/>
  <c r="L3980" i="1"/>
  <c r="M3980" i="1" s="1" a="1"/>
  <c r="M3980" i="1" s="1"/>
  <c r="K3980" i="1"/>
  <c r="J3980" i="1"/>
  <c r="I3980" i="1"/>
  <c r="H3980" i="1"/>
  <c r="G3980" i="1"/>
  <c r="O3979" i="1"/>
  <c r="L3979" i="1"/>
  <c r="M3979" i="1" s="1" a="1"/>
  <c r="M3979" i="1" s="1"/>
  <c r="K3979" i="1"/>
  <c r="J3979" i="1"/>
  <c r="I3979" i="1"/>
  <c r="H3979" i="1"/>
  <c r="G3979" i="1"/>
  <c r="O3978" i="1"/>
  <c r="L3978" i="1"/>
  <c r="M3978" i="1" s="1" a="1"/>
  <c r="M3978" i="1" s="1"/>
  <c r="K3978" i="1"/>
  <c r="J3978" i="1"/>
  <c r="I3978" i="1"/>
  <c r="H3978" i="1"/>
  <c r="G3978" i="1"/>
  <c r="O3977" i="1"/>
  <c r="L3977" i="1"/>
  <c r="M3977" i="1" s="1" a="1"/>
  <c r="M3977" i="1" s="1"/>
  <c r="K3977" i="1"/>
  <c r="J3977" i="1"/>
  <c r="I3977" i="1"/>
  <c r="H3977" i="1"/>
  <c r="G3977" i="1"/>
  <c r="O3976" i="1"/>
  <c r="L3976" i="1"/>
  <c r="M3976" i="1" s="1" a="1"/>
  <c r="M3976" i="1" s="1"/>
  <c r="K3976" i="1"/>
  <c r="J3976" i="1"/>
  <c r="I3976" i="1"/>
  <c r="H3976" i="1"/>
  <c r="G3976" i="1"/>
  <c r="O3975" i="1"/>
  <c r="L3975" i="1"/>
  <c r="M3975" i="1" s="1" a="1"/>
  <c r="M3975" i="1" s="1"/>
  <c r="K3975" i="1"/>
  <c r="J3975" i="1"/>
  <c r="I3975" i="1"/>
  <c r="H3975" i="1"/>
  <c r="G3975" i="1"/>
  <c r="O3974" i="1"/>
  <c r="L3974" i="1"/>
  <c r="M3974" i="1" s="1" a="1"/>
  <c r="M3974" i="1" s="1"/>
  <c r="K3974" i="1"/>
  <c r="J3974" i="1"/>
  <c r="I3974" i="1"/>
  <c r="H3974" i="1"/>
  <c r="G3974" i="1"/>
  <c r="O3973" i="1"/>
  <c r="L3973" i="1"/>
  <c r="M3973" i="1" s="1" a="1"/>
  <c r="M3973" i="1" s="1"/>
  <c r="K3973" i="1"/>
  <c r="J3973" i="1"/>
  <c r="I3973" i="1"/>
  <c r="H3973" i="1"/>
  <c r="G3973" i="1"/>
  <c r="O3972" i="1"/>
  <c r="L3972" i="1"/>
  <c r="M3972" i="1" s="1" a="1"/>
  <c r="M3972" i="1" s="1"/>
  <c r="K3972" i="1"/>
  <c r="J3972" i="1"/>
  <c r="I3972" i="1"/>
  <c r="H3972" i="1"/>
  <c r="G3972" i="1"/>
  <c r="O3971" i="1"/>
  <c r="L3971" i="1"/>
  <c r="M3971" i="1" s="1" a="1"/>
  <c r="M3971" i="1" s="1"/>
  <c r="K3971" i="1"/>
  <c r="J3971" i="1"/>
  <c r="I3971" i="1"/>
  <c r="H3971" i="1"/>
  <c r="G3971" i="1"/>
  <c r="O3970" i="1"/>
  <c r="L3970" i="1"/>
  <c r="M3970" i="1" s="1" a="1"/>
  <c r="M3970" i="1" s="1"/>
  <c r="K3970" i="1"/>
  <c r="J3970" i="1"/>
  <c r="I3970" i="1"/>
  <c r="H3970" i="1"/>
  <c r="G3970" i="1"/>
  <c r="O3969" i="1"/>
  <c r="L3969" i="1"/>
  <c r="M3969" i="1" s="1" a="1"/>
  <c r="M3969" i="1" s="1"/>
  <c r="K3969" i="1"/>
  <c r="J3969" i="1"/>
  <c r="I3969" i="1"/>
  <c r="H3969" i="1"/>
  <c r="G3969" i="1"/>
  <c r="O3968" i="1"/>
  <c r="L3968" i="1"/>
  <c r="M3968" i="1" s="1" a="1"/>
  <c r="M3968" i="1" s="1"/>
  <c r="K3968" i="1"/>
  <c r="J3968" i="1"/>
  <c r="I3968" i="1"/>
  <c r="H3968" i="1"/>
  <c r="G3968" i="1"/>
  <c r="O3967" i="1"/>
  <c r="L3967" i="1"/>
  <c r="M3967" i="1" s="1" a="1"/>
  <c r="M3967" i="1" s="1"/>
  <c r="K3967" i="1"/>
  <c r="J3967" i="1"/>
  <c r="I3967" i="1"/>
  <c r="H3967" i="1"/>
  <c r="G3967" i="1"/>
  <c r="O3966" i="1"/>
  <c r="L3966" i="1"/>
  <c r="M3966" i="1" s="1" a="1"/>
  <c r="M3966" i="1" s="1"/>
  <c r="K3966" i="1"/>
  <c r="J3966" i="1"/>
  <c r="I3966" i="1"/>
  <c r="H3966" i="1"/>
  <c r="G3966" i="1"/>
  <c r="O3965" i="1"/>
  <c r="L3965" i="1"/>
  <c r="M3965" i="1" s="1" a="1"/>
  <c r="M3965" i="1" s="1"/>
  <c r="K3965" i="1"/>
  <c r="J3965" i="1"/>
  <c r="I3965" i="1"/>
  <c r="H3965" i="1"/>
  <c r="G3965" i="1"/>
  <c r="O3964" i="1"/>
  <c r="L3964" i="1"/>
  <c r="M3964" i="1" s="1" a="1"/>
  <c r="M3964" i="1" s="1"/>
  <c r="K3964" i="1"/>
  <c r="J3964" i="1"/>
  <c r="I3964" i="1"/>
  <c r="H3964" i="1"/>
  <c r="G3964" i="1"/>
  <c r="O3963" i="1"/>
  <c r="L3963" i="1"/>
  <c r="M3963" i="1" s="1" a="1"/>
  <c r="M3963" i="1" s="1"/>
  <c r="K3963" i="1"/>
  <c r="J3963" i="1"/>
  <c r="I3963" i="1"/>
  <c r="H3963" i="1"/>
  <c r="G3963" i="1"/>
  <c r="O3962" i="1"/>
  <c r="L3962" i="1"/>
  <c r="M3962" i="1" s="1" a="1"/>
  <c r="M3962" i="1" s="1"/>
  <c r="K3962" i="1"/>
  <c r="J3962" i="1"/>
  <c r="I3962" i="1"/>
  <c r="H3962" i="1"/>
  <c r="G3962" i="1"/>
  <c r="O3961" i="1"/>
  <c r="L3961" i="1"/>
  <c r="M3961" i="1" s="1" a="1"/>
  <c r="M3961" i="1" s="1"/>
  <c r="K3961" i="1"/>
  <c r="J3961" i="1"/>
  <c r="I3961" i="1"/>
  <c r="H3961" i="1"/>
  <c r="G3961" i="1"/>
  <c r="O3960" i="1"/>
  <c r="L3960" i="1"/>
  <c r="M3960" i="1" s="1" a="1"/>
  <c r="M3960" i="1" s="1"/>
  <c r="K3960" i="1"/>
  <c r="J3960" i="1"/>
  <c r="I3960" i="1"/>
  <c r="H3960" i="1"/>
  <c r="G3960" i="1"/>
  <c r="O3959" i="1"/>
  <c r="L3959" i="1"/>
  <c r="M3959" i="1" s="1" a="1"/>
  <c r="M3959" i="1" s="1"/>
  <c r="K3959" i="1"/>
  <c r="J3959" i="1"/>
  <c r="I3959" i="1"/>
  <c r="H3959" i="1"/>
  <c r="G3959" i="1"/>
  <c r="O3958" i="1"/>
  <c r="L3958" i="1"/>
  <c r="M3958" i="1" s="1" a="1"/>
  <c r="M3958" i="1" s="1"/>
  <c r="K3958" i="1"/>
  <c r="J3958" i="1"/>
  <c r="I3958" i="1"/>
  <c r="H3958" i="1"/>
  <c r="G3958" i="1"/>
  <c r="O3957" i="1"/>
  <c r="L3957" i="1"/>
  <c r="M3957" i="1" s="1" a="1"/>
  <c r="M3957" i="1" s="1"/>
  <c r="K3957" i="1"/>
  <c r="J3957" i="1"/>
  <c r="I3957" i="1"/>
  <c r="H3957" i="1"/>
  <c r="G3957" i="1"/>
  <c r="O3956" i="1"/>
  <c r="L3956" i="1"/>
  <c r="M3956" i="1" s="1" a="1"/>
  <c r="M3956" i="1" s="1"/>
  <c r="K3956" i="1"/>
  <c r="J3956" i="1"/>
  <c r="I3956" i="1"/>
  <c r="H3956" i="1"/>
  <c r="G3956" i="1"/>
  <c r="O3955" i="1"/>
  <c r="L3955" i="1"/>
  <c r="M3955" i="1" s="1" a="1"/>
  <c r="M3955" i="1" s="1"/>
  <c r="K3955" i="1"/>
  <c r="J3955" i="1"/>
  <c r="I3955" i="1"/>
  <c r="H3955" i="1"/>
  <c r="G3955" i="1"/>
  <c r="O3954" i="1"/>
  <c r="L3954" i="1"/>
  <c r="M3954" i="1" s="1" a="1"/>
  <c r="M3954" i="1" s="1"/>
  <c r="K3954" i="1"/>
  <c r="J3954" i="1"/>
  <c r="I3954" i="1"/>
  <c r="H3954" i="1"/>
  <c r="G3954" i="1"/>
  <c r="O3953" i="1"/>
  <c r="L3953" i="1"/>
  <c r="M3953" i="1" s="1" a="1"/>
  <c r="M3953" i="1" s="1"/>
  <c r="K3953" i="1"/>
  <c r="J3953" i="1"/>
  <c r="I3953" i="1"/>
  <c r="H3953" i="1"/>
  <c r="G3953" i="1"/>
  <c r="O3952" i="1"/>
  <c r="L3952" i="1"/>
  <c r="M3952" i="1" s="1" a="1"/>
  <c r="M3952" i="1" s="1"/>
  <c r="K3952" i="1"/>
  <c r="J3952" i="1"/>
  <c r="I3952" i="1"/>
  <c r="H3952" i="1"/>
  <c r="G3952" i="1"/>
  <c r="O3951" i="1"/>
  <c r="L3951" i="1"/>
  <c r="M3951" i="1" s="1" a="1"/>
  <c r="M3951" i="1" s="1"/>
  <c r="K3951" i="1"/>
  <c r="J3951" i="1"/>
  <c r="I3951" i="1"/>
  <c r="H3951" i="1"/>
  <c r="G3951" i="1"/>
  <c r="O3950" i="1"/>
  <c r="L3950" i="1"/>
  <c r="M3950" i="1" s="1" a="1"/>
  <c r="M3950" i="1" s="1"/>
  <c r="K3950" i="1"/>
  <c r="J3950" i="1"/>
  <c r="I3950" i="1"/>
  <c r="H3950" i="1"/>
  <c r="G3950" i="1"/>
  <c r="O3949" i="1"/>
  <c r="L3949" i="1"/>
  <c r="M3949" i="1" s="1" a="1"/>
  <c r="M3949" i="1" s="1"/>
  <c r="K3949" i="1"/>
  <c r="J3949" i="1"/>
  <c r="I3949" i="1"/>
  <c r="H3949" i="1"/>
  <c r="G3949" i="1"/>
  <c r="O3948" i="1"/>
  <c r="L3948" i="1"/>
  <c r="M3948" i="1" s="1" a="1"/>
  <c r="M3948" i="1" s="1"/>
  <c r="K3948" i="1"/>
  <c r="J3948" i="1"/>
  <c r="I3948" i="1"/>
  <c r="H3948" i="1"/>
  <c r="G3948" i="1"/>
  <c r="O3947" i="1"/>
  <c r="L3947" i="1"/>
  <c r="M3947" i="1" s="1" a="1"/>
  <c r="M3947" i="1" s="1"/>
  <c r="K3947" i="1"/>
  <c r="J3947" i="1"/>
  <c r="I3947" i="1"/>
  <c r="H3947" i="1"/>
  <c r="G3947" i="1"/>
  <c r="O3946" i="1"/>
  <c r="L3946" i="1"/>
  <c r="M3946" i="1" s="1" a="1"/>
  <c r="M3946" i="1" s="1"/>
  <c r="K3946" i="1"/>
  <c r="J3946" i="1"/>
  <c r="I3946" i="1"/>
  <c r="H3946" i="1"/>
  <c r="G3946" i="1"/>
  <c r="O3945" i="1"/>
  <c r="L3945" i="1"/>
  <c r="M3945" i="1" s="1" a="1"/>
  <c r="M3945" i="1" s="1"/>
  <c r="K3945" i="1"/>
  <c r="J3945" i="1"/>
  <c r="I3945" i="1"/>
  <c r="H3945" i="1"/>
  <c r="G3945" i="1"/>
  <c r="O3944" i="1"/>
  <c r="L3944" i="1"/>
  <c r="M3944" i="1" s="1" a="1"/>
  <c r="M3944" i="1" s="1"/>
  <c r="K3944" i="1"/>
  <c r="J3944" i="1"/>
  <c r="I3944" i="1"/>
  <c r="H3944" i="1"/>
  <c r="G3944" i="1"/>
  <c r="O3943" i="1"/>
  <c r="L3943" i="1"/>
  <c r="M3943" i="1" s="1" a="1"/>
  <c r="M3943" i="1" s="1"/>
  <c r="K3943" i="1"/>
  <c r="J3943" i="1"/>
  <c r="I3943" i="1"/>
  <c r="H3943" i="1"/>
  <c r="G3943" i="1"/>
  <c r="O3942" i="1"/>
  <c r="L3942" i="1"/>
  <c r="M3942" i="1" s="1" a="1"/>
  <c r="M3942" i="1" s="1"/>
  <c r="K3942" i="1"/>
  <c r="J3942" i="1"/>
  <c r="I3942" i="1"/>
  <c r="H3942" i="1"/>
  <c r="G3942" i="1"/>
  <c r="O3941" i="1"/>
  <c r="L3941" i="1"/>
  <c r="M3941" i="1" s="1" a="1"/>
  <c r="M3941" i="1" s="1"/>
  <c r="K3941" i="1"/>
  <c r="J3941" i="1"/>
  <c r="I3941" i="1"/>
  <c r="H3941" i="1"/>
  <c r="G3941" i="1"/>
  <c r="O3940" i="1"/>
  <c r="L3940" i="1"/>
  <c r="M3940" i="1" s="1" a="1"/>
  <c r="M3940" i="1" s="1"/>
  <c r="K3940" i="1"/>
  <c r="J3940" i="1"/>
  <c r="I3940" i="1"/>
  <c r="H3940" i="1"/>
  <c r="G3940" i="1"/>
  <c r="O3939" i="1"/>
  <c r="L3939" i="1"/>
  <c r="M3939" i="1" s="1" a="1"/>
  <c r="M3939" i="1" s="1"/>
  <c r="K3939" i="1"/>
  <c r="J3939" i="1"/>
  <c r="I3939" i="1"/>
  <c r="H3939" i="1"/>
  <c r="G3939" i="1"/>
  <c r="O3938" i="1"/>
  <c r="L3938" i="1"/>
  <c r="M3938" i="1" s="1" a="1"/>
  <c r="M3938" i="1" s="1"/>
  <c r="K3938" i="1"/>
  <c r="J3938" i="1"/>
  <c r="I3938" i="1"/>
  <c r="H3938" i="1"/>
  <c r="G3938" i="1"/>
  <c r="O3937" i="1"/>
  <c r="L3937" i="1"/>
  <c r="M3937" i="1" s="1" a="1"/>
  <c r="M3937" i="1" s="1"/>
  <c r="K3937" i="1"/>
  <c r="J3937" i="1"/>
  <c r="I3937" i="1"/>
  <c r="H3937" i="1"/>
  <c r="G3937" i="1"/>
  <c r="O3936" i="1"/>
  <c r="L3936" i="1"/>
  <c r="M3936" i="1" s="1" a="1"/>
  <c r="M3936" i="1" s="1"/>
  <c r="K3936" i="1"/>
  <c r="J3936" i="1"/>
  <c r="I3936" i="1"/>
  <c r="H3936" i="1"/>
  <c r="G3936" i="1"/>
  <c r="O3935" i="1"/>
  <c r="L3935" i="1"/>
  <c r="M3935" i="1" s="1" a="1"/>
  <c r="M3935" i="1" s="1"/>
  <c r="K3935" i="1"/>
  <c r="J3935" i="1"/>
  <c r="I3935" i="1"/>
  <c r="H3935" i="1"/>
  <c r="G3935" i="1"/>
  <c r="O3934" i="1"/>
  <c r="L3934" i="1"/>
  <c r="M3934" i="1" s="1" a="1"/>
  <c r="M3934" i="1" s="1"/>
  <c r="K3934" i="1"/>
  <c r="J3934" i="1"/>
  <c r="I3934" i="1"/>
  <c r="H3934" i="1"/>
  <c r="G3934" i="1"/>
  <c r="O3933" i="1"/>
  <c r="L3933" i="1"/>
  <c r="M3933" i="1" s="1" a="1"/>
  <c r="M3933" i="1" s="1"/>
  <c r="K3933" i="1"/>
  <c r="J3933" i="1"/>
  <c r="I3933" i="1"/>
  <c r="H3933" i="1"/>
  <c r="G3933" i="1"/>
  <c r="O3932" i="1"/>
  <c r="L3932" i="1"/>
  <c r="M3932" i="1" s="1" a="1"/>
  <c r="M3932" i="1" s="1"/>
  <c r="K3932" i="1"/>
  <c r="J3932" i="1"/>
  <c r="I3932" i="1"/>
  <c r="H3932" i="1"/>
  <c r="G3932" i="1"/>
  <c r="O3931" i="1"/>
  <c r="L3931" i="1"/>
  <c r="M3931" i="1" s="1" a="1"/>
  <c r="M3931" i="1" s="1"/>
  <c r="K3931" i="1"/>
  <c r="J3931" i="1"/>
  <c r="I3931" i="1"/>
  <c r="H3931" i="1"/>
  <c r="G3931" i="1"/>
  <c r="O3930" i="1"/>
  <c r="L3930" i="1"/>
  <c r="M3930" i="1" s="1" a="1"/>
  <c r="M3930" i="1" s="1"/>
  <c r="K3930" i="1"/>
  <c r="J3930" i="1"/>
  <c r="I3930" i="1"/>
  <c r="H3930" i="1"/>
  <c r="G3930" i="1"/>
  <c r="O3929" i="1"/>
  <c r="L3929" i="1"/>
  <c r="M3929" i="1" s="1" a="1"/>
  <c r="M3929" i="1" s="1"/>
  <c r="K3929" i="1"/>
  <c r="J3929" i="1"/>
  <c r="I3929" i="1"/>
  <c r="H3929" i="1"/>
  <c r="G3929" i="1"/>
  <c r="O3928" i="1"/>
  <c r="L3928" i="1"/>
  <c r="M3928" i="1" s="1" a="1"/>
  <c r="M3928" i="1" s="1"/>
  <c r="K3928" i="1"/>
  <c r="J3928" i="1"/>
  <c r="I3928" i="1"/>
  <c r="H3928" i="1"/>
  <c r="G3928" i="1"/>
  <c r="O3927" i="1"/>
  <c r="L3927" i="1"/>
  <c r="M3927" i="1" s="1" a="1"/>
  <c r="M3927" i="1" s="1"/>
  <c r="K3927" i="1"/>
  <c r="J3927" i="1"/>
  <c r="I3927" i="1"/>
  <c r="H3927" i="1"/>
  <c r="G3927" i="1"/>
  <c r="O3926" i="1"/>
  <c r="L3926" i="1"/>
  <c r="M3926" i="1" s="1" a="1"/>
  <c r="M3926" i="1" s="1"/>
  <c r="K3926" i="1"/>
  <c r="J3926" i="1"/>
  <c r="I3926" i="1"/>
  <c r="H3926" i="1"/>
  <c r="G3926" i="1"/>
  <c r="O3925" i="1"/>
  <c r="L3925" i="1"/>
  <c r="M3925" i="1" s="1" a="1"/>
  <c r="M3925" i="1" s="1"/>
  <c r="K3925" i="1"/>
  <c r="J3925" i="1"/>
  <c r="I3925" i="1"/>
  <c r="H3925" i="1"/>
  <c r="G3925" i="1"/>
  <c r="O3924" i="1"/>
  <c r="L3924" i="1"/>
  <c r="M3924" i="1" s="1" a="1"/>
  <c r="M3924" i="1" s="1"/>
  <c r="K3924" i="1"/>
  <c r="J3924" i="1"/>
  <c r="I3924" i="1"/>
  <c r="H3924" i="1"/>
  <c r="G3924" i="1"/>
  <c r="O3923" i="1"/>
  <c r="L3923" i="1"/>
  <c r="M3923" i="1" s="1" a="1"/>
  <c r="M3923" i="1" s="1"/>
  <c r="K3923" i="1"/>
  <c r="J3923" i="1"/>
  <c r="I3923" i="1"/>
  <c r="H3923" i="1"/>
  <c r="G3923" i="1"/>
  <c r="O3922" i="1"/>
  <c r="L3922" i="1"/>
  <c r="M3922" i="1" s="1" a="1"/>
  <c r="M3922" i="1" s="1"/>
  <c r="K3922" i="1"/>
  <c r="J3922" i="1"/>
  <c r="I3922" i="1"/>
  <c r="H3922" i="1"/>
  <c r="G3922" i="1"/>
  <c r="O3921" i="1"/>
  <c r="L3921" i="1"/>
  <c r="M3921" i="1" s="1" a="1"/>
  <c r="M3921" i="1" s="1"/>
  <c r="K3921" i="1"/>
  <c r="J3921" i="1"/>
  <c r="I3921" i="1"/>
  <c r="H3921" i="1"/>
  <c r="G3921" i="1"/>
  <c r="O3920" i="1"/>
  <c r="L3920" i="1"/>
  <c r="M3920" i="1" s="1" a="1"/>
  <c r="M3920" i="1" s="1"/>
  <c r="K3920" i="1"/>
  <c r="J3920" i="1"/>
  <c r="I3920" i="1"/>
  <c r="H3920" i="1"/>
  <c r="G3920" i="1"/>
  <c r="O3919" i="1"/>
  <c r="L3919" i="1"/>
  <c r="M3919" i="1" s="1" a="1"/>
  <c r="M3919" i="1" s="1"/>
  <c r="K3919" i="1"/>
  <c r="J3919" i="1"/>
  <c r="I3919" i="1"/>
  <c r="H3919" i="1"/>
  <c r="G3919" i="1"/>
  <c r="O3918" i="1"/>
  <c r="L3918" i="1"/>
  <c r="M3918" i="1" s="1" a="1"/>
  <c r="M3918" i="1" s="1"/>
  <c r="K3918" i="1"/>
  <c r="J3918" i="1"/>
  <c r="I3918" i="1"/>
  <c r="H3918" i="1"/>
  <c r="G3918" i="1"/>
  <c r="O3917" i="1"/>
  <c r="L3917" i="1"/>
  <c r="M3917" i="1" s="1" a="1"/>
  <c r="M3917" i="1" s="1"/>
  <c r="K3917" i="1"/>
  <c r="J3917" i="1"/>
  <c r="I3917" i="1"/>
  <c r="H3917" i="1"/>
  <c r="G3917" i="1"/>
  <c r="O3916" i="1"/>
  <c r="L3916" i="1"/>
  <c r="M3916" i="1" s="1" a="1"/>
  <c r="M3916" i="1" s="1"/>
  <c r="K3916" i="1"/>
  <c r="J3916" i="1"/>
  <c r="I3916" i="1"/>
  <c r="H3916" i="1"/>
  <c r="G3916" i="1"/>
  <c r="O3915" i="1"/>
  <c r="L3915" i="1"/>
  <c r="M3915" i="1" s="1" a="1"/>
  <c r="M3915" i="1" s="1"/>
  <c r="K3915" i="1"/>
  <c r="J3915" i="1"/>
  <c r="I3915" i="1"/>
  <c r="H3915" i="1"/>
  <c r="G3915" i="1"/>
  <c r="O3914" i="1"/>
  <c r="L3914" i="1"/>
  <c r="M3914" i="1" s="1" a="1"/>
  <c r="M3914" i="1" s="1"/>
  <c r="K3914" i="1"/>
  <c r="J3914" i="1"/>
  <c r="I3914" i="1"/>
  <c r="H3914" i="1"/>
  <c r="G3914" i="1"/>
  <c r="O3913" i="1"/>
  <c r="L3913" i="1"/>
  <c r="M3913" i="1" s="1" a="1"/>
  <c r="M3913" i="1" s="1"/>
  <c r="K3913" i="1"/>
  <c r="J3913" i="1"/>
  <c r="I3913" i="1"/>
  <c r="H3913" i="1"/>
  <c r="G3913" i="1"/>
  <c r="O3912" i="1"/>
  <c r="L3912" i="1"/>
  <c r="M3912" i="1" s="1" a="1"/>
  <c r="M3912" i="1" s="1"/>
  <c r="K3912" i="1"/>
  <c r="J3912" i="1"/>
  <c r="I3912" i="1"/>
  <c r="H3912" i="1"/>
  <c r="G3912" i="1"/>
  <c r="O3911" i="1"/>
  <c r="L3911" i="1"/>
  <c r="M3911" i="1" s="1" a="1"/>
  <c r="M3911" i="1" s="1"/>
  <c r="K3911" i="1"/>
  <c r="J3911" i="1"/>
  <c r="I3911" i="1"/>
  <c r="H3911" i="1"/>
  <c r="G3911" i="1"/>
  <c r="O3910" i="1"/>
  <c r="L3910" i="1"/>
  <c r="M3910" i="1" s="1" a="1"/>
  <c r="M3910" i="1" s="1"/>
  <c r="K3910" i="1"/>
  <c r="J3910" i="1"/>
  <c r="I3910" i="1"/>
  <c r="H3910" i="1"/>
  <c r="G3910" i="1"/>
  <c r="O3909" i="1"/>
  <c r="L3909" i="1"/>
  <c r="M3909" i="1" s="1" a="1"/>
  <c r="M3909" i="1" s="1"/>
  <c r="K3909" i="1"/>
  <c r="J3909" i="1"/>
  <c r="I3909" i="1"/>
  <c r="H3909" i="1"/>
  <c r="G3909" i="1"/>
  <c r="O3908" i="1"/>
  <c r="L3908" i="1"/>
  <c r="M3908" i="1" s="1" a="1"/>
  <c r="M3908" i="1" s="1"/>
  <c r="K3908" i="1"/>
  <c r="J3908" i="1"/>
  <c r="I3908" i="1"/>
  <c r="H3908" i="1"/>
  <c r="G3908" i="1"/>
  <c r="O3907" i="1"/>
  <c r="L3907" i="1"/>
  <c r="M3907" i="1" s="1" a="1"/>
  <c r="M3907" i="1" s="1"/>
  <c r="K3907" i="1"/>
  <c r="J3907" i="1"/>
  <c r="I3907" i="1"/>
  <c r="H3907" i="1"/>
  <c r="G3907" i="1"/>
  <c r="O3906" i="1"/>
  <c r="L3906" i="1"/>
  <c r="M3906" i="1" s="1" a="1"/>
  <c r="M3906" i="1" s="1"/>
  <c r="K3906" i="1"/>
  <c r="J3906" i="1"/>
  <c r="I3906" i="1"/>
  <c r="H3906" i="1"/>
  <c r="G3906" i="1"/>
  <c r="O3905" i="1"/>
  <c r="L3905" i="1"/>
  <c r="M3905" i="1" s="1" a="1"/>
  <c r="M3905" i="1" s="1"/>
  <c r="K3905" i="1"/>
  <c r="J3905" i="1"/>
  <c r="I3905" i="1"/>
  <c r="H3905" i="1"/>
  <c r="G3905" i="1"/>
  <c r="O3904" i="1"/>
  <c r="L3904" i="1"/>
  <c r="M3904" i="1" s="1" a="1"/>
  <c r="M3904" i="1" s="1"/>
  <c r="K3904" i="1"/>
  <c r="J3904" i="1"/>
  <c r="I3904" i="1"/>
  <c r="H3904" i="1"/>
  <c r="G3904" i="1"/>
  <c r="O3903" i="1"/>
  <c r="L3903" i="1"/>
  <c r="M3903" i="1" s="1" a="1"/>
  <c r="M3903" i="1" s="1"/>
  <c r="K3903" i="1"/>
  <c r="J3903" i="1"/>
  <c r="I3903" i="1"/>
  <c r="H3903" i="1"/>
  <c r="G3903" i="1"/>
  <c r="O3902" i="1"/>
  <c r="L3902" i="1"/>
  <c r="M3902" i="1" s="1" a="1"/>
  <c r="M3902" i="1" s="1"/>
  <c r="K3902" i="1"/>
  <c r="J3902" i="1"/>
  <c r="I3902" i="1"/>
  <c r="H3902" i="1"/>
  <c r="G3902" i="1"/>
  <c r="O3901" i="1"/>
  <c r="L3901" i="1"/>
  <c r="M3901" i="1" s="1" a="1"/>
  <c r="M3901" i="1" s="1"/>
  <c r="K3901" i="1"/>
  <c r="J3901" i="1"/>
  <c r="I3901" i="1"/>
  <c r="H3901" i="1"/>
  <c r="G3901" i="1"/>
  <c r="O3900" i="1"/>
  <c r="L3900" i="1"/>
  <c r="M3900" i="1" s="1" a="1"/>
  <c r="M3900" i="1" s="1"/>
  <c r="K3900" i="1"/>
  <c r="J3900" i="1"/>
  <c r="I3900" i="1"/>
  <c r="H3900" i="1"/>
  <c r="G3900" i="1"/>
  <c r="O3899" i="1"/>
  <c r="L3899" i="1"/>
  <c r="M3899" i="1" s="1" a="1"/>
  <c r="M3899" i="1" s="1"/>
  <c r="K3899" i="1"/>
  <c r="J3899" i="1"/>
  <c r="I3899" i="1"/>
  <c r="H3899" i="1"/>
  <c r="G3899" i="1"/>
  <c r="O3898" i="1"/>
  <c r="L3898" i="1"/>
  <c r="M3898" i="1" s="1" a="1"/>
  <c r="M3898" i="1" s="1"/>
  <c r="K3898" i="1"/>
  <c r="J3898" i="1"/>
  <c r="I3898" i="1"/>
  <c r="H3898" i="1"/>
  <c r="G3898" i="1"/>
  <c r="O3897" i="1"/>
  <c r="L3897" i="1"/>
  <c r="M3897" i="1" s="1" a="1"/>
  <c r="M3897" i="1" s="1"/>
  <c r="K3897" i="1"/>
  <c r="J3897" i="1"/>
  <c r="I3897" i="1"/>
  <c r="H3897" i="1"/>
  <c r="G3897" i="1"/>
  <c r="O3896" i="1"/>
  <c r="L3896" i="1"/>
  <c r="M3896" i="1" s="1" a="1"/>
  <c r="M3896" i="1" s="1"/>
  <c r="K3896" i="1"/>
  <c r="J3896" i="1"/>
  <c r="I3896" i="1"/>
  <c r="H3896" i="1"/>
  <c r="G3896" i="1"/>
  <c r="O3895" i="1"/>
  <c r="L3895" i="1"/>
  <c r="M3895" i="1" s="1" a="1"/>
  <c r="M3895" i="1" s="1"/>
  <c r="K3895" i="1"/>
  <c r="J3895" i="1"/>
  <c r="I3895" i="1"/>
  <c r="H3895" i="1"/>
  <c r="G3895" i="1"/>
  <c r="O3894" i="1"/>
  <c r="L3894" i="1"/>
  <c r="M3894" i="1" s="1" a="1"/>
  <c r="M3894" i="1" s="1"/>
  <c r="K3894" i="1"/>
  <c r="J3894" i="1"/>
  <c r="I3894" i="1"/>
  <c r="H3894" i="1"/>
  <c r="G3894" i="1"/>
  <c r="O3893" i="1"/>
  <c r="L3893" i="1"/>
  <c r="M3893" i="1" s="1" a="1"/>
  <c r="M3893" i="1" s="1"/>
  <c r="K3893" i="1"/>
  <c r="J3893" i="1"/>
  <c r="I3893" i="1"/>
  <c r="H3893" i="1"/>
  <c r="G3893" i="1"/>
  <c r="O3892" i="1"/>
  <c r="L3892" i="1"/>
  <c r="M3892" i="1" s="1" a="1"/>
  <c r="M3892" i="1" s="1"/>
  <c r="K3892" i="1"/>
  <c r="J3892" i="1"/>
  <c r="I3892" i="1"/>
  <c r="H3892" i="1"/>
  <c r="G3892" i="1"/>
  <c r="O3891" i="1"/>
  <c r="L3891" i="1"/>
  <c r="M3891" i="1" s="1" a="1"/>
  <c r="M3891" i="1" s="1"/>
  <c r="K3891" i="1"/>
  <c r="J3891" i="1"/>
  <c r="I3891" i="1"/>
  <c r="H3891" i="1"/>
  <c r="G3891" i="1"/>
  <c r="O3890" i="1"/>
  <c r="L3890" i="1"/>
  <c r="M3890" i="1" s="1" a="1"/>
  <c r="M3890" i="1" s="1"/>
  <c r="K3890" i="1"/>
  <c r="J3890" i="1"/>
  <c r="I3890" i="1"/>
  <c r="H3890" i="1"/>
  <c r="G3890" i="1"/>
  <c r="O3889" i="1"/>
  <c r="L3889" i="1"/>
  <c r="M3889" i="1" s="1" a="1"/>
  <c r="M3889" i="1" s="1"/>
  <c r="K3889" i="1"/>
  <c r="J3889" i="1"/>
  <c r="I3889" i="1"/>
  <c r="H3889" i="1"/>
  <c r="G3889" i="1"/>
  <c r="O3888" i="1"/>
  <c r="L3888" i="1"/>
  <c r="M3888" i="1" s="1" a="1"/>
  <c r="M3888" i="1" s="1"/>
  <c r="K3888" i="1"/>
  <c r="J3888" i="1"/>
  <c r="I3888" i="1"/>
  <c r="H3888" i="1"/>
  <c r="G3888" i="1"/>
  <c r="O3887" i="1"/>
  <c r="L3887" i="1"/>
  <c r="M3887" i="1" s="1" a="1"/>
  <c r="M3887" i="1" s="1"/>
  <c r="K3887" i="1"/>
  <c r="J3887" i="1"/>
  <c r="I3887" i="1"/>
  <c r="H3887" i="1"/>
  <c r="G3887" i="1"/>
  <c r="O3886" i="1"/>
  <c r="L3886" i="1"/>
  <c r="M3886" i="1" s="1" a="1"/>
  <c r="M3886" i="1" s="1"/>
  <c r="K3886" i="1"/>
  <c r="J3886" i="1"/>
  <c r="I3886" i="1"/>
  <c r="H3886" i="1"/>
  <c r="G3886" i="1"/>
  <c r="O3885" i="1"/>
  <c r="L3885" i="1"/>
  <c r="M3885" i="1" s="1" a="1"/>
  <c r="M3885" i="1" s="1"/>
  <c r="K3885" i="1"/>
  <c r="J3885" i="1"/>
  <c r="I3885" i="1"/>
  <c r="H3885" i="1"/>
  <c r="G3885" i="1"/>
  <c r="O3884" i="1"/>
  <c r="L3884" i="1"/>
  <c r="M3884" i="1" s="1" a="1"/>
  <c r="M3884" i="1" s="1"/>
  <c r="K3884" i="1"/>
  <c r="J3884" i="1"/>
  <c r="I3884" i="1"/>
  <c r="H3884" i="1"/>
  <c r="G3884" i="1"/>
  <c r="O3883" i="1"/>
  <c r="L3883" i="1"/>
  <c r="M3883" i="1" s="1" a="1"/>
  <c r="M3883" i="1" s="1"/>
  <c r="K3883" i="1"/>
  <c r="J3883" i="1"/>
  <c r="I3883" i="1"/>
  <c r="H3883" i="1"/>
  <c r="G3883" i="1"/>
  <c r="O3882" i="1"/>
  <c r="L3882" i="1"/>
  <c r="M3882" i="1" s="1" a="1"/>
  <c r="M3882" i="1" s="1"/>
  <c r="K3882" i="1"/>
  <c r="J3882" i="1"/>
  <c r="I3882" i="1"/>
  <c r="H3882" i="1"/>
  <c r="G3882" i="1"/>
  <c r="O3881" i="1"/>
  <c r="L3881" i="1"/>
  <c r="M3881" i="1" s="1" a="1"/>
  <c r="M3881" i="1" s="1"/>
  <c r="K3881" i="1"/>
  <c r="J3881" i="1"/>
  <c r="I3881" i="1"/>
  <c r="H3881" i="1"/>
  <c r="G3881" i="1"/>
  <c r="O3880" i="1"/>
  <c r="L3880" i="1"/>
  <c r="M3880" i="1" s="1" a="1"/>
  <c r="M3880" i="1" s="1"/>
  <c r="K3880" i="1"/>
  <c r="J3880" i="1"/>
  <c r="I3880" i="1"/>
  <c r="H3880" i="1"/>
  <c r="G3880" i="1"/>
  <c r="O3879" i="1"/>
  <c r="L3879" i="1"/>
  <c r="M3879" i="1" s="1" a="1"/>
  <c r="M3879" i="1" s="1"/>
  <c r="K3879" i="1"/>
  <c r="J3879" i="1"/>
  <c r="I3879" i="1"/>
  <c r="H3879" i="1"/>
  <c r="G3879" i="1"/>
  <c r="O3878" i="1"/>
  <c r="L3878" i="1"/>
  <c r="M3878" i="1" s="1" a="1"/>
  <c r="M3878" i="1" s="1"/>
  <c r="K3878" i="1"/>
  <c r="J3878" i="1"/>
  <c r="I3878" i="1"/>
  <c r="H3878" i="1"/>
  <c r="G3878" i="1"/>
  <c r="O3877" i="1"/>
  <c r="L3877" i="1"/>
  <c r="M3877" i="1" s="1" a="1"/>
  <c r="M3877" i="1" s="1"/>
  <c r="K3877" i="1"/>
  <c r="J3877" i="1"/>
  <c r="I3877" i="1"/>
  <c r="H3877" i="1"/>
  <c r="G3877" i="1"/>
  <c r="O3876" i="1"/>
  <c r="L3876" i="1"/>
  <c r="M3876" i="1" s="1" a="1"/>
  <c r="M3876" i="1" s="1"/>
  <c r="K3876" i="1"/>
  <c r="J3876" i="1"/>
  <c r="I3876" i="1"/>
  <c r="H3876" i="1"/>
  <c r="G3876" i="1"/>
  <c r="O3875" i="1"/>
  <c r="L3875" i="1"/>
  <c r="M3875" i="1" s="1" a="1"/>
  <c r="M3875" i="1" s="1"/>
  <c r="K3875" i="1"/>
  <c r="J3875" i="1"/>
  <c r="I3875" i="1"/>
  <c r="H3875" i="1"/>
  <c r="G3875" i="1"/>
  <c r="O3874" i="1"/>
  <c r="L3874" i="1"/>
  <c r="M3874" i="1" s="1" a="1"/>
  <c r="M3874" i="1" s="1"/>
  <c r="K3874" i="1"/>
  <c r="J3874" i="1"/>
  <c r="I3874" i="1"/>
  <c r="H3874" i="1"/>
  <c r="G3874" i="1"/>
  <c r="O3873" i="1"/>
  <c r="L3873" i="1"/>
  <c r="M3873" i="1" s="1" a="1"/>
  <c r="M3873" i="1" s="1"/>
  <c r="K3873" i="1"/>
  <c r="J3873" i="1"/>
  <c r="I3873" i="1"/>
  <c r="H3873" i="1"/>
  <c r="G3873" i="1"/>
  <c r="O3872" i="1"/>
  <c r="L3872" i="1"/>
  <c r="M3872" i="1" s="1" a="1"/>
  <c r="M3872" i="1" s="1"/>
  <c r="K3872" i="1"/>
  <c r="J3872" i="1"/>
  <c r="I3872" i="1"/>
  <c r="H3872" i="1"/>
  <c r="G3872" i="1"/>
  <c r="O3871" i="1"/>
  <c r="L3871" i="1"/>
  <c r="M3871" i="1" s="1" a="1"/>
  <c r="M3871" i="1" s="1"/>
  <c r="K3871" i="1"/>
  <c r="J3871" i="1"/>
  <c r="I3871" i="1"/>
  <c r="H3871" i="1"/>
  <c r="G3871" i="1"/>
  <c r="O3870" i="1"/>
  <c r="L3870" i="1"/>
  <c r="M3870" i="1" s="1" a="1"/>
  <c r="M3870" i="1" s="1"/>
  <c r="K3870" i="1"/>
  <c r="J3870" i="1"/>
  <c r="I3870" i="1"/>
  <c r="H3870" i="1"/>
  <c r="G3870" i="1"/>
  <c r="O3869" i="1"/>
  <c r="L3869" i="1"/>
  <c r="M3869" i="1" s="1" a="1"/>
  <c r="M3869" i="1" s="1"/>
  <c r="K3869" i="1"/>
  <c r="J3869" i="1"/>
  <c r="I3869" i="1"/>
  <c r="H3869" i="1"/>
  <c r="G3869" i="1"/>
  <c r="O3868" i="1"/>
  <c r="L3868" i="1"/>
  <c r="M3868" i="1" s="1" a="1"/>
  <c r="M3868" i="1" s="1"/>
  <c r="K3868" i="1"/>
  <c r="J3868" i="1"/>
  <c r="I3868" i="1"/>
  <c r="H3868" i="1"/>
  <c r="G3868" i="1"/>
  <c r="O3867" i="1"/>
  <c r="L3867" i="1"/>
  <c r="M3867" i="1" s="1" a="1"/>
  <c r="M3867" i="1" s="1"/>
  <c r="K3867" i="1"/>
  <c r="J3867" i="1"/>
  <c r="I3867" i="1"/>
  <c r="H3867" i="1"/>
  <c r="G3867" i="1"/>
  <c r="O3866" i="1"/>
  <c r="L3866" i="1"/>
  <c r="M3866" i="1" s="1" a="1"/>
  <c r="M3866" i="1" s="1"/>
  <c r="K3866" i="1"/>
  <c r="J3866" i="1"/>
  <c r="I3866" i="1"/>
  <c r="H3866" i="1"/>
  <c r="G3866" i="1"/>
  <c r="O3865" i="1"/>
  <c r="L3865" i="1"/>
  <c r="M3865" i="1" s="1" a="1"/>
  <c r="M3865" i="1" s="1"/>
  <c r="K3865" i="1"/>
  <c r="J3865" i="1"/>
  <c r="I3865" i="1"/>
  <c r="H3865" i="1"/>
  <c r="G3865" i="1"/>
  <c r="O3864" i="1"/>
  <c r="L3864" i="1"/>
  <c r="M3864" i="1" s="1" a="1"/>
  <c r="M3864" i="1" s="1"/>
  <c r="K3864" i="1"/>
  <c r="J3864" i="1"/>
  <c r="I3864" i="1"/>
  <c r="H3864" i="1"/>
  <c r="G3864" i="1"/>
  <c r="O3863" i="1"/>
  <c r="L3863" i="1"/>
  <c r="M3863" i="1" s="1" a="1"/>
  <c r="M3863" i="1" s="1"/>
  <c r="K3863" i="1"/>
  <c r="J3863" i="1"/>
  <c r="I3863" i="1"/>
  <c r="H3863" i="1"/>
  <c r="G3863" i="1"/>
  <c r="O3862" i="1"/>
  <c r="L3862" i="1"/>
  <c r="M3862" i="1" s="1" a="1"/>
  <c r="M3862" i="1" s="1"/>
  <c r="K3862" i="1"/>
  <c r="J3862" i="1"/>
  <c r="I3862" i="1"/>
  <c r="H3862" i="1"/>
  <c r="G3862" i="1"/>
  <c r="O3861" i="1"/>
  <c r="L3861" i="1"/>
  <c r="M3861" i="1" s="1" a="1"/>
  <c r="M3861" i="1" s="1"/>
  <c r="K3861" i="1"/>
  <c r="J3861" i="1"/>
  <c r="I3861" i="1"/>
  <c r="H3861" i="1"/>
  <c r="G3861" i="1"/>
  <c r="O3860" i="1"/>
  <c r="L3860" i="1"/>
  <c r="M3860" i="1" s="1" a="1"/>
  <c r="M3860" i="1" s="1"/>
  <c r="K3860" i="1"/>
  <c r="J3860" i="1"/>
  <c r="I3860" i="1"/>
  <c r="H3860" i="1"/>
  <c r="G3860" i="1"/>
  <c r="O3859" i="1"/>
  <c r="L3859" i="1"/>
  <c r="M3859" i="1" s="1" a="1"/>
  <c r="M3859" i="1" s="1"/>
  <c r="K3859" i="1"/>
  <c r="J3859" i="1"/>
  <c r="I3859" i="1"/>
  <c r="H3859" i="1"/>
  <c r="G3859" i="1"/>
  <c r="O3858" i="1"/>
  <c r="L3858" i="1"/>
  <c r="M3858" i="1" s="1" a="1"/>
  <c r="M3858" i="1" s="1"/>
  <c r="K3858" i="1"/>
  <c r="J3858" i="1"/>
  <c r="I3858" i="1"/>
  <c r="H3858" i="1"/>
  <c r="G3858" i="1"/>
  <c r="O3857" i="1"/>
  <c r="L3857" i="1"/>
  <c r="M3857" i="1" s="1" a="1"/>
  <c r="M3857" i="1" s="1"/>
  <c r="K3857" i="1"/>
  <c r="J3857" i="1"/>
  <c r="I3857" i="1"/>
  <c r="H3857" i="1"/>
  <c r="G3857" i="1"/>
  <c r="O3856" i="1"/>
  <c r="L3856" i="1"/>
  <c r="M3856" i="1" s="1" a="1"/>
  <c r="M3856" i="1" s="1"/>
  <c r="K3856" i="1"/>
  <c r="J3856" i="1"/>
  <c r="I3856" i="1"/>
  <c r="H3856" i="1"/>
  <c r="G3856" i="1"/>
  <c r="O3855" i="1"/>
  <c r="L3855" i="1"/>
  <c r="M3855" i="1" s="1" a="1"/>
  <c r="M3855" i="1" s="1"/>
  <c r="K3855" i="1"/>
  <c r="J3855" i="1"/>
  <c r="I3855" i="1"/>
  <c r="H3855" i="1"/>
  <c r="G3855" i="1"/>
  <c r="O3854" i="1"/>
  <c r="L3854" i="1"/>
  <c r="M3854" i="1" s="1" a="1"/>
  <c r="M3854" i="1" s="1"/>
  <c r="K3854" i="1"/>
  <c r="J3854" i="1"/>
  <c r="I3854" i="1"/>
  <c r="H3854" i="1"/>
  <c r="G3854" i="1"/>
  <c r="O3853" i="1"/>
  <c r="L3853" i="1"/>
  <c r="M3853" i="1" s="1" a="1"/>
  <c r="M3853" i="1" s="1"/>
  <c r="K3853" i="1"/>
  <c r="J3853" i="1"/>
  <c r="I3853" i="1"/>
  <c r="H3853" i="1"/>
  <c r="G3853" i="1"/>
  <c r="O3852" i="1"/>
  <c r="L3852" i="1"/>
  <c r="M3852" i="1" s="1" a="1"/>
  <c r="M3852" i="1" s="1"/>
  <c r="K3852" i="1"/>
  <c r="J3852" i="1"/>
  <c r="I3852" i="1"/>
  <c r="H3852" i="1"/>
  <c r="G3852" i="1"/>
  <c r="O3851" i="1"/>
  <c r="L3851" i="1"/>
  <c r="M3851" i="1" s="1" a="1"/>
  <c r="M3851" i="1" s="1"/>
  <c r="K3851" i="1"/>
  <c r="J3851" i="1"/>
  <c r="I3851" i="1"/>
  <c r="H3851" i="1"/>
  <c r="G3851" i="1"/>
  <c r="O3850" i="1"/>
  <c r="L3850" i="1"/>
  <c r="M3850" i="1" s="1" a="1"/>
  <c r="M3850" i="1" s="1"/>
  <c r="K3850" i="1"/>
  <c r="J3850" i="1"/>
  <c r="I3850" i="1"/>
  <c r="H3850" i="1"/>
  <c r="G3850" i="1"/>
  <c r="O3849" i="1"/>
  <c r="L3849" i="1"/>
  <c r="M3849" i="1" s="1" a="1"/>
  <c r="M3849" i="1" s="1"/>
  <c r="K3849" i="1"/>
  <c r="J3849" i="1"/>
  <c r="I3849" i="1"/>
  <c r="H3849" i="1"/>
  <c r="G3849" i="1"/>
  <c r="O3848" i="1"/>
  <c r="L3848" i="1"/>
  <c r="M3848" i="1" s="1" a="1"/>
  <c r="M3848" i="1" s="1"/>
  <c r="K3848" i="1"/>
  <c r="J3848" i="1"/>
  <c r="I3848" i="1"/>
  <c r="H3848" i="1"/>
  <c r="G3848" i="1"/>
  <c r="O3847" i="1"/>
  <c r="L3847" i="1"/>
  <c r="M3847" i="1" s="1" a="1"/>
  <c r="M3847" i="1" s="1"/>
  <c r="K3847" i="1"/>
  <c r="J3847" i="1"/>
  <c r="I3847" i="1"/>
  <c r="H3847" i="1"/>
  <c r="G3847" i="1"/>
  <c r="O3846" i="1"/>
  <c r="L3846" i="1"/>
  <c r="M3846" i="1" s="1" a="1"/>
  <c r="M3846" i="1" s="1"/>
  <c r="K3846" i="1"/>
  <c r="J3846" i="1"/>
  <c r="I3846" i="1"/>
  <c r="H3846" i="1"/>
  <c r="G3846" i="1"/>
  <c r="O3845" i="1"/>
  <c r="L3845" i="1"/>
  <c r="M3845" i="1" s="1" a="1"/>
  <c r="M3845" i="1" s="1"/>
  <c r="K3845" i="1"/>
  <c r="J3845" i="1"/>
  <c r="I3845" i="1"/>
  <c r="H3845" i="1"/>
  <c r="G3845" i="1"/>
  <c r="O3844" i="1"/>
  <c r="L3844" i="1"/>
  <c r="M3844" i="1" s="1" a="1"/>
  <c r="M3844" i="1" s="1"/>
  <c r="K3844" i="1"/>
  <c r="J3844" i="1"/>
  <c r="I3844" i="1"/>
  <c r="H3844" i="1"/>
  <c r="G3844" i="1"/>
  <c r="O3843" i="1"/>
  <c r="L3843" i="1"/>
  <c r="M3843" i="1" s="1" a="1"/>
  <c r="M3843" i="1" s="1"/>
  <c r="K3843" i="1"/>
  <c r="J3843" i="1"/>
  <c r="I3843" i="1"/>
  <c r="H3843" i="1"/>
  <c r="G3843" i="1"/>
  <c r="O3842" i="1"/>
  <c r="L3842" i="1"/>
  <c r="M3842" i="1" s="1" a="1"/>
  <c r="M3842" i="1" s="1"/>
  <c r="K3842" i="1"/>
  <c r="J3842" i="1"/>
  <c r="I3842" i="1"/>
  <c r="H3842" i="1"/>
  <c r="G3842" i="1"/>
  <c r="O3841" i="1"/>
  <c r="L3841" i="1"/>
  <c r="M3841" i="1" s="1" a="1"/>
  <c r="M3841" i="1" s="1"/>
  <c r="K3841" i="1"/>
  <c r="J3841" i="1"/>
  <c r="I3841" i="1"/>
  <c r="H3841" i="1"/>
  <c r="G3841" i="1"/>
  <c r="O3840" i="1"/>
  <c r="L3840" i="1"/>
  <c r="M3840" i="1" s="1" a="1"/>
  <c r="M3840" i="1" s="1"/>
  <c r="K3840" i="1"/>
  <c r="J3840" i="1"/>
  <c r="I3840" i="1"/>
  <c r="H3840" i="1"/>
  <c r="G3840" i="1"/>
  <c r="O3839" i="1"/>
  <c r="L3839" i="1"/>
  <c r="M3839" i="1" s="1" a="1"/>
  <c r="M3839" i="1" s="1"/>
  <c r="K3839" i="1"/>
  <c r="J3839" i="1"/>
  <c r="I3839" i="1"/>
  <c r="H3839" i="1"/>
  <c r="G3839" i="1"/>
  <c r="O3838" i="1"/>
  <c r="L3838" i="1"/>
  <c r="M3838" i="1" s="1" a="1"/>
  <c r="M3838" i="1" s="1"/>
  <c r="K3838" i="1"/>
  <c r="J3838" i="1"/>
  <c r="I3838" i="1"/>
  <c r="H3838" i="1"/>
  <c r="G3838" i="1"/>
  <c r="O3837" i="1"/>
  <c r="L3837" i="1"/>
  <c r="M3837" i="1" s="1" a="1"/>
  <c r="M3837" i="1" s="1"/>
  <c r="K3837" i="1"/>
  <c r="J3837" i="1"/>
  <c r="I3837" i="1"/>
  <c r="H3837" i="1"/>
  <c r="G3837" i="1"/>
  <c r="O3836" i="1"/>
  <c r="L3836" i="1"/>
  <c r="M3836" i="1" s="1" a="1"/>
  <c r="M3836" i="1" s="1"/>
  <c r="K3836" i="1"/>
  <c r="J3836" i="1"/>
  <c r="I3836" i="1"/>
  <c r="H3836" i="1"/>
  <c r="G3836" i="1"/>
  <c r="O3835" i="1"/>
  <c r="L3835" i="1"/>
  <c r="M3835" i="1" s="1" a="1"/>
  <c r="M3835" i="1" s="1"/>
  <c r="K3835" i="1"/>
  <c r="J3835" i="1"/>
  <c r="I3835" i="1"/>
  <c r="H3835" i="1"/>
  <c r="G3835" i="1"/>
  <c r="O3834" i="1"/>
  <c r="L3834" i="1"/>
  <c r="M3834" i="1" s="1" a="1"/>
  <c r="M3834" i="1" s="1"/>
  <c r="K3834" i="1"/>
  <c r="J3834" i="1"/>
  <c r="I3834" i="1"/>
  <c r="H3834" i="1"/>
  <c r="G3834" i="1"/>
  <c r="O3833" i="1"/>
  <c r="L3833" i="1"/>
  <c r="M3833" i="1" s="1" a="1"/>
  <c r="M3833" i="1" s="1"/>
  <c r="K3833" i="1"/>
  <c r="J3833" i="1"/>
  <c r="I3833" i="1"/>
  <c r="H3833" i="1"/>
  <c r="G3833" i="1"/>
  <c r="O3832" i="1"/>
  <c r="L3832" i="1"/>
  <c r="M3832" i="1" s="1" a="1"/>
  <c r="M3832" i="1" s="1"/>
  <c r="K3832" i="1"/>
  <c r="J3832" i="1"/>
  <c r="I3832" i="1"/>
  <c r="H3832" i="1"/>
  <c r="G3832" i="1"/>
  <c r="O3831" i="1"/>
  <c r="L3831" i="1"/>
  <c r="M3831" i="1" s="1" a="1"/>
  <c r="M3831" i="1" s="1"/>
  <c r="K3831" i="1"/>
  <c r="J3831" i="1"/>
  <c r="I3831" i="1"/>
  <c r="H3831" i="1"/>
  <c r="G3831" i="1"/>
  <c r="O3830" i="1"/>
  <c r="L3830" i="1"/>
  <c r="M3830" i="1" s="1" a="1"/>
  <c r="M3830" i="1" s="1"/>
  <c r="K3830" i="1"/>
  <c r="J3830" i="1"/>
  <c r="I3830" i="1"/>
  <c r="H3830" i="1"/>
  <c r="G3830" i="1"/>
  <c r="O3829" i="1"/>
  <c r="L3829" i="1"/>
  <c r="M3829" i="1" s="1" a="1"/>
  <c r="M3829" i="1" s="1"/>
  <c r="K3829" i="1"/>
  <c r="J3829" i="1"/>
  <c r="I3829" i="1"/>
  <c r="H3829" i="1"/>
  <c r="G3829" i="1"/>
  <c r="O3828" i="1"/>
  <c r="L3828" i="1"/>
  <c r="M3828" i="1" s="1" a="1"/>
  <c r="M3828" i="1" s="1"/>
  <c r="K3828" i="1"/>
  <c r="J3828" i="1"/>
  <c r="I3828" i="1"/>
  <c r="H3828" i="1"/>
  <c r="G3828" i="1"/>
  <c r="O3827" i="1"/>
  <c r="L3827" i="1"/>
  <c r="M3827" i="1" s="1" a="1"/>
  <c r="M3827" i="1" s="1"/>
  <c r="K3827" i="1"/>
  <c r="J3827" i="1"/>
  <c r="I3827" i="1"/>
  <c r="H3827" i="1"/>
  <c r="G3827" i="1"/>
  <c r="O3826" i="1"/>
  <c r="L3826" i="1"/>
  <c r="M3826" i="1" s="1" a="1"/>
  <c r="M3826" i="1" s="1"/>
  <c r="K3826" i="1"/>
  <c r="J3826" i="1"/>
  <c r="I3826" i="1"/>
  <c r="H3826" i="1"/>
  <c r="G3826" i="1"/>
  <c r="O3825" i="1"/>
  <c r="L3825" i="1"/>
  <c r="M3825" i="1" s="1" a="1"/>
  <c r="M3825" i="1" s="1"/>
  <c r="K3825" i="1"/>
  <c r="J3825" i="1"/>
  <c r="I3825" i="1"/>
  <c r="H3825" i="1"/>
  <c r="G3825" i="1"/>
  <c r="O3824" i="1"/>
  <c r="L3824" i="1"/>
  <c r="M3824" i="1" s="1" a="1"/>
  <c r="M3824" i="1" s="1"/>
  <c r="K3824" i="1"/>
  <c r="J3824" i="1"/>
  <c r="I3824" i="1"/>
  <c r="H3824" i="1"/>
  <c r="G3824" i="1"/>
  <c r="O3823" i="1"/>
  <c r="L3823" i="1"/>
  <c r="M3823" i="1" s="1" a="1"/>
  <c r="M3823" i="1" s="1"/>
  <c r="K3823" i="1"/>
  <c r="J3823" i="1"/>
  <c r="I3823" i="1"/>
  <c r="H3823" i="1"/>
  <c r="G3823" i="1"/>
  <c r="O3822" i="1"/>
  <c r="L3822" i="1"/>
  <c r="M3822" i="1" s="1" a="1"/>
  <c r="M3822" i="1" s="1"/>
  <c r="K3822" i="1"/>
  <c r="J3822" i="1"/>
  <c r="I3822" i="1"/>
  <c r="H3822" i="1"/>
  <c r="G3822" i="1"/>
  <c r="O3821" i="1"/>
  <c r="L3821" i="1"/>
  <c r="M3821" i="1" s="1" a="1"/>
  <c r="M3821" i="1" s="1"/>
  <c r="K3821" i="1"/>
  <c r="J3821" i="1"/>
  <c r="I3821" i="1"/>
  <c r="H3821" i="1"/>
  <c r="G3821" i="1"/>
  <c r="O3820" i="1"/>
  <c r="L3820" i="1"/>
  <c r="M3820" i="1" s="1" a="1"/>
  <c r="M3820" i="1" s="1"/>
  <c r="K3820" i="1"/>
  <c r="J3820" i="1"/>
  <c r="I3820" i="1"/>
  <c r="H3820" i="1"/>
  <c r="G3820" i="1"/>
  <c r="O3819" i="1"/>
  <c r="L3819" i="1"/>
  <c r="M3819" i="1" s="1" a="1"/>
  <c r="M3819" i="1" s="1"/>
  <c r="K3819" i="1"/>
  <c r="J3819" i="1"/>
  <c r="I3819" i="1"/>
  <c r="H3819" i="1"/>
  <c r="G3819" i="1"/>
  <c r="O3818" i="1"/>
  <c r="L3818" i="1"/>
  <c r="M3818" i="1" s="1" a="1"/>
  <c r="M3818" i="1" s="1"/>
  <c r="K3818" i="1"/>
  <c r="J3818" i="1"/>
  <c r="I3818" i="1"/>
  <c r="H3818" i="1"/>
  <c r="G3818" i="1"/>
  <c r="O3817" i="1"/>
  <c r="L3817" i="1"/>
  <c r="M3817" i="1" s="1" a="1"/>
  <c r="M3817" i="1" s="1"/>
  <c r="K3817" i="1"/>
  <c r="J3817" i="1"/>
  <c r="I3817" i="1"/>
  <c r="H3817" i="1"/>
  <c r="G3817" i="1"/>
  <c r="O3816" i="1"/>
  <c r="L3816" i="1"/>
  <c r="M3816" i="1" s="1" a="1"/>
  <c r="M3816" i="1" s="1"/>
  <c r="K3816" i="1"/>
  <c r="J3816" i="1"/>
  <c r="I3816" i="1"/>
  <c r="H3816" i="1"/>
  <c r="G3816" i="1"/>
  <c r="O3815" i="1"/>
  <c r="L3815" i="1"/>
  <c r="M3815" i="1" s="1" a="1"/>
  <c r="M3815" i="1" s="1"/>
  <c r="K3815" i="1"/>
  <c r="J3815" i="1"/>
  <c r="I3815" i="1"/>
  <c r="H3815" i="1"/>
  <c r="G3815" i="1"/>
  <c r="O3814" i="1"/>
  <c r="L3814" i="1"/>
  <c r="M3814" i="1" s="1" a="1"/>
  <c r="M3814" i="1" s="1"/>
  <c r="K3814" i="1"/>
  <c r="J3814" i="1"/>
  <c r="I3814" i="1"/>
  <c r="H3814" i="1"/>
  <c r="G3814" i="1"/>
  <c r="O3813" i="1"/>
  <c r="L3813" i="1"/>
  <c r="M3813" i="1" s="1" a="1"/>
  <c r="M3813" i="1" s="1"/>
  <c r="K3813" i="1"/>
  <c r="J3813" i="1"/>
  <c r="I3813" i="1"/>
  <c r="H3813" i="1"/>
  <c r="G3813" i="1"/>
  <c r="O3812" i="1"/>
  <c r="L3812" i="1"/>
  <c r="M3812" i="1" s="1" a="1"/>
  <c r="M3812" i="1" s="1"/>
  <c r="K3812" i="1"/>
  <c r="J3812" i="1"/>
  <c r="I3812" i="1"/>
  <c r="H3812" i="1"/>
  <c r="G3812" i="1"/>
  <c r="O3811" i="1"/>
  <c r="L3811" i="1"/>
  <c r="M3811" i="1" s="1" a="1"/>
  <c r="M3811" i="1" s="1"/>
  <c r="K3811" i="1"/>
  <c r="J3811" i="1"/>
  <c r="I3811" i="1"/>
  <c r="H3811" i="1"/>
  <c r="G3811" i="1"/>
  <c r="O3810" i="1"/>
  <c r="L3810" i="1"/>
  <c r="M3810" i="1" s="1" a="1"/>
  <c r="M3810" i="1" s="1"/>
  <c r="K3810" i="1"/>
  <c r="J3810" i="1"/>
  <c r="I3810" i="1"/>
  <c r="H3810" i="1"/>
  <c r="G3810" i="1"/>
  <c r="O3809" i="1"/>
  <c r="L3809" i="1"/>
  <c r="M3809" i="1" s="1" a="1"/>
  <c r="M3809" i="1" s="1"/>
  <c r="K3809" i="1"/>
  <c r="J3809" i="1"/>
  <c r="I3809" i="1"/>
  <c r="H3809" i="1"/>
  <c r="G3809" i="1"/>
  <c r="O3808" i="1"/>
  <c r="L3808" i="1"/>
  <c r="M3808" i="1" s="1" a="1"/>
  <c r="M3808" i="1" s="1"/>
  <c r="K3808" i="1"/>
  <c r="J3808" i="1"/>
  <c r="I3808" i="1"/>
  <c r="H3808" i="1"/>
  <c r="G3808" i="1"/>
  <c r="O3807" i="1"/>
  <c r="L3807" i="1"/>
  <c r="M3807" i="1" s="1" a="1"/>
  <c r="M3807" i="1" s="1"/>
  <c r="K3807" i="1"/>
  <c r="J3807" i="1"/>
  <c r="I3807" i="1"/>
  <c r="H3807" i="1"/>
  <c r="G3807" i="1"/>
  <c r="O3806" i="1"/>
  <c r="L3806" i="1"/>
  <c r="M3806" i="1" s="1" a="1"/>
  <c r="M3806" i="1" s="1"/>
  <c r="K3806" i="1"/>
  <c r="J3806" i="1"/>
  <c r="I3806" i="1"/>
  <c r="H3806" i="1"/>
  <c r="G3806" i="1"/>
  <c r="O3805" i="1"/>
  <c r="L3805" i="1"/>
  <c r="M3805" i="1" s="1" a="1"/>
  <c r="M3805" i="1" s="1"/>
  <c r="K3805" i="1"/>
  <c r="J3805" i="1"/>
  <c r="I3805" i="1"/>
  <c r="H3805" i="1"/>
  <c r="G3805" i="1"/>
  <c r="O3804" i="1"/>
  <c r="L3804" i="1"/>
  <c r="M3804" i="1" s="1" a="1"/>
  <c r="M3804" i="1" s="1"/>
  <c r="K3804" i="1"/>
  <c r="J3804" i="1"/>
  <c r="I3804" i="1"/>
  <c r="H3804" i="1"/>
  <c r="G3804" i="1"/>
  <c r="O3803" i="1"/>
  <c r="L3803" i="1"/>
  <c r="M3803" i="1" s="1" a="1"/>
  <c r="M3803" i="1" s="1"/>
  <c r="K3803" i="1"/>
  <c r="J3803" i="1"/>
  <c r="I3803" i="1"/>
  <c r="H3803" i="1"/>
  <c r="G3803" i="1"/>
  <c r="O3802" i="1"/>
  <c r="L3802" i="1"/>
  <c r="M3802" i="1" s="1" a="1"/>
  <c r="M3802" i="1" s="1"/>
  <c r="K3802" i="1"/>
  <c r="J3802" i="1"/>
  <c r="I3802" i="1"/>
  <c r="H3802" i="1"/>
  <c r="G3802" i="1"/>
  <c r="O3801" i="1"/>
  <c r="L3801" i="1"/>
  <c r="M3801" i="1" s="1" a="1"/>
  <c r="M3801" i="1" s="1"/>
  <c r="K3801" i="1"/>
  <c r="J3801" i="1"/>
  <c r="I3801" i="1"/>
  <c r="H3801" i="1"/>
  <c r="G3801" i="1"/>
  <c r="O3800" i="1"/>
  <c r="L3800" i="1"/>
  <c r="M3800" i="1" s="1" a="1"/>
  <c r="M3800" i="1" s="1"/>
  <c r="K3800" i="1"/>
  <c r="J3800" i="1"/>
  <c r="I3800" i="1"/>
  <c r="H3800" i="1"/>
  <c r="G3800" i="1"/>
  <c r="O3799" i="1"/>
  <c r="L3799" i="1"/>
  <c r="M3799" i="1" s="1" a="1"/>
  <c r="M3799" i="1" s="1"/>
  <c r="K3799" i="1"/>
  <c r="J3799" i="1"/>
  <c r="I3799" i="1"/>
  <c r="H3799" i="1"/>
  <c r="G3799" i="1"/>
  <c r="O3798" i="1"/>
  <c r="L3798" i="1"/>
  <c r="M3798" i="1" s="1" a="1"/>
  <c r="M3798" i="1" s="1"/>
  <c r="K3798" i="1"/>
  <c r="J3798" i="1"/>
  <c r="I3798" i="1"/>
  <c r="H3798" i="1"/>
  <c r="G3798" i="1"/>
  <c r="O3797" i="1"/>
  <c r="L3797" i="1"/>
  <c r="M3797" i="1" s="1" a="1"/>
  <c r="M3797" i="1" s="1"/>
  <c r="K3797" i="1"/>
  <c r="J3797" i="1"/>
  <c r="I3797" i="1"/>
  <c r="H3797" i="1"/>
  <c r="G3797" i="1"/>
  <c r="O3796" i="1"/>
  <c r="L3796" i="1"/>
  <c r="M3796" i="1" s="1" a="1"/>
  <c r="M3796" i="1" s="1"/>
  <c r="K3796" i="1"/>
  <c r="J3796" i="1"/>
  <c r="I3796" i="1"/>
  <c r="H3796" i="1"/>
  <c r="G3796" i="1"/>
  <c r="O3795" i="1"/>
  <c r="L3795" i="1"/>
  <c r="M3795" i="1" s="1" a="1"/>
  <c r="M3795" i="1" s="1"/>
  <c r="K3795" i="1"/>
  <c r="J3795" i="1"/>
  <c r="I3795" i="1"/>
  <c r="H3795" i="1"/>
  <c r="G3795" i="1"/>
  <c r="O3794" i="1"/>
  <c r="L3794" i="1"/>
  <c r="M3794" i="1" s="1" a="1"/>
  <c r="M3794" i="1" s="1"/>
  <c r="K3794" i="1"/>
  <c r="J3794" i="1"/>
  <c r="I3794" i="1"/>
  <c r="H3794" i="1"/>
  <c r="G3794" i="1"/>
  <c r="O3793" i="1"/>
  <c r="L3793" i="1"/>
  <c r="M3793" i="1" s="1" a="1"/>
  <c r="M3793" i="1" s="1"/>
  <c r="K3793" i="1"/>
  <c r="J3793" i="1"/>
  <c r="I3793" i="1"/>
  <c r="H3793" i="1"/>
  <c r="G3793" i="1"/>
  <c r="O3792" i="1"/>
  <c r="L3792" i="1"/>
  <c r="M3792" i="1" s="1" a="1"/>
  <c r="M3792" i="1" s="1"/>
  <c r="K3792" i="1"/>
  <c r="J3792" i="1"/>
  <c r="I3792" i="1"/>
  <c r="H3792" i="1"/>
  <c r="G3792" i="1"/>
  <c r="O3791" i="1"/>
  <c r="L3791" i="1"/>
  <c r="M3791" i="1" s="1" a="1"/>
  <c r="M3791" i="1" s="1"/>
  <c r="K3791" i="1"/>
  <c r="J3791" i="1"/>
  <c r="I3791" i="1"/>
  <c r="H3791" i="1"/>
  <c r="G3791" i="1"/>
  <c r="O3790" i="1"/>
  <c r="L3790" i="1"/>
  <c r="M3790" i="1" s="1" a="1"/>
  <c r="M3790" i="1" s="1"/>
  <c r="K3790" i="1"/>
  <c r="J3790" i="1"/>
  <c r="I3790" i="1"/>
  <c r="H3790" i="1"/>
  <c r="G3790" i="1"/>
  <c r="O3789" i="1"/>
  <c r="L3789" i="1"/>
  <c r="M3789" i="1" s="1" a="1"/>
  <c r="M3789" i="1" s="1"/>
  <c r="K3789" i="1"/>
  <c r="J3789" i="1"/>
  <c r="I3789" i="1"/>
  <c r="H3789" i="1"/>
  <c r="G3789" i="1"/>
  <c r="O3788" i="1"/>
  <c r="L3788" i="1"/>
  <c r="M3788" i="1" s="1" a="1"/>
  <c r="M3788" i="1" s="1"/>
  <c r="K3788" i="1"/>
  <c r="J3788" i="1"/>
  <c r="I3788" i="1"/>
  <c r="H3788" i="1"/>
  <c r="G3788" i="1"/>
  <c r="O3787" i="1"/>
  <c r="L3787" i="1"/>
  <c r="M3787" i="1" s="1" a="1"/>
  <c r="M3787" i="1" s="1"/>
  <c r="K3787" i="1"/>
  <c r="J3787" i="1"/>
  <c r="I3787" i="1"/>
  <c r="H3787" i="1"/>
  <c r="G3787" i="1"/>
  <c r="O3786" i="1"/>
  <c r="L3786" i="1"/>
  <c r="M3786" i="1" s="1" a="1"/>
  <c r="M3786" i="1" s="1"/>
  <c r="K3786" i="1"/>
  <c r="J3786" i="1"/>
  <c r="I3786" i="1"/>
  <c r="H3786" i="1"/>
  <c r="G3786" i="1"/>
  <c r="O3785" i="1"/>
  <c r="L3785" i="1"/>
  <c r="M3785" i="1" s="1" a="1"/>
  <c r="M3785" i="1" s="1"/>
  <c r="K3785" i="1"/>
  <c r="J3785" i="1"/>
  <c r="I3785" i="1"/>
  <c r="H3785" i="1"/>
  <c r="G3785" i="1"/>
  <c r="O3784" i="1"/>
  <c r="L3784" i="1"/>
  <c r="M3784" i="1" s="1" a="1"/>
  <c r="M3784" i="1" s="1"/>
  <c r="K3784" i="1"/>
  <c r="J3784" i="1"/>
  <c r="I3784" i="1"/>
  <c r="H3784" i="1"/>
  <c r="G3784" i="1"/>
  <c r="O3783" i="1"/>
  <c r="L3783" i="1"/>
  <c r="M3783" i="1" s="1" a="1"/>
  <c r="M3783" i="1" s="1"/>
  <c r="K3783" i="1"/>
  <c r="J3783" i="1"/>
  <c r="I3783" i="1"/>
  <c r="H3783" i="1"/>
  <c r="G3783" i="1"/>
  <c r="O3782" i="1"/>
  <c r="L3782" i="1"/>
  <c r="M3782" i="1" s="1" a="1"/>
  <c r="M3782" i="1" s="1"/>
  <c r="K3782" i="1"/>
  <c r="J3782" i="1"/>
  <c r="I3782" i="1"/>
  <c r="H3782" i="1"/>
  <c r="G3782" i="1"/>
  <c r="O3781" i="1"/>
  <c r="L3781" i="1"/>
  <c r="M3781" i="1" s="1" a="1"/>
  <c r="M3781" i="1" s="1"/>
  <c r="K3781" i="1"/>
  <c r="J3781" i="1"/>
  <c r="I3781" i="1"/>
  <c r="H3781" i="1"/>
  <c r="G3781" i="1"/>
  <c r="O3780" i="1"/>
  <c r="L3780" i="1"/>
  <c r="M3780" i="1" s="1" a="1"/>
  <c r="M3780" i="1" s="1"/>
  <c r="K3780" i="1"/>
  <c r="J3780" i="1"/>
  <c r="I3780" i="1"/>
  <c r="H3780" i="1"/>
  <c r="G3780" i="1"/>
  <c r="O3779" i="1"/>
  <c r="L3779" i="1"/>
  <c r="M3779" i="1" s="1" a="1"/>
  <c r="M3779" i="1" s="1"/>
  <c r="K3779" i="1"/>
  <c r="J3779" i="1"/>
  <c r="I3779" i="1"/>
  <c r="H3779" i="1"/>
  <c r="G3779" i="1"/>
  <c r="O3778" i="1"/>
  <c r="L3778" i="1"/>
  <c r="M3778" i="1" s="1" a="1"/>
  <c r="M3778" i="1" s="1"/>
  <c r="K3778" i="1"/>
  <c r="J3778" i="1"/>
  <c r="I3778" i="1"/>
  <c r="H3778" i="1"/>
  <c r="G3778" i="1"/>
  <c r="O3777" i="1"/>
  <c r="L3777" i="1"/>
  <c r="M3777" i="1" s="1" a="1"/>
  <c r="M3777" i="1" s="1"/>
  <c r="K3777" i="1"/>
  <c r="J3777" i="1"/>
  <c r="I3777" i="1"/>
  <c r="H3777" i="1"/>
  <c r="G3777" i="1"/>
  <c r="O3776" i="1"/>
  <c r="L3776" i="1"/>
  <c r="M3776" i="1" s="1" a="1"/>
  <c r="M3776" i="1" s="1"/>
  <c r="K3776" i="1"/>
  <c r="J3776" i="1"/>
  <c r="I3776" i="1"/>
  <c r="H3776" i="1"/>
  <c r="G3776" i="1"/>
  <c r="O3775" i="1"/>
  <c r="L3775" i="1"/>
  <c r="M3775" i="1" s="1" a="1"/>
  <c r="M3775" i="1" s="1"/>
  <c r="K3775" i="1"/>
  <c r="J3775" i="1"/>
  <c r="I3775" i="1"/>
  <c r="H3775" i="1"/>
  <c r="G3775" i="1"/>
  <c r="O3774" i="1"/>
  <c r="L3774" i="1"/>
  <c r="M3774" i="1" s="1" a="1"/>
  <c r="M3774" i="1" s="1"/>
  <c r="K3774" i="1"/>
  <c r="J3774" i="1"/>
  <c r="I3774" i="1"/>
  <c r="H3774" i="1"/>
  <c r="G3774" i="1"/>
  <c r="O3773" i="1"/>
  <c r="L3773" i="1"/>
  <c r="M3773" i="1" s="1" a="1"/>
  <c r="M3773" i="1" s="1"/>
  <c r="K3773" i="1"/>
  <c r="J3773" i="1"/>
  <c r="I3773" i="1"/>
  <c r="H3773" i="1"/>
  <c r="G3773" i="1"/>
  <c r="O3772" i="1"/>
  <c r="L3772" i="1"/>
  <c r="M3772" i="1" s="1" a="1"/>
  <c r="M3772" i="1" s="1"/>
  <c r="K3772" i="1"/>
  <c r="J3772" i="1"/>
  <c r="I3772" i="1"/>
  <c r="H3772" i="1"/>
  <c r="G3772" i="1"/>
  <c r="O3771" i="1"/>
  <c r="L3771" i="1"/>
  <c r="M3771" i="1" s="1" a="1"/>
  <c r="M3771" i="1" s="1"/>
  <c r="K3771" i="1"/>
  <c r="J3771" i="1"/>
  <c r="I3771" i="1"/>
  <c r="H3771" i="1"/>
  <c r="G3771" i="1"/>
  <c r="O3770" i="1"/>
  <c r="L3770" i="1"/>
  <c r="M3770" i="1" s="1" a="1"/>
  <c r="M3770" i="1" s="1"/>
  <c r="K3770" i="1"/>
  <c r="J3770" i="1"/>
  <c r="I3770" i="1"/>
  <c r="H3770" i="1"/>
  <c r="G3770" i="1"/>
  <c r="O3769" i="1"/>
  <c r="L3769" i="1"/>
  <c r="M3769" i="1" s="1" a="1"/>
  <c r="M3769" i="1" s="1"/>
  <c r="K3769" i="1"/>
  <c r="J3769" i="1"/>
  <c r="I3769" i="1"/>
  <c r="H3769" i="1"/>
  <c r="G3769" i="1"/>
  <c r="O3768" i="1"/>
  <c r="L3768" i="1"/>
  <c r="M3768" i="1" s="1" a="1"/>
  <c r="M3768" i="1" s="1"/>
  <c r="K3768" i="1"/>
  <c r="J3768" i="1"/>
  <c r="I3768" i="1"/>
  <c r="H3768" i="1"/>
  <c r="G3768" i="1"/>
  <c r="O3767" i="1"/>
  <c r="L3767" i="1"/>
  <c r="M3767" i="1" s="1" a="1"/>
  <c r="M3767" i="1" s="1"/>
  <c r="K3767" i="1"/>
  <c r="J3767" i="1"/>
  <c r="I3767" i="1"/>
  <c r="H3767" i="1"/>
  <c r="G3767" i="1"/>
  <c r="O3766" i="1"/>
  <c r="L3766" i="1"/>
  <c r="M3766" i="1" s="1" a="1"/>
  <c r="M3766" i="1" s="1"/>
  <c r="K3766" i="1"/>
  <c r="J3766" i="1"/>
  <c r="I3766" i="1"/>
  <c r="H3766" i="1"/>
  <c r="G3766" i="1"/>
  <c r="O3765" i="1"/>
  <c r="L3765" i="1"/>
  <c r="M3765" i="1" s="1" a="1"/>
  <c r="M3765" i="1" s="1"/>
  <c r="K3765" i="1"/>
  <c r="J3765" i="1"/>
  <c r="I3765" i="1"/>
  <c r="H3765" i="1"/>
  <c r="G3765" i="1"/>
  <c r="O3764" i="1"/>
  <c r="L3764" i="1"/>
  <c r="M3764" i="1" s="1" a="1"/>
  <c r="M3764" i="1" s="1"/>
  <c r="K3764" i="1"/>
  <c r="J3764" i="1"/>
  <c r="I3764" i="1"/>
  <c r="H3764" i="1"/>
  <c r="G3764" i="1"/>
  <c r="O3763" i="1"/>
  <c r="L3763" i="1"/>
  <c r="M3763" i="1" s="1" a="1"/>
  <c r="M3763" i="1" s="1"/>
  <c r="K3763" i="1"/>
  <c r="J3763" i="1"/>
  <c r="I3763" i="1"/>
  <c r="H3763" i="1"/>
  <c r="G3763" i="1"/>
  <c r="O3762" i="1"/>
  <c r="L3762" i="1"/>
  <c r="M3762" i="1" s="1" a="1"/>
  <c r="M3762" i="1" s="1"/>
  <c r="K3762" i="1"/>
  <c r="J3762" i="1"/>
  <c r="I3762" i="1"/>
  <c r="H3762" i="1"/>
  <c r="G3762" i="1"/>
  <c r="O3761" i="1"/>
  <c r="L3761" i="1"/>
  <c r="M3761" i="1" s="1" a="1"/>
  <c r="M3761" i="1" s="1"/>
  <c r="K3761" i="1"/>
  <c r="J3761" i="1"/>
  <c r="I3761" i="1"/>
  <c r="H3761" i="1"/>
  <c r="G3761" i="1"/>
  <c r="O3760" i="1"/>
  <c r="L3760" i="1"/>
  <c r="M3760" i="1" s="1" a="1"/>
  <c r="M3760" i="1" s="1"/>
  <c r="K3760" i="1"/>
  <c r="J3760" i="1"/>
  <c r="I3760" i="1"/>
  <c r="H3760" i="1"/>
  <c r="G3760" i="1"/>
  <c r="O3759" i="1"/>
  <c r="L3759" i="1"/>
  <c r="M3759" i="1" s="1" a="1"/>
  <c r="M3759" i="1" s="1"/>
  <c r="K3759" i="1"/>
  <c r="J3759" i="1"/>
  <c r="I3759" i="1"/>
  <c r="H3759" i="1"/>
  <c r="G3759" i="1"/>
  <c r="O3758" i="1"/>
  <c r="L3758" i="1"/>
  <c r="M3758" i="1" s="1" a="1"/>
  <c r="M3758" i="1" s="1"/>
  <c r="K3758" i="1"/>
  <c r="J3758" i="1"/>
  <c r="I3758" i="1"/>
  <c r="H3758" i="1"/>
  <c r="G3758" i="1"/>
  <c r="O3757" i="1"/>
  <c r="L3757" i="1"/>
  <c r="M3757" i="1" s="1" a="1"/>
  <c r="M3757" i="1" s="1"/>
  <c r="K3757" i="1"/>
  <c r="J3757" i="1"/>
  <c r="I3757" i="1"/>
  <c r="H3757" i="1"/>
  <c r="G3757" i="1"/>
  <c r="O3756" i="1"/>
  <c r="L3756" i="1"/>
  <c r="M3756" i="1" s="1" a="1"/>
  <c r="M3756" i="1" s="1"/>
  <c r="K3756" i="1"/>
  <c r="J3756" i="1"/>
  <c r="I3756" i="1"/>
  <c r="H3756" i="1"/>
  <c r="G3756" i="1"/>
  <c r="O3755" i="1"/>
  <c r="L3755" i="1"/>
  <c r="M3755" i="1" s="1" a="1"/>
  <c r="M3755" i="1" s="1"/>
  <c r="K3755" i="1"/>
  <c r="J3755" i="1"/>
  <c r="I3755" i="1"/>
  <c r="H3755" i="1"/>
  <c r="G3755" i="1"/>
  <c r="O3754" i="1"/>
  <c r="L3754" i="1"/>
  <c r="M3754" i="1" s="1" a="1"/>
  <c r="M3754" i="1" s="1"/>
  <c r="K3754" i="1"/>
  <c r="J3754" i="1"/>
  <c r="I3754" i="1"/>
  <c r="H3754" i="1"/>
  <c r="G3754" i="1"/>
  <c r="O3753" i="1"/>
  <c r="L3753" i="1"/>
  <c r="M3753" i="1" s="1" a="1"/>
  <c r="M3753" i="1" s="1"/>
  <c r="K3753" i="1"/>
  <c r="J3753" i="1"/>
  <c r="I3753" i="1"/>
  <c r="H3753" i="1"/>
  <c r="G3753" i="1"/>
  <c r="O3752" i="1"/>
  <c r="L3752" i="1"/>
  <c r="M3752" i="1" s="1" a="1"/>
  <c r="M3752" i="1" s="1"/>
  <c r="K3752" i="1"/>
  <c r="J3752" i="1"/>
  <c r="I3752" i="1"/>
  <c r="H3752" i="1"/>
  <c r="G3752" i="1"/>
  <c r="O3751" i="1"/>
  <c r="L3751" i="1"/>
  <c r="M3751" i="1" s="1" a="1"/>
  <c r="M3751" i="1" s="1"/>
  <c r="K3751" i="1"/>
  <c r="J3751" i="1"/>
  <c r="I3751" i="1"/>
  <c r="H3751" i="1"/>
  <c r="G3751" i="1"/>
  <c r="O3750" i="1"/>
  <c r="L3750" i="1"/>
  <c r="M3750" i="1" s="1" a="1"/>
  <c r="M3750" i="1" s="1"/>
  <c r="K3750" i="1"/>
  <c r="J3750" i="1"/>
  <c r="I3750" i="1"/>
  <c r="H3750" i="1"/>
  <c r="G3750" i="1"/>
  <c r="O3749" i="1"/>
  <c r="L3749" i="1"/>
  <c r="M3749" i="1" s="1" a="1"/>
  <c r="M3749" i="1" s="1"/>
  <c r="K3749" i="1"/>
  <c r="J3749" i="1"/>
  <c r="I3749" i="1"/>
  <c r="H3749" i="1"/>
  <c r="G3749" i="1"/>
  <c r="O3748" i="1"/>
  <c r="L3748" i="1"/>
  <c r="M3748" i="1" s="1" a="1"/>
  <c r="M3748" i="1" s="1"/>
  <c r="K3748" i="1"/>
  <c r="J3748" i="1"/>
  <c r="I3748" i="1"/>
  <c r="H3748" i="1"/>
  <c r="G3748" i="1"/>
  <c r="O3747" i="1"/>
  <c r="L3747" i="1"/>
  <c r="M3747" i="1" s="1" a="1"/>
  <c r="M3747" i="1" s="1"/>
  <c r="K3747" i="1"/>
  <c r="J3747" i="1"/>
  <c r="I3747" i="1"/>
  <c r="H3747" i="1"/>
  <c r="G3747" i="1"/>
  <c r="O3746" i="1"/>
  <c r="L3746" i="1"/>
  <c r="M3746" i="1" s="1" a="1"/>
  <c r="M3746" i="1" s="1"/>
  <c r="K3746" i="1"/>
  <c r="J3746" i="1"/>
  <c r="I3746" i="1"/>
  <c r="H3746" i="1"/>
  <c r="G3746" i="1"/>
  <c r="O3745" i="1"/>
  <c r="L3745" i="1"/>
  <c r="M3745" i="1" s="1" a="1"/>
  <c r="M3745" i="1" s="1"/>
  <c r="K3745" i="1"/>
  <c r="J3745" i="1"/>
  <c r="I3745" i="1"/>
  <c r="H3745" i="1"/>
  <c r="G3745" i="1"/>
  <c r="O3744" i="1"/>
  <c r="L3744" i="1"/>
  <c r="M3744" i="1" s="1" a="1"/>
  <c r="M3744" i="1" s="1"/>
  <c r="K3744" i="1"/>
  <c r="J3744" i="1"/>
  <c r="I3744" i="1"/>
  <c r="H3744" i="1"/>
  <c r="G3744" i="1"/>
  <c r="O3743" i="1"/>
  <c r="L3743" i="1"/>
  <c r="M3743" i="1" s="1" a="1"/>
  <c r="M3743" i="1" s="1"/>
  <c r="K3743" i="1"/>
  <c r="J3743" i="1"/>
  <c r="I3743" i="1"/>
  <c r="H3743" i="1"/>
  <c r="G3743" i="1"/>
  <c r="O3742" i="1"/>
  <c r="L3742" i="1"/>
  <c r="M3742" i="1" s="1" a="1"/>
  <c r="M3742" i="1" s="1"/>
  <c r="K3742" i="1"/>
  <c r="J3742" i="1"/>
  <c r="I3742" i="1"/>
  <c r="H3742" i="1"/>
  <c r="G3742" i="1"/>
  <c r="O3741" i="1"/>
  <c r="L3741" i="1"/>
  <c r="M3741" i="1" s="1" a="1"/>
  <c r="M3741" i="1" s="1"/>
  <c r="K3741" i="1"/>
  <c r="J3741" i="1"/>
  <c r="I3741" i="1"/>
  <c r="H3741" i="1"/>
  <c r="G3741" i="1"/>
  <c r="O3740" i="1"/>
  <c r="L3740" i="1"/>
  <c r="M3740" i="1" s="1" a="1"/>
  <c r="M3740" i="1" s="1"/>
  <c r="K3740" i="1"/>
  <c r="J3740" i="1"/>
  <c r="I3740" i="1"/>
  <c r="H3740" i="1"/>
  <c r="G3740" i="1"/>
  <c r="O3739" i="1"/>
  <c r="L3739" i="1"/>
  <c r="M3739" i="1" s="1" a="1"/>
  <c r="M3739" i="1" s="1"/>
  <c r="K3739" i="1"/>
  <c r="J3739" i="1"/>
  <c r="I3739" i="1"/>
  <c r="H3739" i="1"/>
  <c r="G3739" i="1"/>
  <c r="O3738" i="1"/>
  <c r="L3738" i="1"/>
  <c r="M3738" i="1" s="1" a="1"/>
  <c r="M3738" i="1" s="1"/>
  <c r="K3738" i="1"/>
  <c r="J3738" i="1"/>
  <c r="I3738" i="1"/>
  <c r="H3738" i="1"/>
  <c r="G3738" i="1"/>
  <c r="O3737" i="1"/>
  <c r="L3737" i="1"/>
  <c r="M3737" i="1" s="1" a="1"/>
  <c r="M3737" i="1" s="1"/>
  <c r="K3737" i="1"/>
  <c r="J3737" i="1"/>
  <c r="I3737" i="1"/>
  <c r="H3737" i="1"/>
  <c r="G3737" i="1"/>
  <c r="O3736" i="1"/>
  <c r="L3736" i="1"/>
  <c r="M3736" i="1" s="1" a="1"/>
  <c r="M3736" i="1" s="1"/>
  <c r="K3736" i="1"/>
  <c r="J3736" i="1"/>
  <c r="I3736" i="1"/>
  <c r="H3736" i="1"/>
  <c r="G3736" i="1"/>
  <c r="O3735" i="1"/>
  <c r="L3735" i="1"/>
  <c r="M3735" i="1" s="1" a="1"/>
  <c r="M3735" i="1" s="1"/>
  <c r="K3735" i="1"/>
  <c r="J3735" i="1"/>
  <c r="I3735" i="1"/>
  <c r="H3735" i="1"/>
  <c r="G3735" i="1"/>
  <c r="O3734" i="1"/>
  <c r="L3734" i="1"/>
  <c r="M3734" i="1" s="1" a="1"/>
  <c r="M3734" i="1" s="1"/>
  <c r="K3734" i="1"/>
  <c r="J3734" i="1"/>
  <c r="I3734" i="1"/>
  <c r="H3734" i="1"/>
  <c r="G3734" i="1"/>
  <c r="O3733" i="1"/>
  <c r="L3733" i="1"/>
  <c r="M3733" i="1" s="1" a="1"/>
  <c r="M3733" i="1" s="1"/>
  <c r="K3733" i="1"/>
  <c r="J3733" i="1"/>
  <c r="I3733" i="1"/>
  <c r="H3733" i="1"/>
  <c r="G3733" i="1"/>
  <c r="O3732" i="1"/>
  <c r="L3732" i="1"/>
  <c r="M3732" i="1" s="1" a="1"/>
  <c r="M3732" i="1" s="1"/>
  <c r="K3732" i="1"/>
  <c r="J3732" i="1"/>
  <c r="I3732" i="1"/>
  <c r="H3732" i="1"/>
  <c r="G3732" i="1"/>
  <c r="O3731" i="1"/>
  <c r="L3731" i="1"/>
  <c r="M3731" i="1" s="1" a="1"/>
  <c r="M3731" i="1" s="1"/>
  <c r="K3731" i="1"/>
  <c r="J3731" i="1"/>
  <c r="I3731" i="1"/>
  <c r="H3731" i="1"/>
  <c r="G3731" i="1"/>
  <c r="O3730" i="1"/>
  <c r="L3730" i="1"/>
  <c r="M3730" i="1" s="1" a="1"/>
  <c r="M3730" i="1" s="1"/>
  <c r="K3730" i="1"/>
  <c r="J3730" i="1"/>
  <c r="I3730" i="1"/>
  <c r="H3730" i="1"/>
  <c r="G3730" i="1"/>
  <c r="O3729" i="1"/>
  <c r="L3729" i="1"/>
  <c r="M3729" i="1" s="1" a="1"/>
  <c r="M3729" i="1" s="1"/>
  <c r="K3729" i="1"/>
  <c r="J3729" i="1"/>
  <c r="I3729" i="1"/>
  <c r="H3729" i="1"/>
  <c r="G3729" i="1"/>
  <c r="O3728" i="1"/>
  <c r="L3728" i="1"/>
  <c r="M3728" i="1" s="1" a="1"/>
  <c r="M3728" i="1" s="1"/>
  <c r="K3728" i="1"/>
  <c r="J3728" i="1"/>
  <c r="I3728" i="1"/>
  <c r="H3728" i="1"/>
  <c r="G3728" i="1"/>
  <c r="O3727" i="1"/>
  <c r="L3727" i="1"/>
  <c r="M3727" i="1" s="1" a="1"/>
  <c r="M3727" i="1" s="1"/>
  <c r="K3727" i="1"/>
  <c r="J3727" i="1"/>
  <c r="I3727" i="1"/>
  <c r="H3727" i="1"/>
  <c r="G3727" i="1"/>
  <c r="O3726" i="1"/>
  <c r="L3726" i="1"/>
  <c r="M3726" i="1" s="1" a="1"/>
  <c r="M3726" i="1" s="1"/>
  <c r="K3726" i="1"/>
  <c r="J3726" i="1"/>
  <c r="I3726" i="1"/>
  <c r="H3726" i="1"/>
  <c r="G3726" i="1"/>
  <c r="O3725" i="1"/>
  <c r="L3725" i="1"/>
  <c r="M3725" i="1" s="1" a="1"/>
  <c r="M3725" i="1" s="1"/>
  <c r="K3725" i="1"/>
  <c r="J3725" i="1"/>
  <c r="I3725" i="1"/>
  <c r="H3725" i="1"/>
  <c r="G3725" i="1"/>
  <c r="O3724" i="1"/>
  <c r="L3724" i="1"/>
  <c r="M3724" i="1" s="1" a="1"/>
  <c r="M3724" i="1" s="1"/>
  <c r="K3724" i="1"/>
  <c r="J3724" i="1"/>
  <c r="I3724" i="1"/>
  <c r="H3724" i="1"/>
  <c r="G3724" i="1"/>
  <c r="O3723" i="1"/>
  <c r="L3723" i="1"/>
  <c r="M3723" i="1" s="1" a="1"/>
  <c r="M3723" i="1" s="1"/>
  <c r="K3723" i="1"/>
  <c r="J3723" i="1"/>
  <c r="I3723" i="1"/>
  <c r="H3723" i="1"/>
  <c r="G3723" i="1"/>
  <c r="O3722" i="1"/>
  <c r="L3722" i="1"/>
  <c r="M3722" i="1" s="1" a="1"/>
  <c r="M3722" i="1" s="1"/>
  <c r="K3722" i="1"/>
  <c r="J3722" i="1"/>
  <c r="I3722" i="1"/>
  <c r="H3722" i="1"/>
  <c r="G3722" i="1"/>
  <c r="O3721" i="1"/>
  <c r="L3721" i="1"/>
  <c r="M3721" i="1" s="1" a="1"/>
  <c r="M3721" i="1" s="1"/>
  <c r="K3721" i="1"/>
  <c r="J3721" i="1"/>
  <c r="I3721" i="1"/>
  <c r="H3721" i="1"/>
  <c r="G3721" i="1"/>
  <c r="O3720" i="1"/>
  <c r="L3720" i="1"/>
  <c r="M3720" i="1" s="1" a="1"/>
  <c r="M3720" i="1" s="1"/>
  <c r="K3720" i="1"/>
  <c r="J3720" i="1"/>
  <c r="I3720" i="1"/>
  <c r="H3720" i="1"/>
  <c r="G3720" i="1"/>
  <c r="O3719" i="1"/>
  <c r="L3719" i="1"/>
  <c r="M3719" i="1" s="1" a="1"/>
  <c r="M3719" i="1" s="1"/>
  <c r="K3719" i="1"/>
  <c r="J3719" i="1"/>
  <c r="I3719" i="1"/>
  <c r="H3719" i="1"/>
  <c r="G3719" i="1"/>
  <c r="O3718" i="1"/>
  <c r="L3718" i="1"/>
  <c r="M3718" i="1" s="1" a="1"/>
  <c r="M3718" i="1" s="1"/>
  <c r="K3718" i="1"/>
  <c r="J3718" i="1"/>
  <c r="I3718" i="1"/>
  <c r="H3718" i="1"/>
  <c r="G3718" i="1"/>
  <c r="O3717" i="1"/>
  <c r="L3717" i="1"/>
  <c r="M3717" i="1" s="1" a="1"/>
  <c r="M3717" i="1" s="1"/>
  <c r="K3717" i="1"/>
  <c r="J3717" i="1"/>
  <c r="I3717" i="1"/>
  <c r="H3717" i="1"/>
  <c r="G3717" i="1"/>
  <c r="O3716" i="1"/>
  <c r="L3716" i="1"/>
  <c r="M3716" i="1" s="1" a="1"/>
  <c r="M3716" i="1" s="1"/>
  <c r="K3716" i="1"/>
  <c r="J3716" i="1"/>
  <c r="I3716" i="1"/>
  <c r="H3716" i="1"/>
  <c r="G3716" i="1"/>
  <c r="O3715" i="1"/>
  <c r="L3715" i="1"/>
  <c r="M3715" i="1" s="1" a="1"/>
  <c r="M3715" i="1" s="1"/>
  <c r="K3715" i="1"/>
  <c r="J3715" i="1"/>
  <c r="I3715" i="1"/>
  <c r="H3715" i="1"/>
  <c r="G3715" i="1"/>
  <c r="O3714" i="1"/>
  <c r="L3714" i="1"/>
  <c r="M3714" i="1" s="1" a="1"/>
  <c r="M3714" i="1" s="1"/>
  <c r="K3714" i="1"/>
  <c r="J3714" i="1"/>
  <c r="I3714" i="1"/>
  <c r="H3714" i="1"/>
  <c r="G3714" i="1"/>
  <c r="O3713" i="1"/>
  <c r="L3713" i="1"/>
  <c r="M3713" i="1" s="1" a="1"/>
  <c r="M3713" i="1" s="1"/>
  <c r="K3713" i="1"/>
  <c r="J3713" i="1"/>
  <c r="I3713" i="1"/>
  <c r="H3713" i="1"/>
  <c r="G3713" i="1"/>
  <c r="O3712" i="1"/>
  <c r="L3712" i="1"/>
  <c r="M3712" i="1" s="1" a="1"/>
  <c r="M3712" i="1" s="1"/>
  <c r="K3712" i="1"/>
  <c r="J3712" i="1"/>
  <c r="I3712" i="1"/>
  <c r="H3712" i="1"/>
  <c r="G3712" i="1"/>
  <c r="O3711" i="1"/>
  <c r="L3711" i="1"/>
  <c r="M3711" i="1" s="1" a="1"/>
  <c r="M3711" i="1" s="1"/>
  <c r="K3711" i="1"/>
  <c r="J3711" i="1"/>
  <c r="I3711" i="1"/>
  <c r="H3711" i="1"/>
  <c r="G3711" i="1"/>
  <c r="O3710" i="1"/>
  <c r="L3710" i="1"/>
  <c r="M3710" i="1" s="1" a="1"/>
  <c r="M3710" i="1" s="1"/>
  <c r="K3710" i="1"/>
  <c r="J3710" i="1"/>
  <c r="I3710" i="1"/>
  <c r="H3710" i="1"/>
  <c r="G3710" i="1"/>
  <c r="O3709" i="1"/>
  <c r="L3709" i="1"/>
  <c r="M3709" i="1" s="1" a="1"/>
  <c r="M3709" i="1" s="1"/>
  <c r="K3709" i="1"/>
  <c r="J3709" i="1"/>
  <c r="I3709" i="1"/>
  <c r="H3709" i="1"/>
  <c r="G3709" i="1"/>
  <c r="O3708" i="1"/>
  <c r="L3708" i="1"/>
  <c r="M3708" i="1" s="1" a="1"/>
  <c r="M3708" i="1" s="1"/>
  <c r="K3708" i="1"/>
  <c r="J3708" i="1"/>
  <c r="I3708" i="1"/>
  <c r="H3708" i="1"/>
  <c r="G3708" i="1"/>
  <c r="O3707" i="1"/>
  <c r="L3707" i="1"/>
  <c r="M3707" i="1" s="1" a="1"/>
  <c r="M3707" i="1" s="1"/>
  <c r="K3707" i="1"/>
  <c r="J3707" i="1"/>
  <c r="I3707" i="1"/>
  <c r="H3707" i="1"/>
  <c r="G3707" i="1"/>
  <c r="O3706" i="1"/>
  <c r="L3706" i="1"/>
  <c r="M3706" i="1" s="1" a="1"/>
  <c r="M3706" i="1" s="1"/>
  <c r="K3706" i="1"/>
  <c r="J3706" i="1"/>
  <c r="I3706" i="1"/>
  <c r="H3706" i="1"/>
  <c r="G3706" i="1"/>
  <c r="O3705" i="1"/>
  <c r="L3705" i="1"/>
  <c r="M3705" i="1" s="1" a="1"/>
  <c r="M3705" i="1" s="1"/>
  <c r="K3705" i="1"/>
  <c r="J3705" i="1"/>
  <c r="I3705" i="1"/>
  <c r="H3705" i="1"/>
  <c r="G3705" i="1"/>
  <c r="O3704" i="1"/>
  <c r="L3704" i="1"/>
  <c r="M3704" i="1" s="1" a="1"/>
  <c r="M3704" i="1" s="1"/>
  <c r="K3704" i="1"/>
  <c r="J3704" i="1"/>
  <c r="I3704" i="1"/>
  <c r="H3704" i="1"/>
  <c r="G3704" i="1"/>
  <c r="O3703" i="1"/>
  <c r="L3703" i="1"/>
  <c r="M3703" i="1" s="1" a="1"/>
  <c r="M3703" i="1" s="1"/>
  <c r="K3703" i="1"/>
  <c r="J3703" i="1"/>
  <c r="I3703" i="1"/>
  <c r="H3703" i="1"/>
  <c r="G3703" i="1"/>
  <c r="O3702" i="1"/>
  <c r="L3702" i="1"/>
  <c r="M3702" i="1" s="1" a="1"/>
  <c r="M3702" i="1" s="1"/>
  <c r="K3702" i="1"/>
  <c r="J3702" i="1"/>
  <c r="I3702" i="1"/>
  <c r="H3702" i="1"/>
  <c r="G3702" i="1"/>
  <c r="O3701" i="1"/>
  <c r="L3701" i="1"/>
  <c r="M3701" i="1" s="1" a="1"/>
  <c r="M3701" i="1" s="1"/>
  <c r="K3701" i="1"/>
  <c r="J3701" i="1"/>
  <c r="I3701" i="1"/>
  <c r="H3701" i="1"/>
  <c r="G3701" i="1"/>
  <c r="O3700" i="1"/>
  <c r="L3700" i="1"/>
  <c r="M3700" i="1" s="1" a="1"/>
  <c r="M3700" i="1" s="1"/>
  <c r="K3700" i="1"/>
  <c r="J3700" i="1"/>
  <c r="I3700" i="1"/>
  <c r="H3700" i="1"/>
  <c r="G3700" i="1"/>
  <c r="O3699" i="1"/>
  <c r="L3699" i="1"/>
  <c r="M3699" i="1" s="1" a="1"/>
  <c r="M3699" i="1" s="1"/>
  <c r="K3699" i="1"/>
  <c r="J3699" i="1"/>
  <c r="I3699" i="1"/>
  <c r="H3699" i="1"/>
  <c r="G3699" i="1"/>
  <c r="O3698" i="1"/>
  <c r="L3698" i="1"/>
  <c r="M3698" i="1" s="1" a="1"/>
  <c r="M3698" i="1" s="1"/>
  <c r="K3698" i="1"/>
  <c r="J3698" i="1"/>
  <c r="I3698" i="1"/>
  <c r="H3698" i="1"/>
  <c r="G3698" i="1"/>
  <c r="O3697" i="1"/>
  <c r="L3697" i="1"/>
  <c r="M3697" i="1" s="1" a="1"/>
  <c r="M3697" i="1" s="1"/>
  <c r="K3697" i="1"/>
  <c r="J3697" i="1"/>
  <c r="I3697" i="1"/>
  <c r="H3697" i="1"/>
  <c r="G3697" i="1"/>
  <c r="O3696" i="1"/>
  <c r="L3696" i="1"/>
  <c r="M3696" i="1" s="1" a="1"/>
  <c r="M3696" i="1" s="1"/>
  <c r="K3696" i="1"/>
  <c r="J3696" i="1"/>
  <c r="I3696" i="1"/>
  <c r="H3696" i="1"/>
  <c r="G3696" i="1"/>
  <c r="O3695" i="1"/>
  <c r="L3695" i="1"/>
  <c r="M3695" i="1" s="1" a="1"/>
  <c r="M3695" i="1" s="1"/>
  <c r="K3695" i="1"/>
  <c r="J3695" i="1"/>
  <c r="I3695" i="1"/>
  <c r="H3695" i="1"/>
  <c r="G3695" i="1"/>
  <c r="O3694" i="1"/>
  <c r="L3694" i="1"/>
  <c r="M3694" i="1" s="1" a="1"/>
  <c r="M3694" i="1" s="1"/>
  <c r="K3694" i="1"/>
  <c r="J3694" i="1"/>
  <c r="I3694" i="1"/>
  <c r="H3694" i="1"/>
  <c r="G3694" i="1"/>
  <c r="O3693" i="1"/>
  <c r="L3693" i="1"/>
  <c r="M3693" i="1" s="1" a="1"/>
  <c r="M3693" i="1" s="1"/>
  <c r="K3693" i="1"/>
  <c r="J3693" i="1"/>
  <c r="I3693" i="1"/>
  <c r="H3693" i="1"/>
  <c r="G3693" i="1"/>
  <c r="O3692" i="1"/>
  <c r="L3692" i="1"/>
  <c r="M3692" i="1" s="1" a="1"/>
  <c r="M3692" i="1" s="1"/>
  <c r="K3692" i="1"/>
  <c r="J3692" i="1"/>
  <c r="I3692" i="1"/>
  <c r="H3692" i="1"/>
  <c r="G3692" i="1"/>
  <c r="O3691" i="1"/>
  <c r="L3691" i="1"/>
  <c r="M3691" i="1" s="1" a="1"/>
  <c r="M3691" i="1" s="1"/>
  <c r="K3691" i="1"/>
  <c r="J3691" i="1"/>
  <c r="I3691" i="1"/>
  <c r="H3691" i="1"/>
  <c r="G3691" i="1"/>
  <c r="O3690" i="1"/>
  <c r="L3690" i="1"/>
  <c r="M3690" i="1" s="1" a="1"/>
  <c r="M3690" i="1" s="1"/>
  <c r="K3690" i="1"/>
  <c r="J3690" i="1"/>
  <c r="I3690" i="1"/>
  <c r="H3690" i="1"/>
  <c r="G3690" i="1"/>
  <c r="O3689" i="1"/>
  <c r="L3689" i="1"/>
  <c r="M3689" i="1" s="1" a="1"/>
  <c r="M3689" i="1" s="1"/>
  <c r="K3689" i="1"/>
  <c r="J3689" i="1"/>
  <c r="I3689" i="1"/>
  <c r="H3689" i="1"/>
  <c r="G3689" i="1"/>
  <c r="O3688" i="1"/>
  <c r="L3688" i="1"/>
  <c r="M3688" i="1" s="1" a="1"/>
  <c r="M3688" i="1" s="1"/>
  <c r="K3688" i="1"/>
  <c r="J3688" i="1"/>
  <c r="I3688" i="1"/>
  <c r="H3688" i="1"/>
  <c r="G3688" i="1"/>
  <c r="O3687" i="1"/>
  <c r="L3687" i="1"/>
  <c r="M3687" i="1" s="1" a="1"/>
  <c r="M3687" i="1" s="1"/>
  <c r="K3687" i="1"/>
  <c r="J3687" i="1"/>
  <c r="I3687" i="1"/>
  <c r="H3687" i="1"/>
  <c r="G3687" i="1"/>
  <c r="O3686" i="1"/>
  <c r="L3686" i="1"/>
  <c r="M3686" i="1" s="1" a="1"/>
  <c r="M3686" i="1" s="1"/>
  <c r="K3686" i="1"/>
  <c r="J3686" i="1"/>
  <c r="I3686" i="1"/>
  <c r="H3686" i="1"/>
  <c r="G3686" i="1"/>
  <c r="O3685" i="1"/>
  <c r="L3685" i="1"/>
  <c r="M3685" i="1" s="1" a="1"/>
  <c r="M3685" i="1" s="1"/>
  <c r="K3685" i="1"/>
  <c r="J3685" i="1"/>
  <c r="I3685" i="1"/>
  <c r="H3685" i="1"/>
  <c r="G3685" i="1"/>
  <c r="O3684" i="1"/>
  <c r="L3684" i="1"/>
  <c r="M3684" i="1" s="1" a="1"/>
  <c r="M3684" i="1" s="1"/>
  <c r="K3684" i="1"/>
  <c r="J3684" i="1"/>
  <c r="I3684" i="1"/>
  <c r="H3684" i="1"/>
  <c r="G3684" i="1"/>
  <c r="O3683" i="1"/>
  <c r="L3683" i="1"/>
  <c r="M3683" i="1" s="1" a="1"/>
  <c r="M3683" i="1" s="1"/>
  <c r="K3683" i="1"/>
  <c r="J3683" i="1"/>
  <c r="I3683" i="1"/>
  <c r="H3683" i="1"/>
  <c r="G3683" i="1"/>
  <c r="O3682" i="1"/>
  <c r="L3682" i="1"/>
  <c r="M3682" i="1" s="1" a="1"/>
  <c r="M3682" i="1" s="1"/>
  <c r="K3682" i="1"/>
  <c r="J3682" i="1"/>
  <c r="I3682" i="1"/>
  <c r="H3682" i="1"/>
  <c r="G3682" i="1"/>
  <c r="O3681" i="1"/>
  <c r="L3681" i="1"/>
  <c r="M3681" i="1" s="1" a="1"/>
  <c r="M3681" i="1" s="1"/>
  <c r="K3681" i="1"/>
  <c r="J3681" i="1"/>
  <c r="I3681" i="1"/>
  <c r="H3681" i="1"/>
  <c r="G3681" i="1"/>
  <c r="O3680" i="1"/>
  <c r="L3680" i="1"/>
  <c r="M3680" i="1" s="1" a="1"/>
  <c r="M3680" i="1" s="1"/>
  <c r="K3680" i="1"/>
  <c r="J3680" i="1"/>
  <c r="I3680" i="1"/>
  <c r="H3680" i="1"/>
  <c r="G3680" i="1"/>
  <c r="O3679" i="1"/>
  <c r="L3679" i="1"/>
  <c r="M3679" i="1" s="1" a="1"/>
  <c r="M3679" i="1" s="1"/>
  <c r="K3679" i="1"/>
  <c r="J3679" i="1"/>
  <c r="I3679" i="1"/>
  <c r="H3679" i="1"/>
  <c r="G3679" i="1"/>
  <c r="O3678" i="1"/>
  <c r="L3678" i="1"/>
  <c r="M3678" i="1" s="1" a="1"/>
  <c r="M3678" i="1" s="1"/>
  <c r="K3678" i="1"/>
  <c r="J3678" i="1"/>
  <c r="I3678" i="1"/>
  <c r="H3678" i="1"/>
  <c r="G3678" i="1"/>
  <c r="O3677" i="1"/>
  <c r="L3677" i="1"/>
  <c r="M3677" i="1" s="1" a="1"/>
  <c r="M3677" i="1" s="1"/>
  <c r="K3677" i="1"/>
  <c r="J3677" i="1"/>
  <c r="I3677" i="1"/>
  <c r="H3677" i="1"/>
  <c r="G3677" i="1"/>
  <c r="O3676" i="1"/>
  <c r="L3676" i="1"/>
  <c r="M3676" i="1" s="1" a="1"/>
  <c r="M3676" i="1" s="1"/>
  <c r="K3676" i="1"/>
  <c r="J3676" i="1"/>
  <c r="I3676" i="1"/>
  <c r="H3676" i="1"/>
  <c r="G3676" i="1"/>
  <c r="O3675" i="1"/>
  <c r="L3675" i="1"/>
  <c r="M3675" i="1" s="1" a="1"/>
  <c r="M3675" i="1" s="1"/>
  <c r="K3675" i="1"/>
  <c r="J3675" i="1"/>
  <c r="I3675" i="1"/>
  <c r="H3675" i="1"/>
  <c r="G3675" i="1"/>
  <c r="O3674" i="1"/>
  <c r="L3674" i="1"/>
  <c r="M3674" i="1" s="1" a="1"/>
  <c r="M3674" i="1" s="1"/>
  <c r="K3674" i="1"/>
  <c r="J3674" i="1"/>
  <c r="I3674" i="1"/>
  <c r="H3674" i="1"/>
  <c r="G3674" i="1"/>
  <c r="O3673" i="1"/>
  <c r="L3673" i="1"/>
  <c r="M3673" i="1" s="1" a="1"/>
  <c r="M3673" i="1" s="1"/>
  <c r="K3673" i="1"/>
  <c r="J3673" i="1"/>
  <c r="I3673" i="1"/>
  <c r="H3673" i="1"/>
  <c r="G3673" i="1"/>
  <c r="O3672" i="1"/>
  <c r="L3672" i="1"/>
  <c r="M3672" i="1" s="1" a="1"/>
  <c r="M3672" i="1" s="1"/>
  <c r="K3672" i="1"/>
  <c r="J3672" i="1"/>
  <c r="I3672" i="1"/>
  <c r="H3672" i="1"/>
  <c r="G3672" i="1"/>
  <c r="O3671" i="1"/>
  <c r="L3671" i="1"/>
  <c r="M3671" i="1" s="1" a="1"/>
  <c r="M3671" i="1" s="1"/>
  <c r="K3671" i="1"/>
  <c r="J3671" i="1"/>
  <c r="I3671" i="1"/>
  <c r="H3671" i="1"/>
  <c r="G3671" i="1"/>
  <c r="O3670" i="1"/>
  <c r="L3670" i="1"/>
  <c r="M3670" i="1" s="1" a="1"/>
  <c r="M3670" i="1" s="1"/>
  <c r="K3670" i="1"/>
  <c r="J3670" i="1"/>
  <c r="I3670" i="1"/>
  <c r="H3670" i="1"/>
  <c r="G3670" i="1"/>
  <c r="O3669" i="1"/>
  <c r="L3669" i="1"/>
  <c r="M3669" i="1" s="1" a="1"/>
  <c r="M3669" i="1" s="1"/>
  <c r="K3669" i="1"/>
  <c r="J3669" i="1"/>
  <c r="I3669" i="1"/>
  <c r="H3669" i="1"/>
  <c r="G3669" i="1"/>
  <c r="O3668" i="1"/>
  <c r="L3668" i="1"/>
  <c r="M3668" i="1" s="1" a="1"/>
  <c r="M3668" i="1" s="1"/>
  <c r="K3668" i="1"/>
  <c r="J3668" i="1"/>
  <c r="I3668" i="1"/>
  <c r="H3668" i="1"/>
  <c r="G3668" i="1"/>
  <c r="O3667" i="1"/>
  <c r="L3667" i="1"/>
  <c r="M3667" i="1" s="1" a="1"/>
  <c r="M3667" i="1" s="1"/>
  <c r="K3667" i="1"/>
  <c r="J3667" i="1"/>
  <c r="I3667" i="1"/>
  <c r="H3667" i="1"/>
  <c r="G3667" i="1"/>
  <c r="O3666" i="1"/>
  <c r="L3666" i="1"/>
  <c r="M3666" i="1" s="1" a="1"/>
  <c r="M3666" i="1" s="1"/>
  <c r="K3666" i="1"/>
  <c r="J3666" i="1"/>
  <c r="I3666" i="1"/>
  <c r="H3666" i="1"/>
  <c r="G3666" i="1"/>
  <c r="O3665" i="1"/>
  <c r="L3665" i="1"/>
  <c r="M3665" i="1" s="1" a="1"/>
  <c r="M3665" i="1" s="1"/>
  <c r="K3665" i="1"/>
  <c r="J3665" i="1"/>
  <c r="I3665" i="1"/>
  <c r="H3665" i="1"/>
  <c r="G3665" i="1"/>
  <c r="O3664" i="1"/>
  <c r="L3664" i="1"/>
  <c r="M3664" i="1" s="1" a="1"/>
  <c r="M3664" i="1" s="1"/>
  <c r="K3664" i="1"/>
  <c r="J3664" i="1"/>
  <c r="I3664" i="1"/>
  <c r="H3664" i="1"/>
  <c r="G3664" i="1"/>
  <c r="O3663" i="1"/>
  <c r="L3663" i="1"/>
  <c r="M3663" i="1" s="1" a="1"/>
  <c r="M3663" i="1" s="1"/>
  <c r="K3663" i="1"/>
  <c r="J3663" i="1"/>
  <c r="I3663" i="1"/>
  <c r="H3663" i="1"/>
  <c r="G3663" i="1"/>
  <c r="O3662" i="1"/>
  <c r="L3662" i="1"/>
  <c r="M3662" i="1" s="1" a="1"/>
  <c r="M3662" i="1" s="1"/>
  <c r="K3662" i="1"/>
  <c r="J3662" i="1"/>
  <c r="I3662" i="1"/>
  <c r="H3662" i="1"/>
  <c r="G3662" i="1"/>
  <c r="O3661" i="1"/>
  <c r="L3661" i="1"/>
  <c r="M3661" i="1" s="1" a="1"/>
  <c r="M3661" i="1" s="1"/>
  <c r="K3661" i="1"/>
  <c r="J3661" i="1"/>
  <c r="I3661" i="1"/>
  <c r="H3661" i="1"/>
  <c r="G3661" i="1"/>
  <c r="O3660" i="1"/>
  <c r="L3660" i="1"/>
  <c r="M3660" i="1" s="1" a="1"/>
  <c r="M3660" i="1" s="1"/>
  <c r="K3660" i="1"/>
  <c r="J3660" i="1"/>
  <c r="I3660" i="1"/>
  <c r="H3660" i="1"/>
  <c r="G3660" i="1"/>
  <c r="O3659" i="1"/>
  <c r="L3659" i="1"/>
  <c r="M3659" i="1" s="1" a="1"/>
  <c r="M3659" i="1" s="1"/>
  <c r="K3659" i="1"/>
  <c r="J3659" i="1"/>
  <c r="I3659" i="1"/>
  <c r="H3659" i="1"/>
  <c r="G3659" i="1"/>
  <c r="O3658" i="1"/>
  <c r="L3658" i="1"/>
  <c r="M3658" i="1" s="1" a="1"/>
  <c r="M3658" i="1" s="1"/>
  <c r="K3658" i="1"/>
  <c r="J3658" i="1"/>
  <c r="I3658" i="1"/>
  <c r="H3658" i="1"/>
  <c r="G3658" i="1"/>
  <c r="O3657" i="1"/>
  <c r="L3657" i="1"/>
  <c r="M3657" i="1" s="1" a="1"/>
  <c r="M3657" i="1" s="1"/>
  <c r="K3657" i="1"/>
  <c r="J3657" i="1"/>
  <c r="I3657" i="1"/>
  <c r="H3657" i="1"/>
  <c r="G3657" i="1"/>
  <c r="O3656" i="1"/>
  <c r="L3656" i="1"/>
  <c r="M3656" i="1" s="1" a="1"/>
  <c r="M3656" i="1" s="1"/>
  <c r="K3656" i="1"/>
  <c r="J3656" i="1"/>
  <c r="I3656" i="1"/>
  <c r="H3656" i="1"/>
  <c r="G3656" i="1"/>
  <c r="O3655" i="1"/>
  <c r="L3655" i="1"/>
  <c r="M3655" i="1" s="1" a="1"/>
  <c r="M3655" i="1" s="1"/>
  <c r="K3655" i="1"/>
  <c r="J3655" i="1"/>
  <c r="I3655" i="1"/>
  <c r="H3655" i="1"/>
  <c r="G3655" i="1"/>
  <c r="O3654" i="1"/>
  <c r="L3654" i="1"/>
  <c r="M3654" i="1" s="1" a="1"/>
  <c r="M3654" i="1" s="1"/>
  <c r="K3654" i="1"/>
  <c r="J3654" i="1"/>
  <c r="I3654" i="1"/>
  <c r="H3654" i="1"/>
  <c r="G3654" i="1"/>
  <c r="O3653" i="1"/>
  <c r="L3653" i="1"/>
  <c r="M3653" i="1" s="1" a="1"/>
  <c r="M3653" i="1" s="1"/>
  <c r="K3653" i="1"/>
  <c r="J3653" i="1"/>
  <c r="I3653" i="1"/>
  <c r="H3653" i="1"/>
  <c r="G3653" i="1"/>
  <c r="O3652" i="1"/>
  <c r="L3652" i="1"/>
  <c r="M3652" i="1" s="1" a="1"/>
  <c r="M3652" i="1" s="1"/>
  <c r="K3652" i="1"/>
  <c r="J3652" i="1"/>
  <c r="I3652" i="1"/>
  <c r="H3652" i="1"/>
  <c r="G3652" i="1"/>
  <c r="O3651" i="1"/>
  <c r="L3651" i="1"/>
  <c r="M3651" i="1" s="1" a="1"/>
  <c r="M3651" i="1" s="1"/>
  <c r="K3651" i="1"/>
  <c r="J3651" i="1"/>
  <c r="I3651" i="1"/>
  <c r="H3651" i="1"/>
  <c r="G3651" i="1"/>
  <c r="O3650" i="1"/>
  <c r="L3650" i="1"/>
  <c r="M3650" i="1" s="1" a="1"/>
  <c r="M3650" i="1" s="1"/>
  <c r="K3650" i="1"/>
  <c r="J3650" i="1"/>
  <c r="I3650" i="1"/>
  <c r="H3650" i="1"/>
  <c r="G3650" i="1"/>
  <c r="O3649" i="1"/>
  <c r="L3649" i="1"/>
  <c r="M3649" i="1" s="1" a="1"/>
  <c r="M3649" i="1" s="1"/>
  <c r="K3649" i="1"/>
  <c r="J3649" i="1"/>
  <c r="I3649" i="1"/>
  <c r="H3649" i="1"/>
  <c r="G3649" i="1"/>
  <c r="O3648" i="1"/>
  <c r="L3648" i="1"/>
  <c r="M3648" i="1" s="1" a="1"/>
  <c r="M3648" i="1" s="1"/>
  <c r="K3648" i="1"/>
  <c r="J3648" i="1"/>
  <c r="I3648" i="1"/>
  <c r="H3648" i="1"/>
  <c r="G3648" i="1"/>
  <c r="O3647" i="1"/>
  <c r="L3647" i="1"/>
  <c r="M3647" i="1" s="1" a="1"/>
  <c r="M3647" i="1" s="1"/>
  <c r="K3647" i="1"/>
  <c r="J3647" i="1"/>
  <c r="I3647" i="1"/>
  <c r="H3647" i="1"/>
  <c r="G3647" i="1"/>
  <c r="O3646" i="1"/>
  <c r="L3646" i="1"/>
  <c r="M3646" i="1" s="1" a="1"/>
  <c r="M3646" i="1" s="1"/>
  <c r="K3646" i="1"/>
  <c r="J3646" i="1"/>
  <c r="I3646" i="1"/>
  <c r="H3646" i="1"/>
  <c r="G3646" i="1"/>
  <c r="O3645" i="1"/>
  <c r="L3645" i="1"/>
  <c r="M3645" i="1" s="1" a="1"/>
  <c r="M3645" i="1" s="1"/>
  <c r="K3645" i="1"/>
  <c r="J3645" i="1"/>
  <c r="I3645" i="1"/>
  <c r="H3645" i="1"/>
  <c r="G3645" i="1"/>
  <c r="O3644" i="1"/>
  <c r="L3644" i="1"/>
  <c r="M3644" i="1" s="1" a="1"/>
  <c r="M3644" i="1" s="1"/>
  <c r="K3644" i="1"/>
  <c r="J3644" i="1"/>
  <c r="I3644" i="1"/>
  <c r="H3644" i="1"/>
  <c r="G3644" i="1"/>
  <c r="O3643" i="1"/>
  <c r="L3643" i="1"/>
  <c r="M3643" i="1" s="1" a="1"/>
  <c r="M3643" i="1" s="1"/>
  <c r="K3643" i="1"/>
  <c r="J3643" i="1"/>
  <c r="I3643" i="1"/>
  <c r="H3643" i="1"/>
  <c r="G3643" i="1"/>
  <c r="O3642" i="1"/>
  <c r="L3642" i="1"/>
  <c r="M3642" i="1" s="1" a="1"/>
  <c r="M3642" i="1" s="1"/>
  <c r="K3642" i="1"/>
  <c r="J3642" i="1"/>
  <c r="I3642" i="1"/>
  <c r="H3642" i="1"/>
  <c r="G3642" i="1"/>
  <c r="O3641" i="1"/>
  <c r="L3641" i="1"/>
  <c r="M3641" i="1" s="1" a="1"/>
  <c r="M3641" i="1" s="1"/>
  <c r="K3641" i="1"/>
  <c r="J3641" i="1"/>
  <c r="I3641" i="1"/>
  <c r="H3641" i="1"/>
  <c r="G3641" i="1"/>
  <c r="O3640" i="1"/>
  <c r="L3640" i="1"/>
  <c r="M3640" i="1" s="1" a="1"/>
  <c r="M3640" i="1" s="1"/>
  <c r="K3640" i="1"/>
  <c r="J3640" i="1"/>
  <c r="I3640" i="1"/>
  <c r="H3640" i="1"/>
  <c r="G3640" i="1"/>
  <c r="O3639" i="1"/>
  <c r="L3639" i="1"/>
  <c r="M3639" i="1" s="1" a="1"/>
  <c r="M3639" i="1" s="1"/>
  <c r="K3639" i="1"/>
  <c r="J3639" i="1"/>
  <c r="I3639" i="1"/>
  <c r="H3639" i="1"/>
  <c r="G3639" i="1"/>
  <c r="O3638" i="1"/>
  <c r="L3638" i="1"/>
  <c r="M3638" i="1" s="1" a="1"/>
  <c r="M3638" i="1" s="1"/>
  <c r="K3638" i="1"/>
  <c r="J3638" i="1"/>
  <c r="I3638" i="1"/>
  <c r="H3638" i="1"/>
  <c r="G3638" i="1"/>
  <c r="O3637" i="1"/>
  <c r="L3637" i="1"/>
  <c r="M3637" i="1" s="1" a="1"/>
  <c r="M3637" i="1" s="1"/>
  <c r="K3637" i="1"/>
  <c r="J3637" i="1"/>
  <c r="I3637" i="1"/>
  <c r="H3637" i="1"/>
  <c r="G3637" i="1"/>
  <c r="O3636" i="1"/>
  <c r="L3636" i="1"/>
  <c r="M3636" i="1" s="1" a="1"/>
  <c r="M3636" i="1" s="1"/>
  <c r="K3636" i="1"/>
  <c r="J3636" i="1"/>
  <c r="I3636" i="1"/>
  <c r="H3636" i="1"/>
  <c r="G3636" i="1"/>
  <c r="O3635" i="1"/>
  <c r="L3635" i="1"/>
  <c r="M3635" i="1" s="1" a="1"/>
  <c r="M3635" i="1" s="1"/>
  <c r="K3635" i="1"/>
  <c r="J3635" i="1"/>
  <c r="I3635" i="1"/>
  <c r="H3635" i="1"/>
  <c r="G3635" i="1"/>
  <c r="O3634" i="1"/>
  <c r="L3634" i="1"/>
  <c r="M3634" i="1" s="1" a="1"/>
  <c r="M3634" i="1" s="1"/>
  <c r="K3634" i="1"/>
  <c r="J3634" i="1"/>
  <c r="I3634" i="1"/>
  <c r="H3634" i="1"/>
  <c r="G3634" i="1"/>
  <c r="O3633" i="1"/>
  <c r="L3633" i="1"/>
  <c r="M3633" i="1" s="1" a="1"/>
  <c r="M3633" i="1" s="1"/>
  <c r="K3633" i="1"/>
  <c r="J3633" i="1"/>
  <c r="I3633" i="1"/>
  <c r="H3633" i="1"/>
  <c r="G3633" i="1"/>
  <c r="O3632" i="1"/>
  <c r="L3632" i="1"/>
  <c r="M3632" i="1" s="1" a="1"/>
  <c r="M3632" i="1" s="1"/>
  <c r="K3632" i="1"/>
  <c r="J3632" i="1"/>
  <c r="I3632" i="1"/>
  <c r="H3632" i="1"/>
  <c r="G3632" i="1"/>
  <c r="O3631" i="1"/>
  <c r="L3631" i="1"/>
  <c r="M3631" i="1" s="1" a="1"/>
  <c r="M3631" i="1" s="1"/>
  <c r="K3631" i="1"/>
  <c r="J3631" i="1"/>
  <c r="I3631" i="1"/>
  <c r="H3631" i="1"/>
  <c r="G3631" i="1"/>
  <c r="O3630" i="1"/>
  <c r="L3630" i="1"/>
  <c r="M3630" i="1" s="1" a="1"/>
  <c r="M3630" i="1" s="1"/>
  <c r="K3630" i="1"/>
  <c r="J3630" i="1"/>
  <c r="I3630" i="1"/>
  <c r="H3630" i="1"/>
  <c r="G3630" i="1"/>
  <c r="O3629" i="1"/>
  <c r="L3629" i="1"/>
  <c r="M3629" i="1" s="1" a="1"/>
  <c r="M3629" i="1" s="1"/>
  <c r="K3629" i="1"/>
  <c r="J3629" i="1"/>
  <c r="I3629" i="1"/>
  <c r="H3629" i="1"/>
  <c r="G3629" i="1"/>
  <c r="O3628" i="1"/>
  <c r="L3628" i="1"/>
  <c r="M3628" i="1" s="1" a="1"/>
  <c r="M3628" i="1" s="1"/>
  <c r="K3628" i="1"/>
  <c r="J3628" i="1"/>
  <c r="I3628" i="1"/>
  <c r="H3628" i="1"/>
  <c r="G3628" i="1"/>
  <c r="O3627" i="1"/>
  <c r="L3627" i="1"/>
  <c r="M3627" i="1" s="1" a="1"/>
  <c r="M3627" i="1" s="1"/>
  <c r="K3627" i="1"/>
  <c r="J3627" i="1"/>
  <c r="I3627" i="1"/>
  <c r="H3627" i="1"/>
  <c r="G3627" i="1"/>
  <c r="O3626" i="1"/>
  <c r="L3626" i="1"/>
  <c r="M3626" i="1" s="1" a="1"/>
  <c r="M3626" i="1" s="1"/>
  <c r="K3626" i="1"/>
  <c r="J3626" i="1"/>
  <c r="I3626" i="1"/>
  <c r="H3626" i="1"/>
  <c r="G3626" i="1"/>
  <c r="O3625" i="1"/>
  <c r="L3625" i="1"/>
  <c r="M3625" i="1" s="1" a="1"/>
  <c r="M3625" i="1" s="1"/>
  <c r="K3625" i="1"/>
  <c r="J3625" i="1"/>
  <c r="I3625" i="1"/>
  <c r="H3625" i="1"/>
  <c r="G3625" i="1"/>
  <c r="O3624" i="1"/>
  <c r="L3624" i="1"/>
  <c r="M3624" i="1" s="1" a="1"/>
  <c r="M3624" i="1" s="1"/>
  <c r="K3624" i="1"/>
  <c r="J3624" i="1"/>
  <c r="I3624" i="1"/>
  <c r="H3624" i="1"/>
  <c r="G3624" i="1"/>
  <c r="O3623" i="1"/>
  <c r="L3623" i="1"/>
  <c r="M3623" i="1" s="1" a="1"/>
  <c r="M3623" i="1" s="1"/>
  <c r="K3623" i="1"/>
  <c r="J3623" i="1"/>
  <c r="I3623" i="1"/>
  <c r="H3623" i="1"/>
  <c r="G3623" i="1"/>
  <c r="O3622" i="1"/>
  <c r="L3622" i="1"/>
  <c r="M3622" i="1" s="1" a="1"/>
  <c r="M3622" i="1" s="1"/>
  <c r="K3622" i="1"/>
  <c r="J3622" i="1"/>
  <c r="I3622" i="1"/>
  <c r="H3622" i="1"/>
  <c r="G3622" i="1"/>
  <c r="O3621" i="1"/>
  <c r="L3621" i="1"/>
  <c r="M3621" i="1" s="1" a="1"/>
  <c r="M3621" i="1" s="1"/>
  <c r="K3621" i="1"/>
  <c r="J3621" i="1"/>
  <c r="I3621" i="1"/>
  <c r="H3621" i="1"/>
  <c r="G3621" i="1"/>
  <c r="O3620" i="1"/>
  <c r="L3620" i="1"/>
  <c r="M3620" i="1" s="1" a="1"/>
  <c r="M3620" i="1" s="1"/>
  <c r="K3620" i="1"/>
  <c r="J3620" i="1"/>
  <c r="I3620" i="1"/>
  <c r="H3620" i="1"/>
  <c r="G3620" i="1"/>
  <c r="O3619" i="1"/>
  <c r="L3619" i="1"/>
  <c r="M3619" i="1" s="1" a="1"/>
  <c r="M3619" i="1" s="1"/>
  <c r="K3619" i="1"/>
  <c r="J3619" i="1"/>
  <c r="I3619" i="1"/>
  <c r="H3619" i="1"/>
  <c r="G3619" i="1"/>
  <c r="O3618" i="1"/>
  <c r="L3618" i="1"/>
  <c r="M3618" i="1" s="1" a="1"/>
  <c r="M3618" i="1" s="1"/>
  <c r="K3618" i="1"/>
  <c r="J3618" i="1"/>
  <c r="I3618" i="1"/>
  <c r="H3618" i="1"/>
  <c r="G3618" i="1"/>
  <c r="O3617" i="1"/>
  <c r="L3617" i="1"/>
  <c r="M3617" i="1" s="1" a="1"/>
  <c r="M3617" i="1" s="1"/>
  <c r="K3617" i="1"/>
  <c r="J3617" i="1"/>
  <c r="I3617" i="1"/>
  <c r="H3617" i="1"/>
  <c r="G3617" i="1"/>
  <c r="O3616" i="1"/>
  <c r="L3616" i="1"/>
  <c r="M3616" i="1" s="1" a="1"/>
  <c r="M3616" i="1" s="1"/>
  <c r="K3616" i="1"/>
  <c r="J3616" i="1"/>
  <c r="I3616" i="1"/>
  <c r="H3616" i="1"/>
  <c r="G3616" i="1"/>
  <c r="O3615" i="1"/>
  <c r="L3615" i="1"/>
  <c r="M3615" i="1" s="1" a="1"/>
  <c r="M3615" i="1" s="1"/>
  <c r="K3615" i="1"/>
  <c r="J3615" i="1"/>
  <c r="I3615" i="1"/>
  <c r="H3615" i="1"/>
  <c r="G3615" i="1"/>
  <c r="O3614" i="1"/>
  <c r="L3614" i="1"/>
  <c r="M3614" i="1" s="1" a="1"/>
  <c r="M3614" i="1" s="1"/>
  <c r="K3614" i="1"/>
  <c r="J3614" i="1"/>
  <c r="I3614" i="1"/>
  <c r="H3614" i="1"/>
  <c r="G3614" i="1"/>
  <c r="O3613" i="1"/>
  <c r="L3613" i="1"/>
  <c r="M3613" i="1" s="1" a="1"/>
  <c r="M3613" i="1" s="1"/>
  <c r="K3613" i="1"/>
  <c r="J3613" i="1"/>
  <c r="I3613" i="1"/>
  <c r="H3613" i="1"/>
  <c r="G3613" i="1"/>
  <c r="O3612" i="1"/>
  <c r="L3612" i="1"/>
  <c r="M3612" i="1" s="1" a="1"/>
  <c r="M3612" i="1" s="1"/>
  <c r="K3612" i="1"/>
  <c r="J3612" i="1"/>
  <c r="I3612" i="1"/>
  <c r="H3612" i="1"/>
  <c r="G3612" i="1"/>
  <c r="O3611" i="1"/>
  <c r="L3611" i="1"/>
  <c r="M3611" i="1" s="1" a="1"/>
  <c r="M3611" i="1" s="1"/>
  <c r="K3611" i="1"/>
  <c r="J3611" i="1"/>
  <c r="I3611" i="1"/>
  <c r="H3611" i="1"/>
  <c r="G3611" i="1"/>
  <c r="O3610" i="1"/>
  <c r="L3610" i="1"/>
  <c r="M3610" i="1" s="1" a="1"/>
  <c r="M3610" i="1" s="1"/>
  <c r="K3610" i="1"/>
  <c r="J3610" i="1"/>
  <c r="I3610" i="1"/>
  <c r="H3610" i="1"/>
  <c r="G3610" i="1"/>
  <c r="O3609" i="1"/>
  <c r="L3609" i="1"/>
  <c r="M3609" i="1" s="1" a="1"/>
  <c r="M3609" i="1" s="1"/>
  <c r="K3609" i="1"/>
  <c r="J3609" i="1"/>
  <c r="I3609" i="1"/>
  <c r="H3609" i="1"/>
  <c r="G3609" i="1"/>
  <c r="O3608" i="1"/>
  <c r="L3608" i="1"/>
  <c r="M3608" i="1" s="1" a="1"/>
  <c r="M3608" i="1" s="1"/>
  <c r="K3608" i="1"/>
  <c r="J3608" i="1"/>
  <c r="I3608" i="1"/>
  <c r="H3608" i="1"/>
  <c r="G3608" i="1"/>
  <c r="O3607" i="1"/>
  <c r="L3607" i="1"/>
  <c r="M3607" i="1" s="1" a="1"/>
  <c r="M3607" i="1" s="1"/>
  <c r="K3607" i="1"/>
  <c r="J3607" i="1"/>
  <c r="I3607" i="1"/>
  <c r="H3607" i="1"/>
  <c r="G3607" i="1"/>
  <c r="O3606" i="1"/>
  <c r="L3606" i="1"/>
  <c r="M3606" i="1" s="1" a="1"/>
  <c r="M3606" i="1" s="1"/>
  <c r="K3606" i="1"/>
  <c r="J3606" i="1"/>
  <c r="I3606" i="1"/>
  <c r="H3606" i="1"/>
  <c r="G3606" i="1"/>
  <c r="O3605" i="1"/>
  <c r="L3605" i="1"/>
  <c r="M3605" i="1" s="1" a="1"/>
  <c r="M3605" i="1" s="1"/>
  <c r="K3605" i="1"/>
  <c r="J3605" i="1"/>
  <c r="I3605" i="1"/>
  <c r="H3605" i="1"/>
  <c r="G3605" i="1"/>
  <c r="O3604" i="1"/>
  <c r="L3604" i="1"/>
  <c r="M3604" i="1" s="1" a="1"/>
  <c r="M3604" i="1" s="1"/>
  <c r="K3604" i="1"/>
  <c r="J3604" i="1"/>
  <c r="I3604" i="1"/>
  <c r="H3604" i="1"/>
  <c r="G3604" i="1"/>
  <c r="O3603" i="1"/>
  <c r="L3603" i="1"/>
  <c r="M3603" i="1" s="1" a="1"/>
  <c r="M3603" i="1" s="1"/>
  <c r="K3603" i="1"/>
  <c r="J3603" i="1"/>
  <c r="I3603" i="1"/>
  <c r="H3603" i="1"/>
  <c r="G3603" i="1"/>
  <c r="O3602" i="1"/>
  <c r="L3602" i="1"/>
  <c r="M3602" i="1" s="1" a="1"/>
  <c r="M3602" i="1" s="1"/>
  <c r="K3602" i="1"/>
  <c r="J3602" i="1"/>
  <c r="I3602" i="1"/>
  <c r="H3602" i="1"/>
  <c r="G3602" i="1"/>
  <c r="O3601" i="1"/>
  <c r="L3601" i="1"/>
  <c r="M3601" i="1" s="1" a="1"/>
  <c r="M3601" i="1" s="1"/>
  <c r="K3601" i="1"/>
  <c r="J3601" i="1"/>
  <c r="I3601" i="1"/>
  <c r="H3601" i="1"/>
  <c r="G3601" i="1"/>
  <c r="O3600" i="1"/>
  <c r="L3600" i="1"/>
  <c r="M3600" i="1" s="1" a="1"/>
  <c r="M3600" i="1" s="1"/>
  <c r="K3600" i="1"/>
  <c r="J3600" i="1"/>
  <c r="I3600" i="1"/>
  <c r="H3600" i="1"/>
  <c r="G3600" i="1"/>
  <c r="O3599" i="1"/>
  <c r="L3599" i="1"/>
  <c r="M3599" i="1" s="1" a="1"/>
  <c r="M3599" i="1" s="1"/>
  <c r="K3599" i="1"/>
  <c r="J3599" i="1"/>
  <c r="I3599" i="1"/>
  <c r="H3599" i="1"/>
  <c r="G3599" i="1"/>
  <c r="O3598" i="1"/>
  <c r="L3598" i="1"/>
  <c r="M3598" i="1" s="1" a="1"/>
  <c r="M3598" i="1" s="1"/>
  <c r="K3598" i="1"/>
  <c r="J3598" i="1"/>
  <c r="I3598" i="1"/>
  <c r="H3598" i="1"/>
  <c r="G3598" i="1"/>
  <c r="O3597" i="1"/>
  <c r="L3597" i="1"/>
  <c r="M3597" i="1" s="1" a="1"/>
  <c r="M3597" i="1" s="1"/>
  <c r="K3597" i="1"/>
  <c r="J3597" i="1"/>
  <c r="I3597" i="1"/>
  <c r="H3597" i="1"/>
  <c r="G3597" i="1"/>
  <c r="O3596" i="1"/>
  <c r="L3596" i="1"/>
  <c r="M3596" i="1" s="1" a="1"/>
  <c r="M3596" i="1" s="1"/>
  <c r="K3596" i="1"/>
  <c r="J3596" i="1"/>
  <c r="I3596" i="1"/>
  <c r="H3596" i="1"/>
  <c r="G3596" i="1"/>
  <c r="O3595" i="1"/>
  <c r="L3595" i="1"/>
  <c r="M3595" i="1" s="1" a="1"/>
  <c r="M3595" i="1" s="1"/>
  <c r="K3595" i="1"/>
  <c r="J3595" i="1"/>
  <c r="I3595" i="1"/>
  <c r="H3595" i="1"/>
  <c r="G3595" i="1"/>
  <c r="O3594" i="1"/>
  <c r="L3594" i="1"/>
  <c r="M3594" i="1" s="1" a="1"/>
  <c r="M3594" i="1" s="1"/>
  <c r="K3594" i="1"/>
  <c r="J3594" i="1"/>
  <c r="I3594" i="1"/>
  <c r="H3594" i="1"/>
  <c r="G3594" i="1"/>
  <c r="O3593" i="1"/>
  <c r="L3593" i="1"/>
  <c r="M3593" i="1" s="1" a="1"/>
  <c r="M3593" i="1" s="1"/>
  <c r="K3593" i="1"/>
  <c r="J3593" i="1"/>
  <c r="I3593" i="1"/>
  <c r="H3593" i="1"/>
  <c r="G3593" i="1"/>
  <c r="O3592" i="1"/>
  <c r="L3592" i="1"/>
  <c r="M3592" i="1" s="1" a="1"/>
  <c r="M3592" i="1" s="1"/>
  <c r="K3592" i="1"/>
  <c r="J3592" i="1"/>
  <c r="I3592" i="1"/>
  <c r="H3592" i="1"/>
  <c r="G3592" i="1"/>
  <c r="O3591" i="1"/>
  <c r="L3591" i="1"/>
  <c r="M3591" i="1" s="1" a="1"/>
  <c r="M3591" i="1" s="1"/>
  <c r="K3591" i="1"/>
  <c r="J3591" i="1"/>
  <c r="I3591" i="1"/>
  <c r="H3591" i="1"/>
  <c r="G3591" i="1"/>
  <c r="O3590" i="1"/>
  <c r="L3590" i="1"/>
  <c r="M3590" i="1" s="1" a="1"/>
  <c r="M3590" i="1" s="1"/>
  <c r="K3590" i="1"/>
  <c r="J3590" i="1"/>
  <c r="I3590" i="1"/>
  <c r="H3590" i="1"/>
  <c r="G3590" i="1"/>
  <c r="O3589" i="1"/>
  <c r="L3589" i="1"/>
  <c r="M3589" i="1" s="1" a="1"/>
  <c r="M3589" i="1" s="1"/>
  <c r="K3589" i="1"/>
  <c r="J3589" i="1"/>
  <c r="I3589" i="1"/>
  <c r="H3589" i="1"/>
  <c r="G3589" i="1"/>
  <c r="O3588" i="1"/>
  <c r="L3588" i="1"/>
  <c r="M3588" i="1" s="1" a="1"/>
  <c r="M3588" i="1" s="1"/>
  <c r="K3588" i="1"/>
  <c r="J3588" i="1"/>
  <c r="I3588" i="1"/>
  <c r="H3588" i="1"/>
  <c r="G3588" i="1"/>
  <c r="O3587" i="1"/>
  <c r="L3587" i="1"/>
  <c r="M3587" i="1" s="1" a="1"/>
  <c r="M3587" i="1" s="1"/>
  <c r="K3587" i="1"/>
  <c r="J3587" i="1"/>
  <c r="I3587" i="1"/>
  <c r="H3587" i="1"/>
  <c r="G3587" i="1"/>
  <c r="O3586" i="1"/>
  <c r="L3586" i="1"/>
  <c r="M3586" i="1" s="1" a="1"/>
  <c r="M3586" i="1" s="1"/>
  <c r="K3586" i="1"/>
  <c r="J3586" i="1"/>
  <c r="I3586" i="1"/>
  <c r="H3586" i="1"/>
  <c r="G3586" i="1"/>
  <c r="O3585" i="1"/>
  <c r="L3585" i="1"/>
  <c r="M3585" i="1" s="1" a="1"/>
  <c r="M3585" i="1" s="1"/>
  <c r="K3585" i="1"/>
  <c r="J3585" i="1"/>
  <c r="I3585" i="1"/>
  <c r="H3585" i="1"/>
  <c r="G3585" i="1"/>
  <c r="O3584" i="1"/>
  <c r="L3584" i="1"/>
  <c r="M3584" i="1" s="1" a="1"/>
  <c r="M3584" i="1" s="1"/>
  <c r="K3584" i="1"/>
  <c r="J3584" i="1"/>
  <c r="I3584" i="1"/>
  <c r="H3584" i="1"/>
  <c r="G3584" i="1"/>
  <c r="O3583" i="1"/>
  <c r="L3583" i="1"/>
  <c r="M3583" i="1" s="1" a="1"/>
  <c r="M3583" i="1" s="1"/>
  <c r="K3583" i="1"/>
  <c r="J3583" i="1"/>
  <c r="I3583" i="1"/>
  <c r="H3583" i="1"/>
  <c r="G3583" i="1"/>
  <c r="O3582" i="1"/>
  <c r="L3582" i="1"/>
  <c r="M3582" i="1" s="1" a="1"/>
  <c r="M3582" i="1" s="1"/>
  <c r="K3582" i="1"/>
  <c r="J3582" i="1"/>
  <c r="I3582" i="1"/>
  <c r="H3582" i="1"/>
  <c r="G3582" i="1"/>
  <c r="O3581" i="1"/>
  <c r="L3581" i="1"/>
  <c r="M3581" i="1" s="1" a="1"/>
  <c r="M3581" i="1" s="1"/>
  <c r="K3581" i="1"/>
  <c r="J3581" i="1"/>
  <c r="I3581" i="1"/>
  <c r="H3581" i="1"/>
  <c r="G3581" i="1"/>
  <c r="O3580" i="1"/>
  <c r="L3580" i="1"/>
  <c r="M3580" i="1" s="1" a="1"/>
  <c r="M3580" i="1" s="1"/>
  <c r="K3580" i="1"/>
  <c r="J3580" i="1"/>
  <c r="I3580" i="1"/>
  <c r="H3580" i="1"/>
  <c r="G3580" i="1"/>
  <c r="O3579" i="1"/>
  <c r="L3579" i="1"/>
  <c r="M3579" i="1" s="1" a="1"/>
  <c r="M3579" i="1" s="1"/>
  <c r="K3579" i="1"/>
  <c r="J3579" i="1"/>
  <c r="I3579" i="1"/>
  <c r="H3579" i="1"/>
  <c r="G3579" i="1"/>
  <c r="O3578" i="1"/>
  <c r="L3578" i="1"/>
  <c r="M3578" i="1" s="1" a="1"/>
  <c r="M3578" i="1" s="1"/>
  <c r="K3578" i="1"/>
  <c r="J3578" i="1"/>
  <c r="I3578" i="1"/>
  <c r="H3578" i="1"/>
  <c r="G3578" i="1"/>
  <c r="O3577" i="1"/>
  <c r="L3577" i="1"/>
  <c r="M3577" i="1" s="1" a="1"/>
  <c r="M3577" i="1" s="1"/>
  <c r="K3577" i="1"/>
  <c r="J3577" i="1"/>
  <c r="I3577" i="1"/>
  <c r="H3577" i="1"/>
  <c r="G3577" i="1"/>
  <c r="O3576" i="1"/>
  <c r="L3576" i="1"/>
  <c r="M3576" i="1" s="1" a="1"/>
  <c r="M3576" i="1" s="1"/>
  <c r="K3576" i="1"/>
  <c r="J3576" i="1"/>
  <c r="I3576" i="1"/>
  <c r="H3576" i="1"/>
  <c r="G3576" i="1"/>
  <c r="O3575" i="1"/>
  <c r="L3575" i="1"/>
  <c r="M3575" i="1" s="1" a="1"/>
  <c r="M3575" i="1" s="1"/>
  <c r="K3575" i="1"/>
  <c r="J3575" i="1"/>
  <c r="I3575" i="1"/>
  <c r="H3575" i="1"/>
  <c r="G3575" i="1"/>
  <c r="O3574" i="1"/>
  <c r="L3574" i="1"/>
  <c r="M3574" i="1" s="1" a="1"/>
  <c r="M3574" i="1" s="1"/>
  <c r="K3574" i="1"/>
  <c r="J3574" i="1"/>
  <c r="I3574" i="1"/>
  <c r="H3574" i="1"/>
  <c r="G3574" i="1"/>
  <c r="O3573" i="1"/>
  <c r="L3573" i="1"/>
  <c r="M3573" i="1" s="1" a="1"/>
  <c r="M3573" i="1" s="1"/>
  <c r="K3573" i="1"/>
  <c r="J3573" i="1"/>
  <c r="I3573" i="1"/>
  <c r="H3573" i="1"/>
  <c r="G3573" i="1"/>
  <c r="O3572" i="1"/>
  <c r="L3572" i="1"/>
  <c r="M3572" i="1" s="1" a="1"/>
  <c r="M3572" i="1" s="1"/>
  <c r="K3572" i="1"/>
  <c r="J3572" i="1"/>
  <c r="I3572" i="1"/>
  <c r="H3572" i="1"/>
  <c r="G3572" i="1"/>
  <c r="O3571" i="1"/>
  <c r="L3571" i="1"/>
  <c r="M3571" i="1" s="1" a="1"/>
  <c r="M3571" i="1" s="1"/>
  <c r="K3571" i="1"/>
  <c r="J3571" i="1"/>
  <c r="I3571" i="1"/>
  <c r="H3571" i="1"/>
  <c r="G3571" i="1"/>
  <c r="O3570" i="1"/>
  <c r="L3570" i="1"/>
  <c r="M3570" i="1" s="1" a="1"/>
  <c r="M3570" i="1" s="1"/>
  <c r="K3570" i="1"/>
  <c r="J3570" i="1"/>
  <c r="I3570" i="1"/>
  <c r="H3570" i="1"/>
  <c r="G3570" i="1"/>
  <c r="O3569" i="1"/>
  <c r="L3569" i="1"/>
  <c r="M3569" i="1" s="1" a="1"/>
  <c r="M3569" i="1" s="1"/>
  <c r="K3569" i="1"/>
  <c r="J3569" i="1"/>
  <c r="I3569" i="1"/>
  <c r="H3569" i="1"/>
  <c r="G3569" i="1"/>
  <c r="O3568" i="1"/>
  <c r="L3568" i="1"/>
  <c r="M3568" i="1" s="1" a="1"/>
  <c r="M3568" i="1" s="1"/>
  <c r="K3568" i="1"/>
  <c r="J3568" i="1"/>
  <c r="I3568" i="1"/>
  <c r="H3568" i="1"/>
  <c r="G3568" i="1"/>
  <c r="O3567" i="1"/>
  <c r="L3567" i="1"/>
  <c r="M3567" i="1" s="1" a="1"/>
  <c r="M3567" i="1" s="1"/>
  <c r="K3567" i="1"/>
  <c r="J3567" i="1"/>
  <c r="I3567" i="1"/>
  <c r="H3567" i="1"/>
  <c r="G3567" i="1"/>
  <c r="O3566" i="1"/>
  <c r="L3566" i="1"/>
  <c r="M3566" i="1" s="1" a="1"/>
  <c r="M3566" i="1" s="1"/>
  <c r="K3566" i="1"/>
  <c r="J3566" i="1"/>
  <c r="I3566" i="1"/>
  <c r="H3566" i="1"/>
  <c r="G3566" i="1"/>
  <c r="O3565" i="1"/>
  <c r="L3565" i="1"/>
  <c r="M3565" i="1" s="1" a="1"/>
  <c r="M3565" i="1" s="1"/>
  <c r="K3565" i="1"/>
  <c r="J3565" i="1"/>
  <c r="I3565" i="1"/>
  <c r="H3565" i="1"/>
  <c r="G3565" i="1"/>
  <c r="O3564" i="1"/>
  <c r="L3564" i="1"/>
  <c r="M3564" i="1" s="1" a="1"/>
  <c r="M3564" i="1" s="1"/>
  <c r="K3564" i="1"/>
  <c r="J3564" i="1"/>
  <c r="I3564" i="1"/>
  <c r="H3564" i="1"/>
  <c r="G3564" i="1"/>
  <c r="O3563" i="1"/>
  <c r="L3563" i="1"/>
  <c r="M3563" i="1" s="1" a="1"/>
  <c r="M3563" i="1" s="1"/>
  <c r="K3563" i="1"/>
  <c r="J3563" i="1"/>
  <c r="I3563" i="1"/>
  <c r="H3563" i="1"/>
  <c r="G3563" i="1"/>
  <c r="O3562" i="1"/>
  <c r="L3562" i="1"/>
  <c r="M3562" i="1" s="1" a="1"/>
  <c r="M3562" i="1" s="1"/>
  <c r="K3562" i="1"/>
  <c r="J3562" i="1"/>
  <c r="I3562" i="1"/>
  <c r="H3562" i="1"/>
  <c r="G3562" i="1"/>
  <c r="O3561" i="1"/>
  <c r="L3561" i="1"/>
  <c r="M3561" i="1" s="1" a="1"/>
  <c r="M3561" i="1" s="1"/>
  <c r="K3561" i="1"/>
  <c r="J3561" i="1"/>
  <c r="I3561" i="1"/>
  <c r="H3561" i="1"/>
  <c r="G3561" i="1"/>
  <c r="O3560" i="1"/>
  <c r="L3560" i="1"/>
  <c r="M3560" i="1" s="1" a="1"/>
  <c r="M3560" i="1" s="1"/>
  <c r="K3560" i="1"/>
  <c r="J3560" i="1"/>
  <c r="I3560" i="1"/>
  <c r="H3560" i="1"/>
  <c r="G3560" i="1"/>
  <c r="O3559" i="1"/>
  <c r="L3559" i="1"/>
  <c r="M3559" i="1" s="1" a="1"/>
  <c r="M3559" i="1" s="1"/>
  <c r="K3559" i="1"/>
  <c r="J3559" i="1"/>
  <c r="I3559" i="1"/>
  <c r="H3559" i="1"/>
  <c r="G3559" i="1"/>
  <c r="O3558" i="1"/>
  <c r="L3558" i="1"/>
  <c r="M3558" i="1" s="1" a="1"/>
  <c r="M3558" i="1" s="1"/>
  <c r="K3558" i="1"/>
  <c r="J3558" i="1"/>
  <c r="I3558" i="1"/>
  <c r="H3558" i="1"/>
  <c r="G3558" i="1"/>
  <c r="O3557" i="1"/>
  <c r="L3557" i="1"/>
  <c r="M3557" i="1" s="1" a="1"/>
  <c r="M3557" i="1" s="1"/>
  <c r="K3557" i="1"/>
  <c r="J3557" i="1"/>
  <c r="I3557" i="1"/>
  <c r="H3557" i="1"/>
  <c r="G3557" i="1"/>
  <c r="O3556" i="1"/>
  <c r="L3556" i="1"/>
  <c r="M3556" i="1" s="1" a="1"/>
  <c r="M3556" i="1" s="1"/>
  <c r="K3556" i="1"/>
  <c r="J3556" i="1"/>
  <c r="I3556" i="1"/>
  <c r="H3556" i="1"/>
  <c r="G3556" i="1"/>
  <c r="O3555" i="1"/>
  <c r="L3555" i="1"/>
  <c r="M3555" i="1" s="1" a="1"/>
  <c r="M3555" i="1" s="1"/>
  <c r="K3555" i="1"/>
  <c r="J3555" i="1"/>
  <c r="I3555" i="1"/>
  <c r="H3555" i="1"/>
  <c r="G3555" i="1"/>
  <c r="O3554" i="1"/>
  <c r="L3554" i="1"/>
  <c r="M3554" i="1" s="1" a="1"/>
  <c r="M3554" i="1" s="1"/>
  <c r="K3554" i="1"/>
  <c r="J3554" i="1"/>
  <c r="I3554" i="1"/>
  <c r="H3554" i="1"/>
  <c r="G3554" i="1"/>
  <c r="O3553" i="1"/>
  <c r="L3553" i="1"/>
  <c r="M3553" i="1" s="1" a="1"/>
  <c r="M3553" i="1" s="1"/>
  <c r="K3553" i="1"/>
  <c r="J3553" i="1"/>
  <c r="I3553" i="1"/>
  <c r="H3553" i="1"/>
  <c r="G3553" i="1"/>
  <c r="O3552" i="1"/>
  <c r="L3552" i="1"/>
  <c r="M3552" i="1" s="1" a="1"/>
  <c r="M3552" i="1" s="1"/>
  <c r="K3552" i="1"/>
  <c r="J3552" i="1"/>
  <c r="I3552" i="1"/>
  <c r="H3552" i="1"/>
  <c r="G3552" i="1"/>
  <c r="O3551" i="1"/>
  <c r="L3551" i="1"/>
  <c r="M3551" i="1" s="1" a="1"/>
  <c r="M3551" i="1" s="1"/>
  <c r="K3551" i="1"/>
  <c r="J3551" i="1"/>
  <c r="I3551" i="1"/>
  <c r="H3551" i="1"/>
  <c r="G3551" i="1"/>
  <c r="O3550" i="1"/>
  <c r="L3550" i="1"/>
  <c r="M3550" i="1" s="1" a="1"/>
  <c r="M3550" i="1" s="1"/>
  <c r="K3550" i="1"/>
  <c r="J3550" i="1"/>
  <c r="I3550" i="1"/>
  <c r="H3550" i="1"/>
  <c r="G3550" i="1"/>
  <c r="O3549" i="1"/>
  <c r="L3549" i="1"/>
  <c r="M3549" i="1" s="1" a="1"/>
  <c r="M3549" i="1" s="1"/>
  <c r="K3549" i="1"/>
  <c r="J3549" i="1"/>
  <c r="I3549" i="1"/>
  <c r="H3549" i="1"/>
  <c r="G3549" i="1"/>
  <c r="O3548" i="1"/>
  <c r="L3548" i="1"/>
  <c r="M3548" i="1" s="1" a="1"/>
  <c r="M3548" i="1" s="1"/>
  <c r="K3548" i="1"/>
  <c r="J3548" i="1"/>
  <c r="I3548" i="1"/>
  <c r="H3548" i="1"/>
  <c r="G3548" i="1"/>
  <c r="O3547" i="1"/>
  <c r="L3547" i="1"/>
  <c r="M3547" i="1" s="1" a="1"/>
  <c r="M3547" i="1" s="1"/>
  <c r="K3547" i="1"/>
  <c r="J3547" i="1"/>
  <c r="I3547" i="1"/>
  <c r="H3547" i="1"/>
  <c r="G3547" i="1"/>
  <c r="O3546" i="1"/>
  <c r="L3546" i="1"/>
  <c r="M3546" i="1" s="1" a="1"/>
  <c r="M3546" i="1" s="1"/>
  <c r="K3546" i="1"/>
  <c r="J3546" i="1"/>
  <c r="I3546" i="1"/>
  <c r="H3546" i="1"/>
  <c r="G3546" i="1"/>
  <c r="O3545" i="1"/>
  <c r="L3545" i="1"/>
  <c r="M3545" i="1" s="1" a="1"/>
  <c r="M3545" i="1" s="1"/>
  <c r="K3545" i="1"/>
  <c r="J3545" i="1"/>
  <c r="I3545" i="1"/>
  <c r="H3545" i="1"/>
  <c r="G3545" i="1"/>
  <c r="O3544" i="1"/>
  <c r="L3544" i="1"/>
  <c r="M3544" i="1" s="1" a="1"/>
  <c r="M3544" i="1" s="1"/>
  <c r="K3544" i="1"/>
  <c r="J3544" i="1"/>
  <c r="I3544" i="1"/>
  <c r="H3544" i="1"/>
  <c r="G3544" i="1"/>
  <c r="O3543" i="1"/>
  <c r="L3543" i="1"/>
  <c r="M3543" i="1" s="1" a="1"/>
  <c r="M3543" i="1" s="1"/>
  <c r="K3543" i="1"/>
  <c r="J3543" i="1"/>
  <c r="I3543" i="1"/>
  <c r="H3543" i="1"/>
  <c r="G3543" i="1"/>
  <c r="O3542" i="1"/>
  <c r="L3542" i="1"/>
  <c r="M3542" i="1" s="1" a="1"/>
  <c r="M3542" i="1" s="1"/>
  <c r="K3542" i="1"/>
  <c r="J3542" i="1"/>
  <c r="I3542" i="1"/>
  <c r="H3542" i="1"/>
  <c r="G3542" i="1"/>
  <c r="O3541" i="1"/>
  <c r="L3541" i="1"/>
  <c r="M3541" i="1" s="1" a="1"/>
  <c r="M3541" i="1" s="1"/>
  <c r="K3541" i="1"/>
  <c r="J3541" i="1"/>
  <c r="I3541" i="1"/>
  <c r="H3541" i="1"/>
  <c r="G3541" i="1"/>
  <c r="O3540" i="1"/>
  <c r="L3540" i="1"/>
  <c r="M3540" i="1" s="1" a="1"/>
  <c r="M3540" i="1" s="1"/>
  <c r="K3540" i="1"/>
  <c r="J3540" i="1"/>
  <c r="I3540" i="1"/>
  <c r="H3540" i="1"/>
  <c r="G3540" i="1"/>
  <c r="O3539" i="1"/>
  <c r="L3539" i="1"/>
  <c r="M3539" i="1" s="1" a="1"/>
  <c r="M3539" i="1" s="1"/>
  <c r="K3539" i="1"/>
  <c r="J3539" i="1"/>
  <c r="I3539" i="1"/>
  <c r="H3539" i="1"/>
  <c r="G3539" i="1"/>
  <c r="O3538" i="1"/>
  <c r="L3538" i="1"/>
  <c r="M3538" i="1" s="1" a="1"/>
  <c r="M3538" i="1" s="1"/>
  <c r="K3538" i="1"/>
  <c r="J3538" i="1"/>
  <c r="I3538" i="1"/>
  <c r="H3538" i="1"/>
  <c r="G3538" i="1"/>
  <c r="O3537" i="1"/>
  <c r="L3537" i="1"/>
  <c r="M3537" i="1" s="1" a="1"/>
  <c r="M3537" i="1" s="1"/>
  <c r="K3537" i="1"/>
  <c r="J3537" i="1"/>
  <c r="I3537" i="1"/>
  <c r="H3537" i="1"/>
  <c r="G3537" i="1"/>
  <c r="O3536" i="1"/>
  <c r="L3536" i="1"/>
  <c r="M3536" i="1" s="1" a="1"/>
  <c r="M3536" i="1" s="1"/>
  <c r="K3536" i="1"/>
  <c r="J3536" i="1"/>
  <c r="I3536" i="1"/>
  <c r="H3536" i="1"/>
  <c r="G3536" i="1"/>
  <c r="O3535" i="1"/>
  <c r="L3535" i="1"/>
  <c r="M3535" i="1" s="1" a="1"/>
  <c r="M3535" i="1" s="1"/>
  <c r="K3535" i="1"/>
  <c r="J3535" i="1"/>
  <c r="I3535" i="1"/>
  <c r="H3535" i="1"/>
  <c r="G3535" i="1"/>
  <c r="O3534" i="1"/>
  <c r="L3534" i="1"/>
  <c r="M3534" i="1" s="1" a="1"/>
  <c r="M3534" i="1" s="1"/>
  <c r="K3534" i="1"/>
  <c r="J3534" i="1"/>
  <c r="I3534" i="1"/>
  <c r="H3534" i="1"/>
  <c r="G3534" i="1"/>
  <c r="O3533" i="1"/>
  <c r="L3533" i="1"/>
  <c r="M3533" i="1" s="1" a="1"/>
  <c r="M3533" i="1" s="1"/>
  <c r="K3533" i="1"/>
  <c r="J3533" i="1"/>
  <c r="I3533" i="1"/>
  <c r="H3533" i="1"/>
  <c r="G3533" i="1"/>
  <c r="O3532" i="1"/>
  <c r="L3532" i="1"/>
  <c r="M3532" i="1" s="1" a="1"/>
  <c r="M3532" i="1" s="1"/>
  <c r="K3532" i="1"/>
  <c r="J3532" i="1"/>
  <c r="I3532" i="1"/>
  <c r="H3532" i="1"/>
  <c r="G3532" i="1"/>
  <c r="O3531" i="1"/>
  <c r="L3531" i="1"/>
  <c r="M3531" i="1" s="1" a="1"/>
  <c r="M3531" i="1" s="1"/>
  <c r="K3531" i="1"/>
  <c r="J3531" i="1"/>
  <c r="I3531" i="1"/>
  <c r="H3531" i="1"/>
  <c r="G3531" i="1"/>
  <c r="O3530" i="1"/>
  <c r="L3530" i="1"/>
  <c r="M3530" i="1" s="1" a="1"/>
  <c r="M3530" i="1" s="1"/>
  <c r="K3530" i="1"/>
  <c r="J3530" i="1"/>
  <c r="I3530" i="1"/>
  <c r="H3530" i="1"/>
  <c r="G3530" i="1"/>
  <c r="O3529" i="1"/>
  <c r="L3529" i="1"/>
  <c r="M3529" i="1" s="1" a="1"/>
  <c r="M3529" i="1" s="1"/>
  <c r="K3529" i="1"/>
  <c r="J3529" i="1"/>
  <c r="I3529" i="1"/>
  <c r="H3529" i="1"/>
  <c r="G3529" i="1"/>
  <c r="O3528" i="1"/>
  <c r="L3528" i="1"/>
  <c r="M3528" i="1" s="1" a="1"/>
  <c r="M3528" i="1" s="1"/>
  <c r="K3528" i="1"/>
  <c r="J3528" i="1"/>
  <c r="I3528" i="1"/>
  <c r="H3528" i="1"/>
  <c r="G3528" i="1"/>
  <c r="O3527" i="1"/>
  <c r="L3527" i="1"/>
  <c r="M3527" i="1" s="1" a="1"/>
  <c r="M3527" i="1" s="1"/>
  <c r="K3527" i="1"/>
  <c r="J3527" i="1"/>
  <c r="I3527" i="1"/>
  <c r="H3527" i="1"/>
  <c r="G3527" i="1"/>
  <c r="O3526" i="1"/>
  <c r="L3526" i="1"/>
  <c r="M3526" i="1" s="1" a="1"/>
  <c r="M3526" i="1" s="1"/>
  <c r="K3526" i="1"/>
  <c r="J3526" i="1"/>
  <c r="I3526" i="1"/>
  <c r="H3526" i="1"/>
  <c r="G3526" i="1"/>
  <c r="O3525" i="1"/>
  <c r="L3525" i="1"/>
  <c r="M3525" i="1" s="1" a="1"/>
  <c r="M3525" i="1" s="1"/>
  <c r="K3525" i="1"/>
  <c r="J3525" i="1"/>
  <c r="I3525" i="1"/>
  <c r="H3525" i="1"/>
  <c r="G3525" i="1"/>
  <c r="O3524" i="1"/>
  <c r="L3524" i="1"/>
  <c r="M3524" i="1" s="1" a="1"/>
  <c r="M3524" i="1" s="1"/>
  <c r="K3524" i="1"/>
  <c r="J3524" i="1"/>
  <c r="I3524" i="1"/>
  <c r="H3524" i="1"/>
  <c r="G3524" i="1"/>
  <c r="O3523" i="1"/>
  <c r="L3523" i="1"/>
  <c r="M3523" i="1" s="1" a="1"/>
  <c r="M3523" i="1" s="1"/>
  <c r="K3523" i="1"/>
  <c r="J3523" i="1"/>
  <c r="I3523" i="1"/>
  <c r="H3523" i="1"/>
  <c r="G3523" i="1"/>
  <c r="O3522" i="1"/>
  <c r="L3522" i="1"/>
  <c r="M3522" i="1" s="1" a="1"/>
  <c r="M3522" i="1" s="1"/>
  <c r="K3522" i="1"/>
  <c r="J3522" i="1"/>
  <c r="I3522" i="1"/>
  <c r="H3522" i="1"/>
  <c r="G3522" i="1"/>
  <c r="O3521" i="1"/>
  <c r="L3521" i="1"/>
  <c r="M3521" i="1" s="1" a="1"/>
  <c r="M3521" i="1" s="1"/>
  <c r="K3521" i="1"/>
  <c r="J3521" i="1"/>
  <c r="I3521" i="1"/>
  <c r="H3521" i="1"/>
  <c r="G3521" i="1"/>
  <c r="O3520" i="1"/>
  <c r="L3520" i="1"/>
  <c r="M3520" i="1" s="1" a="1"/>
  <c r="M3520" i="1" s="1"/>
  <c r="K3520" i="1"/>
  <c r="J3520" i="1"/>
  <c r="I3520" i="1"/>
  <c r="H3520" i="1"/>
  <c r="G3520" i="1"/>
  <c r="O3519" i="1"/>
  <c r="L3519" i="1"/>
  <c r="M3519" i="1" s="1" a="1"/>
  <c r="M3519" i="1" s="1"/>
  <c r="K3519" i="1"/>
  <c r="J3519" i="1"/>
  <c r="I3519" i="1"/>
  <c r="H3519" i="1"/>
  <c r="G3519" i="1"/>
  <c r="O3518" i="1"/>
  <c r="L3518" i="1"/>
  <c r="M3518" i="1" s="1" a="1"/>
  <c r="M3518" i="1" s="1"/>
  <c r="K3518" i="1"/>
  <c r="J3518" i="1"/>
  <c r="I3518" i="1"/>
  <c r="H3518" i="1"/>
  <c r="G3518" i="1"/>
  <c r="O3517" i="1"/>
  <c r="L3517" i="1"/>
  <c r="M3517" i="1" s="1" a="1"/>
  <c r="M3517" i="1" s="1"/>
  <c r="K3517" i="1"/>
  <c r="J3517" i="1"/>
  <c r="I3517" i="1"/>
  <c r="H3517" i="1"/>
  <c r="G3517" i="1"/>
  <c r="O3516" i="1"/>
  <c r="L3516" i="1"/>
  <c r="M3516" i="1" s="1" a="1"/>
  <c r="M3516" i="1" s="1"/>
  <c r="K3516" i="1"/>
  <c r="J3516" i="1"/>
  <c r="I3516" i="1"/>
  <c r="H3516" i="1"/>
  <c r="G3516" i="1"/>
  <c r="O3515" i="1"/>
  <c r="L3515" i="1"/>
  <c r="M3515" i="1" s="1" a="1"/>
  <c r="M3515" i="1" s="1"/>
  <c r="K3515" i="1"/>
  <c r="J3515" i="1"/>
  <c r="I3515" i="1"/>
  <c r="H3515" i="1"/>
  <c r="G3515" i="1"/>
  <c r="O3514" i="1"/>
  <c r="L3514" i="1"/>
  <c r="M3514" i="1" s="1" a="1"/>
  <c r="M3514" i="1" s="1"/>
  <c r="K3514" i="1"/>
  <c r="J3514" i="1"/>
  <c r="I3514" i="1"/>
  <c r="H3514" i="1"/>
  <c r="G3514" i="1"/>
  <c r="O3513" i="1"/>
  <c r="L3513" i="1"/>
  <c r="M3513" i="1" s="1" a="1"/>
  <c r="M3513" i="1" s="1"/>
  <c r="K3513" i="1"/>
  <c r="J3513" i="1"/>
  <c r="I3513" i="1"/>
  <c r="H3513" i="1"/>
  <c r="G3513" i="1"/>
  <c r="O3512" i="1"/>
  <c r="L3512" i="1"/>
  <c r="M3512" i="1" s="1" a="1"/>
  <c r="M3512" i="1" s="1"/>
  <c r="K3512" i="1"/>
  <c r="J3512" i="1"/>
  <c r="I3512" i="1"/>
  <c r="H3512" i="1"/>
  <c r="G3512" i="1"/>
  <c r="O3511" i="1"/>
  <c r="L3511" i="1"/>
  <c r="M3511" i="1" s="1" a="1"/>
  <c r="M3511" i="1" s="1"/>
  <c r="K3511" i="1"/>
  <c r="J3511" i="1"/>
  <c r="I3511" i="1"/>
  <c r="H3511" i="1"/>
  <c r="G3511" i="1"/>
  <c r="O3510" i="1"/>
  <c r="L3510" i="1"/>
  <c r="M3510" i="1" s="1" a="1"/>
  <c r="M3510" i="1" s="1"/>
  <c r="K3510" i="1"/>
  <c r="J3510" i="1"/>
  <c r="I3510" i="1"/>
  <c r="H3510" i="1"/>
  <c r="G3510" i="1"/>
  <c r="O3509" i="1"/>
  <c r="L3509" i="1"/>
  <c r="M3509" i="1" s="1" a="1"/>
  <c r="M3509" i="1" s="1"/>
  <c r="K3509" i="1"/>
  <c r="J3509" i="1"/>
  <c r="I3509" i="1"/>
  <c r="H3509" i="1"/>
  <c r="G3509" i="1"/>
  <c r="O3508" i="1"/>
  <c r="L3508" i="1"/>
  <c r="M3508" i="1" s="1" a="1"/>
  <c r="M3508" i="1" s="1"/>
  <c r="K3508" i="1"/>
  <c r="J3508" i="1"/>
  <c r="I3508" i="1"/>
  <c r="H3508" i="1"/>
  <c r="G3508" i="1"/>
  <c r="O3507" i="1"/>
  <c r="L3507" i="1"/>
  <c r="M3507" i="1" s="1" a="1"/>
  <c r="M3507" i="1" s="1"/>
  <c r="K3507" i="1"/>
  <c r="J3507" i="1"/>
  <c r="I3507" i="1"/>
  <c r="H3507" i="1"/>
  <c r="G3507" i="1"/>
  <c r="O3506" i="1"/>
  <c r="L3506" i="1"/>
  <c r="M3506" i="1" s="1" a="1"/>
  <c r="M3506" i="1" s="1"/>
  <c r="K3506" i="1"/>
  <c r="J3506" i="1"/>
  <c r="I3506" i="1"/>
  <c r="H3506" i="1"/>
  <c r="G3506" i="1"/>
  <c r="O3505" i="1"/>
  <c r="L3505" i="1"/>
  <c r="M3505" i="1" s="1" a="1"/>
  <c r="M3505" i="1" s="1"/>
  <c r="K3505" i="1"/>
  <c r="J3505" i="1"/>
  <c r="I3505" i="1"/>
  <c r="H3505" i="1"/>
  <c r="G3505" i="1"/>
  <c r="O3504" i="1"/>
  <c r="L3504" i="1"/>
  <c r="M3504" i="1" s="1" a="1"/>
  <c r="M3504" i="1" s="1"/>
  <c r="K3504" i="1"/>
  <c r="J3504" i="1"/>
  <c r="I3504" i="1"/>
  <c r="H3504" i="1"/>
  <c r="G3504" i="1"/>
  <c r="O3503" i="1"/>
  <c r="L3503" i="1"/>
  <c r="M3503" i="1" s="1" a="1"/>
  <c r="M3503" i="1" s="1"/>
  <c r="K3503" i="1"/>
  <c r="J3503" i="1"/>
  <c r="I3503" i="1"/>
  <c r="H3503" i="1"/>
  <c r="G3503" i="1"/>
  <c r="O3502" i="1"/>
  <c r="L3502" i="1"/>
  <c r="M3502" i="1" s="1" a="1"/>
  <c r="M3502" i="1" s="1"/>
  <c r="K3502" i="1"/>
  <c r="J3502" i="1"/>
  <c r="I3502" i="1"/>
  <c r="H3502" i="1"/>
  <c r="G3502" i="1"/>
  <c r="O3501" i="1"/>
  <c r="L3501" i="1"/>
  <c r="M3501" i="1" s="1" a="1"/>
  <c r="M3501" i="1" s="1"/>
  <c r="K3501" i="1"/>
  <c r="J3501" i="1"/>
  <c r="I3501" i="1"/>
  <c r="H3501" i="1"/>
  <c r="G3501" i="1"/>
  <c r="O3500" i="1"/>
  <c r="L3500" i="1"/>
  <c r="M3500" i="1" s="1" a="1"/>
  <c r="M3500" i="1" s="1"/>
  <c r="K3500" i="1"/>
  <c r="J3500" i="1"/>
  <c r="I3500" i="1"/>
  <c r="H3500" i="1"/>
  <c r="G3500" i="1"/>
  <c r="O3499" i="1"/>
  <c r="L3499" i="1"/>
  <c r="M3499" i="1" s="1" a="1"/>
  <c r="M3499" i="1" s="1"/>
  <c r="K3499" i="1"/>
  <c r="J3499" i="1"/>
  <c r="I3499" i="1"/>
  <c r="H3499" i="1"/>
  <c r="G3499" i="1"/>
  <c r="O3498" i="1"/>
  <c r="L3498" i="1"/>
  <c r="M3498" i="1" s="1" a="1"/>
  <c r="M3498" i="1" s="1"/>
  <c r="K3498" i="1"/>
  <c r="J3498" i="1"/>
  <c r="I3498" i="1"/>
  <c r="H3498" i="1"/>
  <c r="G3498" i="1"/>
  <c r="O3497" i="1"/>
  <c r="L3497" i="1"/>
  <c r="M3497" i="1" s="1" a="1"/>
  <c r="M3497" i="1" s="1"/>
  <c r="K3497" i="1"/>
  <c r="J3497" i="1"/>
  <c r="I3497" i="1"/>
  <c r="H3497" i="1"/>
  <c r="G3497" i="1"/>
  <c r="O3496" i="1"/>
  <c r="L3496" i="1"/>
  <c r="M3496" i="1" s="1" a="1"/>
  <c r="M3496" i="1" s="1"/>
  <c r="K3496" i="1"/>
  <c r="J3496" i="1"/>
  <c r="I3496" i="1"/>
  <c r="H3496" i="1"/>
  <c r="G3496" i="1"/>
  <c r="O3495" i="1"/>
  <c r="L3495" i="1"/>
  <c r="M3495" i="1" s="1" a="1"/>
  <c r="M3495" i="1" s="1"/>
  <c r="K3495" i="1"/>
  <c r="J3495" i="1"/>
  <c r="I3495" i="1"/>
  <c r="H3495" i="1"/>
  <c r="G3495" i="1"/>
  <c r="O3494" i="1"/>
  <c r="L3494" i="1"/>
  <c r="M3494" i="1" s="1" a="1"/>
  <c r="M3494" i="1" s="1"/>
  <c r="K3494" i="1"/>
  <c r="J3494" i="1"/>
  <c r="I3494" i="1"/>
  <c r="H3494" i="1"/>
  <c r="G3494" i="1"/>
  <c r="O3493" i="1"/>
  <c r="L3493" i="1"/>
  <c r="M3493" i="1" s="1" a="1"/>
  <c r="M3493" i="1" s="1"/>
  <c r="K3493" i="1"/>
  <c r="J3493" i="1"/>
  <c r="I3493" i="1"/>
  <c r="H3493" i="1"/>
  <c r="G3493" i="1"/>
  <c r="O3492" i="1"/>
  <c r="L3492" i="1"/>
  <c r="M3492" i="1" s="1" a="1"/>
  <c r="M3492" i="1" s="1"/>
  <c r="K3492" i="1"/>
  <c r="J3492" i="1"/>
  <c r="I3492" i="1"/>
  <c r="H3492" i="1"/>
  <c r="G3492" i="1"/>
  <c r="O3491" i="1"/>
  <c r="L3491" i="1"/>
  <c r="M3491" i="1" s="1" a="1"/>
  <c r="M3491" i="1" s="1"/>
  <c r="K3491" i="1"/>
  <c r="J3491" i="1"/>
  <c r="I3491" i="1"/>
  <c r="H3491" i="1"/>
  <c r="G3491" i="1"/>
  <c r="O3490" i="1"/>
  <c r="L3490" i="1"/>
  <c r="M3490" i="1" s="1" a="1"/>
  <c r="M3490" i="1" s="1"/>
  <c r="K3490" i="1"/>
  <c r="J3490" i="1"/>
  <c r="I3490" i="1"/>
  <c r="H3490" i="1"/>
  <c r="G3490" i="1"/>
  <c r="O3489" i="1"/>
  <c r="L3489" i="1"/>
  <c r="M3489" i="1" s="1" a="1"/>
  <c r="M3489" i="1" s="1"/>
  <c r="K3489" i="1"/>
  <c r="J3489" i="1"/>
  <c r="I3489" i="1"/>
  <c r="H3489" i="1"/>
  <c r="G3489" i="1"/>
  <c r="O3488" i="1"/>
  <c r="L3488" i="1"/>
  <c r="M3488" i="1" s="1" a="1"/>
  <c r="M3488" i="1" s="1"/>
  <c r="K3488" i="1"/>
  <c r="J3488" i="1"/>
  <c r="I3488" i="1"/>
  <c r="H3488" i="1"/>
  <c r="G3488" i="1"/>
  <c r="O3487" i="1"/>
  <c r="L3487" i="1"/>
  <c r="M3487" i="1" s="1" a="1"/>
  <c r="M3487" i="1" s="1"/>
  <c r="K3487" i="1"/>
  <c r="J3487" i="1"/>
  <c r="I3487" i="1"/>
  <c r="H3487" i="1"/>
  <c r="G3487" i="1"/>
  <c r="O3486" i="1"/>
  <c r="L3486" i="1"/>
  <c r="M3486" i="1" s="1" a="1"/>
  <c r="M3486" i="1" s="1"/>
  <c r="K3486" i="1"/>
  <c r="J3486" i="1"/>
  <c r="I3486" i="1"/>
  <c r="H3486" i="1"/>
  <c r="G3486" i="1"/>
  <c r="O3485" i="1"/>
  <c r="L3485" i="1"/>
  <c r="M3485" i="1" s="1" a="1"/>
  <c r="M3485" i="1" s="1"/>
  <c r="K3485" i="1"/>
  <c r="J3485" i="1"/>
  <c r="I3485" i="1"/>
  <c r="H3485" i="1"/>
  <c r="G3485" i="1"/>
  <c r="O3484" i="1"/>
  <c r="L3484" i="1"/>
  <c r="M3484" i="1" s="1" a="1"/>
  <c r="M3484" i="1" s="1"/>
  <c r="K3484" i="1"/>
  <c r="J3484" i="1"/>
  <c r="I3484" i="1"/>
  <c r="H3484" i="1"/>
  <c r="G3484" i="1"/>
  <c r="O3483" i="1"/>
  <c r="L3483" i="1"/>
  <c r="M3483" i="1" s="1" a="1"/>
  <c r="M3483" i="1" s="1"/>
  <c r="K3483" i="1"/>
  <c r="J3483" i="1"/>
  <c r="I3483" i="1"/>
  <c r="H3483" i="1"/>
  <c r="G3483" i="1"/>
  <c r="O3482" i="1"/>
  <c r="L3482" i="1"/>
  <c r="M3482" i="1" s="1" a="1"/>
  <c r="M3482" i="1" s="1"/>
  <c r="K3482" i="1"/>
  <c r="J3482" i="1"/>
  <c r="I3482" i="1"/>
  <c r="H3482" i="1"/>
  <c r="G3482" i="1"/>
  <c r="O3481" i="1"/>
  <c r="L3481" i="1"/>
  <c r="M3481" i="1" s="1" a="1"/>
  <c r="M3481" i="1" s="1"/>
  <c r="K3481" i="1"/>
  <c r="J3481" i="1"/>
  <c r="I3481" i="1"/>
  <c r="H3481" i="1"/>
  <c r="G3481" i="1"/>
  <c r="O3480" i="1"/>
  <c r="L3480" i="1"/>
  <c r="M3480" i="1" s="1" a="1"/>
  <c r="M3480" i="1" s="1"/>
  <c r="K3480" i="1"/>
  <c r="J3480" i="1"/>
  <c r="I3480" i="1"/>
  <c r="H3480" i="1"/>
  <c r="G3480" i="1"/>
  <c r="O3479" i="1"/>
  <c r="L3479" i="1"/>
  <c r="M3479" i="1" s="1" a="1"/>
  <c r="M3479" i="1" s="1"/>
  <c r="K3479" i="1"/>
  <c r="J3479" i="1"/>
  <c r="I3479" i="1"/>
  <c r="H3479" i="1"/>
  <c r="G3479" i="1"/>
  <c r="O3478" i="1"/>
  <c r="L3478" i="1"/>
  <c r="M3478" i="1" s="1" a="1"/>
  <c r="M3478" i="1" s="1"/>
  <c r="K3478" i="1"/>
  <c r="J3478" i="1"/>
  <c r="I3478" i="1"/>
  <c r="H3478" i="1"/>
  <c r="G3478" i="1"/>
  <c r="O3477" i="1"/>
  <c r="L3477" i="1"/>
  <c r="M3477" i="1" s="1" a="1"/>
  <c r="M3477" i="1" s="1"/>
  <c r="K3477" i="1"/>
  <c r="J3477" i="1"/>
  <c r="I3477" i="1"/>
  <c r="H3477" i="1"/>
  <c r="G3477" i="1"/>
  <c r="O3476" i="1"/>
  <c r="L3476" i="1"/>
  <c r="M3476" i="1" s="1" a="1"/>
  <c r="M3476" i="1" s="1"/>
  <c r="K3476" i="1"/>
  <c r="J3476" i="1"/>
  <c r="I3476" i="1"/>
  <c r="H3476" i="1"/>
  <c r="G3476" i="1"/>
  <c r="O3475" i="1"/>
  <c r="L3475" i="1"/>
  <c r="M3475" i="1" s="1" a="1"/>
  <c r="M3475" i="1" s="1"/>
  <c r="K3475" i="1"/>
  <c r="J3475" i="1"/>
  <c r="I3475" i="1"/>
  <c r="H3475" i="1"/>
  <c r="G3475" i="1"/>
  <c r="O3474" i="1"/>
  <c r="L3474" i="1"/>
  <c r="M3474" i="1" s="1" a="1"/>
  <c r="M3474" i="1" s="1"/>
  <c r="K3474" i="1"/>
  <c r="J3474" i="1"/>
  <c r="I3474" i="1"/>
  <c r="H3474" i="1"/>
  <c r="G3474" i="1"/>
  <c r="O3473" i="1"/>
  <c r="L3473" i="1"/>
  <c r="M3473" i="1" s="1" a="1"/>
  <c r="M3473" i="1" s="1"/>
  <c r="K3473" i="1"/>
  <c r="J3473" i="1"/>
  <c r="I3473" i="1"/>
  <c r="H3473" i="1"/>
  <c r="G3473" i="1"/>
  <c r="O3472" i="1"/>
  <c r="L3472" i="1"/>
  <c r="M3472" i="1" s="1" a="1"/>
  <c r="M3472" i="1" s="1"/>
  <c r="K3472" i="1"/>
  <c r="J3472" i="1"/>
  <c r="I3472" i="1"/>
  <c r="H3472" i="1"/>
  <c r="G3472" i="1"/>
  <c r="O3471" i="1"/>
  <c r="L3471" i="1"/>
  <c r="M3471" i="1" s="1" a="1"/>
  <c r="M3471" i="1" s="1"/>
  <c r="K3471" i="1"/>
  <c r="J3471" i="1"/>
  <c r="I3471" i="1"/>
  <c r="H3471" i="1"/>
  <c r="G3471" i="1"/>
  <c r="O3470" i="1"/>
  <c r="L3470" i="1"/>
  <c r="M3470" i="1" s="1" a="1"/>
  <c r="M3470" i="1" s="1"/>
  <c r="K3470" i="1"/>
  <c r="J3470" i="1"/>
  <c r="I3470" i="1"/>
  <c r="H3470" i="1"/>
  <c r="G3470" i="1"/>
  <c r="O3469" i="1"/>
  <c r="L3469" i="1"/>
  <c r="M3469" i="1" s="1" a="1"/>
  <c r="M3469" i="1" s="1"/>
  <c r="K3469" i="1"/>
  <c r="J3469" i="1"/>
  <c r="I3469" i="1"/>
  <c r="H3469" i="1"/>
  <c r="G3469" i="1"/>
  <c r="O3468" i="1"/>
  <c r="L3468" i="1"/>
  <c r="M3468" i="1" s="1" a="1"/>
  <c r="M3468" i="1" s="1"/>
  <c r="K3468" i="1"/>
  <c r="J3468" i="1"/>
  <c r="I3468" i="1"/>
  <c r="H3468" i="1"/>
  <c r="G3468" i="1"/>
  <c r="O3467" i="1"/>
  <c r="L3467" i="1"/>
  <c r="M3467" i="1" s="1" a="1"/>
  <c r="M3467" i="1" s="1"/>
  <c r="K3467" i="1"/>
  <c r="J3467" i="1"/>
  <c r="I3467" i="1"/>
  <c r="H3467" i="1"/>
  <c r="G3467" i="1"/>
  <c r="O3466" i="1"/>
  <c r="L3466" i="1"/>
  <c r="M3466" i="1" s="1" a="1"/>
  <c r="M3466" i="1" s="1"/>
  <c r="K3466" i="1"/>
  <c r="J3466" i="1"/>
  <c r="I3466" i="1"/>
  <c r="H3466" i="1"/>
  <c r="G3466" i="1"/>
  <c r="O3465" i="1"/>
  <c r="L3465" i="1"/>
  <c r="M3465" i="1" s="1" a="1"/>
  <c r="M3465" i="1" s="1"/>
  <c r="K3465" i="1"/>
  <c r="J3465" i="1"/>
  <c r="I3465" i="1"/>
  <c r="H3465" i="1"/>
  <c r="G3465" i="1"/>
  <c r="O3464" i="1"/>
  <c r="L3464" i="1"/>
  <c r="M3464" i="1" s="1" a="1"/>
  <c r="M3464" i="1" s="1"/>
  <c r="K3464" i="1"/>
  <c r="J3464" i="1"/>
  <c r="I3464" i="1"/>
  <c r="H3464" i="1"/>
  <c r="G3464" i="1"/>
  <c r="O3463" i="1"/>
  <c r="L3463" i="1"/>
  <c r="M3463" i="1" s="1" a="1"/>
  <c r="M3463" i="1" s="1"/>
  <c r="K3463" i="1"/>
  <c r="J3463" i="1"/>
  <c r="I3463" i="1"/>
  <c r="H3463" i="1"/>
  <c r="G3463" i="1"/>
  <c r="O3462" i="1"/>
  <c r="L3462" i="1"/>
  <c r="M3462" i="1" s="1" a="1"/>
  <c r="M3462" i="1" s="1"/>
  <c r="K3462" i="1"/>
  <c r="J3462" i="1"/>
  <c r="I3462" i="1"/>
  <c r="H3462" i="1"/>
  <c r="G3462" i="1"/>
  <c r="O3461" i="1"/>
  <c r="L3461" i="1"/>
  <c r="M3461" i="1" s="1" a="1"/>
  <c r="M3461" i="1" s="1"/>
  <c r="K3461" i="1"/>
  <c r="J3461" i="1"/>
  <c r="I3461" i="1"/>
  <c r="H3461" i="1"/>
  <c r="G3461" i="1"/>
  <c r="O3460" i="1"/>
  <c r="L3460" i="1"/>
  <c r="M3460" i="1" s="1" a="1"/>
  <c r="M3460" i="1" s="1"/>
  <c r="K3460" i="1"/>
  <c r="J3460" i="1"/>
  <c r="I3460" i="1"/>
  <c r="H3460" i="1"/>
  <c r="G3460" i="1"/>
  <c r="O3459" i="1"/>
  <c r="L3459" i="1"/>
  <c r="M3459" i="1" s="1" a="1"/>
  <c r="M3459" i="1" s="1"/>
  <c r="K3459" i="1"/>
  <c r="J3459" i="1"/>
  <c r="I3459" i="1"/>
  <c r="H3459" i="1"/>
  <c r="G3459" i="1"/>
  <c r="O3458" i="1"/>
  <c r="L3458" i="1"/>
  <c r="M3458" i="1" s="1" a="1"/>
  <c r="M3458" i="1" s="1"/>
  <c r="K3458" i="1"/>
  <c r="J3458" i="1"/>
  <c r="I3458" i="1"/>
  <c r="H3458" i="1"/>
  <c r="G3458" i="1"/>
  <c r="O3457" i="1"/>
  <c r="L3457" i="1"/>
  <c r="M3457" i="1" s="1" a="1"/>
  <c r="M3457" i="1" s="1"/>
  <c r="K3457" i="1"/>
  <c r="J3457" i="1"/>
  <c r="I3457" i="1"/>
  <c r="H3457" i="1"/>
  <c r="G3457" i="1"/>
  <c r="O3456" i="1"/>
  <c r="L3456" i="1"/>
  <c r="M3456" i="1" s="1" a="1"/>
  <c r="M3456" i="1" s="1"/>
  <c r="K3456" i="1"/>
  <c r="J3456" i="1"/>
  <c r="I3456" i="1"/>
  <c r="H3456" i="1"/>
  <c r="G3456" i="1"/>
  <c r="O3455" i="1"/>
  <c r="L3455" i="1"/>
  <c r="M3455" i="1" s="1" a="1"/>
  <c r="M3455" i="1" s="1"/>
  <c r="K3455" i="1"/>
  <c r="J3455" i="1"/>
  <c r="I3455" i="1"/>
  <c r="H3455" i="1"/>
  <c r="G3455" i="1"/>
  <c r="O3454" i="1"/>
  <c r="L3454" i="1"/>
  <c r="M3454" i="1" s="1" a="1"/>
  <c r="M3454" i="1" s="1"/>
  <c r="K3454" i="1"/>
  <c r="J3454" i="1"/>
  <c r="I3454" i="1"/>
  <c r="H3454" i="1"/>
  <c r="G3454" i="1"/>
  <c r="O3453" i="1"/>
  <c r="L3453" i="1"/>
  <c r="M3453" i="1" s="1" a="1"/>
  <c r="M3453" i="1" s="1"/>
  <c r="K3453" i="1"/>
  <c r="J3453" i="1"/>
  <c r="I3453" i="1"/>
  <c r="H3453" i="1"/>
  <c r="G3453" i="1"/>
  <c r="O3452" i="1"/>
  <c r="L3452" i="1"/>
  <c r="M3452" i="1" s="1" a="1"/>
  <c r="M3452" i="1" s="1"/>
  <c r="K3452" i="1"/>
  <c r="J3452" i="1"/>
  <c r="I3452" i="1"/>
  <c r="H3452" i="1"/>
  <c r="G3452" i="1"/>
  <c r="O3451" i="1"/>
  <c r="L3451" i="1"/>
  <c r="M3451" i="1" s="1" a="1"/>
  <c r="M3451" i="1" s="1"/>
  <c r="K3451" i="1"/>
  <c r="J3451" i="1"/>
  <c r="I3451" i="1"/>
  <c r="H3451" i="1"/>
  <c r="G3451" i="1"/>
  <c r="O3450" i="1"/>
  <c r="L3450" i="1"/>
  <c r="M3450" i="1" s="1" a="1"/>
  <c r="M3450" i="1" s="1"/>
  <c r="K3450" i="1"/>
  <c r="J3450" i="1"/>
  <c r="I3450" i="1"/>
  <c r="H3450" i="1"/>
  <c r="G3450" i="1"/>
  <c r="O3449" i="1"/>
  <c r="L3449" i="1"/>
  <c r="M3449" i="1" s="1" a="1"/>
  <c r="M3449" i="1" s="1"/>
  <c r="K3449" i="1"/>
  <c r="J3449" i="1"/>
  <c r="I3449" i="1"/>
  <c r="H3449" i="1"/>
  <c r="G3449" i="1"/>
  <c r="O3448" i="1"/>
  <c r="L3448" i="1"/>
  <c r="M3448" i="1" s="1" a="1"/>
  <c r="M3448" i="1" s="1"/>
  <c r="K3448" i="1"/>
  <c r="J3448" i="1"/>
  <c r="I3448" i="1"/>
  <c r="H3448" i="1"/>
  <c r="G3448" i="1"/>
  <c r="O3447" i="1"/>
  <c r="L3447" i="1"/>
  <c r="M3447" i="1" s="1" a="1"/>
  <c r="M3447" i="1" s="1"/>
  <c r="K3447" i="1"/>
  <c r="J3447" i="1"/>
  <c r="I3447" i="1"/>
  <c r="H3447" i="1"/>
  <c r="G3447" i="1"/>
  <c r="O3446" i="1"/>
  <c r="L3446" i="1"/>
  <c r="M3446" i="1" s="1" a="1"/>
  <c r="M3446" i="1" s="1"/>
  <c r="K3446" i="1"/>
  <c r="J3446" i="1"/>
  <c r="I3446" i="1"/>
  <c r="H3446" i="1"/>
  <c r="G3446" i="1"/>
  <c r="O3445" i="1"/>
  <c r="L3445" i="1"/>
  <c r="M3445" i="1" s="1" a="1"/>
  <c r="M3445" i="1" s="1"/>
  <c r="K3445" i="1"/>
  <c r="J3445" i="1"/>
  <c r="I3445" i="1"/>
  <c r="H3445" i="1"/>
  <c r="G3445" i="1"/>
  <c r="O3444" i="1"/>
  <c r="L3444" i="1"/>
  <c r="M3444" i="1" s="1" a="1"/>
  <c r="M3444" i="1" s="1"/>
  <c r="K3444" i="1"/>
  <c r="J3444" i="1"/>
  <c r="I3444" i="1"/>
  <c r="H3444" i="1"/>
  <c r="G3444" i="1"/>
  <c r="O3443" i="1"/>
  <c r="L3443" i="1"/>
  <c r="M3443" i="1" s="1" a="1"/>
  <c r="M3443" i="1" s="1"/>
  <c r="K3443" i="1"/>
  <c r="J3443" i="1"/>
  <c r="I3443" i="1"/>
  <c r="H3443" i="1"/>
  <c r="G3443" i="1"/>
  <c r="O3442" i="1"/>
  <c r="L3442" i="1"/>
  <c r="M3442" i="1" s="1" a="1"/>
  <c r="M3442" i="1" s="1"/>
  <c r="K3442" i="1"/>
  <c r="J3442" i="1"/>
  <c r="I3442" i="1"/>
  <c r="H3442" i="1"/>
  <c r="G3442" i="1"/>
  <c r="O3441" i="1"/>
  <c r="L3441" i="1"/>
  <c r="M3441" i="1" s="1" a="1"/>
  <c r="M3441" i="1" s="1"/>
  <c r="K3441" i="1"/>
  <c r="J3441" i="1"/>
  <c r="I3441" i="1"/>
  <c r="H3441" i="1"/>
  <c r="G3441" i="1"/>
  <c r="O3440" i="1"/>
  <c r="L3440" i="1"/>
  <c r="M3440" i="1" s="1" a="1"/>
  <c r="M3440" i="1" s="1"/>
  <c r="K3440" i="1"/>
  <c r="J3440" i="1"/>
  <c r="I3440" i="1"/>
  <c r="H3440" i="1"/>
  <c r="G3440" i="1"/>
  <c r="O3439" i="1"/>
  <c r="L3439" i="1"/>
  <c r="M3439" i="1" s="1" a="1"/>
  <c r="M3439" i="1" s="1"/>
  <c r="K3439" i="1"/>
  <c r="J3439" i="1"/>
  <c r="I3439" i="1"/>
  <c r="H3439" i="1"/>
  <c r="G3439" i="1"/>
  <c r="O3438" i="1"/>
  <c r="L3438" i="1"/>
  <c r="M3438" i="1" s="1" a="1"/>
  <c r="M3438" i="1" s="1"/>
  <c r="K3438" i="1"/>
  <c r="J3438" i="1"/>
  <c r="I3438" i="1"/>
  <c r="H3438" i="1"/>
  <c r="G3438" i="1"/>
  <c r="O3437" i="1"/>
  <c r="L3437" i="1"/>
  <c r="M3437" i="1" s="1" a="1"/>
  <c r="M3437" i="1" s="1"/>
  <c r="K3437" i="1"/>
  <c r="J3437" i="1"/>
  <c r="I3437" i="1"/>
  <c r="H3437" i="1"/>
  <c r="G3437" i="1"/>
  <c r="O3436" i="1"/>
  <c r="L3436" i="1"/>
  <c r="M3436" i="1" s="1" a="1"/>
  <c r="M3436" i="1" s="1"/>
  <c r="K3436" i="1"/>
  <c r="J3436" i="1"/>
  <c r="I3436" i="1"/>
  <c r="H3436" i="1"/>
  <c r="G3436" i="1"/>
  <c r="O3435" i="1"/>
  <c r="L3435" i="1"/>
  <c r="M3435" i="1" s="1" a="1"/>
  <c r="M3435" i="1" s="1"/>
  <c r="K3435" i="1"/>
  <c r="J3435" i="1"/>
  <c r="I3435" i="1"/>
  <c r="H3435" i="1"/>
  <c r="G3435" i="1"/>
  <c r="O3434" i="1"/>
  <c r="L3434" i="1"/>
  <c r="M3434" i="1" s="1" a="1"/>
  <c r="M3434" i="1" s="1"/>
  <c r="K3434" i="1"/>
  <c r="J3434" i="1"/>
  <c r="I3434" i="1"/>
  <c r="H3434" i="1"/>
  <c r="G3434" i="1"/>
  <c r="O3433" i="1"/>
  <c r="L3433" i="1"/>
  <c r="M3433" i="1" s="1" a="1"/>
  <c r="M3433" i="1" s="1"/>
  <c r="K3433" i="1"/>
  <c r="J3433" i="1"/>
  <c r="I3433" i="1"/>
  <c r="H3433" i="1"/>
  <c r="G3433" i="1"/>
  <c r="O3432" i="1"/>
  <c r="L3432" i="1"/>
  <c r="M3432" i="1" s="1" a="1"/>
  <c r="M3432" i="1" s="1"/>
  <c r="K3432" i="1"/>
  <c r="J3432" i="1"/>
  <c r="I3432" i="1"/>
  <c r="H3432" i="1"/>
  <c r="G3432" i="1"/>
  <c r="O3431" i="1"/>
  <c r="L3431" i="1"/>
  <c r="M3431" i="1" s="1" a="1"/>
  <c r="M3431" i="1" s="1"/>
  <c r="K3431" i="1"/>
  <c r="J3431" i="1"/>
  <c r="I3431" i="1"/>
  <c r="H3431" i="1"/>
  <c r="G3431" i="1"/>
  <c r="O3430" i="1"/>
  <c r="L3430" i="1"/>
  <c r="M3430" i="1" s="1" a="1"/>
  <c r="M3430" i="1" s="1"/>
  <c r="K3430" i="1"/>
  <c r="J3430" i="1"/>
  <c r="I3430" i="1"/>
  <c r="H3430" i="1"/>
  <c r="G3430" i="1"/>
  <c r="O3429" i="1"/>
  <c r="L3429" i="1"/>
  <c r="M3429" i="1" s="1" a="1"/>
  <c r="M3429" i="1" s="1"/>
  <c r="K3429" i="1"/>
  <c r="J3429" i="1"/>
  <c r="I3429" i="1"/>
  <c r="H3429" i="1"/>
  <c r="G3429" i="1"/>
  <c r="O3428" i="1"/>
  <c r="L3428" i="1"/>
  <c r="M3428" i="1" s="1" a="1"/>
  <c r="M3428" i="1" s="1"/>
  <c r="K3428" i="1"/>
  <c r="J3428" i="1"/>
  <c r="I3428" i="1"/>
  <c r="H3428" i="1"/>
  <c r="G3428" i="1"/>
  <c r="O3427" i="1"/>
  <c r="L3427" i="1"/>
  <c r="M3427" i="1" s="1" a="1"/>
  <c r="M3427" i="1" s="1"/>
  <c r="K3427" i="1"/>
  <c r="J3427" i="1"/>
  <c r="I3427" i="1"/>
  <c r="H3427" i="1"/>
  <c r="G3427" i="1"/>
  <c r="O3426" i="1"/>
  <c r="L3426" i="1"/>
  <c r="M3426" i="1" s="1" a="1"/>
  <c r="M3426" i="1" s="1"/>
  <c r="K3426" i="1"/>
  <c r="J3426" i="1"/>
  <c r="I3426" i="1"/>
  <c r="H3426" i="1"/>
  <c r="G3426" i="1"/>
  <c r="O3425" i="1"/>
  <c r="L3425" i="1"/>
  <c r="M3425" i="1" s="1" a="1"/>
  <c r="M3425" i="1" s="1"/>
  <c r="K3425" i="1"/>
  <c r="J3425" i="1"/>
  <c r="I3425" i="1"/>
  <c r="H3425" i="1"/>
  <c r="G3425" i="1"/>
  <c r="O3424" i="1"/>
  <c r="L3424" i="1"/>
  <c r="M3424" i="1" s="1" a="1"/>
  <c r="M3424" i="1" s="1"/>
  <c r="K3424" i="1"/>
  <c r="J3424" i="1"/>
  <c r="I3424" i="1"/>
  <c r="H3424" i="1"/>
  <c r="G3424" i="1"/>
  <c r="O3423" i="1"/>
  <c r="L3423" i="1"/>
  <c r="M3423" i="1" s="1" a="1"/>
  <c r="M3423" i="1" s="1"/>
  <c r="K3423" i="1"/>
  <c r="J3423" i="1"/>
  <c r="I3423" i="1"/>
  <c r="H3423" i="1"/>
  <c r="G3423" i="1"/>
  <c r="O3422" i="1"/>
  <c r="L3422" i="1"/>
  <c r="M3422" i="1" s="1" a="1"/>
  <c r="M3422" i="1" s="1"/>
  <c r="K3422" i="1"/>
  <c r="J3422" i="1"/>
  <c r="I3422" i="1"/>
  <c r="H3422" i="1"/>
  <c r="G3422" i="1"/>
  <c r="O3421" i="1"/>
  <c r="L3421" i="1"/>
  <c r="M3421" i="1" s="1" a="1"/>
  <c r="M3421" i="1" s="1"/>
  <c r="K3421" i="1"/>
  <c r="J3421" i="1"/>
  <c r="I3421" i="1"/>
  <c r="H3421" i="1"/>
  <c r="G3421" i="1"/>
  <c r="O3420" i="1"/>
  <c r="L3420" i="1"/>
  <c r="M3420" i="1" s="1" a="1"/>
  <c r="M3420" i="1" s="1"/>
  <c r="K3420" i="1"/>
  <c r="J3420" i="1"/>
  <c r="I3420" i="1"/>
  <c r="H3420" i="1"/>
  <c r="G3420" i="1"/>
  <c r="O3419" i="1"/>
  <c r="L3419" i="1"/>
  <c r="M3419" i="1" s="1" a="1"/>
  <c r="M3419" i="1" s="1"/>
  <c r="K3419" i="1"/>
  <c r="J3419" i="1"/>
  <c r="I3419" i="1"/>
  <c r="H3419" i="1"/>
  <c r="G3419" i="1"/>
  <c r="O3418" i="1"/>
  <c r="L3418" i="1"/>
  <c r="M3418" i="1" s="1" a="1"/>
  <c r="M3418" i="1" s="1"/>
  <c r="K3418" i="1"/>
  <c r="J3418" i="1"/>
  <c r="I3418" i="1"/>
  <c r="H3418" i="1"/>
  <c r="G3418" i="1"/>
  <c r="O3417" i="1"/>
  <c r="L3417" i="1"/>
  <c r="M3417" i="1" s="1" a="1"/>
  <c r="M3417" i="1" s="1"/>
  <c r="K3417" i="1"/>
  <c r="J3417" i="1"/>
  <c r="I3417" i="1"/>
  <c r="H3417" i="1"/>
  <c r="G3417" i="1"/>
  <c r="O3416" i="1"/>
  <c r="L3416" i="1"/>
  <c r="M3416" i="1" s="1" a="1"/>
  <c r="M3416" i="1" s="1"/>
  <c r="K3416" i="1"/>
  <c r="J3416" i="1"/>
  <c r="I3416" i="1"/>
  <c r="H3416" i="1"/>
  <c r="G3416" i="1"/>
  <c r="O3415" i="1"/>
  <c r="L3415" i="1"/>
  <c r="M3415" i="1" s="1" a="1"/>
  <c r="M3415" i="1" s="1"/>
  <c r="K3415" i="1"/>
  <c r="J3415" i="1"/>
  <c r="I3415" i="1"/>
  <c r="H3415" i="1"/>
  <c r="G3415" i="1"/>
  <c r="O3414" i="1"/>
  <c r="L3414" i="1"/>
  <c r="M3414" i="1" s="1" a="1"/>
  <c r="M3414" i="1" s="1"/>
  <c r="K3414" i="1"/>
  <c r="J3414" i="1"/>
  <c r="I3414" i="1"/>
  <c r="H3414" i="1"/>
  <c r="G3414" i="1"/>
  <c r="O3413" i="1"/>
  <c r="L3413" i="1"/>
  <c r="M3413" i="1" s="1" a="1"/>
  <c r="M3413" i="1" s="1"/>
  <c r="K3413" i="1"/>
  <c r="J3413" i="1"/>
  <c r="I3413" i="1"/>
  <c r="H3413" i="1"/>
  <c r="G3413" i="1"/>
  <c r="O3412" i="1"/>
  <c r="L3412" i="1"/>
  <c r="M3412" i="1" s="1" a="1"/>
  <c r="M3412" i="1" s="1"/>
  <c r="K3412" i="1"/>
  <c r="J3412" i="1"/>
  <c r="I3412" i="1"/>
  <c r="H3412" i="1"/>
  <c r="G3412" i="1"/>
  <c r="O3411" i="1"/>
  <c r="L3411" i="1"/>
  <c r="M3411" i="1" s="1" a="1"/>
  <c r="M3411" i="1" s="1"/>
  <c r="K3411" i="1"/>
  <c r="J3411" i="1"/>
  <c r="I3411" i="1"/>
  <c r="H3411" i="1"/>
  <c r="G3411" i="1"/>
  <c r="O3410" i="1"/>
  <c r="L3410" i="1"/>
  <c r="M3410" i="1" s="1" a="1"/>
  <c r="M3410" i="1" s="1"/>
  <c r="K3410" i="1"/>
  <c r="J3410" i="1"/>
  <c r="I3410" i="1"/>
  <c r="H3410" i="1"/>
  <c r="G3410" i="1"/>
  <c r="O3409" i="1"/>
  <c r="L3409" i="1"/>
  <c r="M3409" i="1" s="1" a="1"/>
  <c r="M3409" i="1" s="1"/>
  <c r="K3409" i="1"/>
  <c r="J3409" i="1"/>
  <c r="I3409" i="1"/>
  <c r="H3409" i="1"/>
  <c r="G3409" i="1"/>
  <c r="O3408" i="1"/>
  <c r="L3408" i="1"/>
  <c r="M3408" i="1" s="1" a="1"/>
  <c r="M3408" i="1" s="1"/>
  <c r="K3408" i="1"/>
  <c r="J3408" i="1"/>
  <c r="I3408" i="1"/>
  <c r="H3408" i="1"/>
  <c r="G3408" i="1"/>
  <c r="O3407" i="1"/>
  <c r="L3407" i="1"/>
  <c r="M3407" i="1" s="1" a="1"/>
  <c r="M3407" i="1" s="1"/>
  <c r="K3407" i="1"/>
  <c r="J3407" i="1"/>
  <c r="I3407" i="1"/>
  <c r="H3407" i="1"/>
  <c r="G3407" i="1"/>
  <c r="O3406" i="1"/>
  <c r="L3406" i="1"/>
  <c r="M3406" i="1" s="1" a="1"/>
  <c r="M3406" i="1" s="1"/>
  <c r="K3406" i="1"/>
  <c r="J3406" i="1"/>
  <c r="I3406" i="1"/>
  <c r="H3406" i="1"/>
  <c r="G3406" i="1"/>
  <c r="O3405" i="1"/>
  <c r="L3405" i="1"/>
  <c r="M3405" i="1" s="1" a="1"/>
  <c r="M3405" i="1" s="1"/>
  <c r="K3405" i="1"/>
  <c r="J3405" i="1"/>
  <c r="I3405" i="1"/>
  <c r="H3405" i="1"/>
  <c r="G3405" i="1"/>
  <c r="O3404" i="1"/>
  <c r="L3404" i="1"/>
  <c r="M3404" i="1" s="1" a="1"/>
  <c r="M3404" i="1" s="1"/>
  <c r="K3404" i="1"/>
  <c r="J3404" i="1"/>
  <c r="I3404" i="1"/>
  <c r="H3404" i="1"/>
  <c r="G3404" i="1"/>
  <c r="O3403" i="1"/>
  <c r="L3403" i="1"/>
  <c r="M3403" i="1" s="1" a="1"/>
  <c r="M3403" i="1" s="1"/>
  <c r="K3403" i="1"/>
  <c r="J3403" i="1"/>
  <c r="I3403" i="1"/>
  <c r="H3403" i="1"/>
  <c r="G3403" i="1"/>
  <c r="O3402" i="1"/>
  <c r="L3402" i="1"/>
  <c r="M3402" i="1" s="1" a="1"/>
  <c r="M3402" i="1" s="1"/>
  <c r="K3402" i="1"/>
  <c r="J3402" i="1"/>
  <c r="I3402" i="1"/>
  <c r="H3402" i="1"/>
  <c r="G3402" i="1"/>
  <c r="O3401" i="1"/>
  <c r="L3401" i="1"/>
  <c r="M3401" i="1" s="1" a="1"/>
  <c r="M3401" i="1" s="1"/>
  <c r="K3401" i="1"/>
  <c r="J3401" i="1"/>
  <c r="I3401" i="1"/>
  <c r="H3401" i="1"/>
  <c r="G3401" i="1"/>
  <c r="O3400" i="1"/>
  <c r="L3400" i="1"/>
  <c r="M3400" i="1" s="1" a="1"/>
  <c r="M3400" i="1" s="1"/>
  <c r="K3400" i="1"/>
  <c r="J3400" i="1"/>
  <c r="I3400" i="1"/>
  <c r="H3400" i="1"/>
  <c r="G3400" i="1"/>
  <c r="O3399" i="1"/>
  <c r="L3399" i="1"/>
  <c r="M3399" i="1" s="1" a="1"/>
  <c r="M3399" i="1" s="1"/>
  <c r="K3399" i="1"/>
  <c r="J3399" i="1"/>
  <c r="I3399" i="1"/>
  <c r="H3399" i="1"/>
  <c r="G3399" i="1"/>
  <c r="O3398" i="1"/>
  <c r="L3398" i="1"/>
  <c r="M3398" i="1" s="1" a="1"/>
  <c r="M3398" i="1" s="1"/>
  <c r="K3398" i="1"/>
  <c r="J3398" i="1"/>
  <c r="I3398" i="1"/>
  <c r="H3398" i="1"/>
  <c r="G3398" i="1"/>
  <c r="O3397" i="1"/>
  <c r="L3397" i="1"/>
  <c r="M3397" i="1" s="1" a="1"/>
  <c r="M3397" i="1" s="1"/>
  <c r="K3397" i="1"/>
  <c r="J3397" i="1"/>
  <c r="I3397" i="1"/>
  <c r="H3397" i="1"/>
  <c r="G3397" i="1"/>
  <c r="O3396" i="1"/>
  <c r="L3396" i="1"/>
  <c r="M3396" i="1" s="1" a="1"/>
  <c r="M3396" i="1" s="1"/>
  <c r="K3396" i="1"/>
  <c r="J3396" i="1"/>
  <c r="I3396" i="1"/>
  <c r="H3396" i="1"/>
  <c r="G3396" i="1"/>
  <c r="O3395" i="1"/>
  <c r="L3395" i="1"/>
  <c r="M3395" i="1" s="1" a="1"/>
  <c r="M3395" i="1" s="1"/>
  <c r="K3395" i="1"/>
  <c r="J3395" i="1"/>
  <c r="I3395" i="1"/>
  <c r="H3395" i="1"/>
  <c r="G3395" i="1"/>
  <c r="O3394" i="1"/>
  <c r="L3394" i="1"/>
  <c r="M3394" i="1" s="1" a="1"/>
  <c r="M3394" i="1" s="1"/>
  <c r="K3394" i="1"/>
  <c r="J3394" i="1"/>
  <c r="I3394" i="1"/>
  <c r="H3394" i="1"/>
  <c r="G3394" i="1"/>
  <c r="O3393" i="1"/>
  <c r="L3393" i="1"/>
  <c r="M3393" i="1" s="1" a="1"/>
  <c r="M3393" i="1" s="1"/>
  <c r="K3393" i="1"/>
  <c r="J3393" i="1"/>
  <c r="I3393" i="1"/>
  <c r="H3393" i="1"/>
  <c r="G3393" i="1"/>
  <c r="O3392" i="1"/>
  <c r="L3392" i="1"/>
  <c r="M3392" i="1" s="1" a="1"/>
  <c r="M3392" i="1" s="1"/>
  <c r="K3392" i="1"/>
  <c r="J3392" i="1"/>
  <c r="I3392" i="1"/>
  <c r="H3392" i="1"/>
  <c r="G3392" i="1"/>
  <c r="O3391" i="1"/>
  <c r="L3391" i="1"/>
  <c r="M3391" i="1" s="1" a="1"/>
  <c r="M3391" i="1" s="1"/>
  <c r="K3391" i="1"/>
  <c r="J3391" i="1"/>
  <c r="I3391" i="1"/>
  <c r="H3391" i="1"/>
  <c r="G3391" i="1"/>
  <c r="O3390" i="1"/>
  <c r="L3390" i="1"/>
  <c r="M3390" i="1" s="1" a="1"/>
  <c r="M3390" i="1" s="1"/>
  <c r="K3390" i="1"/>
  <c r="J3390" i="1"/>
  <c r="I3390" i="1"/>
  <c r="H3390" i="1"/>
  <c r="G3390" i="1"/>
  <c r="O3389" i="1"/>
  <c r="L3389" i="1"/>
  <c r="M3389" i="1" s="1" a="1"/>
  <c r="M3389" i="1" s="1"/>
  <c r="K3389" i="1"/>
  <c r="J3389" i="1"/>
  <c r="I3389" i="1"/>
  <c r="H3389" i="1"/>
  <c r="G3389" i="1"/>
  <c r="O3388" i="1"/>
  <c r="L3388" i="1"/>
  <c r="M3388" i="1" s="1" a="1"/>
  <c r="M3388" i="1" s="1"/>
  <c r="K3388" i="1"/>
  <c r="J3388" i="1"/>
  <c r="I3388" i="1"/>
  <c r="H3388" i="1"/>
  <c r="G3388" i="1"/>
  <c r="O3387" i="1"/>
  <c r="L3387" i="1"/>
  <c r="M3387" i="1" s="1" a="1"/>
  <c r="M3387" i="1" s="1"/>
  <c r="K3387" i="1"/>
  <c r="J3387" i="1"/>
  <c r="I3387" i="1"/>
  <c r="H3387" i="1"/>
  <c r="G3387" i="1"/>
  <c r="O3386" i="1"/>
  <c r="L3386" i="1"/>
  <c r="M3386" i="1" s="1" a="1"/>
  <c r="M3386" i="1" s="1"/>
  <c r="K3386" i="1"/>
  <c r="J3386" i="1"/>
  <c r="I3386" i="1"/>
  <c r="H3386" i="1"/>
  <c r="G3386" i="1"/>
  <c r="O3385" i="1"/>
  <c r="L3385" i="1"/>
  <c r="M3385" i="1" s="1" a="1"/>
  <c r="M3385" i="1" s="1"/>
  <c r="K3385" i="1"/>
  <c r="J3385" i="1"/>
  <c r="I3385" i="1"/>
  <c r="H3385" i="1"/>
  <c r="G3385" i="1"/>
  <c r="O3384" i="1"/>
  <c r="L3384" i="1"/>
  <c r="M3384" i="1" s="1" a="1"/>
  <c r="M3384" i="1" s="1"/>
  <c r="K3384" i="1"/>
  <c r="J3384" i="1"/>
  <c r="I3384" i="1"/>
  <c r="H3384" i="1"/>
  <c r="G3384" i="1"/>
  <c r="O3383" i="1"/>
  <c r="L3383" i="1"/>
  <c r="M3383" i="1" s="1" a="1"/>
  <c r="M3383" i="1" s="1"/>
  <c r="K3383" i="1"/>
  <c r="J3383" i="1"/>
  <c r="I3383" i="1"/>
  <c r="H3383" i="1"/>
  <c r="G3383" i="1"/>
  <c r="O3382" i="1"/>
  <c r="L3382" i="1"/>
  <c r="M3382" i="1" s="1" a="1"/>
  <c r="M3382" i="1" s="1"/>
  <c r="K3382" i="1"/>
  <c r="J3382" i="1"/>
  <c r="I3382" i="1"/>
  <c r="H3382" i="1"/>
  <c r="G3382" i="1"/>
  <c r="O3381" i="1"/>
  <c r="L3381" i="1"/>
  <c r="M3381" i="1" s="1" a="1"/>
  <c r="M3381" i="1" s="1"/>
  <c r="K3381" i="1"/>
  <c r="J3381" i="1"/>
  <c r="I3381" i="1"/>
  <c r="H3381" i="1"/>
  <c r="G3381" i="1"/>
  <c r="O3380" i="1"/>
  <c r="L3380" i="1"/>
  <c r="M3380" i="1" s="1" a="1"/>
  <c r="M3380" i="1" s="1"/>
  <c r="K3380" i="1"/>
  <c r="J3380" i="1"/>
  <c r="I3380" i="1"/>
  <c r="H3380" i="1"/>
  <c r="G3380" i="1"/>
  <c r="O3379" i="1"/>
  <c r="L3379" i="1"/>
  <c r="M3379" i="1" s="1" a="1"/>
  <c r="M3379" i="1" s="1"/>
  <c r="K3379" i="1"/>
  <c r="J3379" i="1"/>
  <c r="I3379" i="1"/>
  <c r="H3379" i="1"/>
  <c r="G3379" i="1"/>
  <c r="O3378" i="1"/>
  <c r="L3378" i="1"/>
  <c r="M3378" i="1" s="1" a="1"/>
  <c r="M3378" i="1" s="1"/>
  <c r="K3378" i="1"/>
  <c r="J3378" i="1"/>
  <c r="I3378" i="1"/>
  <c r="H3378" i="1"/>
  <c r="G3378" i="1"/>
  <c r="O3377" i="1"/>
  <c r="L3377" i="1"/>
  <c r="M3377" i="1" s="1" a="1"/>
  <c r="M3377" i="1" s="1"/>
  <c r="K3377" i="1"/>
  <c r="J3377" i="1"/>
  <c r="I3377" i="1"/>
  <c r="H3377" i="1"/>
  <c r="G3377" i="1"/>
  <c r="O3376" i="1"/>
  <c r="L3376" i="1"/>
  <c r="M3376" i="1" s="1" a="1"/>
  <c r="M3376" i="1" s="1"/>
  <c r="K3376" i="1"/>
  <c r="J3376" i="1"/>
  <c r="I3376" i="1"/>
  <c r="H3376" i="1"/>
  <c r="G3376" i="1"/>
  <c r="O3375" i="1"/>
  <c r="L3375" i="1"/>
  <c r="M3375" i="1" s="1" a="1"/>
  <c r="M3375" i="1" s="1"/>
  <c r="K3375" i="1"/>
  <c r="J3375" i="1"/>
  <c r="I3375" i="1"/>
  <c r="H3375" i="1"/>
  <c r="G3375" i="1"/>
  <c r="O3374" i="1"/>
  <c r="L3374" i="1"/>
  <c r="M3374" i="1" s="1" a="1"/>
  <c r="M3374" i="1" s="1"/>
  <c r="K3374" i="1"/>
  <c r="J3374" i="1"/>
  <c r="I3374" i="1"/>
  <c r="H3374" i="1"/>
  <c r="G3374" i="1"/>
  <c r="O3373" i="1"/>
  <c r="L3373" i="1"/>
  <c r="M3373" i="1" s="1" a="1"/>
  <c r="M3373" i="1" s="1"/>
  <c r="K3373" i="1"/>
  <c r="J3373" i="1"/>
  <c r="I3373" i="1"/>
  <c r="H3373" i="1"/>
  <c r="G3373" i="1"/>
  <c r="O3372" i="1"/>
  <c r="L3372" i="1"/>
  <c r="M3372" i="1" s="1" a="1"/>
  <c r="M3372" i="1" s="1"/>
  <c r="K3372" i="1"/>
  <c r="J3372" i="1"/>
  <c r="I3372" i="1"/>
  <c r="H3372" i="1"/>
  <c r="G3372" i="1"/>
  <c r="O3371" i="1"/>
  <c r="L3371" i="1"/>
  <c r="M3371" i="1" s="1" a="1"/>
  <c r="M3371" i="1" s="1"/>
  <c r="K3371" i="1"/>
  <c r="J3371" i="1"/>
  <c r="I3371" i="1"/>
  <c r="H3371" i="1"/>
  <c r="G3371" i="1"/>
  <c r="O3370" i="1"/>
  <c r="L3370" i="1"/>
  <c r="M3370" i="1" s="1" a="1"/>
  <c r="M3370" i="1" s="1"/>
  <c r="K3370" i="1"/>
  <c r="J3370" i="1"/>
  <c r="I3370" i="1"/>
  <c r="H3370" i="1"/>
  <c r="G3370" i="1"/>
  <c r="O3369" i="1"/>
  <c r="L3369" i="1"/>
  <c r="M3369" i="1" s="1" a="1"/>
  <c r="M3369" i="1" s="1"/>
  <c r="K3369" i="1"/>
  <c r="J3369" i="1"/>
  <c r="I3369" i="1"/>
  <c r="H3369" i="1"/>
  <c r="G3369" i="1"/>
  <c r="O3368" i="1"/>
  <c r="L3368" i="1"/>
  <c r="M3368" i="1" s="1" a="1"/>
  <c r="M3368" i="1" s="1"/>
  <c r="K3368" i="1"/>
  <c r="J3368" i="1"/>
  <c r="I3368" i="1"/>
  <c r="H3368" i="1"/>
  <c r="G3368" i="1"/>
  <c r="O3367" i="1"/>
  <c r="L3367" i="1"/>
  <c r="M3367" i="1" s="1" a="1"/>
  <c r="M3367" i="1" s="1"/>
  <c r="K3367" i="1"/>
  <c r="J3367" i="1"/>
  <c r="I3367" i="1"/>
  <c r="H3367" i="1"/>
  <c r="G3367" i="1"/>
  <c r="O3366" i="1"/>
  <c r="L3366" i="1"/>
  <c r="M3366" i="1" s="1" a="1"/>
  <c r="M3366" i="1" s="1"/>
  <c r="K3366" i="1"/>
  <c r="J3366" i="1"/>
  <c r="I3366" i="1"/>
  <c r="H3366" i="1"/>
  <c r="G3366" i="1"/>
  <c r="O3365" i="1"/>
  <c r="L3365" i="1"/>
  <c r="M3365" i="1" s="1" a="1"/>
  <c r="M3365" i="1" s="1"/>
  <c r="K3365" i="1"/>
  <c r="J3365" i="1"/>
  <c r="I3365" i="1"/>
  <c r="H3365" i="1"/>
  <c r="G3365" i="1"/>
  <c r="O3364" i="1"/>
  <c r="L3364" i="1"/>
  <c r="M3364" i="1" s="1" a="1"/>
  <c r="M3364" i="1" s="1"/>
  <c r="K3364" i="1"/>
  <c r="J3364" i="1"/>
  <c r="I3364" i="1"/>
  <c r="H3364" i="1"/>
  <c r="G3364" i="1"/>
  <c r="O3363" i="1"/>
  <c r="L3363" i="1"/>
  <c r="M3363" i="1" s="1" a="1"/>
  <c r="M3363" i="1" s="1"/>
  <c r="K3363" i="1"/>
  <c r="J3363" i="1"/>
  <c r="I3363" i="1"/>
  <c r="H3363" i="1"/>
  <c r="G3363" i="1"/>
  <c r="O3362" i="1"/>
  <c r="L3362" i="1"/>
  <c r="M3362" i="1" s="1" a="1"/>
  <c r="M3362" i="1" s="1"/>
  <c r="K3362" i="1"/>
  <c r="J3362" i="1"/>
  <c r="I3362" i="1"/>
  <c r="H3362" i="1"/>
  <c r="G3362" i="1"/>
  <c r="O3361" i="1"/>
  <c r="L3361" i="1"/>
  <c r="M3361" i="1" s="1" a="1"/>
  <c r="M3361" i="1" s="1"/>
  <c r="K3361" i="1"/>
  <c r="J3361" i="1"/>
  <c r="I3361" i="1"/>
  <c r="H3361" i="1"/>
  <c r="G3361" i="1"/>
  <c r="O3360" i="1"/>
  <c r="L3360" i="1"/>
  <c r="M3360" i="1" s="1" a="1"/>
  <c r="M3360" i="1" s="1"/>
  <c r="K3360" i="1"/>
  <c r="J3360" i="1"/>
  <c r="I3360" i="1"/>
  <c r="H3360" i="1"/>
  <c r="G3360" i="1"/>
  <c r="O3359" i="1"/>
  <c r="L3359" i="1"/>
  <c r="M3359" i="1" s="1" a="1"/>
  <c r="M3359" i="1" s="1"/>
  <c r="K3359" i="1"/>
  <c r="J3359" i="1"/>
  <c r="I3359" i="1"/>
  <c r="H3359" i="1"/>
  <c r="G3359" i="1"/>
  <c r="O3358" i="1"/>
  <c r="L3358" i="1"/>
  <c r="M3358" i="1" s="1" a="1"/>
  <c r="M3358" i="1" s="1"/>
  <c r="K3358" i="1"/>
  <c r="J3358" i="1"/>
  <c r="I3358" i="1"/>
  <c r="H3358" i="1"/>
  <c r="G3358" i="1"/>
  <c r="O3357" i="1"/>
  <c r="L3357" i="1"/>
  <c r="M3357" i="1" s="1" a="1"/>
  <c r="M3357" i="1" s="1"/>
  <c r="K3357" i="1"/>
  <c r="J3357" i="1"/>
  <c r="I3357" i="1"/>
  <c r="H3357" i="1"/>
  <c r="G3357" i="1"/>
  <c r="O3356" i="1"/>
  <c r="L3356" i="1"/>
  <c r="M3356" i="1" s="1" a="1"/>
  <c r="M3356" i="1" s="1"/>
  <c r="K3356" i="1"/>
  <c r="J3356" i="1"/>
  <c r="I3356" i="1"/>
  <c r="H3356" i="1"/>
  <c r="G3356" i="1"/>
  <c r="O3355" i="1"/>
  <c r="L3355" i="1"/>
  <c r="M3355" i="1" s="1" a="1"/>
  <c r="M3355" i="1" s="1"/>
  <c r="K3355" i="1"/>
  <c r="J3355" i="1"/>
  <c r="I3355" i="1"/>
  <c r="H3355" i="1"/>
  <c r="G3355" i="1"/>
  <c r="O3354" i="1"/>
  <c r="L3354" i="1"/>
  <c r="M3354" i="1" s="1" a="1"/>
  <c r="M3354" i="1" s="1"/>
  <c r="K3354" i="1"/>
  <c r="J3354" i="1"/>
  <c r="I3354" i="1"/>
  <c r="H3354" i="1"/>
  <c r="G3354" i="1"/>
  <c r="O3353" i="1"/>
  <c r="L3353" i="1"/>
  <c r="M3353" i="1" s="1" a="1"/>
  <c r="M3353" i="1" s="1"/>
  <c r="K3353" i="1"/>
  <c r="J3353" i="1"/>
  <c r="I3353" i="1"/>
  <c r="H3353" i="1"/>
  <c r="G3353" i="1"/>
  <c r="O3352" i="1"/>
  <c r="L3352" i="1"/>
  <c r="M3352" i="1" s="1" a="1"/>
  <c r="M3352" i="1" s="1"/>
  <c r="K3352" i="1"/>
  <c r="J3352" i="1"/>
  <c r="I3352" i="1"/>
  <c r="H3352" i="1"/>
  <c r="G3352" i="1"/>
  <c r="O3351" i="1"/>
  <c r="L3351" i="1"/>
  <c r="M3351" i="1" s="1" a="1"/>
  <c r="M3351" i="1" s="1"/>
  <c r="K3351" i="1"/>
  <c r="J3351" i="1"/>
  <c r="I3351" i="1"/>
  <c r="H3351" i="1"/>
  <c r="G3351" i="1"/>
  <c r="O3350" i="1"/>
  <c r="L3350" i="1"/>
  <c r="M3350" i="1" s="1" a="1"/>
  <c r="M3350" i="1" s="1"/>
  <c r="K3350" i="1"/>
  <c r="J3350" i="1"/>
  <c r="I3350" i="1"/>
  <c r="H3350" i="1"/>
  <c r="G3350" i="1"/>
  <c r="O3349" i="1"/>
  <c r="L3349" i="1"/>
  <c r="M3349" i="1" s="1" a="1"/>
  <c r="M3349" i="1" s="1"/>
  <c r="K3349" i="1"/>
  <c r="J3349" i="1"/>
  <c r="I3349" i="1"/>
  <c r="H3349" i="1"/>
  <c r="G3349" i="1"/>
  <c r="O3348" i="1"/>
  <c r="L3348" i="1"/>
  <c r="M3348" i="1" s="1" a="1"/>
  <c r="M3348" i="1" s="1"/>
  <c r="K3348" i="1"/>
  <c r="J3348" i="1"/>
  <c r="I3348" i="1"/>
  <c r="H3348" i="1"/>
  <c r="G3348" i="1"/>
  <c r="O3347" i="1"/>
  <c r="L3347" i="1"/>
  <c r="M3347" i="1" s="1" a="1"/>
  <c r="M3347" i="1" s="1"/>
  <c r="K3347" i="1"/>
  <c r="J3347" i="1"/>
  <c r="I3347" i="1"/>
  <c r="H3347" i="1"/>
  <c r="G3347" i="1"/>
  <c r="O3346" i="1"/>
  <c r="L3346" i="1"/>
  <c r="M3346" i="1" s="1" a="1"/>
  <c r="M3346" i="1" s="1"/>
  <c r="K3346" i="1"/>
  <c r="J3346" i="1"/>
  <c r="I3346" i="1"/>
  <c r="H3346" i="1"/>
  <c r="G3346" i="1"/>
  <c r="O3345" i="1"/>
  <c r="L3345" i="1"/>
  <c r="M3345" i="1" s="1" a="1"/>
  <c r="M3345" i="1" s="1"/>
  <c r="K3345" i="1"/>
  <c r="J3345" i="1"/>
  <c r="I3345" i="1"/>
  <c r="H3345" i="1"/>
  <c r="G3345" i="1"/>
  <c r="O3344" i="1"/>
  <c r="L3344" i="1"/>
  <c r="M3344" i="1" s="1" a="1"/>
  <c r="M3344" i="1" s="1"/>
  <c r="K3344" i="1"/>
  <c r="J3344" i="1"/>
  <c r="I3344" i="1"/>
  <c r="H3344" i="1"/>
  <c r="G3344" i="1"/>
  <c r="O3343" i="1"/>
  <c r="L3343" i="1"/>
  <c r="M3343" i="1" s="1" a="1"/>
  <c r="M3343" i="1" s="1"/>
  <c r="K3343" i="1"/>
  <c r="J3343" i="1"/>
  <c r="I3343" i="1"/>
  <c r="H3343" i="1"/>
  <c r="G3343" i="1"/>
  <c r="O3342" i="1"/>
  <c r="L3342" i="1"/>
  <c r="M3342" i="1" s="1" a="1"/>
  <c r="M3342" i="1" s="1"/>
  <c r="K3342" i="1"/>
  <c r="J3342" i="1"/>
  <c r="I3342" i="1"/>
  <c r="H3342" i="1"/>
  <c r="G3342" i="1"/>
  <c r="O3341" i="1"/>
  <c r="L3341" i="1"/>
  <c r="M3341" i="1" s="1" a="1"/>
  <c r="M3341" i="1" s="1"/>
  <c r="K3341" i="1"/>
  <c r="J3341" i="1"/>
  <c r="I3341" i="1"/>
  <c r="H3341" i="1"/>
  <c r="G3341" i="1"/>
  <c r="O3340" i="1"/>
  <c r="L3340" i="1"/>
  <c r="M3340" i="1" s="1" a="1"/>
  <c r="M3340" i="1" s="1"/>
  <c r="K3340" i="1"/>
  <c r="J3340" i="1"/>
  <c r="I3340" i="1"/>
  <c r="H3340" i="1"/>
  <c r="G3340" i="1"/>
  <c r="O3339" i="1"/>
  <c r="L3339" i="1"/>
  <c r="M3339" i="1" s="1" a="1"/>
  <c r="M3339" i="1" s="1"/>
  <c r="K3339" i="1"/>
  <c r="J3339" i="1"/>
  <c r="I3339" i="1"/>
  <c r="H3339" i="1"/>
  <c r="G3339" i="1"/>
  <c r="O3338" i="1"/>
  <c r="L3338" i="1"/>
  <c r="M3338" i="1" s="1" a="1"/>
  <c r="M3338" i="1" s="1"/>
  <c r="K3338" i="1"/>
  <c r="J3338" i="1"/>
  <c r="I3338" i="1"/>
  <c r="H3338" i="1"/>
  <c r="G3338" i="1"/>
  <c r="O3337" i="1"/>
  <c r="L3337" i="1"/>
  <c r="M3337" i="1" s="1" a="1"/>
  <c r="M3337" i="1" s="1"/>
  <c r="K3337" i="1"/>
  <c r="J3337" i="1"/>
  <c r="I3337" i="1"/>
  <c r="H3337" i="1"/>
  <c r="G3337" i="1"/>
  <c r="O3336" i="1"/>
  <c r="L3336" i="1"/>
  <c r="M3336" i="1" s="1" a="1"/>
  <c r="M3336" i="1" s="1"/>
  <c r="K3336" i="1"/>
  <c r="J3336" i="1"/>
  <c r="I3336" i="1"/>
  <c r="H3336" i="1"/>
  <c r="G3336" i="1"/>
  <c r="O3335" i="1"/>
  <c r="L3335" i="1"/>
  <c r="M3335" i="1" s="1" a="1"/>
  <c r="M3335" i="1" s="1"/>
  <c r="K3335" i="1"/>
  <c r="J3335" i="1"/>
  <c r="I3335" i="1"/>
  <c r="H3335" i="1"/>
  <c r="G3335" i="1"/>
  <c r="O3334" i="1"/>
  <c r="L3334" i="1"/>
  <c r="M3334" i="1" s="1" a="1"/>
  <c r="M3334" i="1" s="1"/>
  <c r="K3334" i="1"/>
  <c r="J3334" i="1"/>
  <c r="I3334" i="1"/>
  <c r="H3334" i="1"/>
  <c r="G3334" i="1"/>
  <c r="O3333" i="1"/>
  <c r="L3333" i="1"/>
  <c r="M3333" i="1" s="1" a="1"/>
  <c r="M3333" i="1" s="1"/>
  <c r="K3333" i="1"/>
  <c r="J3333" i="1"/>
  <c r="I3333" i="1"/>
  <c r="H3333" i="1"/>
  <c r="G3333" i="1"/>
  <c r="O3332" i="1"/>
  <c r="L3332" i="1"/>
  <c r="M3332" i="1" s="1" a="1"/>
  <c r="M3332" i="1" s="1"/>
  <c r="K3332" i="1"/>
  <c r="J3332" i="1"/>
  <c r="I3332" i="1"/>
  <c r="H3332" i="1"/>
  <c r="G3332" i="1"/>
  <c r="O3331" i="1"/>
  <c r="L3331" i="1"/>
  <c r="M3331" i="1" s="1" a="1"/>
  <c r="M3331" i="1" s="1"/>
  <c r="K3331" i="1"/>
  <c r="J3331" i="1"/>
  <c r="I3331" i="1"/>
  <c r="H3331" i="1"/>
  <c r="G3331" i="1"/>
  <c r="O3330" i="1"/>
  <c r="L3330" i="1"/>
  <c r="M3330" i="1" s="1" a="1"/>
  <c r="M3330" i="1" s="1"/>
  <c r="K3330" i="1"/>
  <c r="J3330" i="1"/>
  <c r="I3330" i="1"/>
  <c r="H3330" i="1"/>
  <c r="G3330" i="1"/>
  <c r="O3329" i="1"/>
  <c r="L3329" i="1"/>
  <c r="M3329" i="1" s="1" a="1"/>
  <c r="M3329" i="1" s="1"/>
  <c r="K3329" i="1"/>
  <c r="J3329" i="1"/>
  <c r="I3329" i="1"/>
  <c r="H3329" i="1"/>
  <c r="G3329" i="1"/>
  <c r="O3328" i="1"/>
  <c r="L3328" i="1"/>
  <c r="M3328" i="1" s="1" a="1"/>
  <c r="M3328" i="1" s="1"/>
  <c r="K3328" i="1"/>
  <c r="J3328" i="1"/>
  <c r="I3328" i="1"/>
  <c r="H3328" i="1"/>
  <c r="G3328" i="1"/>
  <c r="O3327" i="1"/>
  <c r="L3327" i="1"/>
  <c r="M3327" i="1" s="1" a="1"/>
  <c r="M3327" i="1" s="1"/>
  <c r="K3327" i="1"/>
  <c r="J3327" i="1"/>
  <c r="I3327" i="1"/>
  <c r="H3327" i="1"/>
  <c r="G3327" i="1"/>
  <c r="O3326" i="1"/>
  <c r="L3326" i="1"/>
  <c r="M3326" i="1" s="1" a="1"/>
  <c r="M3326" i="1" s="1"/>
  <c r="K3326" i="1"/>
  <c r="J3326" i="1"/>
  <c r="I3326" i="1"/>
  <c r="H3326" i="1"/>
  <c r="G3326" i="1"/>
  <c r="O3325" i="1"/>
  <c r="L3325" i="1"/>
  <c r="M3325" i="1" s="1" a="1"/>
  <c r="M3325" i="1" s="1"/>
  <c r="K3325" i="1"/>
  <c r="J3325" i="1"/>
  <c r="I3325" i="1"/>
  <c r="H3325" i="1"/>
  <c r="G3325" i="1"/>
  <c r="O3324" i="1"/>
  <c r="L3324" i="1"/>
  <c r="M3324" i="1" s="1" a="1"/>
  <c r="M3324" i="1" s="1"/>
  <c r="K3324" i="1"/>
  <c r="J3324" i="1"/>
  <c r="I3324" i="1"/>
  <c r="H3324" i="1"/>
  <c r="G3324" i="1"/>
  <c r="O3323" i="1"/>
  <c r="L3323" i="1"/>
  <c r="M3323" i="1" s="1" a="1"/>
  <c r="M3323" i="1" s="1"/>
  <c r="K3323" i="1"/>
  <c r="J3323" i="1"/>
  <c r="I3323" i="1"/>
  <c r="H3323" i="1"/>
  <c r="G3323" i="1"/>
  <c r="O3322" i="1"/>
  <c r="L3322" i="1"/>
  <c r="M3322" i="1" s="1" a="1"/>
  <c r="M3322" i="1" s="1"/>
  <c r="K3322" i="1"/>
  <c r="J3322" i="1"/>
  <c r="I3322" i="1"/>
  <c r="H3322" i="1"/>
  <c r="G3322" i="1"/>
  <c r="O3321" i="1"/>
  <c r="L3321" i="1"/>
  <c r="M3321" i="1" s="1" a="1"/>
  <c r="M3321" i="1" s="1"/>
  <c r="K3321" i="1"/>
  <c r="J3321" i="1"/>
  <c r="I3321" i="1"/>
  <c r="H3321" i="1"/>
  <c r="G3321" i="1"/>
  <c r="O3320" i="1"/>
  <c r="L3320" i="1"/>
  <c r="M3320" i="1" s="1" a="1"/>
  <c r="M3320" i="1" s="1"/>
  <c r="K3320" i="1"/>
  <c r="J3320" i="1"/>
  <c r="I3320" i="1"/>
  <c r="H3320" i="1"/>
  <c r="G3320" i="1"/>
  <c r="O3319" i="1"/>
  <c r="L3319" i="1"/>
  <c r="M3319" i="1" s="1" a="1"/>
  <c r="M3319" i="1" s="1"/>
  <c r="K3319" i="1"/>
  <c r="J3319" i="1"/>
  <c r="I3319" i="1"/>
  <c r="H3319" i="1"/>
  <c r="G3319" i="1"/>
  <c r="O3318" i="1"/>
  <c r="L3318" i="1"/>
  <c r="M3318" i="1" s="1" a="1"/>
  <c r="M3318" i="1" s="1"/>
  <c r="K3318" i="1"/>
  <c r="J3318" i="1"/>
  <c r="I3318" i="1"/>
  <c r="H3318" i="1"/>
  <c r="G3318" i="1"/>
  <c r="O3317" i="1"/>
  <c r="L3317" i="1"/>
  <c r="M3317" i="1" s="1" a="1"/>
  <c r="M3317" i="1" s="1"/>
  <c r="K3317" i="1"/>
  <c r="J3317" i="1"/>
  <c r="I3317" i="1"/>
  <c r="H3317" i="1"/>
  <c r="G3317" i="1"/>
  <c r="O3316" i="1"/>
  <c r="L3316" i="1"/>
  <c r="M3316" i="1" s="1" a="1"/>
  <c r="M3316" i="1" s="1"/>
  <c r="K3316" i="1"/>
  <c r="J3316" i="1"/>
  <c r="I3316" i="1"/>
  <c r="H3316" i="1"/>
  <c r="G3316" i="1"/>
  <c r="O3315" i="1"/>
  <c r="L3315" i="1"/>
  <c r="M3315" i="1" s="1" a="1"/>
  <c r="M3315" i="1" s="1"/>
  <c r="K3315" i="1"/>
  <c r="J3315" i="1"/>
  <c r="I3315" i="1"/>
  <c r="H3315" i="1"/>
  <c r="G3315" i="1"/>
  <c r="O3314" i="1"/>
  <c r="L3314" i="1"/>
  <c r="M3314" i="1" s="1" a="1"/>
  <c r="M3314" i="1" s="1"/>
  <c r="K3314" i="1"/>
  <c r="J3314" i="1"/>
  <c r="I3314" i="1"/>
  <c r="H3314" i="1"/>
  <c r="G3314" i="1"/>
  <c r="O3313" i="1"/>
  <c r="L3313" i="1"/>
  <c r="M3313" i="1" s="1" a="1"/>
  <c r="M3313" i="1" s="1"/>
  <c r="K3313" i="1"/>
  <c r="J3313" i="1"/>
  <c r="I3313" i="1"/>
  <c r="H3313" i="1"/>
  <c r="G3313" i="1"/>
  <c r="O3312" i="1"/>
  <c r="L3312" i="1"/>
  <c r="M3312" i="1" s="1" a="1"/>
  <c r="M3312" i="1" s="1"/>
  <c r="K3312" i="1"/>
  <c r="J3312" i="1"/>
  <c r="I3312" i="1"/>
  <c r="H3312" i="1"/>
  <c r="G3312" i="1"/>
  <c r="O3311" i="1"/>
  <c r="L3311" i="1"/>
  <c r="M3311" i="1" s="1" a="1"/>
  <c r="M3311" i="1" s="1"/>
  <c r="K3311" i="1"/>
  <c r="J3311" i="1"/>
  <c r="I3311" i="1"/>
  <c r="H3311" i="1"/>
  <c r="G3311" i="1"/>
  <c r="O3310" i="1"/>
  <c r="L3310" i="1"/>
  <c r="M3310" i="1" s="1" a="1"/>
  <c r="M3310" i="1" s="1"/>
  <c r="K3310" i="1"/>
  <c r="J3310" i="1"/>
  <c r="I3310" i="1"/>
  <c r="H3310" i="1"/>
  <c r="G3310" i="1"/>
  <c r="O3309" i="1"/>
  <c r="L3309" i="1"/>
  <c r="M3309" i="1" s="1" a="1"/>
  <c r="M3309" i="1" s="1"/>
  <c r="K3309" i="1"/>
  <c r="J3309" i="1"/>
  <c r="I3309" i="1"/>
  <c r="H3309" i="1"/>
  <c r="G3309" i="1"/>
  <c r="O3308" i="1"/>
  <c r="L3308" i="1"/>
  <c r="M3308" i="1" s="1" a="1"/>
  <c r="M3308" i="1" s="1"/>
  <c r="K3308" i="1"/>
  <c r="J3308" i="1"/>
  <c r="I3308" i="1"/>
  <c r="H3308" i="1"/>
  <c r="G3308" i="1"/>
  <c r="O3307" i="1"/>
  <c r="L3307" i="1"/>
  <c r="M3307" i="1" s="1" a="1"/>
  <c r="M3307" i="1" s="1"/>
  <c r="K3307" i="1"/>
  <c r="J3307" i="1"/>
  <c r="I3307" i="1"/>
  <c r="H3307" i="1"/>
  <c r="G3307" i="1"/>
  <c r="O3306" i="1"/>
  <c r="L3306" i="1"/>
  <c r="M3306" i="1" s="1" a="1"/>
  <c r="M3306" i="1" s="1"/>
  <c r="K3306" i="1"/>
  <c r="J3306" i="1"/>
  <c r="I3306" i="1"/>
  <c r="H3306" i="1"/>
  <c r="G3306" i="1"/>
  <c r="O3305" i="1"/>
  <c r="L3305" i="1"/>
  <c r="M3305" i="1" s="1" a="1"/>
  <c r="M3305" i="1" s="1"/>
  <c r="K3305" i="1"/>
  <c r="J3305" i="1"/>
  <c r="I3305" i="1"/>
  <c r="H3305" i="1"/>
  <c r="G3305" i="1"/>
  <c r="O3304" i="1"/>
  <c r="L3304" i="1"/>
  <c r="M3304" i="1" s="1" a="1"/>
  <c r="M3304" i="1" s="1"/>
  <c r="K3304" i="1"/>
  <c r="J3304" i="1"/>
  <c r="I3304" i="1"/>
  <c r="H3304" i="1"/>
  <c r="G3304" i="1"/>
  <c r="O3303" i="1"/>
  <c r="L3303" i="1"/>
  <c r="M3303" i="1" s="1" a="1"/>
  <c r="M3303" i="1" s="1"/>
  <c r="K3303" i="1"/>
  <c r="J3303" i="1"/>
  <c r="I3303" i="1"/>
  <c r="H3303" i="1"/>
  <c r="G3303" i="1"/>
  <c r="O3302" i="1"/>
  <c r="L3302" i="1"/>
  <c r="M3302" i="1" s="1" a="1"/>
  <c r="M3302" i="1" s="1"/>
  <c r="K3302" i="1"/>
  <c r="J3302" i="1"/>
  <c r="I3302" i="1"/>
  <c r="H3302" i="1"/>
  <c r="G3302" i="1"/>
  <c r="O3301" i="1"/>
  <c r="L3301" i="1"/>
  <c r="M3301" i="1" s="1" a="1"/>
  <c r="M3301" i="1" s="1"/>
  <c r="K3301" i="1"/>
  <c r="J3301" i="1"/>
  <c r="I3301" i="1"/>
  <c r="H3301" i="1"/>
  <c r="G3301" i="1"/>
  <c r="O3300" i="1"/>
  <c r="L3300" i="1"/>
  <c r="M3300" i="1" s="1" a="1"/>
  <c r="M3300" i="1" s="1"/>
  <c r="K3300" i="1"/>
  <c r="J3300" i="1"/>
  <c r="I3300" i="1"/>
  <c r="H3300" i="1"/>
  <c r="G3300" i="1"/>
  <c r="O3299" i="1"/>
  <c r="L3299" i="1"/>
  <c r="M3299" i="1" s="1" a="1"/>
  <c r="M3299" i="1" s="1"/>
  <c r="K3299" i="1"/>
  <c r="J3299" i="1"/>
  <c r="I3299" i="1"/>
  <c r="H3299" i="1"/>
  <c r="G3299" i="1"/>
  <c r="O3298" i="1"/>
  <c r="L3298" i="1"/>
  <c r="M3298" i="1" s="1" a="1"/>
  <c r="M3298" i="1" s="1"/>
  <c r="K3298" i="1"/>
  <c r="J3298" i="1"/>
  <c r="I3298" i="1"/>
  <c r="H3298" i="1"/>
  <c r="G3298" i="1"/>
  <c r="O3297" i="1"/>
  <c r="L3297" i="1"/>
  <c r="M3297" i="1" s="1" a="1"/>
  <c r="M3297" i="1" s="1"/>
  <c r="K3297" i="1"/>
  <c r="J3297" i="1"/>
  <c r="I3297" i="1"/>
  <c r="H3297" i="1"/>
  <c r="G3297" i="1"/>
  <c r="O3296" i="1"/>
  <c r="L3296" i="1"/>
  <c r="M3296" i="1" s="1" a="1"/>
  <c r="M3296" i="1" s="1"/>
  <c r="K3296" i="1"/>
  <c r="J3296" i="1"/>
  <c r="I3296" i="1"/>
  <c r="H3296" i="1"/>
  <c r="G3296" i="1"/>
  <c r="O3295" i="1"/>
  <c r="L3295" i="1"/>
  <c r="M3295" i="1" s="1" a="1"/>
  <c r="M3295" i="1" s="1"/>
  <c r="K3295" i="1"/>
  <c r="J3295" i="1"/>
  <c r="I3295" i="1"/>
  <c r="H3295" i="1"/>
  <c r="G3295" i="1"/>
  <c r="O3294" i="1"/>
  <c r="L3294" i="1"/>
  <c r="M3294" i="1" s="1" a="1"/>
  <c r="M3294" i="1" s="1"/>
  <c r="K3294" i="1"/>
  <c r="J3294" i="1"/>
  <c r="I3294" i="1"/>
  <c r="H3294" i="1"/>
  <c r="G3294" i="1"/>
  <c r="O3293" i="1"/>
  <c r="L3293" i="1"/>
  <c r="M3293" i="1" s="1" a="1"/>
  <c r="M3293" i="1" s="1"/>
  <c r="K3293" i="1"/>
  <c r="J3293" i="1"/>
  <c r="I3293" i="1"/>
  <c r="H3293" i="1"/>
  <c r="G3293" i="1"/>
  <c r="O3292" i="1"/>
  <c r="L3292" i="1"/>
  <c r="M3292" i="1" s="1" a="1"/>
  <c r="M3292" i="1" s="1"/>
  <c r="K3292" i="1"/>
  <c r="J3292" i="1"/>
  <c r="I3292" i="1"/>
  <c r="H3292" i="1"/>
  <c r="G3292" i="1"/>
  <c r="O3291" i="1"/>
  <c r="L3291" i="1"/>
  <c r="M3291" i="1" s="1" a="1"/>
  <c r="M3291" i="1" s="1"/>
  <c r="K3291" i="1"/>
  <c r="J3291" i="1"/>
  <c r="I3291" i="1"/>
  <c r="H3291" i="1"/>
  <c r="G3291" i="1"/>
  <c r="O3290" i="1"/>
  <c r="L3290" i="1"/>
  <c r="M3290" i="1" s="1" a="1"/>
  <c r="M3290" i="1" s="1"/>
  <c r="K3290" i="1"/>
  <c r="J3290" i="1"/>
  <c r="I3290" i="1"/>
  <c r="H3290" i="1"/>
  <c r="G3290" i="1"/>
  <c r="O3289" i="1"/>
  <c r="L3289" i="1"/>
  <c r="M3289" i="1" s="1" a="1"/>
  <c r="M3289" i="1" s="1"/>
  <c r="K3289" i="1"/>
  <c r="J3289" i="1"/>
  <c r="I3289" i="1"/>
  <c r="H3289" i="1"/>
  <c r="G3289" i="1"/>
  <c r="O3288" i="1"/>
  <c r="L3288" i="1"/>
  <c r="M3288" i="1" s="1" a="1"/>
  <c r="M3288" i="1" s="1"/>
  <c r="K3288" i="1"/>
  <c r="J3288" i="1"/>
  <c r="I3288" i="1"/>
  <c r="H3288" i="1"/>
  <c r="G3288" i="1"/>
  <c r="O3287" i="1"/>
  <c r="L3287" i="1"/>
  <c r="M3287" i="1" s="1" a="1"/>
  <c r="M3287" i="1" s="1"/>
  <c r="K3287" i="1"/>
  <c r="J3287" i="1"/>
  <c r="I3287" i="1"/>
  <c r="H3287" i="1"/>
  <c r="G3287" i="1"/>
  <c r="O3286" i="1"/>
  <c r="L3286" i="1"/>
  <c r="M3286" i="1" s="1" a="1"/>
  <c r="M3286" i="1" s="1"/>
  <c r="K3286" i="1"/>
  <c r="J3286" i="1"/>
  <c r="I3286" i="1"/>
  <c r="H3286" i="1"/>
  <c r="G3286" i="1"/>
  <c r="O3285" i="1"/>
  <c r="L3285" i="1"/>
  <c r="M3285" i="1" s="1" a="1"/>
  <c r="M3285" i="1" s="1"/>
  <c r="K3285" i="1"/>
  <c r="J3285" i="1"/>
  <c r="I3285" i="1"/>
  <c r="H3285" i="1"/>
  <c r="G3285" i="1"/>
  <c r="O3284" i="1"/>
  <c r="L3284" i="1"/>
  <c r="M3284" i="1" s="1" a="1"/>
  <c r="M3284" i="1" s="1"/>
  <c r="K3284" i="1"/>
  <c r="J3284" i="1"/>
  <c r="I3284" i="1"/>
  <c r="H3284" i="1"/>
  <c r="G3284" i="1"/>
  <c r="O3283" i="1"/>
  <c r="L3283" i="1"/>
  <c r="M3283" i="1" s="1" a="1"/>
  <c r="M3283" i="1" s="1"/>
  <c r="K3283" i="1"/>
  <c r="J3283" i="1"/>
  <c r="I3283" i="1"/>
  <c r="H3283" i="1"/>
  <c r="G3283" i="1"/>
  <c r="O3282" i="1"/>
  <c r="L3282" i="1"/>
  <c r="M3282" i="1" s="1" a="1"/>
  <c r="M3282" i="1" s="1"/>
  <c r="K3282" i="1"/>
  <c r="J3282" i="1"/>
  <c r="I3282" i="1"/>
  <c r="H3282" i="1"/>
  <c r="G3282" i="1"/>
  <c r="O3281" i="1"/>
  <c r="L3281" i="1"/>
  <c r="M3281" i="1" s="1" a="1"/>
  <c r="M3281" i="1" s="1"/>
  <c r="K3281" i="1"/>
  <c r="J3281" i="1"/>
  <c r="I3281" i="1"/>
  <c r="H3281" i="1"/>
  <c r="G3281" i="1"/>
  <c r="O3280" i="1"/>
  <c r="L3280" i="1"/>
  <c r="M3280" i="1" s="1" a="1"/>
  <c r="M3280" i="1" s="1"/>
  <c r="K3280" i="1"/>
  <c r="J3280" i="1"/>
  <c r="I3280" i="1"/>
  <c r="H3280" i="1"/>
  <c r="G3280" i="1"/>
  <c r="O3279" i="1"/>
  <c r="L3279" i="1"/>
  <c r="M3279" i="1" s="1" a="1"/>
  <c r="M3279" i="1" s="1"/>
  <c r="K3279" i="1"/>
  <c r="J3279" i="1"/>
  <c r="I3279" i="1"/>
  <c r="H3279" i="1"/>
  <c r="G3279" i="1"/>
  <c r="O3278" i="1"/>
  <c r="L3278" i="1"/>
  <c r="M3278" i="1" s="1" a="1"/>
  <c r="M3278" i="1" s="1"/>
  <c r="K3278" i="1"/>
  <c r="J3278" i="1"/>
  <c r="I3278" i="1"/>
  <c r="H3278" i="1"/>
  <c r="G3278" i="1"/>
  <c r="O3277" i="1"/>
  <c r="L3277" i="1"/>
  <c r="M3277" i="1" s="1" a="1"/>
  <c r="M3277" i="1" s="1"/>
  <c r="K3277" i="1"/>
  <c r="J3277" i="1"/>
  <c r="I3277" i="1"/>
  <c r="H3277" i="1"/>
  <c r="G3277" i="1"/>
  <c r="O3276" i="1"/>
  <c r="L3276" i="1"/>
  <c r="M3276" i="1" s="1" a="1"/>
  <c r="M3276" i="1" s="1"/>
  <c r="K3276" i="1"/>
  <c r="J3276" i="1"/>
  <c r="I3276" i="1"/>
  <c r="H3276" i="1"/>
  <c r="G3276" i="1"/>
  <c r="O3275" i="1"/>
  <c r="L3275" i="1"/>
  <c r="M3275" i="1" s="1" a="1"/>
  <c r="M3275" i="1" s="1"/>
  <c r="K3275" i="1"/>
  <c r="J3275" i="1"/>
  <c r="I3275" i="1"/>
  <c r="H3275" i="1"/>
  <c r="G3275" i="1"/>
  <c r="O3274" i="1"/>
  <c r="L3274" i="1"/>
  <c r="M3274" i="1" s="1" a="1"/>
  <c r="M3274" i="1" s="1"/>
  <c r="K3274" i="1"/>
  <c r="J3274" i="1"/>
  <c r="I3274" i="1"/>
  <c r="H3274" i="1"/>
  <c r="G3274" i="1"/>
  <c r="O3273" i="1"/>
  <c r="L3273" i="1"/>
  <c r="M3273" i="1" s="1" a="1"/>
  <c r="M3273" i="1" s="1"/>
  <c r="K3273" i="1"/>
  <c r="J3273" i="1"/>
  <c r="I3273" i="1"/>
  <c r="H3273" i="1"/>
  <c r="G3273" i="1"/>
  <c r="O3272" i="1"/>
  <c r="L3272" i="1"/>
  <c r="M3272" i="1" s="1" a="1"/>
  <c r="M3272" i="1" s="1"/>
  <c r="K3272" i="1"/>
  <c r="J3272" i="1"/>
  <c r="I3272" i="1"/>
  <c r="H3272" i="1"/>
  <c r="G3272" i="1"/>
  <c r="O3271" i="1"/>
  <c r="L3271" i="1"/>
  <c r="M3271" i="1" s="1" a="1"/>
  <c r="M3271" i="1" s="1"/>
  <c r="K3271" i="1"/>
  <c r="J3271" i="1"/>
  <c r="I3271" i="1"/>
  <c r="H3271" i="1"/>
  <c r="G3271" i="1"/>
  <c r="O3270" i="1"/>
  <c r="L3270" i="1"/>
  <c r="M3270" i="1" s="1" a="1"/>
  <c r="M3270" i="1" s="1"/>
  <c r="K3270" i="1"/>
  <c r="J3270" i="1"/>
  <c r="I3270" i="1"/>
  <c r="H3270" i="1"/>
  <c r="G3270" i="1"/>
  <c r="O3269" i="1"/>
  <c r="L3269" i="1"/>
  <c r="M3269" i="1" s="1" a="1"/>
  <c r="M3269" i="1" s="1"/>
  <c r="K3269" i="1"/>
  <c r="J3269" i="1"/>
  <c r="I3269" i="1"/>
  <c r="H3269" i="1"/>
  <c r="G3269" i="1"/>
  <c r="O3268" i="1"/>
  <c r="L3268" i="1"/>
  <c r="M3268" i="1" s="1" a="1"/>
  <c r="M3268" i="1" s="1"/>
  <c r="K3268" i="1"/>
  <c r="J3268" i="1"/>
  <c r="I3268" i="1"/>
  <c r="H3268" i="1"/>
  <c r="G3268" i="1"/>
  <c r="O3267" i="1"/>
  <c r="L3267" i="1"/>
  <c r="M3267" i="1" s="1" a="1"/>
  <c r="M3267" i="1" s="1"/>
  <c r="K3267" i="1"/>
  <c r="J3267" i="1"/>
  <c r="I3267" i="1"/>
  <c r="H3267" i="1"/>
  <c r="G3267" i="1"/>
  <c r="O3266" i="1"/>
  <c r="L3266" i="1"/>
  <c r="M3266" i="1" s="1" a="1"/>
  <c r="M3266" i="1" s="1"/>
  <c r="K3266" i="1"/>
  <c r="J3266" i="1"/>
  <c r="I3266" i="1"/>
  <c r="H3266" i="1"/>
  <c r="G3266" i="1"/>
  <c r="O3265" i="1"/>
  <c r="L3265" i="1"/>
  <c r="M3265" i="1" s="1" a="1"/>
  <c r="M3265" i="1" s="1"/>
  <c r="K3265" i="1"/>
  <c r="J3265" i="1"/>
  <c r="I3265" i="1"/>
  <c r="H3265" i="1"/>
  <c r="G3265" i="1"/>
  <c r="O3264" i="1"/>
  <c r="L3264" i="1"/>
  <c r="M3264" i="1" s="1" a="1"/>
  <c r="M3264" i="1" s="1"/>
  <c r="K3264" i="1"/>
  <c r="J3264" i="1"/>
  <c r="I3264" i="1"/>
  <c r="H3264" i="1"/>
  <c r="G3264" i="1"/>
  <c r="O3263" i="1"/>
  <c r="L3263" i="1"/>
  <c r="M3263" i="1" s="1" a="1"/>
  <c r="M3263" i="1" s="1"/>
  <c r="K3263" i="1"/>
  <c r="J3263" i="1"/>
  <c r="I3263" i="1"/>
  <c r="H3263" i="1"/>
  <c r="G3263" i="1"/>
  <c r="O3262" i="1"/>
  <c r="L3262" i="1"/>
  <c r="M3262" i="1" s="1" a="1"/>
  <c r="M3262" i="1" s="1"/>
  <c r="K3262" i="1"/>
  <c r="J3262" i="1"/>
  <c r="I3262" i="1"/>
  <c r="H3262" i="1"/>
  <c r="G3262" i="1"/>
  <c r="O3261" i="1"/>
  <c r="L3261" i="1"/>
  <c r="M3261" i="1" s="1" a="1"/>
  <c r="M3261" i="1" s="1"/>
  <c r="K3261" i="1"/>
  <c r="J3261" i="1"/>
  <c r="I3261" i="1"/>
  <c r="H3261" i="1"/>
  <c r="G3261" i="1"/>
  <c r="O3260" i="1"/>
  <c r="L3260" i="1"/>
  <c r="M3260" i="1" s="1" a="1"/>
  <c r="M3260" i="1" s="1"/>
  <c r="K3260" i="1"/>
  <c r="J3260" i="1"/>
  <c r="I3260" i="1"/>
  <c r="H3260" i="1"/>
  <c r="G3260" i="1"/>
  <c r="O3259" i="1"/>
  <c r="L3259" i="1"/>
  <c r="M3259" i="1" s="1" a="1"/>
  <c r="M3259" i="1" s="1"/>
  <c r="K3259" i="1"/>
  <c r="J3259" i="1"/>
  <c r="I3259" i="1"/>
  <c r="H3259" i="1"/>
  <c r="G3259" i="1"/>
  <c r="O3258" i="1"/>
  <c r="L3258" i="1"/>
  <c r="M3258" i="1" s="1" a="1"/>
  <c r="M3258" i="1" s="1"/>
  <c r="K3258" i="1"/>
  <c r="J3258" i="1"/>
  <c r="I3258" i="1"/>
  <c r="H3258" i="1"/>
  <c r="G3258" i="1"/>
  <c r="O3257" i="1"/>
  <c r="L3257" i="1"/>
  <c r="M3257" i="1" s="1" a="1"/>
  <c r="M3257" i="1" s="1"/>
  <c r="K3257" i="1"/>
  <c r="J3257" i="1"/>
  <c r="I3257" i="1"/>
  <c r="H3257" i="1"/>
  <c r="G3257" i="1"/>
  <c r="O3256" i="1"/>
  <c r="L3256" i="1"/>
  <c r="M3256" i="1" s="1" a="1"/>
  <c r="M3256" i="1" s="1"/>
  <c r="K3256" i="1"/>
  <c r="J3256" i="1"/>
  <c r="I3256" i="1"/>
  <c r="H3256" i="1"/>
  <c r="G3256" i="1"/>
  <c r="O3255" i="1"/>
  <c r="L3255" i="1"/>
  <c r="M3255" i="1" s="1" a="1"/>
  <c r="M3255" i="1" s="1"/>
  <c r="K3255" i="1"/>
  <c r="J3255" i="1"/>
  <c r="I3255" i="1"/>
  <c r="H3255" i="1"/>
  <c r="G3255" i="1"/>
  <c r="O3254" i="1"/>
  <c r="L3254" i="1"/>
  <c r="M3254" i="1" s="1" a="1"/>
  <c r="M3254" i="1" s="1"/>
  <c r="K3254" i="1"/>
  <c r="J3254" i="1"/>
  <c r="I3254" i="1"/>
  <c r="H3254" i="1"/>
  <c r="G3254" i="1"/>
  <c r="O3253" i="1"/>
  <c r="L3253" i="1"/>
  <c r="M3253" i="1" s="1" a="1"/>
  <c r="M3253" i="1" s="1"/>
  <c r="K3253" i="1"/>
  <c r="J3253" i="1"/>
  <c r="I3253" i="1"/>
  <c r="H3253" i="1"/>
  <c r="G3253" i="1"/>
  <c r="O3252" i="1"/>
  <c r="L3252" i="1"/>
  <c r="M3252" i="1" s="1" a="1"/>
  <c r="M3252" i="1" s="1"/>
  <c r="K3252" i="1"/>
  <c r="J3252" i="1"/>
  <c r="I3252" i="1"/>
  <c r="H3252" i="1"/>
  <c r="G3252" i="1"/>
  <c r="O3251" i="1"/>
  <c r="L3251" i="1"/>
  <c r="M3251" i="1" s="1" a="1"/>
  <c r="M3251" i="1" s="1"/>
  <c r="K3251" i="1"/>
  <c r="J3251" i="1"/>
  <c r="I3251" i="1"/>
  <c r="H3251" i="1"/>
  <c r="G3251" i="1"/>
  <c r="O3250" i="1"/>
  <c r="L3250" i="1"/>
  <c r="M3250" i="1" s="1" a="1"/>
  <c r="M3250" i="1" s="1"/>
  <c r="K3250" i="1"/>
  <c r="J3250" i="1"/>
  <c r="I3250" i="1"/>
  <c r="H3250" i="1"/>
  <c r="G3250" i="1"/>
  <c r="O3249" i="1"/>
  <c r="L3249" i="1"/>
  <c r="M3249" i="1" s="1" a="1"/>
  <c r="M3249" i="1" s="1"/>
  <c r="K3249" i="1"/>
  <c r="J3249" i="1"/>
  <c r="I3249" i="1"/>
  <c r="H3249" i="1"/>
  <c r="G3249" i="1"/>
  <c r="O3248" i="1"/>
  <c r="L3248" i="1"/>
  <c r="M3248" i="1" s="1" a="1"/>
  <c r="M3248" i="1" s="1"/>
  <c r="K3248" i="1"/>
  <c r="J3248" i="1"/>
  <c r="I3248" i="1"/>
  <c r="H3248" i="1"/>
  <c r="G3248" i="1"/>
  <c r="O3247" i="1"/>
  <c r="L3247" i="1"/>
  <c r="M3247" i="1" s="1" a="1"/>
  <c r="M3247" i="1" s="1"/>
  <c r="K3247" i="1"/>
  <c r="J3247" i="1"/>
  <c r="I3247" i="1"/>
  <c r="H3247" i="1"/>
  <c r="G3247" i="1"/>
  <c r="O3246" i="1"/>
  <c r="L3246" i="1"/>
  <c r="M3246" i="1" s="1" a="1"/>
  <c r="M3246" i="1" s="1"/>
  <c r="K3246" i="1"/>
  <c r="J3246" i="1"/>
  <c r="I3246" i="1"/>
  <c r="H3246" i="1"/>
  <c r="G3246" i="1"/>
  <c r="O3245" i="1"/>
  <c r="L3245" i="1"/>
  <c r="M3245" i="1" s="1" a="1"/>
  <c r="M3245" i="1" s="1"/>
  <c r="K3245" i="1"/>
  <c r="J3245" i="1"/>
  <c r="I3245" i="1"/>
  <c r="H3245" i="1"/>
  <c r="G3245" i="1"/>
  <c r="O3244" i="1"/>
  <c r="L3244" i="1"/>
  <c r="M3244" i="1" s="1" a="1"/>
  <c r="M3244" i="1" s="1"/>
  <c r="K3244" i="1"/>
  <c r="J3244" i="1"/>
  <c r="I3244" i="1"/>
  <c r="H3244" i="1"/>
  <c r="G3244" i="1"/>
  <c r="O3243" i="1"/>
  <c r="L3243" i="1"/>
  <c r="M3243" i="1" s="1" a="1"/>
  <c r="M3243" i="1" s="1"/>
  <c r="K3243" i="1"/>
  <c r="J3243" i="1"/>
  <c r="I3243" i="1"/>
  <c r="H3243" i="1"/>
  <c r="G3243" i="1"/>
  <c r="O3242" i="1"/>
  <c r="L3242" i="1"/>
  <c r="M3242" i="1" s="1" a="1"/>
  <c r="M3242" i="1" s="1"/>
  <c r="K3242" i="1"/>
  <c r="J3242" i="1"/>
  <c r="I3242" i="1"/>
  <c r="H3242" i="1"/>
  <c r="G3242" i="1"/>
  <c r="O3241" i="1"/>
  <c r="L3241" i="1"/>
  <c r="M3241" i="1" s="1" a="1"/>
  <c r="M3241" i="1" s="1"/>
  <c r="K3241" i="1"/>
  <c r="J3241" i="1"/>
  <c r="I3241" i="1"/>
  <c r="H3241" i="1"/>
  <c r="G3241" i="1"/>
  <c r="O3240" i="1"/>
  <c r="L3240" i="1"/>
  <c r="M3240" i="1" s="1" a="1"/>
  <c r="M3240" i="1" s="1"/>
  <c r="K3240" i="1"/>
  <c r="J3240" i="1"/>
  <c r="I3240" i="1"/>
  <c r="H3240" i="1"/>
  <c r="G3240" i="1"/>
  <c r="O3239" i="1"/>
  <c r="L3239" i="1"/>
  <c r="M3239" i="1" s="1" a="1"/>
  <c r="M3239" i="1" s="1"/>
  <c r="K3239" i="1"/>
  <c r="J3239" i="1"/>
  <c r="I3239" i="1"/>
  <c r="H3239" i="1"/>
  <c r="G3239" i="1"/>
  <c r="O3238" i="1"/>
  <c r="L3238" i="1"/>
  <c r="M3238" i="1" s="1" a="1"/>
  <c r="M3238" i="1" s="1"/>
  <c r="K3238" i="1"/>
  <c r="J3238" i="1"/>
  <c r="I3238" i="1"/>
  <c r="H3238" i="1"/>
  <c r="G3238" i="1"/>
  <c r="O3237" i="1"/>
  <c r="L3237" i="1"/>
  <c r="M3237" i="1" s="1" a="1"/>
  <c r="M3237" i="1" s="1"/>
  <c r="K3237" i="1"/>
  <c r="J3237" i="1"/>
  <c r="I3237" i="1"/>
  <c r="H3237" i="1"/>
  <c r="G3237" i="1"/>
  <c r="O3236" i="1"/>
  <c r="L3236" i="1"/>
  <c r="M3236" i="1" s="1" a="1"/>
  <c r="M3236" i="1" s="1"/>
  <c r="K3236" i="1"/>
  <c r="J3236" i="1"/>
  <c r="I3236" i="1"/>
  <c r="H3236" i="1"/>
  <c r="G3236" i="1"/>
  <c r="O3235" i="1"/>
  <c r="L3235" i="1"/>
  <c r="M3235" i="1" s="1" a="1"/>
  <c r="M3235" i="1" s="1"/>
  <c r="K3235" i="1"/>
  <c r="J3235" i="1"/>
  <c r="I3235" i="1"/>
  <c r="H3235" i="1"/>
  <c r="G3235" i="1"/>
  <c r="O3234" i="1"/>
  <c r="L3234" i="1"/>
  <c r="M3234" i="1" s="1" a="1"/>
  <c r="M3234" i="1" s="1"/>
  <c r="K3234" i="1"/>
  <c r="J3234" i="1"/>
  <c r="I3234" i="1"/>
  <c r="H3234" i="1"/>
  <c r="G3234" i="1"/>
  <c r="O3233" i="1"/>
  <c r="L3233" i="1"/>
  <c r="M3233" i="1" s="1" a="1"/>
  <c r="M3233" i="1" s="1"/>
  <c r="K3233" i="1"/>
  <c r="J3233" i="1"/>
  <c r="I3233" i="1"/>
  <c r="H3233" i="1"/>
  <c r="G3233" i="1"/>
  <c r="O3232" i="1"/>
  <c r="L3232" i="1"/>
  <c r="M3232" i="1" s="1" a="1"/>
  <c r="M3232" i="1" s="1"/>
  <c r="K3232" i="1"/>
  <c r="J3232" i="1"/>
  <c r="I3232" i="1"/>
  <c r="H3232" i="1"/>
  <c r="G3232" i="1"/>
  <c r="O3231" i="1"/>
  <c r="L3231" i="1"/>
  <c r="M3231" i="1" s="1" a="1"/>
  <c r="M3231" i="1" s="1"/>
  <c r="K3231" i="1"/>
  <c r="J3231" i="1"/>
  <c r="I3231" i="1"/>
  <c r="H3231" i="1"/>
  <c r="G3231" i="1"/>
  <c r="O3230" i="1"/>
  <c r="L3230" i="1"/>
  <c r="M3230" i="1" s="1" a="1"/>
  <c r="M3230" i="1" s="1"/>
  <c r="K3230" i="1"/>
  <c r="J3230" i="1"/>
  <c r="I3230" i="1"/>
  <c r="H3230" i="1"/>
  <c r="G3230" i="1"/>
  <c r="O3229" i="1"/>
  <c r="L3229" i="1"/>
  <c r="M3229" i="1" s="1" a="1"/>
  <c r="M3229" i="1" s="1"/>
  <c r="K3229" i="1"/>
  <c r="J3229" i="1"/>
  <c r="I3229" i="1"/>
  <c r="H3229" i="1"/>
  <c r="G3229" i="1"/>
  <c r="O3228" i="1"/>
  <c r="L3228" i="1"/>
  <c r="M3228" i="1" s="1" a="1"/>
  <c r="M3228" i="1" s="1"/>
  <c r="K3228" i="1"/>
  <c r="J3228" i="1"/>
  <c r="I3228" i="1"/>
  <c r="H3228" i="1"/>
  <c r="G3228" i="1"/>
  <c r="O3227" i="1"/>
  <c r="L3227" i="1"/>
  <c r="M3227" i="1" s="1" a="1"/>
  <c r="M3227" i="1" s="1"/>
  <c r="K3227" i="1"/>
  <c r="J3227" i="1"/>
  <c r="I3227" i="1"/>
  <c r="H3227" i="1"/>
  <c r="G3227" i="1"/>
  <c r="O3226" i="1"/>
  <c r="L3226" i="1"/>
  <c r="M3226" i="1" s="1" a="1"/>
  <c r="M3226" i="1" s="1"/>
  <c r="K3226" i="1"/>
  <c r="J3226" i="1"/>
  <c r="I3226" i="1"/>
  <c r="H3226" i="1"/>
  <c r="G3226" i="1"/>
  <c r="O3225" i="1"/>
  <c r="L3225" i="1"/>
  <c r="M3225" i="1" s="1" a="1"/>
  <c r="M3225" i="1" s="1"/>
  <c r="K3225" i="1"/>
  <c r="J3225" i="1"/>
  <c r="I3225" i="1"/>
  <c r="H3225" i="1"/>
  <c r="G3225" i="1"/>
  <c r="O3224" i="1"/>
  <c r="L3224" i="1"/>
  <c r="M3224" i="1" s="1" a="1"/>
  <c r="M3224" i="1" s="1"/>
  <c r="K3224" i="1"/>
  <c r="J3224" i="1"/>
  <c r="I3224" i="1"/>
  <c r="H3224" i="1"/>
  <c r="G3224" i="1"/>
  <c r="O3223" i="1"/>
  <c r="L3223" i="1"/>
  <c r="M3223" i="1" s="1" a="1"/>
  <c r="M3223" i="1" s="1"/>
  <c r="K3223" i="1"/>
  <c r="J3223" i="1"/>
  <c r="I3223" i="1"/>
  <c r="H3223" i="1"/>
  <c r="G3223" i="1"/>
  <c r="O3222" i="1"/>
  <c r="L3222" i="1"/>
  <c r="M3222" i="1" s="1" a="1"/>
  <c r="M3222" i="1" s="1"/>
  <c r="K3222" i="1"/>
  <c r="J3222" i="1"/>
  <c r="I3222" i="1"/>
  <c r="H3222" i="1"/>
  <c r="G3222" i="1"/>
  <c r="O3221" i="1"/>
  <c r="L3221" i="1"/>
  <c r="M3221" i="1" s="1" a="1"/>
  <c r="M3221" i="1" s="1"/>
  <c r="K3221" i="1"/>
  <c r="J3221" i="1"/>
  <c r="I3221" i="1"/>
  <c r="H3221" i="1"/>
  <c r="G3221" i="1"/>
  <c r="O3220" i="1"/>
  <c r="L3220" i="1"/>
  <c r="M3220" i="1" s="1" a="1"/>
  <c r="M3220" i="1" s="1"/>
  <c r="K3220" i="1"/>
  <c r="J3220" i="1"/>
  <c r="I3220" i="1"/>
  <c r="H3220" i="1"/>
  <c r="G3220" i="1"/>
  <c r="O3219" i="1"/>
  <c r="L3219" i="1"/>
  <c r="M3219" i="1" s="1" a="1"/>
  <c r="M3219" i="1" s="1"/>
  <c r="K3219" i="1"/>
  <c r="J3219" i="1"/>
  <c r="I3219" i="1"/>
  <c r="H3219" i="1"/>
  <c r="G3219" i="1"/>
  <c r="O3218" i="1"/>
  <c r="L3218" i="1"/>
  <c r="M3218" i="1" s="1" a="1"/>
  <c r="M3218" i="1" s="1"/>
  <c r="K3218" i="1"/>
  <c r="J3218" i="1"/>
  <c r="I3218" i="1"/>
  <c r="H3218" i="1"/>
  <c r="G3218" i="1"/>
  <c r="O3217" i="1"/>
  <c r="L3217" i="1"/>
  <c r="M3217" i="1" s="1" a="1"/>
  <c r="M3217" i="1" s="1"/>
  <c r="K3217" i="1"/>
  <c r="J3217" i="1"/>
  <c r="I3217" i="1"/>
  <c r="H3217" i="1"/>
  <c r="G3217" i="1"/>
  <c r="O3216" i="1"/>
  <c r="L3216" i="1"/>
  <c r="M3216" i="1" s="1" a="1"/>
  <c r="M3216" i="1" s="1"/>
  <c r="K3216" i="1"/>
  <c r="J3216" i="1"/>
  <c r="I3216" i="1"/>
  <c r="H3216" i="1"/>
  <c r="G3216" i="1"/>
  <c r="O3215" i="1"/>
  <c r="L3215" i="1"/>
  <c r="M3215" i="1" s="1" a="1"/>
  <c r="M3215" i="1" s="1"/>
  <c r="K3215" i="1"/>
  <c r="J3215" i="1"/>
  <c r="I3215" i="1"/>
  <c r="H3215" i="1"/>
  <c r="G3215" i="1"/>
  <c r="O3214" i="1"/>
  <c r="L3214" i="1"/>
  <c r="M3214" i="1" s="1" a="1"/>
  <c r="M3214" i="1" s="1"/>
  <c r="K3214" i="1"/>
  <c r="J3214" i="1"/>
  <c r="I3214" i="1"/>
  <c r="H3214" i="1"/>
  <c r="G3214" i="1"/>
  <c r="O3213" i="1"/>
  <c r="L3213" i="1"/>
  <c r="M3213" i="1" s="1" a="1"/>
  <c r="M3213" i="1" s="1"/>
  <c r="K3213" i="1"/>
  <c r="J3213" i="1"/>
  <c r="I3213" i="1"/>
  <c r="H3213" i="1"/>
  <c r="G3213" i="1"/>
  <c r="O3212" i="1"/>
  <c r="L3212" i="1"/>
  <c r="M3212" i="1" s="1" a="1"/>
  <c r="M3212" i="1" s="1"/>
  <c r="K3212" i="1"/>
  <c r="J3212" i="1"/>
  <c r="I3212" i="1"/>
  <c r="H3212" i="1"/>
  <c r="G3212" i="1"/>
  <c r="O3211" i="1"/>
  <c r="L3211" i="1"/>
  <c r="M3211" i="1" s="1" a="1"/>
  <c r="M3211" i="1" s="1"/>
  <c r="K3211" i="1"/>
  <c r="J3211" i="1"/>
  <c r="I3211" i="1"/>
  <c r="H3211" i="1"/>
  <c r="G3211" i="1"/>
  <c r="O3210" i="1"/>
  <c r="L3210" i="1"/>
  <c r="M3210" i="1" s="1" a="1"/>
  <c r="M3210" i="1" s="1"/>
  <c r="K3210" i="1"/>
  <c r="J3210" i="1"/>
  <c r="I3210" i="1"/>
  <c r="H3210" i="1"/>
  <c r="G3210" i="1"/>
  <c r="O3209" i="1"/>
  <c r="L3209" i="1"/>
  <c r="M3209" i="1" s="1" a="1"/>
  <c r="M3209" i="1" s="1"/>
  <c r="K3209" i="1"/>
  <c r="J3209" i="1"/>
  <c r="I3209" i="1"/>
  <c r="H3209" i="1"/>
  <c r="G3209" i="1"/>
  <c r="O3208" i="1"/>
  <c r="L3208" i="1"/>
  <c r="M3208" i="1" s="1" a="1"/>
  <c r="M3208" i="1" s="1"/>
  <c r="K3208" i="1"/>
  <c r="J3208" i="1"/>
  <c r="I3208" i="1"/>
  <c r="H3208" i="1"/>
  <c r="G3208" i="1"/>
  <c r="O3207" i="1"/>
  <c r="L3207" i="1"/>
  <c r="M3207" i="1" s="1" a="1"/>
  <c r="M3207" i="1" s="1"/>
  <c r="K3207" i="1"/>
  <c r="J3207" i="1"/>
  <c r="I3207" i="1"/>
  <c r="H3207" i="1"/>
  <c r="G3207" i="1"/>
  <c r="O3206" i="1"/>
  <c r="L3206" i="1"/>
  <c r="M3206" i="1" s="1" a="1"/>
  <c r="M3206" i="1" s="1"/>
  <c r="K3206" i="1"/>
  <c r="J3206" i="1"/>
  <c r="I3206" i="1"/>
  <c r="H3206" i="1"/>
  <c r="G3206" i="1"/>
  <c r="O3205" i="1"/>
  <c r="L3205" i="1"/>
  <c r="M3205" i="1" s="1" a="1"/>
  <c r="M3205" i="1" s="1"/>
  <c r="K3205" i="1"/>
  <c r="J3205" i="1"/>
  <c r="I3205" i="1"/>
  <c r="H3205" i="1"/>
  <c r="G3205" i="1"/>
  <c r="O3204" i="1"/>
  <c r="L3204" i="1"/>
  <c r="M3204" i="1" s="1" a="1"/>
  <c r="M3204" i="1" s="1"/>
  <c r="K3204" i="1"/>
  <c r="J3204" i="1"/>
  <c r="I3204" i="1"/>
  <c r="H3204" i="1"/>
  <c r="G3204" i="1"/>
  <c r="O3203" i="1"/>
  <c r="L3203" i="1"/>
  <c r="M3203" i="1" s="1" a="1"/>
  <c r="M3203" i="1" s="1"/>
  <c r="K3203" i="1"/>
  <c r="J3203" i="1"/>
  <c r="I3203" i="1"/>
  <c r="H3203" i="1"/>
  <c r="G3203" i="1"/>
  <c r="O3202" i="1"/>
  <c r="L3202" i="1"/>
  <c r="M3202" i="1" s="1" a="1"/>
  <c r="M3202" i="1" s="1"/>
  <c r="K3202" i="1"/>
  <c r="J3202" i="1"/>
  <c r="I3202" i="1"/>
  <c r="H3202" i="1"/>
  <c r="G3202" i="1"/>
  <c r="O3201" i="1"/>
  <c r="L3201" i="1"/>
  <c r="M3201" i="1" s="1" a="1"/>
  <c r="M3201" i="1" s="1"/>
  <c r="K3201" i="1"/>
  <c r="J3201" i="1"/>
  <c r="I3201" i="1"/>
  <c r="H3201" i="1"/>
  <c r="G3201" i="1"/>
  <c r="O3200" i="1"/>
  <c r="L3200" i="1"/>
  <c r="M3200" i="1" s="1" a="1"/>
  <c r="M3200" i="1" s="1"/>
  <c r="K3200" i="1"/>
  <c r="J3200" i="1"/>
  <c r="I3200" i="1"/>
  <c r="H3200" i="1"/>
  <c r="G3200" i="1"/>
  <c r="O3199" i="1"/>
  <c r="L3199" i="1"/>
  <c r="M3199" i="1" s="1" a="1"/>
  <c r="M3199" i="1" s="1"/>
  <c r="K3199" i="1"/>
  <c r="J3199" i="1"/>
  <c r="I3199" i="1"/>
  <c r="H3199" i="1"/>
  <c r="G3199" i="1"/>
  <c r="O3198" i="1"/>
  <c r="L3198" i="1"/>
  <c r="M3198" i="1" s="1" a="1"/>
  <c r="M3198" i="1" s="1"/>
  <c r="K3198" i="1"/>
  <c r="J3198" i="1"/>
  <c r="I3198" i="1"/>
  <c r="H3198" i="1"/>
  <c r="G3198" i="1"/>
  <c r="O3197" i="1"/>
  <c r="L3197" i="1"/>
  <c r="M3197" i="1" s="1" a="1"/>
  <c r="M3197" i="1" s="1"/>
  <c r="K3197" i="1"/>
  <c r="J3197" i="1"/>
  <c r="I3197" i="1"/>
  <c r="H3197" i="1"/>
  <c r="G3197" i="1"/>
  <c r="O3196" i="1"/>
  <c r="L3196" i="1"/>
  <c r="M3196" i="1" s="1" a="1"/>
  <c r="M3196" i="1" s="1"/>
  <c r="K3196" i="1"/>
  <c r="J3196" i="1"/>
  <c r="I3196" i="1"/>
  <c r="H3196" i="1"/>
  <c r="G3196" i="1"/>
  <c r="O3195" i="1"/>
  <c r="L3195" i="1"/>
  <c r="M3195" i="1" s="1" a="1"/>
  <c r="M3195" i="1" s="1"/>
  <c r="K3195" i="1"/>
  <c r="J3195" i="1"/>
  <c r="I3195" i="1"/>
  <c r="H3195" i="1"/>
  <c r="G3195" i="1"/>
  <c r="O3194" i="1"/>
  <c r="L3194" i="1"/>
  <c r="M3194" i="1" s="1" a="1"/>
  <c r="M3194" i="1" s="1"/>
  <c r="K3194" i="1"/>
  <c r="J3194" i="1"/>
  <c r="I3194" i="1"/>
  <c r="H3194" i="1"/>
  <c r="G3194" i="1"/>
  <c r="O3193" i="1"/>
  <c r="L3193" i="1"/>
  <c r="M3193" i="1" s="1" a="1"/>
  <c r="M3193" i="1" s="1"/>
  <c r="K3193" i="1"/>
  <c r="J3193" i="1"/>
  <c r="I3193" i="1"/>
  <c r="H3193" i="1"/>
  <c r="G3193" i="1"/>
  <c r="O3192" i="1"/>
  <c r="L3192" i="1"/>
  <c r="M3192" i="1" s="1" a="1"/>
  <c r="M3192" i="1" s="1"/>
  <c r="K3192" i="1"/>
  <c r="J3192" i="1"/>
  <c r="I3192" i="1"/>
  <c r="H3192" i="1"/>
  <c r="G3192" i="1"/>
  <c r="O3191" i="1"/>
  <c r="L3191" i="1"/>
  <c r="M3191" i="1" s="1" a="1"/>
  <c r="M3191" i="1" s="1"/>
  <c r="K3191" i="1"/>
  <c r="J3191" i="1"/>
  <c r="I3191" i="1"/>
  <c r="H3191" i="1"/>
  <c r="G3191" i="1"/>
  <c r="O3190" i="1"/>
  <c r="L3190" i="1"/>
  <c r="M3190" i="1" s="1" a="1"/>
  <c r="M3190" i="1" s="1"/>
  <c r="K3190" i="1"/>
  <c r="J3190" i="1"/>
  <c r="I3190" i="1"/>
  <c r="H3190" i="1"/>
  <c r="G3190" i="1"/>
  <c r="O3189" i="1"/>
  <c r="L3189" i="1"/>
  <c r="M3189" i="1" s="1" a="1"/>
  <c r="M3189" i="1" s="1"/>
  <c r="K3189" i="1"/>
  <c r="J3189" i="1"/>
  <c r="I3189" i="1"/>
  <c r="H3189" i="1"/>
  <c r="G3189" i="1"/>
  <c r="O3188" i="1"/>
  <c r="L3188" i="1"/>
  <c r="M3188" i="1" s="1" a="1"/>
  <c r="M3188" i="1" s="1"/>
  <c r="K3188" i="1"/>
  <c r="J3188" i="1"/>
  <c r="I3188" i="1"/>
  <c r="H3188" i="1"/>
  <c r="G3188" i="1"/>
  <c r="O3187" i="1"/>
  <c r="L3187" i="1"/>
  <c r="M3187" i="1" s="1" a="1"/>
  <c r="M3187" i="1" s="1"/>
  <c r="K3187" i="1"/>
  <c r="J3187" i="1"/>
  <c r="I3187" i="1"/>
  <c r="H3187" i="1"/>
  <c r="G3187" i="1"/>
  <c r="O3186" i="1"/>
  <c r="L3186" i="1"/>
  <c r="M3186" i="1" s="1" a="1"/>
  <c r="M3186" i="1" s="1"/>
  <c r="K3186" i="1"/>
  <c r="J3186" i="1"/>
  <c r="I3186" i="1"/>
  <c r="H3186" i="1"/>
  <c r="G3186" i="1"/>
  <c r="O3185" i="1"/>
  <c r="L3185" i="1"/>
  <c r="M3185" i="1" s="1" a="1"/>
  <c r="M3185" i="1" s="1"/>
  <c r="K3185" i="1"/>
  <c r="J3185" i="1"/>
  <c r="I3185" i="1"/>
  <c r="H3185" i="1"/>
  <c r="G3185" i="1"/>
  <c r="O3184" i="1"/>
  <c r="L3184" i="1"/>
  <c r="M3184" i="1" s="1" a="1"/>
  <c r="M3184" i="1" s="1"/>
  <c r="K3184" i="1"/>
  <c r="J3184" i="1"/>
  <c r="I3184" i="1"/>
  <c r="H3184" i="1"/>
  <c r="G3184" i="1"/>
  <c r="O3183" i="1"/>
  <c r="L3183" i="1"/>
  <c r="M3183" i="1" s="1" a="1"/>
  <c r="M3183" i="1" s="1"/>
  <c r="K3183" i="1"/>
  <c r="J3183" i="1"/>
  <c r="I3183" i="1"/>
  <c r="H3183" i="1"/>
  <c r="G3183" i="1"/>
  <c r="O3182" i="1"/>
  <c r="L3182" i="1"/>
  <c r="M3182" i="1" s="1" a="1"/>
  <c r="M3182" i="1" s="1"/>
  <c r="K3182" i="1"/>
  <c r="J3182" i="1"/>
  <c r="I3182" i="1"/>
  <c r="H3182" i="1"/>
  <c r="G3182" i="1"/>
  <c r="O3181" i="1"/>
  <c r="L3181" i="1"/>
  <c r="M3181" i="1" s="1" a="1"/>
  <c r="M3181" i="1" s="1"/>
  <c r="K3181" i="1"/>
  <c r="J3181" i="1"/>
  <c r="I3181" i="1"/>
  <c r="H3181" i="1"/>
  <c r="G3181" i="1"/>
  <c r="O3180" i="1"/>
  <c r="L3180" i="1"/>
  <c r="M3180" i="1" s="1" a="1"/>
  <c r="M3180" i="1" s="1"/>
  <c r="K3180" i="1"/>
  <c r="J3180" i="1"/>
  <c r="I3180" i="1"/>
  <c r="H3180" i="1"/>
  <c r="G3180" i="1"/>
  <c r="O3179" i="1"/>
  <c r="L3179" i="1"/>
  <c r="M3179" i="1" s="1" a="1"/>
  <c r="M3179" i="1" s="1"/>
  <c r="K3179" i="1"/>
  <c r="J3179" i="1"/>
  <c r="I3179" i="1"/>
  <c r="H3179" i="1"/>
  <c r="G3179" i="1"/>
  <c r="O3178" i="1"/>
  <c r="L3178" i="1"/>
  <c r="M3178" i="1" s="1" a="1"/>
  <c r="M3178" i="1" s="1"/>
  <c r="K3178" i="1"/>
  <c r="J3178" i="1"/>
  <c r="I3178" i="1"/>
  <c r="H3178" i="1"/>
  <c r="G3178" i="1"/>
  <c r="O3177" i="1"/>
  <c r="L3177" i="1"/>
  <c r="M3177" i="1" s="1" a="1"/>
  <c r="M3177" i="1" s="1"/>
  <c r="K3177" i="1"/>
  <c r="J3177" i="1"/>
  <c r="I3177" i="1"/>
  <c r="H3177" i="1"/>
  <c r="G3177" i="1"/>
  <c r="O3176" i="1"/>
  <c r="L3176" i="1"/>
  <c r="M3176" i="1" s="1" a="1"/>
  <c r="M3176" i="1" s="1"/>
  <c r="K3176" i="1"/>
  <c r="J3176" i="1"/>
  <c r="I3176" i="1"/>
  <c r="H3176" i="1"/>
  <c r="G3176" i="1"/>
  <c r="O3175" i="1"/>
  <c r="L3175" i="1"/>
  <c r="M3175" i="1" s="1" a="1"/>
  <c r="M3175" i="1" s="1"/>
  <c r="K3175" i="1"/>
  <c r="J3175" i="1"/>
  <c r="I3175" i="1"/>
  <c r="H3175" i="1"/>
  <c r="G3175" i="1"/>
  <c r="O3174" i="1"/>
  <c r="L3174" i="1"/>
  <c r="M3174" i="1" s="1" a="1"/>
  <c r="M3174" i="1" s="1"/>
  <c r="K3174" i="1"/>
  <c r="J3174" i="1"/>
  <c r="I3174" i="1"/>
  <c r="H3174" i="1"/>
  <c r="G3174" i="1"/>
  <c r="O3173" i="1"/>
  <c r="L3173" i="1"/>
  <c r="M3173" i="1" s="1" a="1"/>
  <c r="M3173" i="1" s="1"/>
  <c r="K3173" i="1"/>
  <c r="J3173" i="1"/>
  <c r="I3173" i="1"/>
  <c r="H3173" i="1"/>
  <c r="G3173" i="1"/>
  <c r="O3172" i="1"/>
  <c r="L3172" i="1"/>
  <c r="M3172" i="1" s="1" a="1"/>
  <c r="M3172" i="1" s="1"/>
  <c r="K3172" i="1"/>
  <c r="J3172" i="1"/>
  <c r="I3172" i="1"/>
  <c r="H3172" i="1"/>
  <c r="G3172" i="1"/>
  <c r="O3171" i="1"/>
  <c r="L3171" i="1"/>
  <c r="M3171" i="1" s="1" a="1"/>
  <c r="M3171" i="1" s="1"/>
  <c r="K3171" i="1"/>
  <c r="J3171" i="1"/>
  <c r="I3171" i="1"/>
  <c r="H3171" i="1"/>
  <c r="G3171" i="1"/>
  <c r="O3170" i="1"/>
  <c r="L3170" i="1"/>
  <c r="M3170" i="1" s="1" a="1"/>
  <c r="M3170" i="1" s="1"/>
  <c r="K3170" i="1"/>
  <c r="J3170" i="1"/>
  <c r="I3170" i="1"/>
  <c r="H3170" i="1"/>
  <c r="G3170" i="1"/>
  <c r="O3169" i="1"/>
  <c r="L3169" i="1"/>
  <c r="M3169" i="1" s="1" a="1"/>
  <c r="M3169" i="1" s="1"/>
  <c r="K3169" i="1"/>
  <c r="J3169" i="1"/>
  <c r="I3169" i="1"/>
  <c r="H3169" i="1"/>
  <c r="G3169" i="1"/>
  <c r="O3168" i="1"/>
  <c r="L3168" i="1"/>
  <c r="M3168" i="1" s="1" a="1"/>
  <c r="M3168" i="1" s="1"/>
  <c r="K3168" i="1"/>
  <c r="J3168" i="1"/>
  <c r="I3168" i="1"/>
  <c r="H3168" i="1"/>
  <c r="G3168" i="1"/>
  <c r="O3167" i="1"/>
  <c r="L3167" i="1"/>
  <c r="M3167" i="1" s="1" a="1"/>
  <c r="M3167" i="1" s="1"/>
  <c r="K3167" i="1"/>
  <c r="J3167" i="1"/>
  <c r="I3167" i="1"/>
  <c r="H3167" i="1"/>
  <c r="G3167" i="1"/>
  <c r="O3166" i="1"/>
  <c r="L3166" i="1"/>
  <c r="M3166" i="1" s="1" a="1"/>
  <c r="M3166" i="1" s="1"/>
  <c r="K3166" i="1"/>
  <c r="J3166" i="1"/>
  <c r="I3166" i="1"/>
  <c r="H3166" i="1"/>
  <c r="G3166" i="1"/>
  <c r="O3165" i="1"/>
  <c r="L3165" i="1"/>
  <c r="M3165" i="1" s="1" a="1"/>
  <c r="M3165" i="1" s="1"/>
  <c r="K3165" i="1"/>
  <c r="J3165" i="1"/>
  <c r="I3165" i="1"/>
  <c r="H3165" i="1"/>
  <c r="G3165" i="1"/>
  <c r="O3164" i="1"/>
  <c r="L3164" i="1"/>
  <c r="M3164" i="1" s="1" a="1"/>
  <c r="M3164" i="1" s="1"/>
  <c r="K3164" i="1"/>
  <c r="J3164" i="1"/>
  <c r="I3164" i="1"/>
  <c r="H3164" i="1"/>
  <c r="G3164" i="1"/>
  <c r="O3163" i="1"/>
  <c r="L3163" i="1"/>
  <c r="M3163" i="1" s="1" a="1"/>
  <c r="M3163" i="1" s="1"/>
  <c r="K3163" i="1"/>
  <c r="J3163" i="1"/>
  <c r="I3163" i="1"/>
  <c r="H3163" i="1"/>
  <c r="G3163" i="1"/>
  <c r="O3162" i="1"/>
  <c r="L3162" i="1"/>
  <c r="M3162" i="1" s="1" a="1"/>
  <c r="M3162" i="1" s="1"/>
  <c r="K3162" i="1"/>
  <c r="J3162" i="1"/>
  <c r="I3162" i="1"/>
  <c r="H3162" i="1"/>
  <c r="G3162" i="1"/>
  <c r="O3161" i="1"/>
  <c r="L3161" i="1"/>
  <c r="M3161" i="1" s="1" a="1"/>
  <c r="M3161" i="1" s="1"/>
  <c r="K3161" i="1"/>
  <c r="J3161" i="1"/>
  <c r="I3161" i="1"/>
  <c r="H3161" i="1"/>
  <c r="G3161" i="1"/>
  <c r="O3160" i="1"/>
  <c r="L3160" i="1"/>
  <c r="M3160" i="1" s="1" a="1"/>
  <c r="M3160" i="1" s="1"/>
  <c r="K3160" i="1"/>
  <c r="J3160" i="1"/>
  <c r="I3160" i="1"/>
  <c r="H3160" i="1"/>
  <c r="G3160" i="1"/>
  <c r="O3159" i="1"/>
  <c r="L3159" i="1"/>
  <c r="M3159" i="1" s="1" a="1"/>
  <c r="M3159" i="1" s="1"/>
  <c r="K3159" i="1"/>
  <c r="J3159" i="1"/>
  <c r="I3159" i="1"/>
  <c r="H3159" i="1"/>
  <c r="G3159" i="1"/>
  <c r="O3158" i="1"/>
  <c r="L3158" i="1"/>
  <c r="M3158" i="1" s="1" a="1"/>
  <c r="M3158" i="1" s="1"/>
  <c r="K3158" i="1"/>
  <c r="J3158" i="1"/>
  <c r="I3158" i="1"/>
  <c r="H3158" i="1"/>
  <c r="G3158" i="1"/>
  <c r="O3157" i="1"/>
  <c r="L3157" i="1"/>
  <c r="M3157" i="1" s="1" a="1"/>
  <c r="M3157" i="1" s="1"/>
  <c r="K3157" i="1"/>
  <c r="J3157" i="1"/>
  <c r="I3157" i="1"/>
  <c r="H3157" i="1"/>
  <c r="G3157" i="1"/>
  <c r="O3156" i="1"/>
  <c r="L3156" i="1"/>
  <c r="M3156" i="1" s="1" a="1"/>
  <c r="M3156" i="1" s="1"/>
  <c r="K3156" i="1"/>
  <c r="J3156" i="1"/>
  <c r="I3156" i="1"/>
  <c r="H3156" i="1"/>
  <c r="G3156" i="1"/>
  <c r="O3155" i="1"/>
  <c r="L3155" i="1"/>
  <c r="M3155" i="1" s="1" a="1"/>
  <c r="M3155" i="1" s="1"/>
  <c r="K3155" i="1"/>
  <c r="J3155" i="1"/>
  <c r="I3155" i="1"/>
  <c r="H3155" i="1"/>
  <c r="G3155" i="1"/>
  <c r="O3154" i="1"/>
  <c r="L3154" i="1"/>
  <c r="M3154" i="1" s="1" a="1"/>
  <c r="M3154" i="1" s="1"/>
  <c r="K3154" i="1"/>
  <c r="J3154" i="1"/>
  <c r="I3154" i="1"/>
  <c r="H3154" i="1"/>
  <c r="G3154" i="1"/>
  <c r="O3153" i="1"/>
  <c r="L3153" i="1"/>
  <c r="M3153" i="1" s="1" a="1"/>
  <c r="M3153" i="1" s="1"/>
  <c r="K3153" i="1"/>
  <c r="J3153" i="1"/>
  <c r="I3153" i="1"/>
  <c r="H3153" i="1"/>
  <c r="G3153" i="1"/>
  <c r="O3152" i="1"/>
  <c r="L3152" i="1"/>
  <c r="M3152" i="1" s="1" a="1"/>
  <c r="M3152" i="1" s="1"/>
  <c r="K3152" i="1"/>
  <c r="J3152" i="1"/>
  <c r="I3152" i="1"/>
  <c r="H3152" i="1"/>
  <c r="G3152" i="1"/>
  <c r="O3151" i="1"/>
  <c r="L3151" i="1"/>
  <c r="M3151" i="1" s="1" a="1"/>
  <c r="M3151" i="1" s="1"/>
  <c r="K3151" i="1"/>
  <c r="J3151" i="1"/>
  <c r="I3151" i="1"/>
  <c r="H3151" i="1"/>
  <c r="G3151" i="1"/>
  <c r="O3150" i="1"/>
  <c r="L3150" i="1"/>
  <c r="M3150" i="1" s="1" a="1"/>
  <c r="M3150" i="1" s="1"/>
  <c r="K3150" i="1"/>
  <c r="J3150" i="1"/>
  <c r="I3150" i="1"/>
  <c r="H3150" i="1"/>
  <c r="G3150" i="1"/>
  <c r="O3149" i="1"/>
  <c r="L3149" i="1"/>
  <c r="M3149" i="1" s="1" a="1"/>
  <c r="M3149" i="1" s="1"/>
  <c r="K3149" i="1"/>
  <c r="J3149" i="1"/>
  <c r="I3149" i="1"/>
  <c r="H3149" i="1"/>
  <c r="G3149" i="1"/>
  <c r="O3148" i="1"/>
  <c r="L3148" i="1"/>
  <c r="M3148" i="1" s="1" a="1"/>
  <c r="M3148" i="1" s="1"/>
  <c r="K3148" i="1"/>
  <c r="J3148" i="1"/>
  <c r="I3148" i="1"/>
  <c r="H3148" i="1"/>
  <c r="G3148" i="1"/>
  <c r="O3147" i="1"/>
  <c r="L3147" i="1"/>
  <c r="M3147" i="1" s="1" a="1"/>
  <c r="M3147" i="1" s="1"/>
  <c r="K3147" i="1"/>
  <c r="J3147" i="1"/>
  <c r="I3147" i="1"/>
  <c r="H3147" i="1"/>
  <c r="G3147" i="1"/>
  <c r="O3146" i="1"/>
  <c r="L3146" i="1"/>
  <c r="M3146" i="1" s="1" a="1"/>
  <c r="M3146" i="1" s="1"/>
  <c r="K3146" i="1"/>
  <c r="J3146" i="1"/>
  <c r="I3146" i="1"/>
  <c r="H3146" i="1"/>
  <c r="G3146" i="1"/>
  <c r="O3145" i="1"/>
  <c r="L3145" i="1"/>
  <c r="M3145" i="1" s="1" a="1"/>
  <c r="M3145" i="1" s="1"/>
  <c r="K3145" i="1"/>
  <c r="J3145" i="1"/>
  <c r="I3145" i="1"/>
  <c r="H3145" i="1"/>
  <c r="G3145" i="1"/>
  <c r="O3144" i="1"/>
  <c r="L3144" i="1"/>
  <c r="M3144" i="1" s="1" a="1"/>
  <c r="M3144" i="1" s="1"/>
  <c r="K3144" i="1"/>
  <c r="J3144" i="1"/>
  <c r="I3144" i="1"/>
  <c r="H3144" i="1"/>
  <c r="G3144" i="1"/>
  <c r="O3143" i="1"/>
  <c r="L3143" i="1"/>
  <c r="M3143" i="1" s="1" a="1"/>
  <c r="M3143" i="1" s="1"/>
  <c r="K3143" i="1"/>
  <c r="J3143" i="1"/>
  <c r="I3143" i="1"/>
  <c r="H3143" i="1"/>
  <c r="G3143" i="1"/>
  <c r="O3142" i="1"/>
  <c r="L3142" i="1"/>
  <c r="M3142" i="1" s="1" a="1"/>
  <c r="M3142" i="1" s="1"/>
  <c r="K3142" i="1"/>
  <c r="J3142" i="1"/>
  <c r="I3142" i="1"/>
  <c r="H3142" i="1"/>
  <c r="G3142" i="1"/>
  <c r="O3141" i="1"/>
  <c r="L3141" i="1"/>
  <c r="M3141" i="1" s="1" a="1"/>
  <c r="M3141" i="1" s="1"/>
  <c r="K3141" i="1"/>
  <c r="J3141" i="1"/>
  <c r="I3141" i="1"/>
  <c r="H3141" i="1"/>
  <c r="G3141" i="1"/>
  <c r="O3140" i="1"/>
  <c r="L3140" i="1"/>
  <c r="M3140" i="1" s="1" a="1"/>
  <c r="M3140" i="1" s="1"/>
  <c r="K3140" i="1"/>
  <c r="J3140" i="1"/>
  <c r="I3140" i="1"/>
  <c r="H3140" i="1"/>
  <c r="G3140" i="1"/>
  <c r="O3139" i="1"/>
  <c r="L3139" i="1"/>
  <c r="M3139" i="1" s="1" a="1"/>
  <c r="M3139" i="1" s="1"/>
  <c r="K3139" i="1"/>
  <c r="J3139" i="1"/>
  <c r="I3139" i="1"/>
  <c r="H3139" i="1"/>
  <c r="G3139" i="1"/>
  <c r="O3138" i="1"/>
  <c r="L3138" i="1"/>
  <c r="M3138" i="1" s="1" a="1"/>
  <c r="M3138" i="1" s="1"/>
  <c r="K3138" i="1"/>
  <c r="J3138" i="1"/>
  <c r="I3138" i="1"/>
  <c r="H3138" i="1"/>
  <c r="G3138" i="1"/>
  <c r="O3137" i="1"/>
  <c r="L3137" i="1"/>
  <c r="M3137" i="1" s="1" a="1"/>
  <c r="M3137" i="1" s="1"/>
  <c r="K3137" i="1"/>
  <c r="J3137" i="1"/>
  <c r="I3137" i="1"/>
  <c r="H3137" i="1"/>
  <c r="G3137" i="1"/>
  <c r="O3136" i="1"/>
  <c r="L3136" i="1"/>
  <c r="M3136" i="1" s="1" a="1"/>
  <c r="M3136" i="1" s="1"/>
  <c r="K3136" i="1"/>
  <c r="J3136" i="1"/>
  <c r="I3136" i="1"/>
  <c r="H3136" i="1"/>
  <c r="G3136" i="1"/>
  <c r="O3135" i="1"/>
  <c r="L3135" i="1"/>
  <c r="M3135" i="1" s="1" a="1"/>
  <c r="M3135" i="1" s="1"/>
  <c r="K3135" i="1"/>
  <c r="J3135" i="1"/>
  <c r="I3135" i="1"/>
  <c r="H3135" i="1"/>
  <c r="G3135" i="1"/>
  <c r="O3134" i="1"/>
  <c r="L3134" i="1"/>
  <c r="M3134" i="1" s="1" a="1"/>
  <c r="M3134" i="1" s="1"/>
  <c r="K3134" i="1"/>
  <c r="J3134" i="1"/>
  <c r="I3134" i="1"/>
  <c r="H3134" i="1"/>
  <c r="G3134" i="1"/>
  <c r="O3133" i="1"/>
  <c r="L3133" i="1"/>
  <c r="M3133" i="1" s="1" a="1"/>
  <c r="M3133" i="1" s="1"/>
  <c r="K3133" i="1"/>
  <c r="J3133" i="1"/>
  <c r="I3133" i="1"/>
  <c r="H3133" i="1"/>
  <c r="G3133" i="1"/>
  <c r="O3132" i="1"/>
  <c r="L3132" i="1"/>
  <c r="M3132" i="1" s="1" a="1"/>
  <c r="M3132" i="1" s="1"/>
  <c r="K3132" i="1"/>
  <c r="J3132" i="1"/>
  <c r="I3132" i="1"/>
  <c r="H3132" i="1"/>
  <c r="G3132" i="1"/>
  <c r="O3131" i="1"/>
  <c r="L3131" i="1"/>
  <c r="M3131" i="1" s="1" a="1"/>
  <c r="M3131" i="1" s="1"/>
  <c r="K3131" i="1"/>
  <c r="J3131" i="1"/>
  <c r="I3131" i="1"/>
  <c r="H3131" i="1"/>
  <c r="G3131" i="1"/>
  <c r="O3130" i="1"/>
  <c r="L3130" i="1"/>
  <c r="M3130" i="1" s="1" a="1"/>
  <c r="M3130" i="1" s="1"/>
  <c r="K3130" i="1"/>
  <c r="J3130" i="1"/>
  <c r="I3130" i="1"/>
  <c r="H3130" i="1"/>
  <c r="G3130" i="1"/>
  <c r="O3129" i="1"/>
  <c r="L3129" i="1"/>
  <c r="M3129" i="1" s="1" a="1"/>
  <c r="M3129" i="1" s="1"/>
  <c r="K3129" i="1"/>
  <c r="J3129" i="1"/>
  <c r="I3129" i="1"/>
  <c r="H3129" i="1"/>
  <c r="G3129" i="1"/>
  <c r="O3128" i="1"/>
  <c r="L3128" i="1"/>
  <c r="M3128" i="1" s="1" a="1"/>
  <c r="M3128" i="1" s="1"/>
  <c r="K3128" i="1"/>
  <c r="J3128" i="1"/>
  <c r="I3128" i="1"/>
  <c r="H3128" i="1"/>
  <c r="G3128" i="1"/>
  <c r="O3127" i="1"/>
  <c r="L3127" i="1"/>
  <c r="M3127" i="1" s="1" a="1"/>
  <c r="M3127" i="1" s="1"/>
  <c r="K3127" i="1"/>
  <c r="J3127" i="1"/>
  <c r="I3127" i="1"/>
  <c r="H3127" i="1"/>
  <c r="G3127" i="1"/>
  <c r="O3126" i="1"/>
  <c r="L3126" i="1"/>
  <c r="M3126" i="1" s="1" a="1"/>
  <c r="M3126" i="1" s="1"/>
  <c r="K3126" i="1"/>
  <c r="J3126" i="1"/>
  <c r="I3126" i="1"/>
  <c r="H3126" i="1"/>
  <c r="G3126" i="1"/>
  <c r="O3125" i="1"/>
  <c r="L3125" i="1"/>
  <c r="M3125" i="1" s="1" a="1"/>
  <c r="M3125" i="1" s="1"/>
  <c r="K3125" i="1"/>
  <c r="J3125" i="1"/>
  <c r="I3125" i="1"/>
  <c r="H3125" i="1"/>
  <c r="G3125" i="1"/>
  <c r="O3124" i="1"/>
  <c r="L3124" i="1"/>
  <c r="M3124" i="1" s="1" a="1"/>
  <c r="M3124" i="1" s="1"/>
  <c r="K3124" i="1"/>
  <c r="J3124" i="1"/>
  <c r="I3124" i="1"/>
  <c r="H3124" i="1"/>
  <c r="G3124" i="1"/>
  <c r="O3123" i="1"/>
  <c r="L3123" i="1"/>
  <c r="M3123" i="1" s="1" a="1"/>
  <c r="M3123" i="1" s="1"/>
  <c r="K3123" i="1"/>
  <c r="J3123" i="1"/>
  <c r="I3123" i="1"/>
  <c r="H3123" i="1"/>
  <c r="G3123" i="1"/>
  <c r="O3122" i="1"/>
  <c r="L3122" i="1"/>
  <c r="M3122" i="1" s="1" a="1"/>
  <c r="M3122" i="1" s="1"/>
  <c r="K3122" i="1"/>
  <c r="J3122" i="1"/>
  <c r="I3122" i="1"/>
  <c r="H3122" i="1"/>
  <c r="G3122" i="1"/>
  <c r="O3121" i="1"/>
  <c r="L3121" i="1"/>
  <c r="M3121" i="1" s="1" a="1"/>
  <c r="M3121" i="1" s="1"/>
  <c r="K3121" i="1"/>
  <c r="J3121" i="1"/>
  <c r="I3121" i="1"/>
  <c r="H3121" i="1"/>
  <c r="G3121" i="1"/>
  <c r="O3120" i="1"/>
  <c r="L3120" i="1"/>
  <c r="M3120" i="1" s="1" a="1"/>
  <c r="M3120" i="1" s="1"/>
  <c r="K3120" i="1"/>
  <c r="J3120" i="1"/>
  <c r="I3120" i="1"/>
  <c r="H3120" i="1"/>
  <c r="G3120" i="1"/>
  <c r="O3119" i="1"/>
  <c r="L3119" i="1"/>
  <c r="M3119" i="1" s="1" a="1"/>
  <c r="M3119" i="1" s="1"/>
  <c r="K3119" i="1"/>
  <c r="J3119" i="1"/>
  <c r="I3119" i="1"/>
  <c r="H3119" i="1"/>
  <c r="G3119" i="1"/>
  <c r="O3118" i="1"/>
  <c r="L3118" i="1"/>
  <c r="M3118" i="1" s="1" a="1"/>
  <c r="M3118" i="1" s="1"/>
  <c r="K3118" i="1"/>
  <c r="J3118" i="1"/>
  <c r="I3118" i="1"/>
  <c r="H3118" i="1"/>
  <c r="G3118" i="1"/>
  <c r="O3117" i="1"/>
  <c r="L3117" i="1"/>
  <c r="M3117" i="1" s="1" a="1"/>
  <c r="M3117" i="1" s="1"/>
  <c r="K3117" i="1"/>
  <c r="J3117" i="1"/>
  <c r="I3117" i="1"/>
  <c r="H3117" i="1"/>
  <c r="G3117" i="1"/>
  <c r="O3116" i="1"/>
  <c r="L3116" i="1"/>
  <c r="M3116" i="1" s="1" a="1"/>
  <c r="M3116" i="1" s="1"/>
  <c r="K3116" i="1"/>
  <c r="J3116" i="1"/>
  <c r="I3116" i="1"/>
  <c r="H3116" i="1"/>
  <c r="G3116" i="1"/>
  <c r="O3115" i="1"/>
  <c r="L3115" i="1"/>
  <c r="M3115" i="1" s="1" a="1"/>
  <c r="M3115" i="1" s="1"/>
  <c r="K3115" i="1"/>
  <c r="J3115" i="1"/>
  <c r="I3115" i="1"/>
  <c r="H3115" i="1"/>
  <c r="G3115" i="1"/>
  <c r="O3114" i="1"/>
  <c r="L3114" i="1"/>
  <c r="M3114" i="1" s="1" a="1"/>
  <c r="M3114" i="1" s="1"/>
  <c r="K3114" i="1"/>
  <c r="J3114" i="1"/>
  <c r="I3114" i="1"/>
  <c r="H3114" i="1"/>
  <c r="G3114" i="1"/>
  <c r="O3113" i="1"/>
  <c r="L3113" i="1"/>
  <c r="M3113" i="1" s="1" a="1"/>
  <c r="M3113" i="1" s="1"/>
  <c r="K3113" i="1"/>
  <c r="J3113" i="1"/>
  <c r="I3113" i="1"/>
  <c r="H3113" i="1"/>
  <c r="G3113" i="1"/>
  <c r="O3112" i="1"/>
  <c r="L3112" i="1"/>
  <c r="M3112" i="1" s="1" a="1"/>
  <c r="M3112" i="1" s="1"/>
  <c r="K3112" i="1"/>
  <c r="J3112" i="1"/>
  <c r="I3112" i="1"/>
  <c r="H3112" i="1"/>
  <c r="G3112" i="1"/>
  <c r="O3111" i="1"/>
  <c r="L3111" i="1"/>
  <c r="M3111" i="1" s="1" a="1"/>
  <c r="M3111" i="1" s="1"/>
  <c r="K3111" i="1"/>
  <c r="J3111" i="1"/>
  <c r="I3111" i="1"/>
  <c r="H3111" i="1"/>
  <c r="G3111" i="1"/>
  <c r="O3110" i="1"/>
  <c r="L3110" i="1"/>
  <c r="M3110" i="1" s="1" a="1"/>
  <c r="M3110" i="1" s="1"/>
  <c r="K3110" i="1"/>
  <c r="J3110" i="1"/>
  <c r="I3110" i="1"/>
  <c r="H3110" i="1"/>
  <c r="G3110" i="1"/>
  <c r="O3109" i="1"/>
  <c r="L3109" i="1"/>
  <c r="M3109" i="1" s="1" a="1"/>
  <c r="M3109" i="1" s="1"/>
  <c r="K3109" i="1"/>
  <c r="J3109" i="1"/>
  <c r="I3109" i="1"/>
  <c r="H3109" i="1"/>
  <c r="G3109" i="1"/>
  <c r="O3108" i="1"/>
  <c r="L3108" i="1"/>
  <c r="M3108" i="1" s="1" a="1"/>
  <c r="M3108" i="1" s="1"/>
  <c r="K3108" i="1"/>
  <c r="J3108" i="1"/>
  <c r="I3108" i="1"/>
  <c r="H3108" i="1"/>
  <c r="G3108" i="1"/>
  <c r="O3107" i="1"/>
  <c r="L3107" i="1"/>
  <c r="M3107" i="1" s="1" a="1"/>
  <c r="M3107" i="1" s="1"/>
  <c r="K3107" i="1"/>
  <c r="J3107" i="1"/>
  <c r="I3107" i="1"/>
  <c r="H3107" i="1"/>
  <c r="G3107" i="1"/>
  <c r="O3106" i="1"/>
  <c r="L3106" i="1"/>
  <c r="M3106" i="1" s="1" a="1"/>
  <c r="M3106" i="1" s="1"/>
  <c r="K3106" i="1"/>
  <c r="J3106" i="1"/>
  <c r="I3106" i="1"/>
  <c r="H3106" i="1"/>
  <c r="G3106" i="1"/>
  <c r="O3105" i="1"/>
  <c r="L3105" i="1"/>
  <c r="M3105" i="1" s="1" a="1"/>
  <c r="M3105" i="1" s="1"/>
  <c r="K3105" i="1"/>
  <c r="J3105" i="1"/>
  <c r="I3105" i="1"/>
  <c r="H3105" i="1"/>
  <c r="G3105" i="1"/>
  <c r="O3104" i="1"/>
  <c r="L3104" i="1"/>
  <c r="M3104" i="1" s="1" a="1"/>
  <c r="M3104" i="1" s="1"/>
  <c r="K3104" i="1"/>
  <c r="J3104" i="1"/>
  <c r="I3104" i="1"/>
  <c r="H3104" i="1"/>
  <c r="G3104" i="1"/>
  <c r="O3103" i="1"/>
  <c r="L3103" i="1"/>
  <c r="M3103" i="1" s="1" a="1"/>
  <c r="M3103" i="1" s="1"/>
  <c r="K3103" i="1"/>
  <c r="J3103" i="1"/>
  <c r="I3103" i="1"/>
  <c r="H3103" i="1"/>
  <c r="G3103" i="1"/>
  <c r="O3102" i="1"/>
  <c r="L3102" i="1"/>
  <c r="M3102" i="1" s="1" a="1"/>
  <c r="M3102" i="1" s="1"/>
  <c r="K3102" i="1"/>
  <c r="J3102" i="1"/>
  <c r="I3102" i="1"/>
  <c r="H3102" i="1"/>
  <c r="G3102" i="1"/>
  <c r="O3101" i="1"/>
  <c r="L3101" i="1"/>
  <c r="M3101" i="1" s="1" a="1"/>
  <c r="M3101" i="1" s="1"/>
  <c r="K3101" i="1"/>
  <c r="J3101" i="1"/>
  <c r="I3101" i="1"/>
  <c r="H3101" i="1"/>
  <c r="G3101" i="1"/>
  <c r="O3100" i="1"/>
  <c r="L3100" i="1"/>
  <c r="M3100" i="1" s="1" a="1"/>
  <c r="M3100" i="1" s="1"/>
  <c r="K3100" i="1"/>
  <c r="J3100" i="1"/>
  <c r="I3100" i="1"/>
  <c r="H3100" i="1"/>
  <c r="G3100" i="1"/>
  <c r="O3099" i="1"/>
  <c r="L3099" i="1"/>
  <c r="M3099" i="1" s="1" a="1"/>
  <c r="M3099" i="1" s="1"/>
  <c r="K3099" i="1"/>
  <c r="J3099" i="1"/>
  <c r="I3099" i="1"/>
  <c r="H3099" i="1"/>
  <c r="G3099" i="1"/>
  <c r="O3098" i="1"/>
  <c r="L3098" i="1"/>
  <c r="M3098" i="1" s="1" a="1"/>
  <c r="M3098" i="1" s="1"/>
  <c r="K3098" i="1"/>
  <c r="J3098" i="1"/>
  <c r="I3098" i="1"/>
  <c r="H3098" i="1"/>
  <c r="G3098" i="1"/>
  <c r="O3097" i="1"/>
  <c r="L3097" i="1"/>
  <c r="M3097" i="1" s="1" a="1"/>
  <c r="M3097" i="1" s="1"/>
  <c r="K3097" i="1"/>
  <c r="J3097" i="1"/>
  <c r="I3097" i="1"/>
  <c r="H3097" i="1"/>
  <c r="G3097" i="1"/>
  <c r="O3096" i="1"/>
  <c r="L3096" i="1"/>
  <c r="M3096" i="1" s="1" a="1"/>
  <c r="M3096" i="1" s="1"/>
  <c r="K3096" i="1"/>
  <c r="J3096" i="1"/>
  <c r="I3096" i="1"/>
  <c r="H3096" i="1"/>
  <c r="G3096" i="1"/>
  <c r="O3095" i="1"/>
  <c r="L3095" i="1"/>
  <c r="M3095" i="1" s="1" a="1"/>
  <c r="M3095" i="1" s="1"/>
  <c r="K3095" i="1"/>
  <c r="J3095" i="1"/>
  <c r="I3095" i="1"/>
  <c r="H3095" i="1"/>
  <c r="G3095" i="1"/>
  <c r="O3094" i="1"/>
  <c r="L3094" i="1"/>
  <c r="M3094" i="1" s="1" a="1"/>
  <c r="M3094" i="1" s="1"/>
  <c r="K3094" i="1"/>
  <c r="J3094" i="1"/>
  <c r="I3094" i="1"/>
  <c r="H3094" i="1"/>
  <c r="G3094" i="1"/>
  <c r="O3093" i="1"/>
  <c r="L3093" i="1"/>
  <c r="M3093" i="1" s="1" a="1"/>
  <c r="M3093" i="1" s="1"/>
  <c r="K3093" i="1"/>
  <c r="J3093" i="1"/>
  <c r="I3093" i="1"/>
  <c r="H3093" i="1"/>
  <c r="G3093" i="1"/>
  <c r="O3092" i="1"/>
  <c r="L3092" i="1"/>
  <c r="M3092" i="1" s="1" a="1"/>
  <c r="M3092" i="1" s="1"/>
  <c r="K3092" i="1"/>
  <c r="J3092" i="1"/>
  <c r="I3092" i="1"/>
  <c r="H3092" i="1"/>
  <c r="G3092" i="1"/>
  <c r="O3091" i="1"/>
  <c r="L3091" i="1"/>
  <c r="M3091" i="1" s="1" a="1"/>
  <c r="M3091" i="1" s="1"/>
  <c r="K3091" i="1"/>
  <c r="J3091" i="1"/>
  <c r="I3091" i="1"/>
  <c r="H3091" i="1"/>
  <c r="G3091" i="1"/>
  <c r="O3090" i="1"/>
  <c r="L3090" i="1"/>
  <c r="M3090" i="1" s="1" a="1"/>
  <c r="M3090" i="1" s="1"/>
  <c r="K3090" i="1"/>
  <c r="J3090" i="1"/>
  <c r="I3090" i="1"/>
  <c r="H3090" i="1"/>
  <c r="G3090" i="1"/>
  <c r="O3089" i="1"/>
  <c r="L3089" i="1"/>
  <c r="M3089" i="1" s="1" a="1"/>
  <c r="M3089" i="1" s="1"/>
  <c r="K3089" i="1"/>
  <c r="J3089" i="1"/>
  <c r="I3089" i="1"/>
  <c r="H3089" i="1"/>
  <c r="G3089" i="1"/>
  <c r="O3088" i="1"/>
  <c r="L3088" i="1"/>
  <c r="M3088" i="1" s="1" a="1"/>
  <c r="M3088" i="1" s="1"/>
  <c r="K3088" i="1"/>
  <c r="J3088" i="1"/>
  <c r="I3088" i="1"/>
  <c r="H3088" i="1"/>
  <c r="G3088" i="1"/>
  <c r="O3087" i="1"/>
  <c r="L3087" i="1"/>
  <c r="M3087" i="1" s="1" a="1"/>
  <c r="M3087" i="1" s="1"/>
  <c r="K3087" i="1"/>
  <c r="J3087" i="1"/>
  <c r="I3087" i="1"/>
  <c r="H3087" i="1"/>
  <c r="G3087" i="1"/>
  <c r="O3086" i="1"/>
  <c r="L3086" i="1"/>
  <c r="M3086" i="1" s="1" a="1"/>
  <c r="M3086" i="1" s="1"/>
  <c r="K3086" i="1"/>
  <c r="J3086" i="1"/>
  <c r="I3086" i="1"/>
  <c r="H3086" i="1"/>
  <c r="G3086" i="1"/>
  <c r="O3085" i="1"/>
  <c r="L3085" i="1"/>
  <c r="M3085" i="1" s="1" a="1"/>
  <c r="M3085" i="1" s="1"/>
  <c r="K3085" i="1"/>
  <c r="J3085" i="1"/>
  <c r="I3085" i="1"/>
  <c r="H3085" i="1"/>
  <c r="G3085" i="1"/>
  <c r="O3084" i="1"/>
  <c r="L3084" i="1"/>
  <c r="M3084" i="1" s="1" a="1"/>
  <c r="M3084" i="1" s="1"/>
  <c r="K3084" i="1"/>
  <c r="J3084" i="1"/>
  <c r="I3084" i="1"/>
  <c r="H3084" i="1"/>
  <c r="G3084" i="1"/>
  <c r="O3083" i="1"/>
  <c r="L3083" i="1"/>
  <c r="M3083" i="1" s="1" a="1"/>
  <c r="M3083" i="1" s="1"/>
  <c r="K3083" i="1"/>
  <c r="J3083" i="1"/>
  <c r="I3083" i="1"/>
  <c r="H3083" i="1"/>
  <c r="G3083" i="1"/>
  <c r="O3082" i="1"/>
  <c r="L3082" i="1"/>
  <c r="M3082" i="1" s="1" a="1"/>
  <c r="M3082" i="1" s="1"/>
  <c r="K3082" i="1"/>
  <c r="J3082" i="1"/>
  <c r="I3082" i="1"/>
  <c r="H3082" i="1"/>
  <c r="G3082" i="1"/>
  <c r="O3081" i="1"/>
  <c r="L3081" i="1"/>
  <c r="M3081" i="1" s="1" a="1"/>
  <c r="M3081" i="1" s="1"/>
  <c r="K3081" i="1"/>
  <c r="J3081" i="1"/>
  <c r="I3081" i="1"/>
  <c r="H3081" i="1"/>
  <c r="G3081" i="1"/>
  <c r="O3080" i="1"/>
  <c r="L3080" i="1"/>
  <c r="M3080" i="1" s="1" a="1"/>
  <c r="M3080" i="1" s="1"/>
  <c r="K3080" i="1"/>
  <c r="J3080" i="1"/>
  <c r="I3080" i="1"/>
  <c r="H3080" i="1"/>
  <c r="G3080" i="1"/>
  <c r="O3079" i="1"/>
  <c r="L3079" i="1"/>
  <c r="M3079" i="1" s="1" a="1"/>
  <c r="M3079" i="1" s="1"/>
  <c r="K3079" i="1"/>
  <c r="J3079" i="1"/>
  <c r="I3079" i="1"/>
  <c r="H3079" i="1"/>
  <c r="G3079" i="1"/>
  <c r="O3078" i="1"/>
  <c r="L3078" i="1"/>
  <c r="M3078" i="1" s="1" a="1"/>
  <c r="M3078" i="1" s="1"/>
  <c r="K3078" i="1"/>
  <c r="J3078" i="1"/>
  <c r="I3078" i="1"/>
  <c r="H3078" i="1"/>
  <c r="G3078" i="1"/>
  <c r="O3077" i="1"/>
  <c r="L3077" i="1"/>
  <c r="M3077" i="1" s="1" a="1"/>
  <c r="M3077" i="1" s="1"/>
  <c r="K3077" i="1"/>
  <c r="J3077" i="1"/>
  <c r="I3077" i="1"/>
  <c r="H3077" i="1"/>
  <c r="G3077" i="1"/>
  <c r="O3076" i="1"/>
  <c r="L3076" i="1"/>
  <c r="M3076" i="1" s="1" a="1"/>
  <c r="M3076" i="1" s="1"/>
  <c r="K3076" i="1"/>
  <c r="J3076" i="1"/>
  <c r="I3076" i="1"/>
  <c r="H3076" i="1"/>
  <c r="G3076" i="1"/>
  <c r="O3075" i="1"/>
  <c r="L3075" i="1"/>
  <c r="M3075" i="1" s="1" a="1"/>
  <c r="M3075" i="1" s="1"/>
  <c r="K3075" i="1"/>
  <c r="J3075" i="1"/>
  <c r="I3075" i="1"/>
  <c r="H3075" i="1"/>
  <c r="G3075" i="1"/>
  <c r="O3074" i="1"/>
  <c r="L3074" i="1"/>
  <c r="M3074" i="1" s="1" a="1"/>
  <c r="M3074" i="1" s="1"/>
  <c r="K3074" i="1"/>
  <c r="J3074" i="1"/>
  <c r="I3074" i="1"/>
  <c r="H3074" i="1"/>
  <c r="G3074" i="1"/>
  <c r="O3073" i="1"/>
  <c r="L3073" i="1"/>
  <c r="M3073" i="1" s="1" a="1"/>
  <c r="M3073" i="1" s="1"/>
  <c r="K3073" i="1"/>
  <c r="J3073" i="1"/>
  <c r="I3073" i="1"/>
  <c r="H3073" i="1"/>
  <c r="G3073" i="1"/>
  <c r="O3072" i="1"/>
  <c r="L3072" i="1"/>
  <c r="M3072" i="1" s="1" a="1"/>
  <c r="M3072" i="1" s="1"/>
  <c r="K3072" i="1"/>
  <c r="J3072" i="1"/>
  <c r="I3072" i="1"/>
  <c r="H3072" i="1"/>
  <c r="G3072" i="1"/>
  <c r="O3071" i="1"/>
  <c r="L3071" i="1"/>
  <c r="M3071" i="1" s="1" a="1"/>
  <c r="M3071" i="1" s="1"/>
  <c r="K3071" i="1"/>
  <c r="J3071" i="1"/>
  <c r="I3071" i="1"/>
  <c r="H3071" i="1"/>
  <c r="G3071" i="1"/>
  <c r="O3070" i="1"/>
  <c r="L3070" i="1"/>
  <c r="M3070" i="1" s="1" a="1"/>
  <c r="M3070" i="1" s="1"/>
  <c r="K3070" i="1"/>
  <c r="J3070" i="1"/>
  <c r="I3070" i="1"/>
  <c r="H3070" i="1"/>
  <c r="G3070" i="1"/>
  <c r="O3069" i="1"/>
  <c r="L3069" i="1"/>
  <c r="M3069" i="1" s="1" a="1"/>
  <c r="M3069" i="1" s="1"/>
  <c r="K3069" i="1"/>
  <c r="J3069" i="1"/>
  <c r="I3069" i="1"/>
  <c r="H3069" i="1"/>
  <c r="G3069" i="1"/>
  <c r="O3068" i="1"/>
  <c r="L3068" i="1"/>
  <c r="M3068" i="1" s="1" a="1"/>
  <c r="M3068" i="1" s="1"/>
  <c r="K3068" i="1"/>
  <c r="J3068" i="1"/>
  <c r="I3068" i="1"/>
  <c r="H3068" i="1"/>
  <c r="G3068" i="1"/>
  <c r="O3067" i="1"/>
  <c r="L3067" i="1"/>
  <c r="M3067" i="1" s="1" a="1"/>
  <c r="M3067" i="1" s="1"/>
  <c r="K3067" i="1"/>
  <c r="J3067" i="1"/>
  <c r="I3067" i="1"/>
  <c r="H3067" i="1"/>
  <c r="G3067" i="1"/>
  <c r="O3066" i="1"/>
  <c r="L3066" i="1"/>
  <c r="M3066" i="1" s="1" a="1"/>
  <c r="M3066" i="1" s="1"/>
  <c r="K3066" i="1"/>
  <c r="J3066" i="1"/>
  <c r="I3066" i="1"/>
  <c r="H3066" i="1"/>
  <c r="G3066" i="1"/>
  <c r="O3065" i="1"/>
  <c r="L3065" i="1"/>
  <c r="M3065" i="1" s="1" a="1"/>
  <c r="M3065" i="1" s="1"/>
  <c r="K3065" i="1"/>
  <c r="J3065" i="1"/>
  <c r="I3065" i="1"/>
  <c r="H3065" i="1"/>
  <c r="G3065" i="1"/>
  <c r="O3064" i="1"/>
  <c r="L3064" i="1"/>
  <c r="M3064" i="1" s="1" a="1"/>
  <c r="M3064" i="1" s="1"/>
  <c r="K3064" i="1"/>
  <c r="J3064" i="1"/>
  <c r="I3064" i="1"/>
  <c r="H3064" i="1"/>
  <c r="G3064" i="1"/>
  <c r="O3063" i="1"/>
  <c r="L3063" i="1"/>
  <c r="M3063" i="1" s="1" a="1"/>
  <c r="M3063" i="1" s="1"/>
  <c r="K3063" i="1"/>
  <c r="J3063" i="1"/>
  <c r="I3063" i="1"/>
  <c r="H3063" i="1"/>
  <c r="G3063" i="1"/>
  <c r="O3062" i="1"/>
  <c r="L3062" i="1"/>
  <c r="M3062" i="1" s="1" a="1"/>
  <c r="M3062" i="1" s="1"/>
  <c r="K3062" i="1"/>
  <c r="J3062" i="1"/>
  <c r="I3062" i="1"/>
  <c r="H3062" i="1"/>
  <c r="G3062" i="1"/>
  <c r="O3061" i="1"/>
  <c r="L3061" i="1"/>
  <c r="M3061" i="1" s="1" a="1"/>
  <c r="M3061" i="1" s="1"/>
  <c r="K3061" i="1"/>
  <c r="J3061" i="1"/>
  <c r="I3061" i="1"/>
  <c r="H3061" i="1"/>
  <c r="G3061" i="1"/>
  <c r="O3060" i="1"/>
  <c r="L3060" i="1"/>
  <c r="M3060" i="1" s="1" a="1"/>
  <c r="M3060" i="1" s="1"/>
  <c r="K3060" i="1"/>
  <c r="J3060" i="1"/>
  <c r="I3060" i="1"/>
  <c r="H3060" i="1"/>
  <c r="G3060" i="1"/>
  <c r="O3059" i="1"/>
  <c r="L3059" i="1"/>
  <c r="M3059" i="1" s="1" a="1"/>
  <c r="M3059" i="1" s="1"/>
  <c r="K3059" i="1"/>
  <c r="J3059" i="1"/>
  <c r="I3059" i="1"/>
  <c r="H3059" i="1"/>
  <c r="G3059" i="1"/>
  <c r="O3058" i="1"/>
  <c r="L3058" i="1"/>
  <c r="M3058" i="1" s="1" a="1"/>
  <c r="M3058" i="1" s="1"/>
  <c r="K3058" i="1"/>
  <c r="J3058" i="1"/>
  <c r="I3058" i="1"/>
  <c r="H3058" i="1"/>
  <c r="G3058" i="1"/>
  <c r="O3057" i="1"/>
  <c r="L3057" i="1"/>
  <c r="M3057" i="1" s="1" a="1"/>
  <c r="M3057" i="1" s="1"/>
  <c r="K3057" i="1"/>
  <c r="J3057" i="1"/>
  <c r="I3057" i="1"/>
  <c r="H3057" i="1"/>
  <c r="G3057" i="1"/>
  <c r="O3056" i="1"/>
  <c r="L3056" i="1"/>
  <c r="M3056" i="1" s="1" a="1"/>
  <c r="M3056" i="1" s="1"/>
  <c r="K3056" i="1"/>
  <c r="J3056" i="1"/>
  <c r="I3056" i="1"/>
  <c r="H3056" i="1"/>
  <c r="G3056" i="1"/>
  <c r="O3055" i="1"/>
  <c r="L3055" i="1"/>
  <c r="M3055" i="1" s="1" a="1"/>
  <c r="M3055" i="1" s="1"/>
  <c r="K3055" i="1"/>
  <c r="J3055" i="1"/>
  <c r="I3055" i="1"/>
  <c r="H3055" i="1"/>
  <c r="G3055" i="1"/>
  <c r="O3054" i="1"/>
  <c r="L3054" i="1"/>
  <c r="M3054" i="1" s="1" a="1"/>
  <c r="M3054" i="1" s="1"/>
  <c r="K3054" i="1"/>
  <c r="J3054" i="1"/>
  <c r="I3054" i="1"/>
  <c r="H3054" i="1"/>
  <c r="G3054" i="1"/>
  <c r="O3053" i="1"/>
  <c r="L3053" i="1"/>
  <c r="M3053" i="1" s="1" a="1"/>
  <c r="M3053" i="1" s="1"/>
  <c r="K3053" i="1"/>
  <c r="J3053" i="1"/>
  <c r="I3053" i="1"/>
  <c r="H3053" i="1"/>
  <c r="G3053" i="1"/>
  <c r="O3052" i="1"/>
  <c r="L3052" i="1"/>
  <c r="M3052" i="1" s="1" a="1"/>
  <c r="M3052" i="1" s="1"/>
  <c r="K3052" i="1"/>
  <c r="J3052" i="1"/>
  <c r="I3052" i="1"/>
  <c r="H3052" i="1"/>
  <c r="G3052" i="1"/>
  <c r="O3051" i="1"/>
  <c r="L3051" i="1"/>
  <c r="M3051" i="1" s="1" a="1"/>
  <c r="M3051" i="1" s="1"/>
  <c r="K3051" i="1"/>
  <c r="J3051" i="1"/>
  <c r="I3051" i="1"/>
  <c r="H3051" i="1"/>
  <c r="G3051" i="1"/>
  <c r="O3050" i="1"/>
  <c r="L3050" i="1"/>
  <c r="M3050" i="1" s="1" a="1"/>
  <c r="M3050" i="1" s="1"/>
  <c r="K3050" i="1"/>
  <c r="J3050" i="1"/>
  <c r="I3050" i="1"/>
  <c r="H3050" i="1"/>
  <c r="G3050" i="1"/>
  <c r="O3049" i="1"/>
  <c r="L3049" i="1"/>
  <c r="M3049" i="1" s="1" a="1"/>
  <c r="M3049" i="1" s="1"/>
  <c r="K3049" i="1"/>
  <c r="J3049" i="1"/>
  <c r="I3049" i="1"/>
  <c r="H3049" i="1"/>
  <c r="G3049" i="1"/>
  <c r="O3048" i="1"/>
  <c r="L3048" i="1"/>
  <c r="M3048" i="1" s="1" a="1"/>
  <c r="M3048" i="1" s="1"/>
  <c r="K3048" i="1"/>
  <c r="J3048" i="1"/>
  <c r="I3048" i="1"/>
  <c r="H3048" i="1"/>
  <c r="G3048" i="1"/>
  <c r="O3047" i="1"/>
  <c r="L3047" i="1"/>
  <c r="M3047" i="1" s="1" a="1"/>
  <c r="M3047" i="1" s="1"/>
  <c r="K3047" i="1"/>
  <c r="J3047" i="1"/>
  <c r="I3047" i="1"/>
  <c r="H3047" i="1"/>
  <c r="G3047" i="1"/>
  <c r="O3046" i="1"/>
  <c r="L3046" i="1"/>
  <c r="M3046" i="1" s="1" a="1"/>
  <c r="M3046" i="1" s="1"/>
  <c r="K3046" i="1"/>
  <c r="J3046" i="1"/>
  <c r="I3046" i="1"/>
  <c r="H3046" i="1"/>
  <c r="G3046" i="1"/>
  <c r="O3045" i="1"/>
  <c r="L3045" i="1"/>
  <c r="M3045" i="1" s="1" a="1"/>
  <c r="M3045" i="1" s="1"/>
  <c r="K3045" i="1"/>
  <c r="J3045" i="1"/>
  <c r="I3045" i="1"/>
  <c r="H3045" i="1"/>
  <c r="G3045" i="1"/>
  <c r="O3044" i="1"/>
  <c r="L3044" i="1"/>
  <c r="M3044" i="1" s="1" a="1"/>
  <c r="M3044" i="1" s="1"/>
  <c r="K3044" i="1"/>
  <c r="J3044" i="1"/>
  <c r="I3044" i="1"/>
  <c r="H3044" i="1"/>
  <c r="G3044" i="1"/>
  <c r="O3043" i="1"/>
  <c r="L3043" i="1"/>
  <c r="M3043" i="1" s="1" a="1"/>
  <c r="M3043" i="1" s="1"/>
  <c r="K3043" i="1"/>
  <c r="J3043" i="1"/>
  <c r="I3043" i="1"/>
  <c r="H3043" i="1"/>
  <c r="G3043" i="1"/>
  <c r="O3042" i="1"/>
  <c r="L3042" i="1"/>
  <c r="M3042" i="1" s="1" a="1"/>
  <c r="M3042" i="1" s="1"/>
  <c r="K3042" i="1"/>
  <c r="J3042" i="1"/>
  <c r="I3042" i="1"/>
  <c r="H3042" i="1"/>
  <c r="G3042" i="1"/>
  <c r="O3041" i="1"/>
  <c r="L3041" i="1"/>
  <c r="M3041" i="1" s="1" a="1"/>
  <c r="M3041" i="1" s="1"/>
  <c r="K3041" i="1"/>
  <c r="J3041" i="1"/>
  <c r="I3041" i="1"/>
  <c r="H3041" i="1"/>
  <c r="G3041" i="1"/>
  <c r="O3040" i="1"/>
  <c r="L3040" i="1"/>
  <c r="M3040" i="1" s="1" a="1"/>
  <c r="M3040" i="1" s="1"/>
  <c r="K3040" i="1"/>
  <c r="J3040" i="1"/>
  <c r="I3040" i="1"/>
  <c r="H3040" i="1"/>
  <c r="G3040" i="1"/>
  <c r="O3039" i="1"/>
  <c r="L3039" i="1"/>
  <c r="M3039" i="1" s="1" a="1"/>
  <c r="M3039" i="1" s="1"/>
  <c r="K3039" i="1"/>
  <c r="J3039" i="1"/>
  <c r="I3039" i="1"/>
  <c r="H3039" i="1"/>
  <c r="G3039" i="1"/>
  <c r="O3038" i="1"/>
  <c r="L3038" i="1"/>
  <c r="M3038" i="1" s="1" a="1"/>
  <c r="M3038" i="1" s="1"/>
  <c r="K3038" i="1"/>
  <c r="J3038" i="1"/>
  <c r="I3038" i="1"/>
  <c r="H3038" i="1"/>
  <c r="G3038" i="1"/>
  <c r="O3037" i="1"/>
  <c r="L3037" i="1"/>
  <c r="M3037" i="1" s="1" a="1"/>
  <c r="M3037" i="1" s="1"/>
  <c r="K3037" i="1"/>
  <c r="J3037" i="1"/>
  <c r="I3037" i="1"/>
  <c r="H3037" i="1"/>
  <c r="G3037" i="1"/>
  <c r="O3036" i="1"/>
  <c r="L3036" i="1"/>
  <c r="M3036" i="1" s="1" a="1"/>
  <c r="M3036" i="1" s="1"/>
  <c r="K3036" i="1"/>
  <c r="J3036" i="1"/>
  <c r="I3036" i="1"/>
  <c r="H3036" i="1"/>
  <c r="G3036" i="1"/>
  <c r="O3035" i="1"/>
  <c r="L3035" i="1"/>
  <c r="M3035" i="1" s="1" a="1"/>
  <c r="M3035" i="1" s="1"/>
  <c r="K3035" i="1"/>
  <c r="J3035" i="1"/>
  <c r="I3035" i="1"/>
  <c r="H3035" i="1"/>
  <c r="G3035" i="1"/>
  <c r="O3034" i="1"/>
  <c r="L3034" i="1"/>
  <c r="M3034" i="1" s="1" a="1"/>
  <c r="M3034" i="1" s="1"/>
  <c r="K3034" i="1"/>
  <c r="J3034" i="1"/>
  <c r="I3034" i="1"/>
  <c r="H3034" i="1"/>
  <c r="G3034" i="1"/>
  <c r="O3033" i="1"/>
  <c r="L3033" i="1"/>
  <c r="M3033" i="1" s="1" a="1"/>
  <c r="M3033" i="1" s="1"/>
  <c r="K3033" i="1"/>
  <c r="J3033" i="1"/>
  <c r="I3033" i="1"/>
  <c r="H3033" i="1"/>
  <c r="G3033" i="1"/>
  <c r="O3032" i="1"/>
  <c r="L3032" i="1"/>
  <c r="M3032" i="1" s="1" a="1"/>
  <c r="M3032" i="1" s="1"/>
  <c r="K3032" i="1"/>
  <c r="J3032" i="1"/>
  <c r="I3032" i="1"/>
  <c r="H3032" i="1"/>
  <c r="G3032" i="1"/>
  <c r="O3031" i="1"/>
  <c r="L3031" i="1"/>
  <c r="M3031" i="1" s="1" a="1"/>
  <c r="M3031" i="1" s="1"/>
  <c r="K3031" i="1"/>
  <c r="J3031" i="1"/>
  <c r="I3031" i="1"/>
  <c r="H3031" i="1"/>
  <c r="G3031" i="1"/>
  <c r="O3030" i="1"/>
  <c r="L3030" i="1"/>
  <c r="M3030" i="1" s="1" a="1"/>
  <c r="M3030" i="1" s="1"/>
  <c r="K3030" i="1"/>
  <c r="J3030" i="1"/>
  <c r="I3030" i="1"/>
  <c r="H3030" i="1"/>
  <c r="G3030" i="1"/>
  <c r="O3029" i="1"/>
  <c r="L3029" i="1"/>
  <c r="M3029" i="1" s="1" a="1"/>
  <c r="M3029" i="1" s="1"/>
  <c r="K3029" i="1"/>
  <c r="J3029" i="1"/>
  <c r="I3029" i="1"/>
  <c r="H3029" i="1"/>
  <c r="G3029" i="1"/>
  <c r="O3028" i="1"/>
  <c r="L3028" i="1"/>
  <c r="M3028" i="1" s="1" a="1"/>
  <c r="M3028" i="1" s="1"/>
  <c r="K3028" i="1"/>
  <c r="J3028" i="1"/>
  <c r="I3028" i="1"/>
  <c r="H3028" i="1"/>
  <c r="G3028" i="1"/>
  <c r="O3027" i="1"/>
  <c r="L3027" i="1"/>
  <c r="M3027" i="1" s="1" a="1"/>
  <c r="M3027" i="1" s="1"/>
  <c r="K3027" i="1"/>
  <c r="J3027" i="1"/>
  <c r="I3027" i="1"/>
  <c r="H3027" i="1"/>
  <c r="G3027" i="1"/>
  <c r="O3026" i="1"/>
  <c r="L3026" i="1"/>
  <c r="M3026" i="1" s="1" a="1"/>
  <c r="M3026" i="1" s="1"/>
  <c r="K3026" i="1"/>
  <c r="J3026" i="1"/>
  <c r="I3026" i="1"/>
  <c r="H3026" i="1"/>
  <c r="G3026" i="1"/>
  <c r="O3025" i="1"/>
  <c r="L3025" i="1"/>
  <c r="M3025" i="1" s="1" a="1"/>
  <c r="M3025" i="1" s="1"/>
  <c r="K3025" i="1"/>
  <c r="J3025" i="1"/>
  <c r="I3025" i="1"/>
  <c r="H3025" i="1"/>
  <c r="G3025" i="1"/>
  <c r="O3024" i="1"/>
  <c r="L3024" i="1"/>
  <c r="M3024" i="1" s="1" a="1"/>
  <c r="M3024" i="1" s="1"/>
  <c r="K3024" i="1"/>
  <c r="J3024" i="1"/>
  <c r="I3024" i="1"/>
  <c r="H3024" i="1"/>
  <c r="G3024" i="1"/>
  <c r="O3023" i="1"/>
  <c r="L3023" i="1"/>
  <c r="M3023" i="1" s="1" a="1"/>
  <c r="M3023" i="1" s="1"/>
  <c r="K3023" i="1"/>
  <c r="J3023" i="1"/>
  <c r="I3023" i="1"/>
  <c r="H3023" i="1"/>
  <c r="G3023" i="1"/>
  <c r="O3022" i="1"/>
  <c r="L3022" i="1"/>
  <c r="M3022" i="1" s="1" a="1"/>
  <c r="M3022" i="1" s="1"/>
  <c r="K3022" i="1"/>
  <c r="J3022" i="1"/>
  <c r="I3022" i="1"/>
  <c r="H3022" i="1"/>
  <c r="G3022" i="1"/>
  <c r="O3021" i="1"/>
  <c r="L3021" i="1"/>
  <c r="M3021" i="1" s="1" a="1"/>
  <c r="M3021" i="1" s="1"/>
  <c r="K3021" i="1"/>
  <c r="J3021" i="1"/>
  <c r="I3021" i="1"/>
  <c r="H3021" i="1"/>
  <c r="G3021" i="1"/>
  <c r="O3020" i="1"/>
  <c r="L3020" i="1"/>
  <c r="M3020" i="1" s="1" a="1"/>
  <c r="M3020" i="1" s="1"/>
  <c r="K3020" i="1"/>
  <c r="J3020" i="1"/>
  <c r="I3020" i="1"/>
  <c r="H3020" i="1"/>
  <c r="G3020" i="1"/>
  <c r="O3019" i="1"/>
  <c r="L3019" i="1"/>
  <c r="M3019" i="1" s="1" a="1"/>
  <c r="M3019" i="1" s="1"/>
  <c r="K3019" i="1"/>
  <c r="J3019" i="1"/>
  <c r="I3019" i="1"/>
  <c r="H3019" i="1"/>
  <c r="G3019" i="1"/>
  <c r="O3018" i="1"/>
  <c r="L3018" i="1"/>
  <c r="M3018" i="1" s="1" a="1"/>
  <c r="M3018" i="1" s="1"/>
  <c r="K3018" i="1"/>
  <c r="J3018" i="1"/>
  <c r="I3018" i="1"/>
  <c r="H3018" i="1"/>
  <c r="G3018" i="1"/>
  <c r="O3017" i="1"/>
  <c r="L3017" i="1"/>
  <c r="M3017" i="1" s="1" a="1"/>
  <c r="M3017" i="1" s="1"/>
  <c r="K3017" i="1"/>
  <c r="J3017" i="1"/>
  <c r="I3017" i="1"/>
  <c r="H3017" i="1"/>
  <c r="G3017" i="1"/>
  <c r="O3016" i="1"/>
  <c r="L3016" i="1"/>
  <c r="M3016" i="1" s="1" a="1"/>
  <c r="M3016" i="1" s="1"/>
  <c r="K3016" i="1"/>
  <c r="J3016" i="1"/>
  <c r="I3016" i="1"/>
  <c r="H3016" i="1"/>
  <c r="G3016" i="1"/>
  <c r="O3015" i="1"/>
  <c r="L3015" i="1"/>
  <c r="M3015" i="1" s="1" a="1"/>
  <c r="M3015" i="1" s="1"/>
  <c r="K3015" i="1"/>
  <c r="J3015" i="1"/>
  <c r="I3015" i="1"/>
  <c r="H3015" i="1"/>
  <c r="G3015" i="1"/>
  <c r="O3014" i="1"/>
  <c r="L3014" i="1"/>
  <c r="M3014" i="1" s="1" a="1"/>
  <c r="M3014" i="1" s="1"/>
  <c r="K3014" i="1"/>
  <c r="J3014" i="1"/>
  <c r="I3014" i="1"/>
  <c r="H3014" i="1"/>
  <c r="G3014" i="1"/>
  <c r="O3013" i="1"/>
  <c r="L3013" i="1"/>
  <c r="M3013" i="1" s="1" a="1"/>
  <c r="M3013" i="1" s="1"/>
  <c r="K3013" i="1"/>
  <c r="J3013" i="1"/>
  <c r="I3013" i="1"/>
  <c r="H3013" i="1"/>
  <c r="G3013" i="1"/>
  <c r="O3012" i="1"/>
  <c r="L3012" i="1"/>
  <c r="M3012" i="1" s="1" a="1"/>
  <c r="M3012" i="1" s="1"/>
  <c r="K3012" i="1"/>
  <c r="J3012" i="1"/>
  <c r="I3012" i="1"/>
  <c r="H3012" i="1"/>
  <c r="G3012" i="1"/>
  <c r="O3011" i="1"/>
  <c r="L3011" i="1"/>
  <c r="M3011" i="1" s="1" a="1"/>
  <c r="M3011" i="1" s="1"/>
  <c r="K3011" i="1"/>
  <c r="J3011" i="1"/>
  <c r="I3011" i="1"/>
  <c r="H3011" i="1"/>
  <c r="G3011" i="1"/>
  <c r="O3010" i="1"/>
  <c r="L3010" i="1"/>
  <c r="M3010" i="1" s="1" a="1"/>
  <c r="M3010" i="1" s="1"/>
  <c r="K3010" i="1"/>
  <c r="J3010" i="1"/>
  <c r="I3010" i="1"/>
  <c r="H3010" i="1"/>
  <c r="G3010" i="1"/>
  <c r="O3009" i="1"/>
  <c r="L3009" i="1"/>
  <c r="M3009" i="1" s="1" a="1"/>
  <c r="M3009" i="1" s="1"/>
  <c r="K3009" i="1"/>
  <c r="J3009" i="1"/>
  <c r="I3009" i="1"/>
  <c r="H3009" i="1"/>
  <c r="G3009" i="1"/>
  <c r="O3008" i="1"/>
  <c r="L3008" i="1"/>
  <c r="M3008" i="1" s="1" a="1"/>
  <c r="M3008" i="1" s="1"/>
  <c r="K3008" i="1"/>
  <c r="J3008" i="1"/>
  <c r="I3008" i="1"/>
  <c r="H3008" i="1"/>
  <c r="G3008" i="1"/>
  <c r="O3007" i="1"/>
  <c r="L3007" i="1"/>
  <c r="M3007" i="1" s="1" a="1"/>
  <c r="M3007" i="1" s="1"/>
  <c r="K3007" i="1"/>
  <c r="J3007" i="1"/>
  <c r="I3007" i="1"/>
  <c r="H3007" i="1"/>
  <c r="G3007" i="1"/>
  <c r="O3006" i="1"/>
  <c r="L3006" i="1"/>
  <c r="M3006" i="1" s="1" a="1"/>
  <c r="M3006" i="1" s="1"/>
  <c r="K3006" i="1"/>
  <c r="J3006" i="1"/>
  <c r="I3006" i="1"/>
  <c r="H3006" i="1"/>
  <c r="G3006" i="1"/>
  <c r="O3005" i="1"/>
  <c r="L3005" i="1"/>
  <c r="M3005" i="1" s="1" a="1"/>
  <c r="M3005" i="1" s="1"/>
  <c r="K3005" i="1"/>
  <c r="J3005" i="1"/>
  <c r="I3005" i="1"/>
  <c r="H3005" i="1"/>
  <c r="G3005" i="1"/>
  <c r="O3004" i="1"/>
  <c r="L3004" i="1"/>
  <c r="M3004" i="1" s="1" a="1"/>
  <c r="M3004" i="1" s="1"/>
  <c r="K3004" i="1"/>
  <c r="J3004" i="1"/>
  <c r="I3004" i="1"/>
  <c r="H3004" i="1"/>
  <c r="G3004" i="1"/>
  <c r="O3003" i="1"/>
  <c r="L3003" i="1"/>
  <c r="M3003" i="1" s="1" a="1"/>
  <c r="M3003" i="1" s="1"/>
  <c r="K3003" i="1"/>
  <c r="J3003" i="1"/>
  <c r="I3003" i="1"/>
  <c r="H3003" i="1"/>
  <c r="G3003" i="1"/>
  <c r="O3002" i="1"/>
  <c r="L3002" i="1"/>
  <c r="M3002" i="1" s="1" a="1"/>
  <c r="M3002" i="1" s="1"/>
  <c r="K3002" i="1"/>
  <c r="J3002" i="1"/>
  <c r="I3002" i="1"/>
  <c r="H3002" i="1"/>
  <c r="G3002" i="1"/>
  <c r="O3001" i="1"/>
  <c r="L3001" i="1"/>
  <c r="M3001" i="1" s="1" a="1"/>
  <c r="M3001" i="1" s="1"/>
  <c r="K3001" i="1"/>
  <c r="J3001" i="1"/>
  <c r="I3001" i="1"/>
  <c r="H3001" i="1"/>
  <c r="G3001" i="1"/>
  <c r="O3000" i="1"/>
  <c r="L3000" i="1"/>
  <c r="M3000" i="1" s="1" a="1"/>
  <c r="M3000" i="1" s="1"/>
  <c r="K3000" i="1"/>
  <c r="J3000" i="1"/>
  <c r="I3000" i="1"/>
  <c r="H3000" i="1"/>
  <c r="G3000" i="1"/>
  <c r="O2999" i="1"/>
  <c r="L2999" i="1"/>
  <c r="M2999" i="1" s="1" a="1"/>
  <c r="M2999" i="1" s="1"/>
  <c r="K2999" i="1"/>
  <c r="J2999" i="1"/>
  <c r="I2999" i="1"/>
  <c r="H2999" i="1"/>
  <c r="G2999" i="1"/>
  <c r="O2998" i="1"/>
  <c r="L2998" i="1"/>
  <c r="M2998" i="1" s="1" a="1"/>
  <c r="M2998" i="1" s="1"/>
  <c r="K2998" i="1"/>
  <c r="J2998" i="1"/>
  <c r="I2998" i="1"/>
  <c r="H2998" i="1"/>
  <c r="G2998" i="1"/>
  <c r="O2997" i="1"/>
  <c r="L2997" i="1"/>
  <c r="M2997" i="1" s="1" a="1"/>
  <c r="M2997" i="1" s="1"/>
  <c r="K2997" i="1"/>
  <c r="J2997" i="1"/>
  <c r="I2997" i="1"/>
  <c r="H2997" i="1"/>
  <c r="G2997" i="1"/>
  <c r="O2996" i="1"/>
  <c r="L2996" i="1"/>
  <c r="M2996" i="1" s="1" a="1"/>
  <c r="M2996" i="1" s="1"/>
  <c r="K2996" i="1"/>
  <c r="J2996" i="1"/>
  <c r="I2996" i="1"/>
  <c r="H2996" i="1"/>
  <c r="G2996" i="1"/>
  <c r="O2995" i="1"/>
  <c r="L2995" i="1"/>
  <c r="M2995" i="1" s="1" a="1"/>
  <c r="M2995" i="1" s="1"/>
  <c r="K2995" i="1"/>
  <c r="J2995" i="1"/>
  <c r="I2995" i="1"/>
  <c r="H2995" i="1"/>
  <c r="G2995" i="1"/>
  <c r="O2994" i="1"/>
  <c r="L2994" i="1"/>
  <c r="M2994" i="1" s="1" a="1"/>
  <c r="M2994" i="1" s="1"/>
  <c r="K2994" i="1"/>
  <c r="J2994" i="1"/>
  <c r="I2994" i="1"/>
  <c r="H2994" i="1"/>
  <c r="G2994" i="1"/>
  <c r="O2993" i="1"/>
  <c r="L2993" i="1"/>
  <c r="M2993" i="1" s="1" a="1"/>
  <c r="M2993" i="1" s="1"/>
  <c r="K2993" i="1"/>
  <c r="J2993" i="1"/>
  <c r="I2993" i="1"/>
  <c r="H2993" i="1"/>
  <c r="G2993" i="1"/>
  <c r="O2992" i="1"/>
  <c r="L2992" i="1"/>
  <c r="M2992" i="1" s="1" a="1"/>
  <c r="M2992" i="1" s="1"/>
  <c r="K2992" i="1"/>
  <c r="J2992" i="1"/>
  <c r="I2992" i="1"/>
  <c r="H2992" i="1"/>
  <c r="G2992" i="1"/>
  <c r="O2991" i="1"/>
  <c r="L2991" i="1"/>
  <c r="M2991" i="1" s="1" a="1"/>
  <c r="M2991" i="1" s="1"/>
  <c r="K2991" i="1"/>
  <c r="J2991" i="1"/>
  <c r="I2991" i="1"/>
  <c r="H2991" i="1"/>
  <c r="G2991" i="1"/>
  <c r="O2990" i="1"/>
  <c r="L2990" i="1"/>
  <c r="M2990" i="1" s="1" a="1"/>
  <c r="M2990" i="1" s="1"/>
  <c r="K2990" i="1"/>
  <c r="J2990" i="1"/>
  <c r="I2990" i="1"/>
  <c r="H2990" i="1"/>
  <c r="G2990" i="1"/>
  <c r="O2989" i="1"/>
  <c r="L2989" i="1"/>
  <c r="M2989" i="1" s="1" a="1"/>
  <c r="M2989" i="1" s="1"/>
  <c r="K2989" i="1"/>
  <c r="J2989" i="1"/>
  <c r="I2989" i="1"/>
  <c r="H2989" i="1"/>
  <c r="G2989" i="1"/>
  <c r="O2988" i="1"/>
  <c r="L2988" i="1"/>
  <c r="M2988" i="1" s="1" a="1"/>
  <c r="M2988" i="1" s="1"/>
  <c r="K2988" i="1"/>
  <c r="J2988" i="1"/>
  <c r="I2988" i="1"/>
  <c r="H2988" i="1"/>
  <c r="G2988" i="1"/>
  <c r="O2987" i="1"/>
  <c r="L2987" i="1"/>
  <c r="M2987" i="1" s="1" a="1"/>
  <c r="M2987" i="1" s="1"/>
  <c r="K2987" i="1"/>
  <c r="J2987" i="1"/>
  <c r="I2987" i="1"/>
  <c r="H2987" i="1"/>
  <c r="G2987" i="1"/>
  <c r="O2986" i="1"/>
  <c r="L2986" i="1"/>
  <c r="M2986" i="1" s="1" a="1"/>
  <c r="M2986" i="1" s="1"/>
  <c r="K2986" i="1"/>
  <c r="J2986" i="1"/>
  <c r="I2986" i="1"/>
  <c r="H2986" i="1"/>
  <c r="G2986" i="1"/>
  <c r="O2985" i="1"/>
  <c r="L2985" i="1"/>
  <c r="M2985" i="1" s="1" a="1"/>
  <c r="M2985" i="1" s="1"/>
  <c r="K2985" i="1"/>
  <c r="J2985" i="1"/>
  <c r="I2985" i="1"/>
  <c r="H2985" i="1"/>
  <c r="G2985" i="1"/>
  <c r="O2984" i="1"/>
  <c r="L2984" i="1"/>
  <c r="M2984" i="1" s="1" a="1"/>
  <c r="M2984" i="1" s="1"/>
  <c r="K2984" i="1"/>
  <c r="J2984" i="1"/>
  <c r="I2984" i="1"/>
  <c r="H2984" i="1"/>
  <c r="G2984" i="1"/>
  <c r="O2983" i="1"/>
  <c r="L2983" i="1"/>
  <c r="M2983" i="1" s="1" a="1"/>
  <c r="M2983" i="1" s="1"/>
  <c r="K2983" i="1"/>
  <c r="J2983" i="1"/>
  <c r="I2983" i="1"/>
  <c r="H2983" i="1"/>
  <c r="G2983" i="1"/>
  <c r="O2982" i="1"/>
  <c r="L2982" i="1"/>
  <c r="M2982" i="1" s="1" a="1"/>
  <c r="M2982" i="1" s="1"/>
  <c r="K2982" i="1"/>
  <c r="J2982" i="1"/>
  <c r="I2982" i="1"/>
  <c r="H2982" i="1"/>
  <c r="G2982" i="1"/>
  <c r="O2981" i="1"/>
  <c r="L2981" i="1"/>
  <c r="M2981" i="1" s="1" a="1"/>
  <c r="M2981" i="1" s="1"/>
  <c r="K2981" i="1"/>
  <c r="J2981" i="1"/>
  <c r="I2981" i="1"/>
  <c r="H2981" i="1"/>
  <c r="G2981" i="1"/>
  <c r="O2980" i="1"/>
  <c r="L2980" i="1"/>
  <c r="M2980" i="1" s="1" a="1"/>
  <c r="M2980" i="1" s="1"/>
  <c r="K2980" i="1"/>
  <c r="J2980" i="1"/>
  <c r="I2980" i="1"/>
  <c r="H2980" i="1"/>
  <c r="G2980" i="1"/>
  <c r="O2979" i="1"/>
  <c r="L2979" i="1"/>
  <c r="M2979" i="1" s="1" a="1"/>
  <c r="M2979" i="1" s="1"/>
  <c r="K2979" i="1"/>
  <c r="J2979" i="1"/>
  <c r="I2979" i="1"/>
  <c r="H2979" i="1"/>
  <c r="G2979" i="1"/>
  <c r="O2978" i="1"/>
  <c r="L2978" i="1"/>
  <c r="M2978" i="1" s="1" a="1"/>
  <c r="M2978" i="1" s="1"/>
  <c r="K2978" i="1"/>
  <c r="J2978" i="1"/>
  <c r="I2978" i="1"/>
  <c r="H2978" i="1"/>
  <c r="G2978" i="1"/>
  <c r="O2977" i="1"/>
  <c r="L2977" i="1"/>
  <c r="M2977" i="1" s="1" a="1"/>
  <c r="M2977" i="1" s="1"/>
  <c r="K2977" i="1"/>
  <c r="J2977" i="1"/>
  <c r="I2977" i="1"/>
  <c r="H2977" i="1"/>
  <c r="G2977" i="1"/>
  <c r="O2976" i="1"/>
  <c r="L2976" i="1"/>
  <c r="M2976" i="1" s="1" a="1"/>
  <c r="M2976" i="1" s="1"/>
  <c r="K2976" i="1"/>
  <c r="J2976" i="1"/>
  <c r="I2976" i="1"/>
  <c r="H2976" i="1"/>
  <c r="G2976" i="1"/>
  <c r="O2975" i="1"/>
  <c r="L2975" i="1"/>
  <c r="M2975" i="1" s="1" a="1"/>
  <c r="M2975" i="1" s="1"/>
  <c r="K2975" i="1"/>
  <c r="J2975" i="1"/>
  <c r="I2975" i="1"/>
  <c r="H2975" i="1"/>
  <c r="G2975" i="1"/>
  <c r="O2974" i="1"/>
  <c r="L2974" i="1"/>
  <c r="M2974" i="1" s="1" a="1"/>
  <c r="M2974" i="1" s="1"/>
  <c r="K2974" i="1"/>
  <c r="J2974" i="1"/>
  <c r="I2974" i="1"/>
  <c r="H2974" i="1"/>
  <c r="G2974" i="1"/>
  <c r="O2973" i="1"/>
  <c r="L2973" i="1"/>
  <c r="M2973" i="1" s="1" a="1"/>
  <c r="M2973" i="1" s="1"/>
  <c r="K2973" i="1"/>
  <c r="J2973" i="1"/>
  <c r="I2973" i="1"/>
  <c r="H2973" i="1"/>
  <c r="G2973" i="1"/>
  <c r="O2972" i="1"/>
  <c r="L2972" i="1"/>
  <c r="M2972" i="1" s="1" a="1"/>
  <c r="M2972" i="1" s="1"/>
  <c r="K2972" i="1"/>
  <c r="J2972" i="1"/>
  <c r="I2972" i="1"/>
  <c r="H2972" i="1"/>
  <c r="G2972" i="1"/>
  <c r="O2971" i="1"/>
  <c r="L2971" i="1"/>
  <c r="M2971" i="1" s="1" a="1"/>
  <c r="M2971" i="1" s="1"/>
  <c r="K2971" i="1"/>
  <c r="J2971" i="1"/>
  <c r="I2971" i="1"/>
  <c r="H2971" i="1"/>
  <c r="G2971" i="1"/>
  <c r="O2970" i="1"/>
  <c r="L2970" i="1"/>
  <c r="M2970" i="1" s="1" a="1"/>
  <c r="M2970" i="1" s="1"/>
  <c r="K2970" i="1"/>
  <c r="J2970" i="1"/>
  <c r="I2970" i="1"/>
  <c r="H2970" i="1"/>
  <c r="G2970" i="1"/>
  <c r="O2969" i="1"/>
  <c r="L2969" i="1"/>
  <c r="M2969" i="1" s="1" a="1"/>
  <c r="M2969" i="1" s="1"/>
  <c r="K2969" i="1"/>
  <c r="J2969" i="1"/>
  <c r="I2969" i="1"/>
  <c r="H2969" i="1"/>
  <c r="G2969" i="1"/>
  <c r="O2968" i="1"/>
  <c r="L2968" i="1"/>
  <c r="M2968" i="1" s="1" a="1"/>
  <c r="M2968" i="1" s="1"/>
  <c r="K2968" i="1"/>
  <c r="J2968" i="1"/>
  <c r="I2968" i="1"/>
  <c r="H2968" i="1"/>
  <c r="G2968" i="1"/>
  <c r="O2967" i="1"/>
  <c r="L2967" i="1"/>
  <c r="M2967" i="1" s="1" a="1"/>
  <c r="M2967" i="1" s="1"/>
  <c r="K2967" i="1"/>
  <c r="J2967" i="1"/>
  <c r="I2967" i="1"/>
  <c r="H2967" i="1"/>
  <c r="G2967" i="1"/>
  <c r="O2966" i="1"/>
  <c r="L2966" i="1"/>
  <c r="M2966" i="1" s="1" a="1"/>
  <c r="M2966" i="1" s="1"/>
  <c r="K2966" i="1"/>
  <c r="J2966" i="1"/>
  <c r="I2966" i="1"/>
  <c r="H2966" i="1"/>
  <c r="G2966" i="1"/>
  <c r="O2965" i="1"/>
  <c r="L2965" i="1"/>
  <c r="M2965" i="1" s="1" a="1"/>
  <c r="M2965" i="1" s="1"/>
  <c r="K2965" i="1"/>
  <c r="J2965" i="1"/>
  <c r="I2965" i="1"/>
  <c r="H2965" i="1"/>
  <c r="G2965" i="1"/>
  <c r="O2964" i="1"/>
  <c r="L2964" i="1"/>
  <c r="M2964" i="1" s="1" a="1"/>
  <c r="M2964" i="1" s="1"/>
  <c r="K2964" i="1"/>
  <c r="J2964" i="1"/>
  <c r="I2964" i="1"/>
  <c r="H2964" i="1"/>
  <c r="G2964" i="1"/>
  <c r="O2963" i="1"/>
  <c r="L2963" i="1"/>
  <c r="M2963" i="1" s="1" a="1"/>
  <c r="M2963" i="1" s="1"/>
  <c r="K2963" i="1"/>
  <c r="J2963" i="1"/>
  <c r="I2963" i="1"/>
  <c r="H2963" i="1"/>
  <c r="G2963" i="1"/>
  <c r="O2962" i="1"/>
  <c r="L2962" i="1"/>
  <c r="M2962" i="1" s="1" a="1"/>
  <c r="M2962" i="1" s="1"/>
  <c r="K2962" i="1"/>
  <c r="J2962" i="1"/>
  <c r="I2962" i="1"/>
  <c r="H2962" i="1"/>
  <c r="G2962" i="1"/>
  <c r="O2961" i="1"/>
  <c r="L2961" i="1"/>
  <c r="M2961" i="1" s="1" a="1"/>
  <c r="M2961" i="1" s="1"/>
  <c r="K2961" i="1"/>
  <c r="J2961" i="1"/>
  <c r="I2961" i="1"/>
  <c r="H2961" i="1"/>
  <c r="G2961" i="1"/>
  <c r="O2960" i="1"/>
  <c r="L2960" i="1"/>
  <c r="M2960" i="1" s="1" a="1"/>
  <c r="M2960" i="1" s="1"/>
  <c r="K2960" i="1"/>
  <c r="J2960" i="1"/>
  <c r="I2960" i="1"/>
  <c r="H2960" i="1"/>
  <c r="G2960" i="1"/>
  <c r="O2959" i="1"/>
  <c r="L2959" i="1"/>
  <c r="M2959" i="1" s="1" a="1"/>
  <c r="M2959" i="1" s="1"/>
  <c r="K2959" i="1"/>
  <c r="J2959" i="1"/>
  <c r="I2959" i="1"/>
  <c r="H2959" i="1"/>
  <c r="G2959" i="1"/>
  <c r="O2958" i="1"/>
  <c r="L2958" i="1"/>
  <c r="M2958" i="1" s="1" a="1"/>
  <c r="M2958" i="1" s="1"/>
  <c r="K2958" i="1"/>
  <c r="J2958" i="1"/>
  <c r="I2958" i="1"/>
  <c r="H2958" i="1"/>
  <c r="G2958" i="1"/>
  <c r="O2957" i="1"/>
  <c r="L2957" i="1"/>
  <c r="M2957" i="1" s="1" a="1"/>
  <c r="M2957" i="1" s="1"/>
  <c r="K2957" i="1"/>
  <c r="J2957" i="1"/>
  <c r="I2957" i="1"/>
  <c r="H2957" i="1"/>
  <c r="G2957" i="1"/>
  <c r="O2956" i="1"/>
  <c r="L2956" i="1"/>
  <c r="M2956" i="1" s="1" a="1"/>
  <c r="M2956" i="1" s="1"/>
  <c r="K2956" i="1"/>
  <c r="J2956" i="1"/>
  <c r="I2956" i="1"/>
  <c r="H2956" i="1"/>
  <c r="G2956" i="1"/>
  <c r="O2955" i="1"/>
  <c r="L2955" i="1"/>
  <c r="M2955" i="1" s="1" a="1"/>
  <c r="M2955" i="1" s="1"/>
  <c r="K2955" i="1"/>
  <c r="J2955" i="1"/>
  <c r="I2955" i="1"/>
  <c r="H2955" i="1"/>
  <c r="G2955" i="1"/>
  <c r="O2954" i="1"/>
  <c r="L2954" i="1"/>
  <c r="M2954" i="1" s="1" a="1"/>
  <c r="M2954" i="1" s="1"/>
  <c r="K2954" i="1"/>
  <c r="J2954" i="1"/>
  <c r="I2954" i="1"/>
  <c r="H2954" i="1"/>
  <c r="G2954" i="1"/>
  <c r="O2953" i="1"/>
  <c r="L2953" i="1"/>
  <c r="M2953" i="1" s="1" a="1"/>
  <c r="M2953" i="1" s="1"/>
  <c r="K2953" i="1"/>
  <c r="J2953" i="1"/>
  <c r="I2953" i="1"/>
  <c r="H2953" i="1"/>
  <c r="G2953" i="1"/>
  <c r="O2952" i="1"/>
  <c r="L2952" i="1"/>
  <c r="M2952" i="1" s="1" a="1"/>
  <c r="M2952" i="1" s="1"/>
  <c r="K2952" i="1"/>
  <c r="J2952" i="1"/>
  <c r="I2952" i="1"/>
  <c r="H2952" i="1"/>
  <c r="G2952" i="1"/>
  <c r="O2951" i="1"/>
  <c r="L2951" i="1"/>
  <c r="M2951" i="1" s="1" a="1"/>
  <c r="M2951" i="1" s="1"/>
  <c r="K2951" i="1"/>
  <c r="J2951" i="1"/>
  <c r="I2951" i="1"/>
  <c r="H2951" i="1"/>
  <c r="G2951" i="1"/>
  <c r="O2950" i="1"/>
  <c r="L2950" i="1"/>
  <c r="M2950" i="1" s="1" a="1"/>
  <c r="M2950" i="1" s="1"/>
  <c r="K2950" i="1"/>
  <c r="J2950" i="1"/>
  <c r="I2950" i="1"/>
  <c r="H2950" i="1"/>
  <c r="G2950" i="1"/>
  <c r="O2949" i="1"/>
  <c r="L2949" i="1"/>
  <c r="M2949" i="1" s="1" a="1"/>
  <c r="M2949" i="1" s="1"/>
  <c r="K2949" i="1"/>
  <c r="J2949" i="1"/>
  <c r="I2949" i="1"/>
  <c r="H2949" i="1"/>
  <c r="G2949" i="1"/>
  <c r="O2948" i="1"/>
  <c r="L2948" i="1"/>
  <c r="M2948" i="1" s="1" a="1"/>
  <c r="M2948" i="1" s="1"/>
  <c r="K2948" i="1"/>
  <c r="J2948" i="1"/>
  <c r="I2948" i="1"/>
  <c r="H2948" i="1"/>
  <c r="G2948" i="1"/>
  <c r="O2947" i="1"/>
  <c r="L2947" i="1"/>
  <c r="M2947" i="1" s="1" a="1"/>
  <c r="M2947" i="1" s="1"/>
  <c r="K2947" i="1"/>
  <c r="J2947" i="1"/>
  <c r="I2947" i="1"/>
  <c r="H2947" i="1"/>
  <c r="G2947" i="1"/>
  <c r="O2946" i="1"/>
  <c r="L2946" i="1"/>
  <c r="M2946" i="1" s="1" a="1"/>
  <c r="M2946" i="1" s="1"/>
  <c r="K2946" i="1"/>
  <c r="J2946" i="1"/>
  <c r="I2946" i="1"/>
  <c r="H2946" i="1"/>
  <c r="G2946" i="1"/>
  <c r="O2945" i="1"/>
  <c r="L2945" i="1"/>
  <c r="M2945" i="1" s="1" a="1"/>
  <c r="M2945" i="1" s="1"/>
  <c r="K2945" i="1"/>
  <c r="J2945" i="1"/>
  <c r="I2945" i="1"/>
  <c r="H2945" i="1"/>
  <c r="G2945" i="1"/>
  <c r="O2944" i="1"/>
  <c r="L2944" i="1"/>
  <c r="M2944" i="1" s="1" a="1"/>
  <c r="M2944" i="1" s="1"/>
  <c r="K2944" i="1"/>
  <c r="J2944" i="1"/>
  <c r="I2944" i="1"/>
  <c r="H2944" i="1"/>
  <c r="G2944" i="1"/>
  <c r="O2943" i="1"/>
  <c r="L2943" i="1"/>
  <c r="M2943" i="1" s="1" a="1"/>
  <c r="M2943" i="1" s="1"/>
  <c r="K2943" i="1"/>
  <c r="J2943" i="1"/>
  <c r="I2943" i="1"/>
  <c r="H2943" i="1"/>
  <c r="G2943" i="1"/>
  <c r="O2942" i="1"/>
  <c r="L2942" i="1"/>
  <c r="M2942" i="1" s="1" a="1"/>
  <c r="M2942" i="1" s="1"/>
  <c r="K2942" i="1"/>
  <c r="J2942" i="1"/>
  <c r="I2942" i="1"/>
  <c r="H2942" i="1"/>
  <c r="G2942" i="1"/>
  <c r="O2941" i="1"/>
  <c r="L2941" i="1"/>
  <c r="M2941" i="1" s="1" a="1"/>
  <c r="M2941" i="1" s="1"/>
  <c r="K2941" i="1"/>
  <c r="J2941" i="1"/>
  <c r="I2941" i="1"/>
  <c r="H2941" i="1"/>
  <c r="G2941" i="1"/>
  <c r="O2940" i="1"/>
  <c r="L2940" i="1"/>
  <c r="M2940" i="1" s="1" a="1"/>
  <c r="M2940" i="1" s="1"/>
  <c r="K2940" i="1"/>
  <c r="J2940" i="1"/>
  <c r="I2940" i="1"/>
  <c r="H2940" i="1"/>
  <c r="G2940" i="1"/>
  <c r="O2939" i="1"/>
  <c r="L2939" i="1"/>
  <c r="M2939" i="1" s="1" a="1"/>
  <c r="M2939" i="1" s="1"/>
  <c r="K2939" i="1"/>
  <c r="J2939" i="1"/>
  <c r="I2939" i="1"/>
  <c r="H2939" i="1"/>
  <c r="G2939" i="1"/>
  <c r="O2938" i="1"/>
  <c r="L2938" i="1"/>
  <c r="M2938" i="1" s="1" a="1"/>
  <c r="M2938" i="1" s="1"/>
  <c r="K2938" i="1"/>
  <c r="J2938" i="1"/>
  <c r="I2938" i="1"/>
  <c r="H2938" i="1"/>
  <c r="G2938" i="1"/>
  <c r="O2937" i="1"/>
  <c r="L2937" i="1"/>
  <c r="M2937" i="1" s="1" a="1"/>
  <c r="M2937" i="1" s="1"/>
  <c r="K2937" i="1"/>
  <c r="J2937" i="1"/>
  <c r="I2937" i="1"/>
  <c r="H2937" i="1"/>
  <c r="G2937" i="1"/>
  <c r="O2936" i="1"/>
  <c r="L2936" i="1"/>
  <c r="M2936" i="1" s="1" a="1"/>
  <c r="M2936" i="1" s="1"/>
  <c r="K2936" i="1"/>
  <c r="J2936" i="1"/>
  <c r="I2936" i="1"/>
  <c r="H2936" i="1"/>
  <c r="G2936" i="1"/>
  <c r="O2935" i="1"/>
  <c r="L2935" i="1"/>
  <c r="M2935" i="1" s="1" a="1"/>
  <c r="M2935" i="1" s="1"/>
  <c r="K2935" i="1"/>
  <c r="J2935" i="1"/>
  <c r="I2935" i="1"/>
  <c r="H2935" i="1"/>
  <c r="G2935" i="1"/>
  <c r="O2934" i="1"/>
  <c r="L2934" i="1"/>
  <c r="M2934" i="1" s="1" a="1"/>
  <c r="M2934" i="1" s="1"/>
  <c r="K2934" i="1"/>
  <c r="J2934" i="1"/>
  <c r="I2934" i="1"/>
  <c r="H2934" i="1"/>
  <c r="G2934" i="1"/>
  <c r="O2933" i="1"/>
  <c r="L2933" i="1"/>
  <c r="M2933" i="1" s="1" a="1"/>
  <c r="M2933" i="1" s="1"/>
  <c r="K2933" i="1"/>
  <c r="J2933" i="1"/>
  <c r="I2933" i="1"/>
  <c r="H2933" i="1"/>
  <c r="G2933" i="1"/>
  <c r="O2932" i="1"/>
  <c r="L2932" i="1"/>
  <c r="M2932" i="1" s="1" a="1"/>
  <c r="M2932" i="1" s="1"/>
  <c r="K2932" i="1"/>
  <c r="J2932" i="1"/>
  <c r="I2932" i="1"/>
  <c r="H2932" i="1"/>
  <c r="G2932" i="1"/>
  <c r="O2931" i="1"/>
  <c r="L2931" i="1"/>
  <c r="M2931" i="1" s="1" a="1"/>
  <c r="M2931" i="1" s="1"/>
  <c r="K2931" i="1"/>
  <c r="J2931" i="1"/>
  <c r="I2931" i="1"/>
  <c r="H2931" i="1"/>
  <c r="G2931" i="1"/>
  <c r="O2930" i="1"/>
  <c r="L2930" i="1"/>
  <c r="M2930" i="1" s="1" a="1"/>
  <c r="M2930" i="1" s="1"/>
  <c r="K2930" i="1"/>
  <c r="J2930" i="1"/>
  <c r="I2930" i="1"/>
  <c r="H2930" i="1"/>
  <c r="G2930" i="1"/>
  <c r="O2929" i="1"/>
  <c r="L2929" i="1"/>
  <c r="M2929" i="1" s="1" a="1"/>
  <c r="M2929" i="1" s="1"/>
  <c r="K2929" i="1"/>
  <c r="J2929" i="1"/>
  <c r="I2929" i="1"/>
  <c r="H2929" i="1"/>
  <c r="G2929" i="1"/>
  <c r="O2928" i="1"/>
  <c r="L2928" i="1"/>
  <c r="M2928" i="1" s="1" a="1"/>
  <c r="M2928" i="1" s="1"/>
  <c r="K2928" i="1"/>
  <c r="J2928" i="1"/>
  <c r="I2928" i="1"/>
  <c r="H2928" i="1"/>
  <c r="G2928" i="1"/>
  <c r="O2927" i="1"/>
  <c r="L2927" i="1"/>
  <c r="M2927" i="1" s="1" a="1"/>
  <c r="M2927" i="1" s="1"/>
  <c r="K2927" i="1"/>
  <c r="J2927" i="1"/>
  <c r="I2927" i="1"/>
  <c r="H2927" i="1"/>
  <c r="G2927" i="1"/>
  <c r="O2926" i="1"/>
  <c r="L2926" i="1"/>
  <c r="M2926" i="1" s="1" a="1"/>
  <c r="M2926" i="1" s="1"/>
  <c r="K2926" i="1"/>
  <c r="J2926" i="1"/>
  <c r="I2926" i="1"/>
  <c r="H2926" i="1"/>
  <c r="G2926" i="1"/>
  <c r="O2925" i="1"/>
  <c r="L2925" i="1"/>
  <c r="M2925" i="1" s="1" a="1"/>
  <c r="M2925" i="1" s="1"/>
  <c r="K2925" i="1"/>
  <c r="J2925" i="1"/>
  <c r="I2925" i="1"/>
  <c r="H2925" i="1"/>
  <c r="G2925" i="1"/>
  <c r="O2924" i="1"/>
  <c r="L2924" i="1"/>
  <c r="M2924" i="1" s="1" a="1"/>
  <c r="M2924" i="1" s="1"/>
  <c r="K2924" i="1"/>
  <c r="J2924" i="1"/>
  <c r="I2924" i="1"/>
  <c r="H2924" i="1"/>
  <c r="G2924" i="1"/>
  <c r="O2923" i="1"/>
  <c r="L2923" i="1"/>
  <c r="M2923" i="1" s="1" a="1"/>
  <c r="M2923" i="1" s="1"/>
  <c r="K2923" i="1"/>
  <c r="J2923" i="1"/>
  <c r="I2923" i="1"/>
  <c r="H2923" i="1"/>
  <c r="G2923" i="1"/>
  <c r="O2922" i="1"/>
  <c r="L2922" i="1"/>
  <c r="M2922" i="1" s="1" a="1"/>
  <c r="M2922" i="1" s="1"/>
  <c r="K2922" i="1"/>
  <c r="J2922" i="1"/>
  <c r="I2922" i="1"/>
  <c r="H2922" i="1"/>
  <c r="G2922" i="1"/>
  <c r="O2921" i="1"/>
  <c r="L2921" i="1"/>
  <c r="M2921" i="1" s="1" a="1"/>
  <c r="M2921" i="1" s="1"/>
  <c r="K2921" i="1"/>
  <c r="J2921" i="1"/>
  <c r="I2921" i="1"/>
  <c r="H2921" i="1"/>
  <c r="G2921" i="1"/>
  <c r="O2920" i="1"/>
  <c r="L2920" i="1"/>
  <c r="M2920" i="1" s="1" a="1"/>
  <c r="M2920" i="1" s="1"/>
  <c r="K2920" i="1"/>
  <c r="J2920" i="1"/>
  <c r="I2920" i="1"/>
  <c r="H2920" i="1"/>
  <c r="G2920" i="1"/>
  <c r="O2919" i="1"/>
  <c r="L2919" i="1"/>
  <c r="M2919" i="1" s="1" a="1"/>
  <c r="M2919" i="1" s="1"/>
  <c r="K2919" i="1"/>
  <c r="J2919" i="1"/>
  <c r="I2919" i="1"/>
  <c r="H2919" i="1"/>
  <c r="G2919" i="1"/>
  <c r="O2918" i="1"/>
  <c r="L2918" i="1"/>
  <c r="M2918" i="1" s="1" a="1"/>
  <c r="M2918" i="1" s="1"/>
  <c r="K2918" i="1"/>
  <c r="J2918" i="1"/>
  <c r="I2918" i="1"/>
  <c r="H2918" i="1"/>
  <c r="G2918" i="1"/>
  <c r="O2917" i="1"/>
  <c r="L2917" i="1"/>
  <c r="M2917" i="1" s="1" a="1"/>
  <c r="M2917" i="1" s="1"/>
  <c r="K2917" i="1"/>
  <c r="J2917" i="1"/>
  <c r="I2917" i="1"/>
  <c r="H2917" i="1"/>
  <c r="G2917" i="1"/>
  <c r="O2916" i="1"/>
  <c r="L2916" i="1"/>
  <c r="M2916" i="1" s="1" a="1"/>
  <c r="M2916" i="1" s="1"/>
  <c r="K2916" i="1"/>
  <c r="J2916" i="1"/>
  <c r="I2916" i="1"/>
  <c r="H2916" i="1"/>
  <c r="G2916" i="1"/>
  <c r="O2915" i="1"/>
  <c r="L2915" i="1"/>
  <c r="M2915" i="1" s="1" a="1"/>
  <c r="M2915" i="1" s="1"/>
  <c r="K2915" i="1"/>
  <c r="J2915" i="1"/>
  <c r="I2915" i="1"/>
  <c r="H2915" i="1"/>
  <c r="G2915" i="1"/>
  <c r="O2914" i="1"/>
  <c r="L2914" i="1"/>
  <c r="M2914" i="1" s="1" a="1"/>
  <c r="M2914" i="1" s="1"/>
  <c r="K2914" i="1"/>
  <c r="J2914" i="1"/>
  <c r="I2914" i="1"/>
  <c r="H2914" i="1"/>
  <c r="G2914" i="1"/>
  <c r="O2913" i="1"/>
  <c r="L2913" i="1"/>
  <c r="M2913" i="1" s="1" a="1"/>
  <c r="M2913" i="1" s="1"/>
  <c r="K2913" i="1"/>
  <c r="J2913" i="1"/>
  <c r="I2913" i="1"/>
  <c r="H2913" i="1"/>
  <c r="G2913" i="1"/>
  <c r="O2912" i="1"/>
  <c r="L2912" i="1"/>
  <c r="M2912" i="1" s="1" a="1"/>
  <c r="M2912" i="1" s="1"/>
  <c r="K2912" i="1"/>
  <c r="J2912" i="1"/>
  <c r="I2912" i="1"/>
  <c r="H2912" i="1"/>
  <c r="G2912" i="1"/>
  <c r="O2911" i="1"/>
  <c r="L2911" i="1"/>
  <c r="M2911" i="1" s="1" a="1"/>
  <c r="M2911" i="1" s="1"/>
  <c r="K2911" i="1"/>
  <c r="J2911" i="1"/>
  <c r="I2911" i="1"/>
  <c r="H2911" i="1"/>
  <c r="G2911" i="1"/>
  <c r="O2910" i="1"/>
  <c r="L2910" i="1"/>
  <c r="M2910" i="1" s="1" a="1"/>
  <c r="M2910" i="1" s="1"/>
  <c r="K2910" i="1"/>
  <c r="J2910" i="1"/>
  <c r="I2910" i="1"/>
  <c r="H2910" i="1"/>
  <c r="G2910" i="1"/>
  <c r="O2909" i="1"/>
  <c r="L2909" i="1"/>
  <c r="M2909" i="1" s="1" a="1"/>
  <c r="M2909" i="1" s="1"/>
  <c r="K2909" i="1"/>
  <c r="J2909" i="1"/>
  <c r="I2909" i="1"/>
  <c r="H2909" i="1"/>
  <c r="G2909" i="1"/>
  <c r="O2908" i="1"/>
  <c r="L2908" i="1"/>
  <c r="M2908" i="1" s="1" a="1"/>
  <c r="M2908" i="1" s="1"/>
  <c r="K2908" i="1"/>
  <c r="J2908" i="1"/>
  <c r="I2908" i="1"/>
  <c r="H2908" i="1"/>
  <c r="G2908" i="1"/>
  <c r="O2907" i="1"/>
  <c r="L2907" i="1"/>
  <c r="M2907" i="1" s="1" a="1"/>
  <c r="M2907" i="1" s="1"/>
  <c r="K2907" i="1"/>
  <c r="J2907" i="1"/>
  <c r="I2907" i="1"/>
  <c r="H2907" i="1"/>
  <c r="G2907" i="1"/>
  <c r="O2906" i="1"/>
  <c r="L2906" i="1"/>
  <c r="M2906" i="1" s="1" a="1"/>
  <c r="M2906" i="1" s="1"/>
  <c r="K2906" i="1"/>
  <c r="J2906" i="1"/>
  <c r="I2906" i="1"/>
  <c r="H2906" i="1"/>
  <c r="G2906" i="1"/>
  <c r="O2905" i="1"/>
  <c r="L2905" i="1"/>
  <c r="M2905" i="1" s="1" a="1"/>
  <c r="M2905" i="1" s="1"/>
  <c r="K2905" i="1"/>
  <c r="J2905" i="1"/>
  <c r="I2905" i="1"/>
  <c r="H2905" i="1"/>
  <c r="G2905" i="1"/>
  <c r="O2904" i="1"/>
  <c r="L2904" i="1"/>
  <c r="M2904" i="1" s="1" a="1"/>
  <c r="M2904" i="1" s="1"/>
  <c r="K2904" i="1"/>
  <c r="J2904" i="1"/>
  <c r="I2904" i="1"/>
  <c r="H2904" i="1"/>
  <c r="G2904" i="1"/>
  <c r="O2903" i="1"/>
  <c r="L2903" i="1"/>
  <c r="M2903" i="1" s="1" a="1"/>
  <c r="M2903" i="1" s="1"/>
  <c r="K2903" i="1"/>
  <c r="J2903" i="1"/>
  <c r="I2903" i="1"/>
  <c r="H2903" i="1"/>
  <c r="G2903" i="1"/>
  <c r="O2902" i="1"/>
  <c r="L2902" i="1"/>
  <c r="M2902" i="1" s="1" a="1"/>
  <c r="M2902" i="1" s="1"/>
  <c r="K2902" i="1"/>
  <c r="J2902" i="1"/>
  <c r="I2902" i="1"/>
  <c r="H2902" i="1"/>
  <c r="G2902" i="1"/>
  <c r="O2901" i="1"/>
  <c r="L2901" i="1"/>
  <c r="M2901" i="1" s="1" a="1"/>
  <c r="M2901" i="1" s="1"/>
  <c r="K2901" i="1"/>
  <c r="J2901" i="1"/>
  <c r="I2901" i="1"/>
  <c r="H2901" i="1"/>
  <c r="G2901" i="1"/>
  <c r="O2900" i="1"/>
  <c r="L2900" i="1"/>
  <c r="M2900" i="1" s="1" a="1"/>
  <c r="M2900" i="1" s="1"/>
  <c r="K2900" i="1"/>
  <c r="J2900" i="1"/>
  <c r="I2900" i="1"/>
  <c r="H2900" i="1"/>
  <c r="G2900" i="1"/>
  <c r="O2899" i="1"/>
  <c r="L2899" i="1"/>
  <c r="M2899" i="1" s="1" a="1"/>
  <c r="M2899" i="1" s="1"/>
  <c r="K2899" i="1"/>
  <c r="J2899" i="1"/>
  <c r="I2899" i="1"/>
  <c r="H2899" i="1"/>
  <c r="G2899" i="1"/>
  <c r="O2898" i="1"/>
  <c r="L2898" i="1"/>
  <c r="M2898" i="1" s="1" a="1"/>
  <c r="M2898" i="1" s="1"/>
  <c r="K2898" i="1"/>
  <c r="J2898" i="1"/>
  <c r="I2898" i="1"/>
  <c r="H2898" i="1"/>
  <c r="G2898" i="1"/>
  <c r="O2897" i="1"/>
  <c r="L2897" i="1"/>
  <c r="M2897" i="1" s="1" a="1"/>
  <c r="M2897" i="1" s="1"/>
  <c r="K2897" i="1"/>
  <c r="J2897" i="1"/>
  <c r="I2897" i="1"/>
  <c r="H2897" i="1"/>
  <c r="G2897" i="1"/>
  <c r="O2896" i="1"/>
  <c r="L2896" i="1"/>
  <c r="M2896" i="1" s="1" a="1"/>
  <c r="M2896" i="1" s="1"/>
  <c r="K2896" i="1"/>
  <c r="J2896" i="1"/>
  <c r="I2896" i="1"/>
  <c r="H2896" i="1"/>
  <c r="G2896" i="1"/>
  <c r="O2895" i="1"/>
  <c r="L2895" i="1"/>
  <c r="M2895" i="1" s="1" a="1"/>
  <c r="M2895" i="1" s="1"/>
  <c r="K2895" i="1"/>
  <c r="J2895" i="1"/>
  <c r="I2895" i="1"/>
  <c r="H2895" i="1"/>
  <c r="G2895" i="1"/>
  <c r="O2894" i="1"/>
  <c r="L2894" i="1"/>
  <c r="M2894" i="1" s="1" a="1"/>
  <c r="M2894" i="1" s="1"/>
  <c r="K2894" i="1"/>
  <c r="J2894" i="1"/>
  <c r="I2894" i="1"/>
  <c r="H2894" i="1"/>
  <c r="G2894" i="1"/>
  <c r="O2893" i="1"/>
  <c r="L2893" i="1"/>
  <c r="M2893" i="1" s="1" a="1"/>
  <c r="M2893" i="1" s="1"/>
  <c r="K2893" i="1"/>
  <c r="J2893" i="1"/>
  <c r="I2893" i="1"/>
  <c r="H2893" i="1"/>
  <c r="G2893" i="1"/>
  <c r="O2892" i="1"/>
  <c r="L2892" i="1"/>
  <c r="M2892" i="1" s="1" a="1"/>
  <c r="M2892" i="1" s="1"/>
  <c r="K2892" i="1"/>
  <c r="J2892" i="1"/>
  <c r="I2892" i="1"/>
  <c r="H2892" i="1"/>
  <c r="G2892" i="1"/>
  <c r="O2891" i="1"/>
  <c r="L2891" i="1"/>
  <c r="M2891" i="1" s="1" a="1"/>
  <c r="M2891" i="1" s="1"/>
  <c r="K2891" i="1"/>
  <c r="J2891" i="1"/>
  <c r="I2891" i="1"/>
  <c r="H2891" i="1"/>
  <c r="G2891" i="1"/>
  <c r="O2890" i="1"/>
  <c r="L2890" i="1"/>
  <c r="M2890" i="1" s="1" a="1"/>
  <c r="M2890" i="1" s="1"/>
  <c r="K2890" i="1"/>
  <c r="J2890" i="1"/>
  <c r="I2890" i="1"/>
  <c r="H2890" i="1"/>
  <c r="G2890" i="1"/>
  <c r="O2889" i="1"/>
  <c r="L2889" i="1"/>
  <c r="M2889" i="1" s="1" a="1"/>
  <c r="M2889" i="1" s="1"/>
  <c r="K2889" i="1"/>
  <c r="J2889" i="1"/>
  <c r="I2889" i="1"/>
  <c r="H2889" i="1"/>
  <c r="G2889" i="1"/>
  <c r="O2888" i="1"/>
  <c r="L2888" i="1"/>
  <c r="M2888" i="1" s="1" a="1"/>
  <c r="M2888" i="1" s="1"/>
  <c r="K2888" i="1"/>
  <c r="J2888" i="1"/>
  <c r="I2888" i="1"/>
  <c r="H2888" i="1"/>
  <c r="G2888" i="1"/>
  <c r="O2887" i="1"/>
  <c r="L2887" i="1"/>
  <c r="M2887" i="1" s="1" a="1"/>
  <c r="M2887" i="1" s="1"/>
  <c r="K2887" i="1"/>
  <c r="J2887" i="1"/>
  <c r="I2887" i="1"/>
  <c r="H2887" i="1"/>
  <c r="G2887" i="1"/>
  <c r="O2886" i="1"/>
  <c r="L2886" i="1"/>
  <c r="M2886" i="1" s="1" a="1"/>
  <c r="M2886" i="1" s="1"/>
  <c r="K2886" i="1"/>
  <c r="J2886" i="1"/>
  <c r="I2886" i="1"/>
  <c r="H2886" i="1"/>
  <c r="G2886" i="1"/>
  <c r="O2885" i="1"/>
  <c r="L2885" i="1"/>
  <c r="M2885" i="1" s="1" a="1"/>
  <c r="M2885" i="1" s="1"/>
  <c r="K2885" i="1"/>
  <c r="J2885" i="1"/>
  <c r="I2885" i="1"/>
  <c r="H2885" i="1"/>
  <c r="G2885" i="1"/>
  <c r="O2884" i="1"/>
  <c r="L2884" i="1"/>
  <c r="M2884" i="1" s="1" a="1"/>
  <c r="M2884" i="1" s="1"/>
  <c r="K2884" i="1"/>
  <c r="J2884" i="1"/>
  <c r="I2884" i="1"/>
  <c r="H2884" i="1"/>
  <c r="G2884" i="1"/>
  <c r="O2883" i="1"/>
  <c r="L2883" i="1"/>
  <c r="M2883" i="1" s="1" a="1"/>
  <c r="M2883" i="1" s="1"/>
  <c r="K2883" i="1"/>
  <c r="J2883" i="1"/>
  <c r="I2883" i="1"/>
  <c r="H2883" i="1"/>
  <c r="G2883" i="1"/>
  <c r="O2882" i="1"/>
  <c r="L2882" i="1"/>
  <c r="M2882" i="1" s="1" a="1"/>
  <c r="M2882" i="1" s="1"/>
  <c r="K2882" i="1"/>
  <c r="J2882" i="1"/>
  <c r="I2882" i="1"/>
  <c r="H2882" i="1"/>
  <c r="G2882" i="1"/>
  <c r="O2881" i="1"/>
  <c r="L2881" i="1"/>
  <c r="M2881" i="1" s="1" a="1"/>
  <c r="M2881" i="1" s="1"/>
  <c r="K2881" i="1"/>
  <c r="J2881" i="1"/>
  <c r="I2881" i="1"/>
  <c r="H2881" i="1"/>
  <c r="G2881" i="1"/>
  <c r="O2880" i="1"/>
  <c r="L2880" i="1"/>
  <c r="M2880" i="1" s="1" a="1"/>
  <c r="M2880" i="1" s="1"/>
  <c r="K2880" i="1"/>
  <c r="J2880" i="1"/>
  <c r="I2880" i="1"/>
  <c r="H2880" i="1"/>
  <c r="G2880" i="1"/>
  <c r="O2879" i="1"/>
  <c r="L2879" i="1"/>
  <c r="M2879" i="1" s="1" a="1"/>
  <c r="M2879" i="1" s="1"/>
  <c r="K2879" i="1"/>
  <c r="J2879" i="1"/>
  <c r="I2879" i="1"/>
  <c r="H2879" i="1"/>
  <c r="G2879" i="1"/>
  <c r="O2878" i="1"/>
  <c r="L2878" i="1"/>
  <c r="M2878" i="1" s="1" a="1"/>
  <c r="M2878" i="1" s="1"/>
  <c r="K2878" i="1"/>
  <c r="J2878" i="1"/>
  <c r="I2878" i="1"/>
  <c r="H2878" i="1"/>
  <c r="G2878" i="1"/>
  <c r="O2877" i="1"/>
  <c r="L2877" i="1"/>
  <c r="M2877" i="1" s="1" a="1"/>
  <c r="M2877" i="1" s="1"/>
  <c r="K2877" i="1"/>
  <c r="J2877" i="1"/>
  <c r="I2877" i="1"/>
  <c r="H2877" i="1"/>
  <c r="G2877" i="1"/>
  <c r="O2876" i="1"/>
  <c r="L2876" i="1"/>
  <c r="M2876" i="1" s="1" a="1"/>
  <c r="M2876" i="1" s="1"/>
  <c r="K2876" i="1"/>
  <c r="J2876" i="1"/>
  <c r="I2876" i="1"/>
  <c r="H2876" i="1"/>
  <c r="G2876" i="1"/>
  <c r="O2875" i="1"/>
  <c r="L2875" i="1"/>
  <c r="M2875" i="1" s="1" a="1"/>
  <c r="M2875" i="1" s="1"/>
  <c r="K2875" i="1"/>
  <c r="J2875" i="1"/>
  <c r="I2875" i="1"/>
  <c r="H2875" i="1"/>
  <c r="G2875" i="1"/>
  <c r="O2874" i="1"/>
  <c r="L2874" i="1"/>
  <c r="M2874" i="1" s="1" a="1"/>
  <c r="M2874" i="1" s="1"/>
  <c r="K2874" i="1"/>
  <c r="J2874" i="1"/>
  <c r="I2874" i="1"/>
  <c r="H2874" i="1"/>
  <c r="G2874" i="1"/>
  <c r="O2873" i="1"/>
  <c r="L2873" i="1"/>
  <c r="M2873" i="1" s="1" a="1"/>
  <c r="M2873" i="1" s="1"/>
  <c r="K2873" i="1"/>
  <c r="J2873" i="1"/>
  <c r="I2873" i="1"/>
  <c r="H2873" i="1"/>
  <c r="G2873" i="1"/>
  <c r="O2872" i="1"/>
  <c r="L2872" i="1"/>
  <c r="M2872" i="1" s="1" a="1"/>
  <c r="M2872" i="1" s="1"/>
  <c r="K2872" i="1"/>
  <c r="J2872" i="1"/>
  <c r="I2872" i="1"/>
  <c r="H2872" i="1"/>
  <c r="G2872" i="1"/>
  <c r="O2871" i="1"/>
  <c r="L2871" i="1"/>
  <c r="M2871" i="1" s="1" a="1"/>
  <c r="M2871" i="1" s="1"/>
  <c r="K2871" i="1"/>
  <c r="J2871" i="1"/>
  <c r="I2871" i="1"/>
  <c r="H2871" i="1"/>
  <c r="G2871" i="1"/>
  <c r="O2870" i="1"/>
  <c r="L2870" i="1"/>
  <c r="M2870" i="1" s="1" a="1"/>
  <c r="M2870" i="1" s="1"/>
  <c r="K2870" i="1"/>
  <c r="J2870" i="1"/>
  <c r="I2870" i="1"/>
  <c r="H2870" i="1"/>
  <c r="G2870" i="1"/>
  <c r="O2869" i="1"/>
  <c r="L2869" i="1"/>
  <c r="M2869" i="1" s="1" a="1"/>
  <c r="M2869" i="1" s="1"/>
  <c r="K2869" i="1"/>
  <c r="J2869" i="1"/>
  <c r="I2869" i="1"/>
  <c r="H2869" i="1"/>
  <c r="G2869" i="1"/>
  <c r="O2868" i="1"/>
  <c r="L2868" i="1"/>
  <c r="M2868" i="1" s="1" a="1"/>
  <c r="M2868" i="1" s="1"/>
  <c r="K2868" i="1"/>
  <c r="J2868" i="1"/>
  <c r="I2868" i="1"/>
  <c r="H2868" i="1"/>
  <c r="G2868" i="1"/>
  <c r="O2867" i="1"/>
  <c r="L2867" i="1"/>
  <c r="M2867" i="1" s="1" a="1"/>
  <c r="M2867" i="1" s="1"/>
  <c r="K2867" i="1"/>
  <c r="J2867" i="1"/>
  <c r="I2867" i="1"/>
  <c r="H2867" i="1"/>
  <c r="G2867" i="1"/>
  <c r="O2866" i="1"/>
  <c r="L2866" i="1"/>
  <c r="M2866" i="1" s="1" a="1"/>
  <c r="M2866" i="1" s="1"/>
  <c r="K2866" i="1"/>
  <c r="J2866" i="1"/>
  <c r="I2866" i="1"/>
  <c r="H2866" i="1"/>
  <c r="G2866" i="1"/>
  <c r="O2865" i="1"/>
  <c r="L2865" i="1"/>
  <c r="M2865" i="1" s="1" a="1"/>
  <c r="M2865" i="1" s="1"/>
  <c r="K2865" i="1"/>
  <c r="J2865" i="1"/>
  <c r="I2865" i="1"/>
  <c r="H2865" i="1"/>
  <c r="G2865" i="1"/>
  <c r="O2864" i="1"/>
  <c r="L2864" i="1"/>
  <c r="M2864" i="1" s="1" a="1"/>
  <c r="M2864" i="1" s="1"/>
  <c r="K2864" i="1"/>
  <c r="J2864" i="1"/>
  <c r="I2864" i="1"/>
  <c r="H2864" i="1"/>
  <c r="G2864" i="1"/>
  <c r="O2863" i="1"/>
  <c r="L2863" i="1"/>
  <c r="M2863" i="1" s="1" a="1"/>
  <c r="M2863" i="1" s="1"/>
  <c r="K2863" i="1"/>
  <c r="J2863" i="1"/>
  <c r="I2863" i="1"/>
  <c r="H2863" i="1"/>
  <c r="G2863" i="1"/>
  <c r="O2862" i="1"/>
  <c r="L2862" i="1"/>
  <c r="M2862" i="1" s="1" a="1"/>
  <c r="M2862" i="1" s="1"/>
  <c r="K2862" i="1"/>
  <c r="J2862" i="1"/>
  <c r="I2862" i="1"/>
  <c r="H2862" i="1"/>
  <c r="G2862" i="1"/>
  <c r="O2861" i="1"/>
  <c r="L2861" i="1"/>
  <c r="M2861" i="1" s="1" a="1"/>
  <c r="M2861" i="1" s="1"/>
  <c r="K2861" i="1"/>
  <c r="J2861" i="1"/>
  <c r="I2861" i="1"/>
  <c r="H2861" i="1"/>
  <c r="G2861" i="1"/>
  <c r="O2860" i="1"/>
  <c r="L2860" i="1"/>
  <c r="M2860" i="1" s="1" a="1"/>
  <c r="M2860" i="1" s="1"/>
  <c r="K2860" i="1"/>
  <c r="J2860" i="1"/>
  <c r="I2860" i="1"/>
  <c r="H2860" i="1"/>
  <c r="G2860" i="1"/>
  <c r="O2859" i="1"/>
  <c r="L2859" i="1"/>
  <c r="M2859" i="1" s="1" a="1"/>
  <c r="M2859" i="1" s="1"/>
  <c r="K2859" i="1"/>
  <c r="J2859" i="1"/>
  <c r="I2859" i="1"/>
  <c r="H2859" i="1"/>
  <c r="G2859" i="1"/>
  <c r="O2858" i="1"/>
  <c r="L2858" i="1"/>
  <c r="M2858" i="1" s="1" a="1"/>
  <c r="M2858" i="1" s="1"/>
  <c r="K2858" i="1"/>
  <c r="J2858" i="1"/>
  <c r="I2858" i="1"/>
  <c r="H2858" i="1"/>
  <c r="G2858" i="1"/>
  <c r="O2857" i="1"/>
  <c r="L2857" i="1"/>
  <c r="M2857" i="1" s="1" a="1"/>
  <c r="M2857" i="1" s="1"/>
  <c r="K2857" i="1"/>
  <c r="J2857" i="1"/>
  <c r="I2857" i="1"/>
  <c r="H2857" i="1"/>
  <c r="G2857" i="1"/>
  <c r="O2856" i="1"/>
  <c r="L2856" i="1"/>
  <c r="M2856" i="1" s="1" a="1"/>
  <c r="M2856" i="1" s="1"/>
  <c r="K2856" i="1"/>
  <c r="J2856" i="1"/>
  <c r="I2856" i="1"/>
  <c r="H2856" i="1"/>
  <c r="G2856" i="1"/>
  <c r="O2855" i="1"/>
  <c r="L2855" i="1"/>
  <c r="M2855" i="1" s="1" a="1"/>
  <c r="M2855" i="1" s="1"/>
  <c r="K2855" i="1"/>
  <c r="J2855" i="1"/>
  <c r="I2855" i="1"/>
  <c r="H2855" i="1"/>
  <c r="G2855" i="1"/>
  <c r="O2854" i="1"/>
  <c r="L2854" i="1"/>
  <c r="M2854" i="1" s="1" a="1"/>
  <c r="M2854" i="1" s="1"/>
  <c r="K2854" i="1"/>
  <c r="J2854" i="1"/>
  <c r="I2854" i="1"/>
  <c r="H2854" i="1"/>
  <c r="G2854" i="1"/>
  <c r="O2853" i="1"/>
  <c r="L2853" i="1"/>
  <c r="M2853" i="1" s="1" a="1"/>
  <c r="M2853" i="1" s="1"/>
  <c r="K2853" i="1"/>
  <c r="J2853" i="1"/>
  <c r="I2853" i="1"/>
  <c r="H2853" i="1"/>
  <c r="G2853" i="1"/>
  <c r="O2852" i="1"/>
  <c r="L2852" i="1"/>
  <c r="M2852" i="1" s="1" a="1"/>
  <c r="M2852" i="1" s="1"/>
  <c r="K2852" i="1"/>
  <c r="J2852" i="1"/>
  <c r="I2852" i="1"/>
  <c r="H2852" i="1"/>
  <c r="G2852" i="1"/>
  <c r="O2851" i="1"/>
  <c r="L2851" i="1"/>
  <c r="M2851" i="1" s="1" a="1"/>
  <c r="M2851" i="1" s="1"/>
  <c r="K2851" i="1"/>
  <c r="J2851" i="1"/>
  <c r="I2851" i="1"/>
  <c r="H2851" i="1"/>
  <c r="G2851" i="1"/>
  <c r="O2850" i="1"/>
  <c r="L2850" i="1"/>
  <c r="M2850" i="1" s="1" a="1"/>
  <c r="M2850" i="1" s="1"/>
  <c r="K2850" i="1"/>
  <c r="J2850" i="1"/>
  <c r="I2850" i="1"/>
  <c r="H2850" i="1"/>
  <c r="G2850" i="1"/>
  <c r="O2849" i="1"/>
  <c r="L2849" i="1"/>
  <c r="M2849" i="1" s="1" a="1"/>
  <c r="M2849" i="1" s="1"/>
  <c r="K2849" i="1"/>
  <c r="J2849" i="1"/>
  <c r="I2849" i="1"/>
  <c r="H2849" i="1"/>
  <c r="G2849" i="1"/>
  <c r="O2848" i="1"/>
  <c r="L2848" i="1"/>
  <c r="M2848" i="1" s="1" a="1"/>
  <c r="M2848" i="1" s="1"/>
  <c r="K2848" i="1"/>
  <c r="J2848" i="1"/>
  <c r="I2848" i="1"/>
  <c r="H2848" i="1"/>
  <c r="G2848" i="1"/>
  <c r="O2847" i="1"/>
  <c r="L2847" i="1"/>
  <c r="M2847" i="1" s="1" a="1"/>
  <c r="M2847" i="1" s="1"/>
  <c r="K2847" i="1"/>
  <c r="J2847" i="1"/>
  <c r="I2847" i="1"/>
  <c r="H2847" i="1"/>
  <c r="G2847" i="1"/>
  <c r="O2846" i="1"/>
  <c r="L2846" i="1"/>
  <c r="M2846" i="1" s="1" a="1"/>
  <c r="M2846" i="1" s="1"/>
  <c r="K2846" i="1"/>
  <c r="J2846" i="1"/>
  <c r="I2846" i="1"/>
  <c r="H2846" i="1"/>
  <c r="G2846" i="1"/>
  <c r="O2845" i="1"/>
  <c r="L2845" i="1"/>
  <c r="M2845" i="1" s="1" a="1"/>
  <c r="M2845" i="1" s="1"/>
  <c r="K2845" i="1"/>
  <c r="J2845" i="1"/>
  <c r="I2845" i="1"/>
  <c r="H2845" i="1"/>
  <c r="G2845" i="1"/>
  <c r="O2844" i="1"/>
  <c r="L2844" i="1"/>
  <c r="M2844" i="1" s="1" a="1"/>
  <c r="M2844" i="1" s="1"/>
  <c r="K2844" i="1"/>
  <c r="J2844" i="1"/>
  <c r="I2844" i="1"/>
  <c r="H2844" i="1"/>
  <c r="G2844" i="1"/>
  <c r="O2843" i="1"/>
  <c r="L2843" i="1"/>
  <c r="M2843" i="1" s="1" a="1"/>
  <c r="M2843" i="1" s="1"/>
  <c r="K2843" i="1"/>
  <c r="J2843" i="1"/>
  <c r="I2843" i="1"/>
  <c r="H2843" i="1"/>
  <c r="G2843" i="1"/>
  <c r="O2842" i="1"/>
  <c r="L2842" i="1"/>
  <c r="M2842" i="1" s="1" a="1"/>
  <c r="M2842" i="1" s="1"/>
  <c r="K2842" i="1"/>
  <c r="J2842" i="1"/>
  <c r="I2842" i="1"/>
  <c r="H2842" i="1"/>
  <c r="G2842" i="1"/>
  <c r="O2841" i="1"/>
  <c r="L2841" i="1"/>
  <c r="M2841" i="1" s="1" a="1"/>
  <c r="M2841" i="1" s="1"/>
  <c r="K2841" i="1"/>
  <c r="J2841" i="1"/>
  <c r="I2841" i="1"/>
  <c r="H2841" i="1"/>
  <c r="G2841" i="1"/>
  <c r="O2840" i="1"/>
  <c r="L2840" i="1"/>
  <c r="M2840" i="1" s="1" a="1"/>
  <c r="M2840" i="1" s="1"/>
  <c r="K2840" i="1"/>
  <c r="J2840" i="1"/>
  <c r="I2840" i="1"/>
  <c r="H2840" i="1"/>
  <c r="G2840" i="1"/>
  <c r="O2839" i="1"/>
  <c r="L2839" i="1"/>
  <c r="M2839" i="1" s="1" a="1"/>
  <c r="M2839" i="1" s="1"/>
  <c r="K2839" i="1"/>
  <c r="J2839" i="1"/>
  <c r="I2839" i="1"/>
  <c r="H2839" i="1"/>
  <c r="G2839" i="1"/>
  <c r="O2838" i="1"/>
  <c r="L2838" i="1"/>
  <c r="M2838" i="1" s="1" a="1"/>
  <c r="M2838" i="1" s="1"/>
  <c r="K2838" i="1"/>
  <c r="J2838" i="1"/>
  <c r="I2838" i="1"/>
  <c r="H2838" i="1"/>
  <c r="G2838" i="1"/>
  <c r="O2837" i="1"/>
  <c r="L2837" i="1"/>
  <c r="M2837" i="1" s="1" a="1"/>
  <c r="M2837" i="1" s="1"/>
  <c r="K2837" i="1"/>
  <c r="J2837" i="1"/>
  <c r="I2837" i="1"/>
  <c r="H2837" i="1"/>
  <c r="G2837" i="1"/>
  <c r="O2836" i="1"/>
  <c r="L2836" i="1"/>
  <c r="M2836" i="1" s="1" a="1"/>
  <c r="M2836" i="1" s="1"/>
  <c r="K2836" i="1"/>
  <c r="J2836" i="1"/>
  <c r="I2836" i="1"/>
  <c r="H2836" i="1"/>
  <c r="G2836" i="1"/>
  <c r="O2835" i="1"/>
  <c r="L2835" i="1"/>
  <c r="M2835" i="1" s="1" a="1"/>
  <c r="M2835" i="1" s="1"/>
  <c r="K2835" i="1"/>
  <c r="J2835" i="1"/>
  <c r="I2835" i="1"/>
  <c r="H2835" i="1"/>
  <c r="G2835" i="1"/>
  <c r="O2834" i="1"/>
  <c r="L2834" i="1"/>
  <c r="M2834" i="1" s="1" a="1"/>
  <c r="M2834" i="1" s="1"/>
  <c r="K2834" i="1"/>
  <c r="J2834" i="1"/>
  <c r="I2834" i="1"/>
  <c r="H2834" i="1"/>
  <c r="G2834" i="1"/>
  <c r="O2833" i="1"/>
  <c r="L2833" i="1"/>
  <c r="M2833" i="1" s="1" a="1"/>
  <c r="M2833" i="1" s="1"/>
  <c r="K2833" i="1"/>
  <c r="J2833" i="1"/>
  <c r="I2833" i="1"/>
  <c r="H2833" i="1"/>
  <c r="G2833" i="1"/>
  <c r="O2832" i="1"/>
  <c r="L2832" i="1"/>
  <c r="M2832" i="1" s="1" a="1"/>
  <c r="M2832" i="1" s="1"/>
  <c r="K2832" i="1"/>
  <c r="J2832" i="1"/>
  <c r="I2832" i="1"/>
  <c r="H2832" i="1"/>
  <c r="G2832" i="1"/>
  <c r="O2831" i="1"/>
  <c r="L2831" i="1"/>
  <c r="M2831" i="1" s="1" a="1"/>
  <c r="M2831" i="1" s="1"/>
  <c r="K2831" i="1"/>
  <c r="J2831" i="1"/>
  <c r="I2831" i="1"/>
  <c r="H2831" i="1"/>
  <c r="G2831" i="1"/>
  <c r="O2830" i="1"/>
  <c r="L2830" i="1"/>
  <c r="M2830" i="1" s="1" a="1"/>
  <c r="M2830" i="1" s="1"/>
  <c r="K2830" i="1"/>
  <c r="J2830" i="1"/>
  <c r="I2830" i="1"/>
  <c r="H2830" i="1"/>
  <c r="G2830" i="1"/>
  <c r="O2829" i="1"/>
  <c r="L2829" i="1"/>
  <c r="M2829" i="1" s="1" a="1"/>
  <c r="M2829" i="1" s="1"/>
  <c r="K2829" i="1"/>
  <c r="J2829" i="1"/>
  <c r="I2829" i="1"/>
  <c r="H2829" i="1"/>
  <c r="G2829" i="1"/>
  <c r="O2828" i="1"/>
  <c r="L2828" i="1"/>
  <c r="M2828" i="1" s="1" a="1"/>
  <c r="M2828" i="1" s="1"/>
  <c r="K2828" i="1"/>
  <c r="J2828" i="1"/>
  <c r="I2828" i="1"/>
  <c r="H2828" i="1"/>
  <c r="G2828" i="1"/>
  <c r="O2827" i="1"/>
  <c r="L2827" i="1"/>
  <c r="M2827" i="1" s="1" a="1"/>
  <c r="M2827" i="1" s="1"/>
  <c r="K2827" i="1"/>
  <c r="J2827" i="1"/>
  <c r="I2827" i="1"/>
  <c r="H2827" i="1"/>
  <c r="G2827" i="1"/>
  <c r="O2826" i="1"/>
  <c r="L2826" i="1"/>
  <c r="M2826" i="1" s="1" a="1"/>
  <c r="M2826" i="1" s="1"/>
  <c r="K2826" i="1"/>
  <c r="J2826" i="1"/>
  <c r="I2826" i="1"/>
  <c r="H2826" i="1"/>
  <c r="G2826" i="1"/>
  <c r="O2825" i="1"/>
  <c r="L2825" i="1"/>
  <c r="M2825" i="1" s="1" a="1"/>
  <c r="M2825" i="1" s="1"/>
  <c r="K2825" i="1"/>
  <c r="J2825" i="1"/>
  <c r="I2825" i="1"/>
  <c r="H2825" i="1"/>
  <c r="G2825" i="1"/>
  <c r="O2824" i="1"/>
  <c r="L2824" i="1"/>
  <c r="M2824" i="1" s="1" a="1"/>
  <c r="M2824" i="1" s="1"/>
  <c r="K2824" i="1"/>
  <c r="J2824" i="1"/>
  <c r="I2824" i="1"/>
  <c r="H2824" i="1"/>
  <c r="G2824" i="1"/>
  <c r="O2823" i="1"/>
  <c r="L2823" i="1"/>
  <c r="M2823" i="1" s="1" a="1"/>
  <c r="M2823" i="1" s="1"/>
  <c r="K2823" i="1"/>
  <c r="J2823" i="1"/>
  <c r="I2823" i="1"/>
  <c r="H2823" i="1"/>
  <c r="G2823" i="1"/>
  <c r="O2822" i="1"/>
  <c r="L2822" i="1"/>
  <c r="M2822" i="1" s="1" a="1"/>
  <c r="M2822" i="1" s="1"/>
  <c r="K2822" i="1"/>
  <c r="J2822" i="1"/>
  <c r="I2822" i="1"/>
  <c r="H2822" i="1"/>
  <c r="G2822" i="1"/>
  <c r="O2821" i="1"/>
  <c r="L2821" i="1"/>
  <c r="M2821" i="1" s="1" a="1"/>
  <c r="M2821" i="1" s="1"/>
  <c r="K2821" i="1"/>
  <c r="J2821" i="1"/>
  <c r="I2821" i="1"/>
  <c r="H2821" i="1"/>
  <c r="G2821" i="1"/>
  <c r="O2820" i="1"/>
  <c r="L2820" i="1"/>
  <c r="M2820" i="1" s="1" a="1"/>
  <c r="M2820" i="1" s="1"/>
  <c r="K2820" i="1"/>
  <c r="J2820" i="1"/>
  <c r="I2820" i="1"/>
  <c r="H2820" i="1"/>
  <c r="G2820" i="1"/>
  <c r="O2819" i="1"/>
  <c r="L2819" i="1"/>
  <c r="M2819" i="1" s="1" a="1"/>
  <c r="M2819" i="1" s="1"/>
  <c r="K2819" i="1"/>
  <c r="J2819" i="1"/>
  <c r="I2819" i="1"/>
  <c r="H2819" i="1"/>
  <c r="G2819" i="1"/>
  <c r="O2818" i="1"/>
  <c r="L2818" i="1"/>
  <c r="M2818" i="1" s="1" a="1"/>
  <c r="M2818" i="1" s="1"/>
  <c r="K2818" i="1"/>
  <c r="J2818" i="1"/>
  <c r="I2818" i="1"/>
  <c r="H2818" i="1"/>
  <c r="G2818" i="1"/>
  <c r="O2817" i="1"/>
  <c r="L2817" i="1"/>
  <c r="M2817" i="1" s="1" a="1"/>
  <c r="M2817" i="1" s="1"/>
  <c r="K2817" i="1"/>
  <c r="J2817" i="1"/>
  <c r="I2817" i="1"/>
  <c r="H2817" i="1"/>
  <c r="G2817" i="1"/>
  <c r="O2816" i="1"/>
  <c r="L2816" i="1"/>
  <c r="M2816" i="1" s="1" a="1"/>
  <c r="M2816" i="1" s="1"/>
  <c r="K2816" i="1"/>
  <c r="J2816" i="1"/>
  <c r="I2816" i="1"/>
  <c r="H2816" i="1"/>
  <c r="G2816" i="1"/>
  <c r="O2815" i="1"/>
  <c r="L2815" i="1"/>
  <c r="M2815" i="1" s="1" a="1"/>
  <c r="M2815" i="1" s="1"/>
  <c r="K2815" i="1"/>
  <c r="J2815" i="1"/>
  <c r="I2815" i="1"/>
  <c r="H2815" i="1"/>
  <c r="G2815" i="1"/>
  <c r="O2814" i="1"/>
  <c r="L2814" i="1"/>
  <c r="M2814" i="1" s="1" a="1"/>
  <c r="M2814" i="1" s="1"/>
  <c r="K2814" i="1"/>
  <c r="J2814" i="1"/>
  <c r="I2814" i="1"/>
  <c r="H2814" i="1"/>
  <c r="G2814" i="1"/>
  <c r="O2813" i="1"/>
  <c r="L2813" i="1"/>
  <c r="M2813" i="1" s="1" a="1"/>
  <c r="M2813" i="1" s="1"/>
  <c r="K2813" i="1"/>
  <c r="J2813" i="1"/>
  <c r="I2813" i="1"/>
  <c r="H2813" i="1"/>
  <c r="G2813" i="1"/>
  <c r="O2812" i="1"/>
  <c r="L2812" i="1"/>
  <c r="M2812" i="1" s="1" a="1"/>
  <c r="M2812" i="1" s="1"/>
  <c r="K2812" i="1"/>
  <c r="J2812" i="1"/>
  <c r="I2812" i="1"/>
  <c r="H2812" i="1"/>
  <c r="G2812" i="1"/>
  <c r="O2811" i="1"/>
  <c r="L2811" i="1"/>
  <c r="M2811" i="1" s="1" a="1"/>
  <c r="M2811" i="1" s="1"/>
  <c r="K2811" i="1"/>
  <c r="J2811" i="1"/>
  <c r="I2811" i="1"/>
  <c r="H2811" i="1"/>
  <c r="G2811" i="1"/>
  <c r="O2810" i="1"/>
  <c r="L2810" i="1"/>
  <c r="M2810" i="1" s="1" a="1"/>
  <c r="M2810" i="1" s="1"/>
  <c r="K2810" i="1"/>
  <c r="J2810" i="1"/>
  <c r="I2810" i="1"/>
  <c r="H2810" i="1"/>
  <c r="G2810" i="1"/>
  <c r="O2809" i="1"/>
  <c r="L2809" i="1"/>
  <c r="M2809" i="1" s="1" a="1"/>
  <c r="M2809" i="1" s="1"/>
  <c r="K2809" i="1"/>
  <c r="J2809" i="1"/>
  <c r="I2809" i="1"/>
  <c r="H2809" i="1"/>
  <c r="G2809" i="1"/>
  <c r="O2808" i="1"/>
  <c r="L2808" i="1"/>
  <c r="M2808" i="1" s="1" a="1"/>
  <c r="M2808" i="1" s="1"/>
  <c r="K2808" i="1"/>
  <c r="J2808" i="1"/>
  <c r="I2808" i="1"/>
  <c r="H2808" i="1"/>
  <c r="G2808" i="1"/>
  <c r="O2807" i="1"/>
  <c r="L2807" i="1"/>
  <c r="M2807" i="1" s="1" a="1"/>
  <c r="M2807" i="1" s="1"/>
  <c r="K2807" i="1"/>
  <c r="J2807" i="1"/>
  <c r="I2807" i="1"/>
  <c r="H2807" i="1"/>
  <c r="G2807" i="1"/>
  <c r="O2806" i="1"/>
  <c r="L2806" i="1"/>
  <c r="M2806" i="1" s="1" a="1"/>
  <c r="M2806" i="1" s="1"/>
  <c r="K2806" i="1"/>
  <c r="J2806" i="1"/>
  <c r="I2806" i="1"/>
  <c r="H2806" i="1"/>
  <c r="G2806" i="1"/>
  <c r="O2805" i="1"/>
  <c r="L2805" i="1"/>
  <c r="M2805" i="1" s="1" a="1"/>
  <c r="M2805" i="1" s="1"/>
  <c r="K2805" i="1"/>
  <c r="J2805" i="1"/>
  <c r="I2805" i="1"/>
  <c r="H2805" i="1"/>
  <c r="G2805" i="1"/>
  <c r="O2804" i="1"/>
  <c r="L2804" i="1"/>
  <c r="M2804" i="1" s="1" a="1"/>
  <c r="M2804" i="1" s="1"/>
  <c r="K2804" i="1"/>
  <c r="J2804" i="1"/>
  <c r="I2804" i="1"/>
  <c r="H2804" i="1"/>
  <c r="G2804" i="1"/>
  <c r="O2803" i="1"/>
  <c r="L2803" i="1"/>
  <c r="M2803" i="1" s="1" a="1"/>
  <c r="M2803" i="1" s="1"/>
  <c r="K2803" i="1"/>
  <c r="J2803" i="1"/>
  <c r="I2803" i="1"/>
  <c r="H2803" i="1"/>
  <c r="G2803" i="1"/>
  <c r="O2802" i="1"/>
  <c r="L2802" i="1"/>
  <c r="M2802" i="1" s="1" a="1"/>
  <c r="M2802" i="1" s="1"/>
  <c r="K2802" i="1"/>
  <c r="J2802" i="1"/>
  <c r="I2802" i="1"/>
  <c r="H2802" i="1"/>
  <c r="G2802" i="1"/>
  <c r="O2801" i="1"/>
  <c r="L2801" i="1"/>
  <c r="M2801" i="1" s="1" a="1"/>
  <c r="M2801" i="1" s="1"/>
  <c r="K2801" i="1"/>
  <c r="J2801" i="1"/>
  <c r="I2801" i="1"/>
  <c r="H2801" i="1"/>
  <c r="G2801" i="1"/>
  <c r="O2800" i="1"/>
  <c r="L2800" i="1"/>
  <c r="M2800" i="1" s="1" a="1"/>
  <c r="M2800" i="1" s="1"/>
  <c r="K2800" i="1"/>
  <c r="J2800" i="1"/>
  <c r="I2800" i="1"/>
  <c r="H2800" i="1"/>
  <c r="G2800" i="1"/>
  <c r="O2799" i="1"/>
  <c r="L2799" i="1"/>
  <c r="M2799" i="1" s="1" a="1"/>
  <c r="M2799" i="1" s="1"/>
  <c r="K2799" i="1"/>
  <c r="J2799" i="1"/>
  <c r="I2799" i="1"/>
  <c r="H2799" i="1"/>
  <c r="G2799" i="1"/>
  <c r="O2798" i="1"/>
  <c r="L2798" i="1"/>
  <c r="M2798" i="1" s="1" a="1"/>
  <c r="M2798" i="1" s="1"/>
  <c r="K2798" i="1"/>
  <c r="J2798" i="1"/>
  <c r="I2798" i="1"/>
  <c r="H2798" i="1"/>
  <c r="G2798" i="1"/>
  <c r="O2797" i="1"/>
  <c r="L2797" i="1"/>
  <c r="M2797" i="1" s="1" a="1"/>
  <c r="M2797" i="1" s="1"/>
  <c r="K2797" i="1"/>
  <c r="J2797" i="1"/>
  <c r="I2797" i="1"/>
  <c r="H2797" i="1"/>
  <c r="G2797" i="1"/>
  <c r="O2796" i="1"/>
  <c r="L2796" i="1"/>
  <c r="M2796" i="1" s="1" a="1"/>
  <c r="M2796" i="1" s="1"/>
  <c r="K2796" i="1"/>
  <c r="J2796" i="1"/>
  <c r="I2796" i="1"/>
  <c r="H2796" i="1"/>
  <c r="G2796" i="1"/>
  <c r="O2795" i="1"/>
  <c r="L2795" i="1"/>
  <c r="M2795" i="1" s="1" a="1"/>
  <c r="M2795" i="1" s="1"/>
  <c r="K2795" i="1"/>
  <c r="J2795" i="1"/>
  <c r="I2795" i="1"/>
  <c r="H2795" i="1"/>
  <c r="G2795" i="1"/>
  <c r="O2794" i="1"/>
  <c r="L2794" i="1"/>
  <c r="M2794" i="1" s="1" a="1"/>
  <c r="M2794" i="1" s="1"/>
  <c r="K2794" i="1"/>
  <c r="J2794" i="1"/>
  <c r="I2794" i="1"/>
  <c r="H2794" i="1"/>
  <c r="G2794" i="1"/>
  <c r="O2793" i="1"/>
  <c r="L2793" i="1"/>
  <c r="M2793" i="1" s="1" a="1"/>
  <c r="M2793" i="1" s="1"/>
  <c r="K2793" i="1"/>
  <c r="J2793" i="1"/>
  <c r="I2793" i="1"/>
  <c r="H2793" i="1"/>
  <c r="G2793" i="1"/>
  <c r="O2792" i="1"/>
  <c r="L2792" i="1"/>
  <c r="M2792" i="1" s="1" a="1"/>
  <c r="M2792" i="1" s="1"/>
  <c r="K2792" i="1"/>
  <c r="J2792" i="1"/>
  <c r="I2792" i="1"/>
  <c r="H2792" i="1"/>
  <c r="G2792" i="1"/>
  <c r="O2791" i="1"/>
  <c r="L2791" i="1"/>
  <c r="M2791" i="1" s="1" a="1"/>
  <c r="M2791" i="1" s="1"/>
  <c r="K2791" i="1"/>
  <c r="J2791" i="1"/>
  <c r="I2791" i="1"/>
  <c r="H2791" i="1"/>
  <c r="G2791" i="1"/>
  <c r="O2790" i="1"/>
  <c r="L2790" i="1"/>
  <c r="M2790" i="1" s="1" a="1"/>
  <c r="M2790" i="1" s="1"/>
  <c r="K2790" i="1"/>
  <c r="J2790" i="1"/>
  <c r="I2790" i="1"/>
  <c r="H2790" i="1"/>
  <c r="G2790" i="1"/>
  <c r="O2789" i="1"/>
  <c r="L2789" i="1"/>
  <c r="M2789" i="1" s="1" a="1"/>
  <c r="M2789" i="1" s="1"/>
  <c r="K2789" i="1"/>
  <c r="J2789" i="1"/>
  <c r="I2789" i="1"/>
  <c r="H2789" i="1"/>
  <c r="G2789" i="1"/>
  <c r="O2788" i="1"/>
  <c r="L2788" i="1"/>
  <c r="M2788" i="1" s="1" a="1"/>
  <c r="M2788" i="1" s="1"/>
  <c r="K2788" i="1"/>
  <c r="J2788" i="1"/>
  <c r="I2788" i="1"/>
  <c r="H2788" i="1"/>
  <c r="G2788" i="1"/>
  <c r="O2787" i="1"/>
  <c r="L2787" i="1"/>
  <c r="M2787" i="1" s="1" a="1"/>
  <c r="M2787" i="1" s="1"/>
  <c r="K2787" i="1"/>
  <c r="J2787" i="1"/>
  <c r="I2787" i="1"/>
  <c r="H2787" i="1"/>
  <c r="G2787" i="1"/>
  <c r="O2786" i="1"/>
  <c r="L2786" i="1"/>
  <c r="M2786" i="1" s="1" a="1"/>
  <c r="M2786" i="1" s="1"/>
  <c r="K2786" i="1"/>
  <c r="J2786" i="1"/>
  <c r="I2786" i="1"/>
  <c r="H2786" i="1"/>
  <c r="G2786" i="1"/>
  <c r="O2785" i="1"/>
  <c r="L2785" i="1"/>
  <c r="M2785" i="1" s="1" a="1"/>
  <c r="M2785" i="1" s="1"/>
  <c r="K2785" i="1"/>
  <c r="J2785" i="1"/>
  <c r="I2785" i="1"/>
  <c r="H2785" i="1"/>
  <c r="G2785" i="1"/>
  <c r="O2784" i="1"/>
  <c r="L2784" i="1"/>
  <c r="M2784" i="1" s="1" a="1"/>
  <c r="M2784" i="1" s="1"/>
  <c r="K2784" i="1"/>
  <c r="J2784" i="1"/>
  <c r="I2784" i="1"/>
  <c r="H2784" i="1"/>
  <c r="G2784" i="1"/>
  <c r="O2783" i="1"/>
  <c r="L2783" i="1"/>
  <c r="M2783" i="1" s="1" a="1"/>
  <c r="M2783" i="1" s="1"/>
  <c r="K2783" i="1"/>
  <c r="J2783" i="1"/>
  <c r="I2783" i="1"/>
  <c r="H2783" i="1"/>
  <c r="G2783" i="1"/>
  <c r="O2782" i="1"/>
  <c r="L2782" i="1"/>
  <c r="M2782" i="1" s="1" a="1"/>
  <c r="M2782" i="1" s="1"/>
  <c r="K2782" i="1"/>
  <c r="J2782" i="1"/>
  <c r="I2782" i="1"/>
  <c r="H2782" i="1"/>
  <c r="G2782" i="1"/>
  <c r="O2781" i="1"/>
  <c r="L2781" i="1"/>
  <c r="M2781" i="1" s="1" a="1"/>
  <c r="M2781" i="1" s="1"/>
  <c r="K2781" i="1"/>
  <c r="J2781" i="1"/>
  <c r="I2781" i="1"/>
  <c r="H2781" i="1"/>
  <c r="G2781" i="1"/>
  <c r="O2780" i="1"/>
  <c r="L2780" i="1"/>
  <c r="M2780" i="1" s="1" a="1"/>
  <c r="M2780" i="1" s="1"/>
  <c r="K2780" i="1"/>
  <c r="J2780" i="1"/>
  <c r="I2780" i="1"/>
  <c r="H2780" i="1"/>
  <c r="G2780" i="1"/>
  <c r="O2779" i="1"/>
  <c r="L2779" i="1"/>
  <c r="M2779" i="1" s="1" a="1"/>
  <c r="M2779" i="1" s="1"/>
  <c r="K2779" i="1"/>
  <c r="J2779" i="1"/>
  <c r="I2779" i="1"/>
  <c r="H2779" i="1"/>
  <c r="G2779" i="1"/>
  <c r="O2778" i="1"/>
  <c r="L2778" i="1"/>
  <c r="M2778" i="1" s="1" a="1"/>
  <c r="M2778" i="1" s="1"/>
  <c r="K2778" i="1"/>
  <c r="J2778" i="1"/>
  <c r="I2778" i="1"/>
  <c r="H2778" i="1"/>
  <c r="G2778" i="1"/>
  <c r="O2777" i="1"/>
  <c r="L2777" i="1"/>
  <c r="M2777" i="1" s="1" a="1"/>
  <c r="M2777" i="1" s="1"/>
  <c r="K2777" i="1"/>
  <c r="J2777" i="1"/>
  <c r="I2777" i="1"/>
  <c r="H2777" i="1"/>
  <c r="G2777" i="1"/>
  <c r="O2776" i="1"/>
  <c r="L2776" i="1"/>
  <c r="M2776" i="1" s="1" a="1"/>
  <c r="M2776" i="1" s="1"/>
  <c r="K2776" i="1"/>
  <c r="J2776" i="1"/>
  <c r="I2776" i="1"/>
  <c r="H2776" i="1"/>
  <c r="G2776" i="1"/>
  <c r="O2775" i="1"/>
  <c r="L2775" i="1"/>
  <c r="M2775" i="1" s="1" a="1"/>
  <c r="M2775" i="1" s="1"/>
  <c r="K2775" i="1"/>
  <c r="J2775" i="1"/>
  <c r="I2775" i="1"/>
  <c r="H2775" i="1"/>
  <c r="G2775" i="1"/>
  <c r="O2774" i="1"/>
  <c r="L2774" i="1"/>
  <c r="M2774" i="1" s="1" a="1"/>
  <c r="M2774" i="1" s="1"/>
  <c r="K2774" i="1"/>
  <c r="J2774" i="1"/>
  <c r="I2774" i="1"/>
  <c r="H2774" i="1"/>
  <c r="G2774" i="1"/>
  <c r="O2773" i="1"/>
  <c r="L2773" i="1"/>
  <c r="M2773" i="1" s="1" a="1"/>
  <c r="M2773" i="1" s="1"/>
  <c r="K2773" i="1"/>
  <c r="J2773" i="1"/>
  <c r="I2773" i="1"/>
  <c r="H2773" i="1"/>
  <c r="G2773" i="1"/>
  <c r="O2772" i="1"/>
  <c r="L2772" i="1"/>
  <c r="M2772" i="1" s="1" a="1"/>
  <c r="M2772" i="1" s="1"/>
  <c r="K2772" i="1"/>
  <c r="J2772" i="1"/>
  <c r="I2772" i="1"/>
  <c r="H2772" i="1"/>
  <c r="G2772" i="1"/>
  <c r="O2771" i="1"/>
  <c r="L2771" i="1"/>
  <c r="M2771" i="1" s="1" a="1"/>
  <c r="M2771" i="1" s="1"/>
  <c r="K2771" i="1"/>
  <c r="J2771" i="1"/>
  <c r="I2771" i="1"/>
  <c r="H2771" i="1"/>
  <c r="G2771" i="1"/>
  <c r="O2770" i="1"/>
  <c r="L2770" i="1"/>
  <c r="M2770" i="1" s="1" a="1"/>
  <c r="M2770" i="1" s="1"/>
  <c r="K2770" i="1"/>
  <c r="J2770" i="1"/>
  <c r="I2770" i="1"/>
  <c r="H2770" i="1"/>
  <c r="G2770" i="1"/>
  <c r="O2769" i="1"/>
  <c r="L2769" i="1"/>
  <c r="M2769" i="1" s="1" a="1"/>
  <c r="M2769" i="1" s="1"/>
  <c r="K2769" i="1"/>
  <c r="J2769" i="1"/>
  <c r="I2769" i="1"/>
  <c r="H2769" i="1"/>
  <c r="G2769" i="1"/>
  <c r="O2768" i="1"/>
  <c r="L2768" i="1"/>
  <c r="M2768" i="1" s="1" a="1"/>
  <c r="M2768" i="1" s="1"/>
  <c r="K2768" i="1"/>
  <c r="J2768" i="1"/>
  <c r="I2768" i="1"/>
  <c r="H2768" i="1"/>
  <c r="G2768" i="1"/>
  <c r="O2767" i="1"/>
  <c r="L2767" i="1"/>
  <c r="M2767" i="1" s="1" a="1"/>
  <c r="M2767" i="1" s="1"/>
  <c r="K2767" i="1"/>
  <c r="J2767" i="1"/>
  <c r="I2767" i="1"/>
  <c r="H2767" i="1"/>
  <c r="G2767" i="1"/>
  <c r="O2766" i="1"/>
  <c r="L2766" i="1"/>
  <c r="M2766" i="1" s="1" a="1"/>
  <c r="M2766" i="1" s="1"/>
  <c r="K2766" i="1"/>
  <c r="J2766" i="1"/>
  <c r="I2766" i="1"/>
  <c r="H2766" i="1"/>
  <c r="G2766" i="1"/>
  <c r="O2765" i="1"/>
  <c r="L2765" i="1"/>
  <c r="M2765" i="1" s="1" a="1"/>
  <c r="M2765" i="1" s="1"/>
  <c r="K2765" i="1"/>
  <c r="J2765" i="1"/>
  <c r="I2765" i="1"/>
  <c r="H2765" i="1"/>
  <c r="G2765" i="1"/>
  <c r="O2764" i="1"/>
  <c r="L2764" i="1"/>
  <c r="M2764" i="1" s="1" a="1"/>
  <c r="M2764" i="1" s="1"/>
  <c r="K2764" i="1"/>
  <c r="J2764" i="1"/>
  <c r="I2764" i="1"/>
  <c r="H2764" i="1"/>
  <c r="G2764" i="1"/>
  <c r="O2763" i="1"/>
  <c r="L2763" i="1"/>
  <c r="M2763" i="1" s="1" a="1"/>
  <c r="M2763" i="1" s="1"/>
  <c r="K2763" i="1"/>
  <c r="J2763" i="1"/>
  <c r="I2763" i="1"/>
  <c r="H2763" i="1"/>
  <c r="G2763" i="1"/>
  <c r="O2762" i="1"/>
  <c r="L2762" i="1"/>
  <c r="M2762" i="1" s="1" a="1"/>
  <c r="M2762" i="1" s="1"/>
  <c r="K2762" i="1"/>
  <c r="J2762" i="1"/>
  <c r="I2762" i="1"/>
  <c r="H2762" i="1"/>
  <c r="G2762" i="1"/>
  <c r="O2761" i="1"/>
  <c r="L2761" i="1"/>
  <c r="M2761" i="1" s="1" a="1"/>
  <c r="M2761" i="1" s="1"/>
  <c r="K2761" i="1"/>
  <c r="J2761" i="1"/>
  <c r="I2761" i="1"/>
  <c r="H2761" i="1"/>
  <c r="G2761" i="1"/>
  <c r="O2760" i="1"/>
  <c r="L2760" i="1"/>
  <c r="M2760" i="1" s="1" a="1"/>
  <c r="M2760" i="1" s="1"/>
  <c r="K2760" i="1"/>
  <c r="J2760" i="1"/>
  <c r="I2760" i="1"/>
  <c r="H2760" i="1"/>
  <c r="G2760" i="1"/>
  <c r="O2759" i="1"/>
  <c r="L2759" i="1"/>
  <c r="M2759" i="1" s="1" a="1"/>
  <c r="M2759" i="1" s="1"/>
  <c r="K2759" i="1"/>
  <c r="J2759" i="1"/>
  <c r="I2759" i="1"/>
  <c r="H2759" i="1"/>
  <c r="G2759" i="1"/>
  <c r="O2758" i="1"/>
  <c r="L2758" i="1"/>
  <c r="M2758" i="1" s="1" a="1"/>
  <c r="M2758" i="1" s="1"/>
  <c r="K2758" i="1"/>
  <c r="J2758" i="1"/>
  <c r="I2758" i="1"/>
  <c r="H2758" i="1"/>
  <c r="G2758" i="1"/>
  <c r="O2757" i="1"/>
  <c r="L2757" i="1"/>
  <c r="M2757" i="1" s="1" a="1"/>
  <c r="M2757" i="1" s="1"/>
  <c r="K2757" i="1"/>
  <c r="J2757" i="1"/>
  <c r="I2757" i="1"/>
  <c r="H2757" i="1"/>
  <c r="G2757" i="1"/>
  <c r="O2756" i="1"/>
  <c r="L2756" i="1"/>
  <c r="M2756" i="1" s="1" a="1"/>
  <c r="M2756" i="1" s="1"/>
  <c r="K2756" i="1"/>
  <c r="J2756" i="1"/>
  <c r="I2756" i="1"/>
  <c r="H2756" i="1"/>
  <c r="G2756" i="1"/>
  <c r="O2755" i="1"/>
  <c r="L2755" i="1"/>
  <c r="M2755" i="1" s="1" a="1"/>
  <c r="M2755" i="1" s="1"/>
  <c r="K2755" i="1"/>
  <c r="J2755" i="1"/>
  <c r="I2755" i="1"/>
  <c r="H2755" i="1"/>
  <c r="G2755" i="1"/>
  <c r="O2754" i="1"/>
  <c r="L2754" i="1"/>
  <c r="M2754" i="1" s="1" a="1"/>
  <c r="M2754" i="1" s="1"/>
  <c r="K2754" i="1"/>
  <c r="J2754" i="1"/>
  <c r="I2754" i="1"/>
  <c r="H2754" i="1"/>
  <c r="G2754" i="1"/>
  <c r="O2753" i="1"/>
  <c r="L2753" i="1"/>
  <c r="M2753" i="1" s="1" a="1"/>
  <c r="M2753" i="1" s="1"/>
  <c r="K2753" i="1"/>
  <c r="J2753" i="1"/>
  <c r="I2753" i="1"/>
  <c r="H2753" i="1"/>
  <c r="G2753" i="1"/>
  <c r="O2752" i="1"/>
  <c r="L2752" i="1"/>
  <c r="M2752" i="1" s="1" a="1"/>
  <c r="M2752" i="1" s="1"/>
  <c r="K2752" i="1"/>
  <c r="J2752" i="1"/>
  <c r="I2752" i="1"/>
  <c r="H2752" i="1"/>
  <c r="G2752" i="1"/>
  <c r="O2751" i="1"/>
  <c r="L2751" i="1"/>
  <c r="M2751" i="1" s="1" a="1"/>
  <c r="M2751" i="1" s="1"/>
  <c r="K2751" i="1"/>
  <c r="J2751" i="1"/>
  <c r="I2751" i="1"/>
  <c r="H2751" i="1"/>
  <c r="G2751" i="1"/>
  <c r="O2750" i="1"/>
  <c r="L2750" i="1"/>
  <c r="M2750" i="1" s="1" a="1"/>
  <c r="M2750" i="1" s="1"/>
  <c r="K2750" i="1"/>
  <c r="J2750" i="1"/>
  <c r="I2750" i="1"/>
  <c r="H2750" i="1"/>
  <c r="G2750" i="1"/>
  <c r="O2749" i="1"/>
  <c r="L2749" i="1"/>
  <c r="M2749" i="1" s="1" a="1"/>
  <c r="M2749" i="1" s="1"/>
  <c r="K2749" i="1"/>
  <c r="J2749" i="1"/>
  <c r="I2749" i="1"/>
  <c r="H2749" i="1"/>
  <c r="G2749" i="1"/>
  <c r="O2748" i="1"/>
  <c r="L2748" i="1"/>
  <c r="M2748" i="1" s="1" a="1"/>
  <c r="M2748" i="1" s="1"/>
  <c r="K2748" i="1"/>
  <c r="J2748" i="1"/>
  <c r="I2748" i="1"/>
  <c r="H2748" i="1"/>
  <c r="G2748" i="1"/>
  <c r="O2747" i="1"/>
  <c r="L2747" i="1"/>
  <c r="M2747" i="1" s="1" a="1"/>
  <c r="M2747" i="1" s="1"/>
  <c r="K2747" i="1"/>
  <c r="J2747" i="1"/>
  <c r="I2747" i="1"/>
  <c r="H2747" i="1"/>
  <c r="G2747" i="1"/>
  <c r="O2746" i="1"/>
  <c r="L2746" i="1"/>
  <c r="M2746" i="1" s="1" a="1"/>
  <c r="M2746" i="1" s="1"/>
  <c r="K2746" i="1"/>
  <c r="J2746" i="1"/>
  <c r="I2746" i="1"/>
  <c r="H2746" i="1"/>
  <c r="G2746" i="1"/>
  <c r="O2745" i="1"/>
  <c r="L2745" i="1"/>
  <c r="M2745" i="1" s="1" a="1"/>
  <c r="M2745" i="1" s="1"/>
  <c r="K2745" i="1"/>
  <c r="J2745" i="1"/>
  <c r="I2745" i="1"/>
  <c r="H2745" i="1"/>
  <c r="G2745" i="1"/>
  <c r="O2744" i="1"/>
  <c r="L2744" i="1"/>
  <c r="M2744" i="1" s="1" a="1"/>
  <c r="M2744" i="1" s="1"/>
  <c r="K2744" i="1"/>
  <c r="J2744" i="1"/>
  <c r="I2744" i="1"/>
  <c r="H2744" i="1"/>
  <c r="G2744" i="1"/>
  <c r="O2743" i="1"/>
  <c r="L2743" i="1"/>
  <c r="M2743" i="1" s="1" a="1"/>
  <c r="M2743" i="1" s="1"/>
  <c r="K2743" i="1"/>
  <c r="J2743" i="1"/>
  <c r="I2743" i="1"/>
  <c r="H2743" i="1"/>
  <c r="G2743" i="1"/>
  <c r="O2742" i="1"/>
  <c r="L2742" i="1"/>
  <c r="M2742" i="1" s="1" a="1"/>
  <c r="M2742" i="1" s="1"/>
  <c r="K2742" i="1"/>
  <c r="J2742" i="1"/>
  <c r="I2742" i="1"/>
  <c r="H2742" i="1"/>
  <c r="G2742" i="1"/>
  <c r="O2741" i="1"/>
  <c r="L2741" i="1"/>
  <c r="M2741" i="1" s="1" a="1"/>
  <c r="M2741" i="1" s="1"/>
  <c r="K2741" i="1"/>
  <c r="J2741" i="1"/>
  <c r="I2741" i="1"/>
  <c r="H2741" i="1"/>
  <c r="G2741" i="1"/>
  <c r="O2740" i="1"/>
  <c r="L2740" i="1"/>
  <c r="M2740" i="1" s="1" a="1"/>
  <c r="M2740" i="1" s="1"/>
  <c r="K2740" i="1"/>
  <c r="J2740" i="1"/>
  <c r="I2740" i="1"/>
  <c r="H2740" i="1"/>
  <c r="G2740" i="1"/>
  <c r="O2739" i="1"/>
  <c r="L2739" i="1"/>
  <c r="M2739" i="1" s="1" a="1"/>
  <c r="M2739" i="1" s="1"/>
  <c r="K2739" i="1"/>
  <c r="J2739" i="1"/>
  <c r="I2739" i="1"/>
  <c r="H2739" i="1"/>
  <c r="G2739" i="1"/>
  <c r="O2738" i="1"/>
  <c r="L2738" i="1"/>
  <c r="M2738" i="1" s="1" a="1"/>
  <c r="M2738" i="1" s="1"/>
  <c r="K2738" i="1"/>
  <c r="J2738" i="1"/>
  <c r="I2738" i="1"/>
  <c r="H2738" i="1"/>
  <c r="G2738" i="1"/>
  <c r="O2737" i="1"/>
  <c r="L2737" i="1"/>
  <c r="M2737" i="1" s="1" a="1"/>
  <c r="M2737" i="1" s="1"/>
  <c r="K2737" i="1"/>
  <c r="J2737" i="1"/>
  <c r="I2737" i="1"/>
  <c r="H2737" i="1"/>
  <c r="G2737" i="1"/>
  <c r="O2736" i="1"/>
  <c r="L2736" i="1"/>
  <c r="M2736" i="1" s="1" a="1"/>
  <c r="M2736" i="1" s="1"/>
  <c r="K2736" i="1"/>
  <c r="J2736" i="1"/>
  <c r="I2736" i="1"/>
  <c r="H2736" i="1"/>
  <c r="G2736" i="1"/>
  <c r="O2735" i="1"/>
  <c r="L2735" i="1"/>
  <c r="M2735" i="1" s="1" a="1"/>
  <c r="M2735" i="1" s="1"/>
  <c r="K2735" i="1"/>
  <c r="J2735" i="1"/>
  <c r="I2735" i="1"/>
  <c r="H2735" i="1"/>
  <c r="G2735" i="1"/>
  <c r="O2734" i="1"/>
  <c r="L2734" i="1"/>
  <c r="M2734" i="1" s="1" a="1"/>
  <c r="M2734" i="1" s="1"/>
  <c r="K2734" i="1"/>
  <c r="J2734" i="1"/>
  <c r="I2734" i="1"/>
  <c r="H2734" i="1"/>
  <c r="G2734" i="1"/>
  <c r="O2733" i="1"/>
  <c r="L2733" i="1"/>
  <c r="M2733" i="1" s="1" a="1"/>
  <c r="M2733" i="1" s="1"/>
  <c r="K2733" i="1"/>
  <c r="J2733" i="1"/>
  <c r="I2733" i="1"/>
  <c r="H2733" i="1"/>
  <c r="G2733" i="1"/>
  <c r="O2732" i="1"/>
  <c r="L2732" i="1"/>
  <c r="M2732" i="1" s="1" a="1"/>
  <c r="M2732" i="1" s="1"/>
  <c r="K2732" i="1"/>
  <c r="J2732" i="1"/>
  <c r="I2732" i="1"/>
  <c r="H2732" i="1"/>
  <c r="G2732" i="1"/>
  <c r="O2731" i="1"/>
  <c r="L2731" i="1"/>
  <c r="M2731" i="1" s="1" a="1"/>
  <c r="M2731" i="1" s="1"/>
  <c r="K2731" i="1"/>
  <c r="J2731" i="1"/>
  <c r="I2731" i="1"/>
  <c r="H2731" i="1"/>
  <c r="G2731" i="1"/>
  <c r="O2730" i="1"/>
  <c r="L2730" i="1"/>
  <c r="M2730" i="1" s="1" a="1"/>
  <c r="M2730" i="1" s="1"/>
  <c r="K2730" i="1"/>
  <c r="J2730" i="1"/>
  <c r="I2730" i="1"/>
  <c r="H2730" i="1"/>
  <c r="G2730" i="1"/>
  <c r="O2729" i="1"/>
  <c r="L2729" i="1"/>
  <c r="M2729" i="1" s="1" a="1"/>
  <c r="M2729" i="1" s="1"/>
  <c r="K2729" i="1"/>
  <c r="J2729" i="1"/>
  <c r="I2729" i="1"/>
  <c r="H2729" i="1"/>
  <c r="G2729" i="1"/>
  <c r="O2728" i="1"/>
  <c r="L2728" i="1"/>
  <c r="M2728" i="1" s="1" a="1"/>
  <c r="M2728" i="1" s="1"/>
  <c r="K2728" i="1"/>
  <c r="J2728" i="1"/>
  <c r="I2728" i="1"/>
  <c r="H2728" i="1"/>
  <c r="G2728" i="1"/>
  <c r="O2727" i="1"/>
  <c r="L2727" i="1"/>
  <c r="M2727" i="1" s="1" a="1"/>
  <c r="M2727" i="1" s="1"/>
  <c r="K2727" i="1"/>
  <c r="J2727" i="1"/>
  <c r="I2727" i="1"/>
  <c r="H2727" i="1"/>
  <c r="G2727" i="1"/>
  <c r="O2726" i="1"/>
  <c r="L2726" i="1"/>
  <c r="M2726" i="1" s="1" a="1"/>
  <c r="M2726" i="1" s="1"/>
  <c r="K2726" i="1"/>
  <c r="J2726" i="1"/>
  <c r="I2726" i="1"/>
  <c r="H2726" i="1"/>
  <c r="G2726" i="1"/>
  <c r="O2725" i="1"/>
  <c r="L2725" i="1"/>
  <c r="M2725" i="1" s="1" a="1"/>
  <c r="M2725" i="1" s="1"/>
  <c r="K2725" i="1"/>
  <c r="J2725" i="1"/>
  <c r="I2725" i="1"/>
  <c r="H2725" i="1"/>
  <c r="G2725" i="1"/>
  <c r="O2724" i="1"/>
  <c r="L2724" i="1"/>
  <c r="M2724" i="1" s="1" a="1"/>
  <c r="M2724" i="1" s="1"/>
  <c r="K2724" i="1"/>
  <c r="J2724" i="1"/>
  <c r="I2724" i="1"/>
  <c r="H2724" i="1"/>
  <c r="G2724" i="1"/>
  <c r="O2723" i="1"/>
  <c r="L2723" i="1"/>
  <c r="M2723" i="1" s="1" a="1"/>
  <c r="M2723" i="1" s="1"/>
  <c r="K2723" i="1"/>
  <c r="J2723" i="1"/>
  <c r="I2723" i="1"/>
  <c r="H2723" i="1"/>
  <c r="G2723" i="1"/>
  <c r="O2722" i="1"/>
  <c r="L2722" i="1"/>
  <c r="M2722" i="1" s="1" a="1"/>
  <c r="M2722" i="1" s="1"/>
  <c r="K2722" i="1"/>
  <c r="J2722" i="1"/>
  <c r="I2722" i="1"/>
  <c r="H2722" i="1"/>
  <c r="G2722" i="1"/>
  <c r="O2721" i="1"/>
  <c r="L2721" i="1"/>
  <c r="M2721" i="1" s="1" a="1"/>
  <c r="M2721" i="1" s="1"/>
  <c r="K2721" i="1"/>
  <c r="J2721" i="1"/>
  <c r="I2721" i="1"/>
  <c r="H2721" i="1"/>
  <c r="G2721" i="1"/>
  <c r="O2720" i="1"/>
  <c r="L2720" i="1"/>
  <c r="M2720" i="1" s="1" a="1"/>
  <c r="M2720" i="1" s="1"/>
  <c r="K2720" i="1"/>
  <c r="J2720" i="1"/>
  <c r="I2720" i="1"/>
  <c r="H2720" i="1"/>
  <c r="G2720" i="1"/>
  <c r="O2719" i="1"/>
  <c r="L2719" i="1"/>
  <c r="M2719" i="1" s="1" a="1"/>
  <c r="M2719" i="1" s="1"/>
  <c r="K2719" i="1"/>
  <c r="J2719" i="1"/>
  <c r="I2719" i="1"/>
  <c r="H2719" i="1"/>
  <c r="G2719" i="1"/>
  <c r="O2718" i="1"/>
  <c r="L2718" i="1"/>
  <c r="M2718" i="1" s="1" a="1"/>
  <c r="M2718" i="1" s="1"/>
  <c r="K2718" i="1"/>
  <c r="J2718" i="1"/>
  <c r="I2718" i="1"/>
  <c r="H2718" i="1"/>
  <c r="G2718" i="1"/>
  <c r="O2717" i="1"/>
  <c r="L2717" i="1"/>
  <c r="M2717" i="1" s="1" a="1"/>
  <c r="M2717" i="1" s="1"/>
  <c r="K2717" i="1"/>
  <c r="J2717" i="1"/>
  <c r="I2717" i="1"/>
  <c r="H2717" i="1"/>
  <c r="G2717" i="1"/>
  <c r="O2716" i="1"/>
  <c r="L2716" i="1"/>
  <c r="M2716" i="1" s="1" a="1"/>
  <c r="M2716" i="1" s="1"/>
  <c r="K2716" i="1"/>
  <c r="J2716" i="1"/>
  <c r="I2716" i="1"/>
  <c r="H2716" i="1"/>
  <c r="G2716" i="1"/>
  <c r="O2715" i="1"/>
  <c r="L2715" i="1"/>
  <c r="M2715" i="1" s="1" a="1"/>
  <c r="M2715" i="1" s="1"/>
  <c r="K2715" i="1"/>
  <c r="J2715" i="1"/>
  <c r="I2715" i="1"/>
  <c r="H2715" i="1"/>
  <c r="G2715" i="1"/>
  <c r="O2714" i="1"/>
  <c r="L2714" i="1"/>
  <c r="M2714" i="1" s="1" a="1"/>
  <c r="M2714" i="1" s="1"/>
  <c r="K2714" i="1"/>
  <c r="J2714" i="1"/>
  <c r="I2714" i="1"/>
  <c r="H2714" i="1"/>
  <c r="G2714" i="1"/>
  <c r="O2713" i="1"/>
  <c r="L2713" i="1"/>
  <c r="M2713" i="1" s="1" a="1"/>
  <c r="M2713" i="1" s="1"/>
  <c r="K2713" i="1"/>
  <c r="J2713" i="1"/>
  <c r="I2713" i="1"/>
  <c r="H2713" i="1"/>
  <c r="G2713" i="1"/>
  <c r="O2712" i="1"/>
  <c r="L2712" i="1"/>
  <c r="M2712" i="1" s="1" a="1"/>
  <c r="M2712" i="1" s="1"/>
  <c r="K2712" i="1"/>
  <c r="J2712" i="1"/>
  <c r="I2712" i="1"/>
  <c r="H2712" i="1"/>
  <c r="G2712" i="1"/>
  <c r="O2711" i="1"/>
  <c r="L2711" i="1"/>
  <c r="M2711" i="1" s="1" a="1"/>
  <c r="M2711" i="1" s="1"/>
  <c r="K2711" i="1"/>
  <c r="J2711" i="1"/>
  <c r="I2711" i="1"/>
  <c r="H2711" i="1"/>
  <c r="G2711" i="1"/>
  <c r="O2710" i="1"/>
  <c r="L2710" i="1"/>
  <c r="M2710" i="1" s="1" a="1"/>
  <c r="M2710" i="1" s="1"/>
  <c r="K2710" i="1"/>
  <c r="J2710" i="1"/>
  <c r="I2710" i="1"/>
  <c r="H2710" i="1"/>
  <c r="G2710" i="1"/>
  <c r="O2709" i="1"/>
  <c r="L2709" i="1"/>
  <c r="M2709" i="1" s="1" a="1"/>
  <c r="M2709" i="1" s="1"/>
  <c r="K2709" i="1"/>
  <c r="J2709" i="1"/>
  <c r="I2709" i="1"/>
  <c r="H2709" i="1"/>
  <c r="G2709" i="1"/>
  <c r="O2708" i="1"/>
  <c r="L2708" i="1"/>
  <c r="M2708" i="1" s="1" a="1"/>
  <c r="M2708" i="1" s="1"/>
  <c r="K2708" i="1"/>
  <c r="J2708" i="1"/>
  <c r="I2708" i="1"/>
  <c r="H2708" i="1"/>
  <c r="G2708" i="1"/>
  <c r="O2707" i="1"/>
  <c r="L2707" i="1"/>
  <c r="M2707" i="1" s="1" a="1"/>
  <c r="M2707" i="1" s="1"/>
  <c r="K2707" i="1"/>
  <c r="J2707" i="1"/>
  <c r="I2707" i="1"/>
  <c r="H2707" i="1"/>
  <c r="G2707" i="1"/>
  <c r="O2706" i="1"/>
  <c r="L2706" i="1"/>
  <c r="M2706" i="1" s="1" a="1"/>
  <c r="M2706" i="1" s="1"/>
  <c r="K2706" i="1"/>
  <c r="J2706" i="1"/>
  <c r="I2706" i="1"/>
  <c r="H2706" i="1"/>
  <c r="G2706" i="1"/>
  <c r="O2705" i="1"/>
  <c r="L2705" i="1"/>
  <c r="M2705" i="1" s="1" a="1"/>
  <c r="M2705" i="1" s="1"/>
  <c r="K2705" i="1"/>
  <c r="J2705" i="1"/>
  <c r="I2705" i="1"/>
  <c r="H2705" i="1"/>
  <c r="G2705" i="1"/>
  <c r="O2704" i="1"/>
  <c r="L2704" i="1"/>
  <c r="M2704" i="1" s="1" a="1"/>
  <c r="M2704" i="1" s="1"/>
  <c r="K2704" i="1"/>
  <c r="J2704" i="1"/>
  <c r="I2704" i="1"/>
  <c r="H2704" i="1"/>
  <c r="G2704" i="1"/>
  <c r="O2703" i="1"/>
  <c r="L2703" i="1"/>
  <c r="M2703" i="1" s="1" a="1"/>
  <c r="M2703" i="1" s="1"/>
  <c r="K2703" i="1"/>
  <c r="J2703" i="1"/>
  <c r="I2703" i="1"/>
  <c r="H2703" i="1"/>
  <c r="G2703" i="1"/>
  <c r="O2702" i="1"/>
  <c r="L2702" i="1"/>
  <c r="M2702" i="1" s="1" a="1"/>
  <c r="M2702" i="1" s="1"/>
  <c r="K2702" i="1"/>
  <c r="J2702" i="1"/>
  <c r="I2702" i="1"/>
  <c r="H2702" i="1"/>
  <c r="G2702" i="1"/>
  <c r="O2701" i="1"/>
  <c r="L2701" i="1"/>
  <c r="M2701" i="1" s="1" a="1"/>
  <c r="M2701" i="1" s="1"/>
  <c r="K2701" i="1"/>
  <c r="J2701" i="1"/>
  <c r="I2701" i="1"/>
  <c r="H2701" i="1"/>
  <c r="G2701" i="1"/>
  <c r="O2700" i="1"/>
  <c r="L2700" i="1"/>
  <c r="M2700" i="1" s="1" a="1"/>
  <c r="M2700" i="1" s="1"/>
  <c r="K2700" i="1"/>
  <c r="J2700" i="1"/>
  <c r="I2700" i="1"/>
  <c r="H2700" i="1"/>
  <c r="G2700" i="1"/>
  <c r="O2699" i="1"/>
  <c r="L2699" i="1"/>
  <c r="M2699" i="1" s="1" a="1"/>
  <c r="M2699" i="1" s="1"/>
  <c r="K2699" i="1"/>
  <c r="J2699" i="1"/>
  <c r="I2699" i="1"/>
  <c r="H2699" i="1"/>
  <c r="G2699" i="1"/>
  <c r="O2698" i="1"/>
  <c r="L2698" i="1"/>
  <c r="M2698" i="1" s="1" a="1"/>
  <c r="M2698" i="1" s="1"/>
  <c r="K2698" i="1"/>
  <c r="J2698" i="1"/>
  <c r="I2698" i="1"/>
  <c r="H2698" i="1"/>
  <c r="G2698" i="1"/>
  <c r="O2697" i="1"/>
  <c r="L2697" i="1"/>
  <c r="M2697" i="1" s="1" a="1"/>
  <c r="M2697" i="1" s="1"/>
  <c r="K2697" i="1"/>
  <c r="J2697" i="1"/>
  <c r="I2697" i="1"/>
  <c r="H2697" i="1"/>
  <c r="G2697" i="1"/>
  <c r="O2696" i="1"/>
  <c r="L2696" i="1"/>
  <c r="M2696" i="1" s="1" a="1"/>
  <c r="M2696" i="1" s="1"/>
  <c r="K2696" i="1"/>
  <c r="J2696" i="1"/>
  <c r="I2696" i="1"/>
  <c r="H2696" i="1"/>
  <c r="G2696" i="1"/>
  <c r="O2695" i="1"/>
  <c r="L2695" i="1"/>
  <c r="M2695" i="1" s="1" a="1"/>
  <c r="M2695" i="1" s="1"/>
  <c r="K2695" i="1"/>
  <c r="J2695" i="1"/>
  <c r="I2695" i="1"/>
  <c r="H2695" i="1"/>
  <c r="G2695" i="1"/>
  <c r="O2694" i="1"/>
  <c r="L2694" i="1"/>
  <c r="M2694" i="1" s="1" a="1"/>
  <c r="M2694" i="1" s="1"/>
  <c r="K2694" i="1"/>
  <c r="J2694" i="1"/>
  <c r="I2694" i="1"/>
  <c r="H2694" i="1"/>
  <c r="G2694" i="1"/>
  <c r="O2693" i="1"/>
  <c r="L2693" i="1"/>
  <c r="M2693" i="1" s="1" a="1"/>
  <c r="M2693" i="1" s="1"/>
  <c r="K2693" i="1"/>
  <c r="J2693" i="1"/>
  <c r="I2693" i="1"/>
  <c r="H2693" i="1"/>
  <c r="G2693" i="1"/>
  <c r="O2692" i="1"/>
  <c r="L2692" i="1"/>
  <c r="M2692" i="1" s="1" a="1"/>
  <c r="M2692" i="1" s="1"/>
  <c r="K2692" i="1"/>
  <c r="J2692" i="1"/>
  <c r="I2692" i="1"/>
  <c r="H2692" i="1"/>
  <c r="G2692" i="1"/>
  <c r="O2691" i="1"/>
  <c r="L2691" i="1"/>
  <c r="M2691" i="1" s="1" a="1"/>
  <c r="M2691" i="1" s="1"/>
  <c r="K2691" i="1"/>
  <c r="J2691" i="1"/>
  <c r="I2691" i="1"/>
  <c r="H2691" i="1"/>
  <c r="G2691" i="1"/>
  <c r="O2690" i="1"/>
  <c r="L2690" i="1"/>
  <c r="M2690" i="1" s="1" a="1"/>
  <c r="M2690" i="1" s="1"/>
  <c r="K2690" i="1"/>
  <c r="J2690" i="1"/>
  <c r="I2690" i="1"/>
  <c r="H2690" i="1"/>
  <c r="G2690" i="1"/>
  <c r="O2689" i="1"/>
  <c r="L2689" i="1"/>
  <c r="M2689" i="1" s="1" a="1"/>
  <c r="M2689" i="1" s="1"/>
  <c r="K2689" i="1"/>
  <c r="J2689" i="1"/>
  <c r="I2689" i="1"/>
  <c r="H2689" i="1"/>
  <c r="G2689" i="1"/>
  <c r="O2688" i="1"/>
  <c r="L2688" i="1"/>
  <c r="M2688" i="1" s="1" a="1"/>
  <c r="M2688" i="1" s="1"/>
  <c r="K2688" i="1"/>
  <c r="J2688" i="1"/>
  <c r="I2688" i="1"/>
  <c r="H2688" i="1"/>
  <c r="G2688" i="1"/>
  <c r="O2687" i="1"/>
  <c r="L2687" i="1"/>
  <c r="M2687" i="1" s="1" a="1"/>
  <c r="M2687" i="1" s="1"/>
  <c r="K2687" i="1"/>
  <c r="J2687" i="1"/>
  <c r="I2687" i="1"/>
  <c r="H2687" i="1"/>
  <c r="G2687" i="1"/>
  <c r="O2686" i="1"/>
  <c r="L2686" i="1"/>
  <c r="M2686" i="1" s="1" a="1"/>
  <c r="M2686" i="1" s="1"/>
  <c r="K2686" i="1"/>
  <c r="J2686" i="1"/>
  <c r="I2686" i="1"/>
  <c r="H2686" i="1"/>
  <c r="G2686" i="1"/>
  <c r="O2685" i="1"/>
  <c r="L2685" i="1"/>
  <c r="M2685" i="1" s="1" a="1"/>
  <c r="M2685" i="1" s="1"/>
  <c r="K2685" i="1"/>
  <c r="J2685" i="1"/>
  <c r="I2685" i="1"/>
  <c r="H2685" i="1"/>
  <c r="G2685" i="1"/>
  <c r="O2684" i="1"/>
  <c r="L2684" i="1"/>
  <c r="M2684" i="1" s="1" a="1"/>
  <c r="M2684" i="1" s="1"/>
  <c r="K2684" i="1"/>
  <c r="J2684" i="1"/>
  <c r="I2684" i="1"/>
  <c r="H2684" i="1"/>
  <c r="G2684" i="1"/>
  <c r="O2683" i="1"/>
  <c r="L2683" i="1"/>
  <c r="M2683" i="1" s="1" a="1"/>
  <c r="M2683" i="1" s="1"/>
  <c r="K2683" i="1"/>
  <c r="J2683" i="1"/>
  <c r="I2683" i="1"/>
  <c r="H2683" i="1"/>
  <c r="G2683" i="1"/>
  <c r="O2682" i="1"/>
  <c r="L2682" i="1"/>
  <c r="M2682" i="1" s="1" a="1"/>
  <c r="M2682" i="1" s="1"/>
  <c r="K2682" i="1"/>
  <c r="J2682" i="1"/>
  <c r="I2682" i="1"/>
  <c r="H2682" i="1"/>
  <c r="G2682" i="1"/>
  <c r="O2681" i="1"/>
  <c r="L2681" i="1"/>
  <c r="M2681" i="1" s="1" a="1"/>
  <c r="M2681" i="1" s="1"/>
  <c r="K2681" i="1"/>
  <c r="J2681" i="1"/>
  <c r="I2681" i="1"/>
  <c r="H2681" i="1"/>
  <c r="G2681" i="1"/>
  <c r="O2680" i="1"/>
  <c r="L2680" i="1"/>
  <c r="M2680" i="1" s="1" a="1"/>
  <c r="M2680" i="1" s="1"/>
  <c r="K2680" i="1"/>
  <c r="J2680" i="1"/>
  <c r="I2680" i="1"/>
  <c r="H2680" i="1"/>
  <c r="G2680" i="1"/>
  <c r="O2679" i="1"/>
  <c r="L2679" i="1"/>
  <c r="M2679" i="1" s="1" a="1"/>
  <c r="M2679" i="1" s="1"/>
  <c r="K2679" i="1"/>
  <c r="J2679" i="1"/>
  <c r="I2679" i="1"/>
  <c r="H2679" i="1"/>
  <c r="G2679" i="1"/>
  <c r="O2678" i="1"/>
  <c r="L2678" i="1"/>
  <c r="M2678" i="1" s="1" a="1"/>
  <c r="M2678" i="1" s="1"/>
  <c r="K2678" i="1"/>
  <c r="J2678" i="1"/>
  <c r="I2678" i="1"/>
  <c r="H2678" i="1"/>
  <c r="G2678" i="1"/>
  <c r="O2677" i="1"/>
  <c r="L2677" i="1"/>
  <c r="M2677" i="1" s="1" a="1"/>
  <c r="M2677" i="1" s="1"/>
  <c r="K2677" i="1"/>
  <c r="J2677" i="1"/>
  <c r="I2677" i="1"/>
  <c r="H2677" i="1"/>
  <c r="G2677" i="1"/>
  <c r="O2676" i="1"/>
  <c r="L2676" i="1"/>
  <c r="M2676" i="1" s="1" a="1"/>
  <c r="M2676" i="1" s="1"/>
  <c r="K2676" i="1"/>
  <c r="J2676" i="1"/>
  <c r="I2676" i="1"/>
  <c r="H2676" i="1"/>
  <c r="G2676" i="1"/>
  <c r="O2675" i="1"/>
  <c r="L2675" i="1"/>
  <c r="M2675" i="1" s="1" a="1"/>
  <c r="M2675" i="1" s="1"/>
  <c r="K2675" i="1"/>
  <c r="J2675" i="1"/>
  <c r="I2675" i="1"/>
  <c r="H2675" i="1"/>
  <c r="G2675" i="1"/>
  <c r="O2674" i="1"/>
  <c r="L2674" i="1"/>
  <c r="M2674" i="1" s="1" a="1"/>
  <c r="M2674" i="1" s="1"/>
  <c r="K2674" i="1"/>
  <c r="J2674" i="1"/>
  <c r="I2674" i="1"/>
  <c r="H2674" i="1"/>
  <c r="G2674" i="1"/>
  <c r="O2673" i="1"/>
  <c r="L2673" i="1"/>
  <c r="M2673" i="1" s="1" a="1"/>
  <c r="M2673" i="1" s="1"/>
  <c r="K2673" i="1"/>
  <c r="J2673" i="1"/>
  <c r="I2673" i="1"/>
  <c r="H2673" i="1"/>
  <c r="G2673" i="1"/>
  <c r="O2672" i="1"/>
  <c r="L2672" i="1"/>
  <c r="M2672" i="1" s="1" a="1"/>
  <c r="M2672" i="1" s="1"/>
  <c r="K2672" i="1"/>
  <c r="J2672" i="1"/>
  <c r="I2672" i="1"/>
  <c r="H2672" i="1"/>
  <c r="G2672" i="1"/>
  <c r="O2671" i="1"/>
  <c r="L2671" i="1"/>
  <c r="M2671" i="1" s="1" a="1"/>
  <c r="M2671" i="1" s="1"/>
  <c r="K2671" i="1"/>
  <c r="J2671" i="1"/>
  <c r="I2671" i="1"/>
  <c r="H2671" i="1"/>
  <c r="G2671" i="1"/>
  <c r="O2670" i="1"/>
  <c r="L2670" i="1"/>
  <c r="M2670" i="1" s="1" a="1"/>
  <c r="M2670" i="1" s="1"/>
  <c r="K2670" i="1"/>
  <c r="J2670" i="1"/>
  <c r="I2670" i="1"/>
  <c r="H2670" i="1"/>
  <c r="G2670" i="1"/>
  <c r="O2669" i="1"/>
  <c r="L2669" i="1"/>
  <c r="M2669" i="1" s="1" a="1"/>
  <c r="M2669" i="1" s="1"/>
  <c r="K2669" i="1"/>
  <c r="J2669" i="1"/>
  <c r="I2669" i="1"/>
  <c r="H2669" i="1"/>
  <c r="G2669" i="1"/>
  <c r="O2668" i="1"/>
  <c r="L2668" i="1"/>
  <c r="M2668" i="1" s="1" a="1"/>
  <c r="M2668" i="1" s="1"/>
  <c r="K2668" i="1"/>
  <c r="J2668" i="1"/>
  <c r="I2668" i="1"/>
  <c r="H2668" i="1"/>
  <c r="G2668" i="1"/>
  <c r="O2667" i="1"/>
  <c r="L2667" i="1"/>
  <c r="M2667" i="1" s="1" a="1"/>
  <c r="M2667" i="1" s="1"/>
  <c r="K2667" i="1"/>
  <c r="J2667" i="1"/>
  <c r="I2667" i="1"/>
  <c r="H2667" i="1"/>
  <c r="G2667" i="1"/>
  <c r="O2666" i="1"/>
  <c r="L2666" i="1"/>
  <c r="M2666" i="1" s="1" a="1"/>
  <c r="M2666" i="1" s="1"/>
  <c r="K2666" i="1"/>
  <c r="J2666" i="1"/>
  <c r="I2666" i="1"/>
  <c r="H2666" i="1"/>
  <c r="G2666" i="1"/>
  <c r="O2665" i="1"/>
  <c r="L2665" i="1"/>
  <c r="M2665" i="1" s="1" a="1"/>
  <c r="M2665" i="1" s="1"/>
  <c r="K2665" i="1"/>
  <c r="J2665" i="1"/>
  <c r="I2665" i="1"/>
  <c r="H2665" i="1"/>
  <c r="G2665" i="1"/>
  <c r="O2664" i="1"/>
  <c r="L2664" i="1"/>
  <c r="M2664" i="1" s="1" a="1"/>
  <c r="M2664" i="1" s="1"/>
  <c r="K2664" i="1"/>
  <c r="J2664" i="1"/>
  <c r="I2664" i="1"/>
  <c r="H2664" i="1"/>
  <c r="G2664" i="1"/>
  <c r="O2663" i="1"/>
  <c r="L2663" i="1"/>
  <c r="M2663" i="1" s="1" a="1"/>
  <c r="M2663" i="1" s="1"/>
  <c r="K2663" i="1"/>
  <c r="J2663" i="1"/>
  <c r="I2663" i="1"/>
  <c r="H2663" i="1"/>
  <c r="G2663" i="1"/>
  <c r="O2662" i="1"/>
  <c r="L2662" i="1"/>
  <c r="M2662" i="1" s="1" a="1"/>
  <c r="M2662" i="1" s="1"/>
  <c r="K2662" i="1"/>
  <c r="J2662" i="1"/>
  <c r="I2662" i="1"/>
  <c r="H2662" i="1"/>
  <c r="G2662" i="1"/>
  <c r="O2661" i="1"/>
  <c r="L2661" i="1"/>
  <c r="M2661" i="1" s="1" a="1"/>
  <c r="M2661" i="1" s="1"/>
  <c r="K2661" i="1"/>
  <c r="J2661" i="1"/>
  <c r="I2661" i="1"/>
  <c r="H2661" i="1"/>
  <c r="G2661" i="1"/>
  <c r="O2660" i="1"/>
  <c r="L2660" i="1"/>
  <c r="M2660" i="1" s="1" a="1"/>
  <c r="M2660" i="1" s="1"/>
  <c r="K2660" i="1"/>
  <c r="J2660" i="1"/>
  <c r="I2660" i="1"/>
  <c r="H2660" i="1"/>
  <c r="G2660" i="1"/>
  <c r="O2659" i="1"/>
  <c r="L2659" i="1"/>
  <c r="M2659" i="1" s="1" a="1"/>
  <c r="M2659" i="1" s="1"/>
  <c r="K2659" i="1"/>
  <c r="J2659" i="1"/>
  <c r="I2659" i="1"/>
  <c r="H2659" i="1"/>
  <c r="G2659" i="1"/>
  <c r="O2658" i="1"/>
  <c r="L2658" i="1"/>
  <c r="M2658" i="1" s="1" a="1"/>
  <c r="M2658" i="1" s="1"/>
  <c r="K2658" i="1"/>
  <c r="J2658" i="1"/>
  <c r="I2658" i="1"/>
  <c r="H2658" i="1"/>
  <c r="G2658" i="1"/>
  <c r="O2657" i="1"/>
  <c r="L2657" i="1"/>
  <c r="M2657" i="1" s="1" a="1"/>
  <c r="M2657" i="1" s="1"/>
  <c r="K2657" i="1"/>
  <c r="J2657" i="1"/>
  <c r="I2657" i="1"/>
  <c r="H2657" i="1"/>
  <c r="G2657" i="1"/>
  <c r="O2656" i="1"/>
  <c r="L2656" i="1"/>
  <c r="M2656" i="1" s="1" a="1"/>
  <c r="M2656" i="1" s="1"/>
  <c r="K2656" i="1"/>
  <c r="J2656" i="1"/>
  <c r="I2656" i="1"/>
  <c r="H2656" i="1"/>
  <c r="G2656" i="1"/>
  <c r="O2655" i="1"/>
  <c r="L2655" i="1"/>
  <c r="M2655" i="1" s="1" a="1"/>
  <c r="M2655" i="1" s="1"/>
  <c r="K2655" i="1"/>
  <c r="J2655" i="1"/>
  <c r="I2655" i="1"/>
  <c r="H2655" i="1"/>
  <c r="G2655" i="1"/>
  <c r="O2654" i="1"/>
  <c r="L2654" i="1"/>
  <c r="M2654" i="1" s="1" a="1"/>
  <c r="M2654" i="1" s="1"/>
  <c r="K2654" i="1"/>
  <c r="J2654" i="1"/>
  <c r="I2654" i="1"/>
  <c r="H2654" i="1"/>
  <c r="G2654" i="1"/>
  <c r="O2653" i="1"/>
  <c r="L2653" i="1"/>
  <c r="M2653" i="1" s="1" a="1"/>
  <c r="M2653" i="1" s="1"/>
  <c r="K2653" i="1"/>
  <c r="J2653" i="1"/>
  <c r="I2653" i="1"/>
  <c r="H2653" i="1"/>
  <c r="G2653" i="1"/>
  <c r="O2652" i="1"/>
  <c r="L2652" i="1"/>
  <c r="M2652" i="1" s="1" a="1"/>
  <c r="M2652" i="1" s="1"/>
  <c r="K2652" i="1"/>
  <c r="J2652" i="1"/>
  <c r="I2652" i="1"/>
  <c r="H2652" i="1"/>
  <c r="G2652" i="1"/>
  <c r="O2651" i="1"/>
  <c r="L2651" i="1"/>
  <c r="M2651" i="1" s="1" a="1"/>
  <c r="M2651" i="1" s="1"/>
  <c r="K2651" i="1"/>
  <c r="J2651" i="1"/>
  <c r="I2651" i="1"/>
  <c r="H2651" i="1"/>
  <c r="G2651" i="1"/>
  <c r="O2650" i="1"/>
  <c r="L2650" i="1"/>
  <c r="M2650" i="1" s="1" a="1"/>
  <c r="M2650" i="1" s="1"/>
  <c r="K2650" i="1"/>
  <c r="J2650" i="1"/>
  <c r="I2650" i="1"/>
  <c r="H2650" i="1"/>
  <c r="G2650" i="1"/>
  <c r="O2649" i="1"/>
  <c r="L2649" i="1"/>
  <c r="M2649" i="1" s="1" a="1"/>
  <c r="M2649" i="1" s="1"/>
  <c r="K2649" i="1"/>
  <c r="J2649" i="1"/>
  <c r="I2649" i="1"/>
  <c r="H2649" i="1"/>
  <c r="G2649" i="1"/>
  <c r="O2648" i="1"/>
  <c r="L2648" i="1"/>
  <c r="M2648" i="1" s="1" a="1"/>
  <c r="M2648" i="1" s="1"/>
  <c r="K2648" i="1"/>
  <c r="J2648" i="1"/>
  <c r="I2648" i="1"/>
  <c r="H2648" i="1"/>
  <c r="G2648" i="1"/>
  <c r="O2647" i="1"/>
  <c r="L2647" i="1"/>
  <c r="M2647" i="1" s="1" a="1"/>
  <c r="M2647" i="1" s="1"/>
  <c r="K2647" i="1"/>
  <c r="J2647" i="1"/>
  <c r="I2647" i="1"/>
  <c r="H2647" i="1"/>
  <c r="G2647" i="1"/>
  <c r="O2646" i="1"/>
  <c r="L2646" i="1"/>
  <c r="M2646" i="1" s="1" a="1"/>
  <c r="M2646" i="1" s="1"/>
  <c r="K2646" i="1"/>
  <c r="J2646" i="1"/>
  <c r="I2646" i="1"/>
  <c r="H2646" i="1"/>
  <c r="G2646" i="1"/>
  <c r="O2645" i="1"/>
  <c r="L2645" i="1"/>
  <c r="M2645" i="1" s="1" a="1"/>
  <c r="M2645" i="1" s="1"/>
  <c r="K2645" i="1"/>
  <c r="J2645" i="1"/>
  <c r="I2645" i="1"/>
  <c r="H2645" i="1"/>
  <c r="G2645" i="1"/>
  <c r="O2644" i="1"/>
  <c r="L2644" i="1"/>
  <c r="M2644" i="1" s="1" a="1"/>
  <c r="M2644" i="1" s="1"/>
  <c r="K2644" i="1"/>
  <c r="J2644" i="1"/>
  <c r="I2644" i="1"/>
  <c r="H2644" i="1"/>
  <c r="G2644" i="1"/>
  <c r="O2643" i="1"/>
  <c r="L2643" i="1"/>
  <c r="M2643" i="1" s="1" a="1"/>
  <c r="M2643" i="1" s="1"/>
  <c r="K2643" i="1"/>
  <c r="J2643" i="1"/>
  <c r="I2643" i="1"/>
  <c r="H2643" i="1"/>
  <c r="G2643" i="1"/>
  <c r="O2642" i="1"/>
  <c r="L2642" i="1"/>
  <c r="M2642" i="1" s="1" a="1"/>
  <c r="M2642" i="1" s="1"/>
  <c r="K2642" i="1"/>
  <c r="J2642" i="1"/>
  <c r="I2642" i="1"/>
  <c r="H2642" i="1"/>
  <c r="G2642" i="1"/>
  <c r="O2641" i="1"/>
  <c r="L2641" i="1"/>
  <c r="M2641" i="1" s="1" a="1"/>
  <c r="M2641" i="1" s="1"/>
  <c r="K2641" i="1"/>
  <c r="J2641" i="1"/>
  <c r="I2641" i="1"/>
  <c r="H2641" i="1"/>
  <c r="G2641" i="1"/>
  <c r="O2640" i="1"/>
  <c r="L2640" i="1"/>
  <c r="M2640" i="1" s="1" a="1"/>
  <c r="M2640" i="1" s="1"/>
  <c r="K2640" i="1"/>
  <c r="J2640" i="1"/>
  <c r="I2640" i="1"/>
  <c r="H2640" i="1"/>
  <c r="G2640" i="1"/>
  <c r="O2639" i="1"/>
  <c r="L2639" i="1"/>
  <c r="M2639" i="1" s="1" a="1"/>
  <c r="M2639" i="1" s="1"/>
  <c r="K2639" i="1"/>
  <c r="J2639" i="1"/>
  <c r="I2639" i="1"/>
  <c r="H2639" i="1"/>
  <c r="G2639" i="1"/>
  <c r="O2638" i="1"/>
  <c r="L2638" i="1"/>
  <c r="M2638" i="1" s="1" a="1"/>
  <c r="M2638" i="1" s="1"/>
  <c r="K2638" i="1"/>
  <c r="J2638" i="1"/>
  <c r="I2638" i="1"/>
  <c r="H2638" i="1"/>
  <c r="G2638" i="1"/>
  <c r="O2637" i="1"/>
  <c r="L2637" i="1"/>
  <c r="M2637" i="1" s="1" a="1"/>
  <c r="M2637" i="1" s="1"/>
  <c r="K2637" i="1"/>
  <c r="J2637" i="1"/>
  <c r="I2637" i="1"/>
  <c r="H2637" i="1"/>
  <c r="G2637" i="1"/>
  <c r="O2636" i="1"/>
  <c r="L2636" i="1"/>
  <c r="M2636" i="1" s="1" a="1"/>
  <c r="M2636" i="1" s="1"/>
  <c r="K2636" i="1"/>
  <c r="J2636" i="1"/>
  <c r="I2636" i="1"/>
  <c r="H2636" i="1"/>
  <c r="G2636" i="1"/>
  <c r="O2635" i="1"/>
  <c r="L2635" i="1"/>
  <c r="M2635" i="1" s="1" a="1"/>
  <c r="M2635" i="1" s="1"/>
  <c r="K2635" i="1"/>
  <c r="J2635" i="1"/>
  <c r="I2635" i="1"/>
  <c r="H2635" i="1"/>
  <c r="G2635" i="1"/>
  <c r="O2634" i="1"/>
  <c r="L2634" i="1"/>
  <c r="M2634" i="1" s="1" a="1"/>
  <c r="M2634" i="1" s="1"/>
  <c r="K2634" i="1"/>
  <c r="J2634" i="1"/>
  <c r="I2634" i="1"/>
  <c r="H2634" i="1"/>
  <c r="G2634" i="1"/>
  <c r="O2633" i="1"/>
  <c r="L2633" i="1"/>
  <c r="M2633" i="1" s="1" a="1"/>
  <c r="M2633" i="1" s="1"/>
  <c r="K2633" i="1"/>
  <c r="J2633" i="1"/>
  <c r="I2633" i="1"/>
  <c r="H2633" i="1"/>
  <c r="G2633" i="1"/>
  <c r="O2632" i="1"/>
  <c r="L2632" i="1"/>
  <c r="M2632" i="1" s="1" a="1"/>
  <c r="M2632" i="1" s="1"/>
  <c r="K2632" i="1"/>
  <c r="J2632" i="1"/>
  <c r="I2632" i="1"/>
  <c r="H2632" i="1"/>
  <c r="G2632" i="1"/>
  <c r="O2631" i="1"/>
  <c r="L2631" i="1"/>
  <c r="M2631" i="1" s="1" a="1"/>
  <c r="M2631" i="1" s="1"/>
  <c r="K2631" i="1"/>
  <c r="J2631" i="1"/>
  <c r="I2631" i="1"/>
  <c r="H2631" i="1"/>
  <c r="G2631" i="1"/>
  <c r="O2630" i="1"/>
  <c r="L2630" i="1"/>
  <c r="M2630" i="1" s="1" a="1"/>
  <c r="M2630" i="1" s="1"/>
  <c r="K2630" i="1"/>
  <c r="J2630" i="1"/>
  <c r="I2630" i="1"/>
  <c r="H2630" i="1"/>
  <c r="G2630" i="1"/>
  <c r="O2629" i="1"/>
  <c r="L2629" i="1"/>
  <c r="M2629" i="1" s="1" a="1"/>
  <c r="M2629" i="1" s="1"/>
  <c r="K2629" i="1"/>
  <c r="J2629" i="1"/>
  <c r="I2629" i="1"/>
  <c r="H2629" i="1"/>
  <c r="G2629" i="1"/>
  <c r="O2628" i="1"/>
  <c r="L2628" i="1"/>
  <c r="M2628" i="1" s="1" a="1"/>
  <c r="M2628" i="1" s="1"/>
  <c r="K2628" i="1"/>
  <c r="J2628" i="1"/>
  <c r="I2628" i="1"/>
  <c r="H2628" i="1"/>
  <c r="G2628" i="1"/>
  <c r="O2627" i="1"/>
  <c r="L2627" i="1"/>
  <c r="M2627" i="1" s="1" a="1"/>
  <c r="M2627" i="1" s="1"/>
  <c r="K2627" i="1"/>
  <c r="J2627" i="1"/>
  <c r="I2627" i="1"/>
  <c r="H2627" i="1"/>
  <c r="G2627" i="1"/>
  <c r="O2626" i="1"/>
  <c r="L2626" i="1"/>
  <c r="M2626" i="1" s="1" a="1"/>
  <c r="M2626" i="1" s="1"/>
  <c r="K2626" i="1"/>
  <c r="J2626" i="1"/>
  <c r="I2626" i="1"/>
  <c r="H2626" i="1"/>
  <c r="G2626" i="1"/>
  <c r="O2625" i="1"/>
  <c r="L2625" i="1"/>
  <c r="M2625" i="1" s="1" a="1"/>
  <c r="M2625" i="1" s="1"/>
  <c r="K2625" i="1"/>
  <c r="J2625" i="1"/>
  <c r="I2625" i="1"/>
  <c r="H2625" i="1"/>
  <c r="G2625" i="1"/>
  <c r="O2624" i="1"/>
  <c r="L2624" i="1"/>
  <c r="M2624" i="1" s="1" a="1"/>
  <c r="M2624" i="1" s="1"/>
  <c r="K2624" i="1"/>
  <c r="J2624" i="1"/>
  <c r="I2624" i="1"/>
  <c r="H2624" i="1"/>
  <c r="G2624" i="1"/>
  <c r="O2623" i="1"/>
  <c r="L2623" i="1"/>
  <c r="M2623" i="1" s="1" a="1"/>
  <c r="M2623" i="1" s="1"/>
  <c r="K2623" i="1"/>
  <c r="J2623" i="1"/>
  <c r="I2623" i="1"/>
  <c r="H2623" i="1"/>
  <c r="G2623" i="1"/>
  <c r="O2622" i="1"/>
  <c r="L2622" i="1"/>
  <c r="M2622" i="1" s="1" a="1"/>
  <c r="M2622" i="1" s="1"/>
  <c r="K2622" i="1"/>
  <c r="J2622" i="1"/>
  <c r="I2622" i="1"/>
  <c r="H2622" i="1"/>
  <c r="G2622" i="1"/>
  <c r="O2621" i="1"/>
  <c r="L2621" i="1"/>
  <c r="M2621" i="1" s="1" a="1"/>
  <c r="M2621" i="1" s="1"/>
  <c r="K2621" i="1"/>
  <c r="J2621" i="1"/>
  <c r="I2621" i="1"/>
  <c r="H2621" i="1"/>
  <c r="G2621" i="1"/>
  <c r="O2620" i="1"/>
  <c r="L2620" i="1"/>
  <c r="M2620" i="1" s="1" a="1"/>
  <c r="M2620" i="1" s="1"/>
  <c r="K2620" i="1"/>
  <c r="J2620" i="1"/>
  <c r="I2620" i="1"/>
  <c r="H2620" i="1"/>
  <c r="G2620" i="1"/>
  <c r="O2619" i="1"/>
  <c r="L2619" i="1"/>
  <c r="M2619" i="1" s="1" a="1"/>
  <c r="M2619" i="1" s="1"/>
  <c r="K2619" i="1"/>
  <c r="J2619" i="1"/>
  <c r="I2619" i="1"/>
  <c r="H2619" i="1"/>
  <c r="G2619" i="1"/>
  <c r="O2618" i="1"/>
  <c r="L2618" i="1"/>
  <c r="M2618" i="1" s="1" a="1"/>
  <c r="M2618" i="1" s="1"/>
  <c r="K2618" i="1"/>
  <c r="J2618" i="1"/>
  <c r="I2618" i="1"/>
  <c r="H2618" i="1"/>
  <c r="G2618" i="1"/>
  <c r="O2617" i="1"/>
  <c r="L2617" i="1"/>
  <c r="M2617" i="1" s="1" a="1"/>
  <c r="M2617" i="1" s="1"/>
  <c r="K2617" i="1"/>
  <c r="J2617" i="1"/>
  <c r="I2617" i="1"/>
  <c r="H2617" i="1"/>
  <c r="G2617" i="1"/>
  <c r="O2616" i="1"/>
  <c r="L2616" i="1"/>
  <c r="M2616" i="1" s="1" a="1"/>
  <c r="M2616" i="1" s="1"/>
  <c r="K2616" i="1"/>
  <c r="J2616" i="1"/>
  <c r="I2616" i="1"/>
  <c r="H2616" i="1"/>
  <c r="G2616" i="1"/>
  <c r="O2615" i="1"/>
  <c r="L2615" i="1"/>
  <c r="M2615" i="1" s="1" a="1"/>
  <c r="M2615" i="1" s="1"/>
  <c r="K2615" i="1"/>
  <c r="J2615" i="1"/>
  <c r="I2615" i="1"/>
  <c r="H2615" i="1"/>
  <c r="G2615" i="1"/>
  <c r="O2614" i="1"/>
  <c r="L2614" i="1"/>
  <c r="M2614" i="1" s="1" a="1"/>
  <c r="M2614" i="1" s="1"/>
  <c r="K2614" i="1"/>
  <c r="J2614" i="1"/>
  <c r="I2614" i="1"/>
  <c r="H2614" i="1"/>
  <c r="G2614" i="1"/>
  <c r="O2613" i="1"/>
  <c r="L2613" i="1"/>
  <c r="M2613" i="1" s="1" a="1"/>
  <c r="M2613" i="1" s="1"/>
  <c r="K2613" i="1"/>
  <c r="J2613" i="1"/>
  <c r="I2613" i="1"/>
  <c r="H2613" i="1"/>
  <c r="G2613" i="1"/>
  <c r="O2612" i="1"/>
  <c r="L2612" i="1"/>
  <c r="M2612" i="1" s="1" a="1"/>
  <c r="M2612" i="1" s="1"/>
  <c r="K2612" i="1"/>
  <c r="J2612" i="1"/>
  <c r="I2612" i="1"/>
  <c r="H2612" i="1"/>
  <c r="G2612" i="1"/>
  <c r="O2611" i="1"/>
  <c r="L2611" i="1"/>
  <c r="M2611" i="1" s="1" a="1"/>
  <c r="M2611" i="1" s="1"/>
  <c r="K2611" i="1"/>
  <c r="J2611" i="1"/>
  <c r="I2611" i="1"/>
  <c r="H2611" i="1"/>
  <c r="G2611" i="1"/>
  <c r="O2610" i="1"/>
  <c r="L2610" i="1"/>
  <c r="M2610" i="1" s="1" a="1"/>
  <c r="M2610" i="1" s="1"/>
  <c r="K2610" i="1"/>
  <c r="J2610" i="1"/>
  <c r="I2610" i="1"/>
  <c r="H2610" i="1"/>
  <c r="G2610" i="1"/>
  <c r="O2609" i="1"/>
  <c r="L2609" i="1"/>
  <c r="M2609" i="1" s="1" a="1"/>
  <c r="M2609" i="1" s="1"/>
  <c r="K2609" i="1"/>
  <c r="J2609" i="1"/>
  <c r="I2609" i="1"/>
  <c r="H2609" i="1"/>
  <c r="G2609" i="1"/>
  <c r="O2608" i="1"/>
  <c r="L2608" i="1"/>
  <c r="M2608" i="1" s="1" a="1"/>
  <c r="M2608" i="1" s="1"/>
  <c r="K2608" i="1"/>
  <c r="J2608" i="1"/>
  <c r="I2608" i="1"/>
  <c r="H2608" i="1"/>
  <c r="G2608" i="1"/>
  <c r="O2607" i="1"/>
  <c r="L2607" i="1"/>
  <c r="M2607" i="1" s="1" a="1"/>
  <c r="M2607" i="1" s="1"/>
  <c r="K2607" i="1"/>
  <c r="J2607" i="1"/>
  <c r="I2607" i="1"/>
  <c r="H2607" i="1"/>
  <c r="G2607" i="1"/>
  <c r="O2606" i="1"/>
  <c r="L2606" i="1"/>
  <c r="M2606" i="1" s="1" a="1"/>
  <c r="M2606" i="1" s="1"/>
  <c r="K2606" i="1"/>
  <c r="J2606" i="1"/>
  <c r="I2606" i="1"/>
  <c r="H2606" i="1"/>
  <c r="G2606" i="1"/>
  <c r="O2605" i="1"/>
  <c r="L2605" i="1"/>
  <c r="M2605" i="1" s="1" a="1"/>
  <c r="M2605" i="1" s="1"/>
  <c r="K2605" i="1"/>
  <c r="J2605" i="1"/>
  <c r="I2605" i="1"/>
  <c r="H2605" i="1"/>
  <c r="G2605" i="1"/>
  <c r="O2604" i="1"/>
  <c r="L2604" i="1"/>
  <c r="M2604" i="1" s="1" a="1"/>
  <c r="M2604" i="1" s="1"/>
  <c r="K2604" i="1"/>
  <c r="J2604" i="1"/>
  <c r="I2604" i="1"/>
  <c r="H2604" i="1"/>
  <c r="G2604" i="1"/>
  <c r="O2603" i="1"/>
  <c r="L2603" i="1"/>
  <c r="M2603" i="1" s="1" a="1"/>
  <c r="M2603" i="1" s="1"/>
  <c r="K2603" i="1"/>
  <c r="J2603" i="1"/>
  <c r="I2603" i="1"/>
  <c r="H2603" i="1"/>
  <c r="G2603" i="1"/>
  <c r="O2602" i="1"/>
  <c r="L2602" i="1"/>
  <c r="M2602" i="1" s="1" a="1"/>
  <c r="M2602" i="1" s="1"/>
  <c r="K2602" i="1"/>
  <c r="J2602" i="1"/>
  <c r="I2602" i="1"/>
  <c r="H2602" i="1"/>
  <c r="G2602" i="1"/>
  <c r="O2601" i="1"/>
  <c r="L2601" i="1"/>
  <c r="M2601" i="1" s="1" a="1"/>
  <c r="M2601" i="1" s="1"/>
  <c r="K2601" i="1"/>
  <c r="J2601" i="1"/>
  <c r="I2601" i="1"/>
  <c r="H2601" i="1"/>
  <c r="G2601" i="1"/>
  <c r="O2600" i="1"/>
  <c r="L2600" i="1"/>
  <c r="M2600" i="1" s="1" a="1"/>
  <c r="M2600" i="1" s="1"/>
  <c r="K2600" i="1"/>
  <c r="J2600" i="1"/>
  <c r="I2600" i="1"/>
  <c r="H2600" i="1"/>
  <c r="G2600" i="1"/>
  <c r="O2599" i="1"/>
  <c r="L2599" i="1"/>
  <c r="M2599" i="1" s="1" a="1"/>
  <c r="M2599" i="1" s="1"/>
  <c r="K2599" i="1"/>
  <c r="J2599" i="1"/>
  <c r="I2599" i="1"/>
  <c r="H2599" i="1"/>
  <c r="G2599" i="1"/>
  <c r="O2598" i="1"/>
  <c r="L2598" i="1"/>
  <c r="M2598" i="1" s="1" a="1"/>
  <c r="M2598" i="1" s="1"/>
  <c r="K2598" i="1"/>
  <c r="J2598" i="1"/>
  <c r="I2598" i="1"/>
  <c r="H2598" i="1"/>
  <c r="G2598" i="1"/>
  <c r="O2597" i="1"/>
  <c r="L2597" i="1"/>
  <c r="M2597" i="1" s="1" a="1"/>
  <c r="M2597" i="1" s="1"/>
  <c r="K2597" i="1"/>
  <c r="J2597" i="1"/>
  <c r="I2597" i="1"/>
  <c r="H2597" i="1"/>
  <c r="G2597" i="1"/>
  <c r="O2596" i="1"/>
  <c r="L2596" i="1"/>
  <c r="M2596" i="1" s="1" a="1"/>
  <c r="M2596" i="1" s="1"/>
  <c r="K2596" i="1"/>
  <c r="J2596" i="1"/>
  <c r="I2596" i="1"/>
  <c r="H2596" i="1"/>
  <c r="G2596" i="1"/>
  <c r="O2595" i="1"/>
  <c r="L2595" i="1"/>
  <c r="M2595" i="1" s="1" a="1"/>
  <c r="M2595" i="1" s="1"/>
  <c r="K2595" i="1"/>
  <c r="J2595" i="1"/>
  <c r="I2595" i="1"/>
  <c r="H2595" i="1"/>
  <c r="G2595" i="1"/>
  <c r="O2594" i="1"/>
  <c r="L2594" i="1"/>
  <c r="M2594" i="1" s="1" a="1"/>
  <c r="M2594" i="1" s="1"/>
  <c r="K2594" i="1"/>
  <c r="J2594" i="1"/>
  <c r="I2594" i="1"/>
  <c r="H2594" i="1"/>
  <c r="G2594" i="1"/>
  <c r="O2593" i="1"/>
  <c r="L2593" i="1"/>
  <c r="M2593" i="1" s="1" a="1"/>
  <c r="M2593" i="1" s="1"/>
  <c r="K2593" i="1"/>
  <c r="J2593" i="1"/>
  <c r="I2593" i="1"/>
  <c r="H2593" i="1"/>
  <c r="G2593" i="1"/>
  <c r="O2592" i="1"/>
  <c r="L2592" i="1"/>
  <c r="M2592" i="1" s="1" a="1"/>
  <c r="M2592" i="1" s="1"/>
  <c r="K2592" i="1"/>
  <c r="J2592" i="1"/>
  <c r="I2592" i="1"/>
  <c r="H2592" i="1"/>
  <c r="G2592" i="1"/>
  <c r="O2591" i="1"/>
  <c r="L2591" i="1"/>
  <c r="M2591" i="1" s="1" a="1"/>
  <c r="M2591" i="1" s="1"/>
  <c r="K2591" i="1"/>
  <c r="J2591" i="1"/>
  <c r="I2591" i="1"/>
  <c r="H2591" i="1"/>
  <c r="G2591" i="1"/>
  <c r="O2590" i="1"/>
  <c r="L2590" i="1"/>
  <c r="M2590" i="1" s="1" a="1"/>
  <c r="M2590" i="1" s="1"/>
  <c r="K2590" i="1"/>
  <c r="J2590" i="1"/>
  <c r="I2590" i="1"/>
  <c r="H2590" i="1"/>
  <c r="G2590" i="1"/>
  <c r="O2589" i="1"/>
  <c r="L2589" i="1"/>
  <c r="M2589" i="1" s="1" a="1"/>
  <c r="M2589" i="1" s="1"/>
  <c r="K2589" i="1"/>
  <c r="J2589" i="1"/>
  <c r="I2589" i="1"/>
  <c r="H2589" i="1"/>
  <c r="G2589" i="1"/>
  <c r="O2588" i="1"/>
  <c r="L2588" i="1"/>
  <c r="M2588" i="1" s="1" a="1"/>
  <c r="M2588" i="1" s="1"/>
  <c r="K2588" i="1"/>
  <c r="J2588" i="1"/>
  <c r="I2588" i="1"/>
  <c r="H2588" i="1"/>
  <c r="G2588" i="1"/>
  <c r="O2587" i="1"/>
  <c r="L2587" i="1"/>
  <c r="M2587" i="1" s="1" a="1"/>
  <c r="M2587" i="1" s="1"/>
  <c r="K2587" i="1"/>
  <c r="J2587" i="1"/>
  <c r="I2587" i="1"/>
  <c r="H2587" i="1"/>
  <c r="G2587" i="1"/>
  <c r="O2586" i="1"/>
  <c r="L2586" i="1"/>
  <c r="M2586" i="1" s="1" a="1"/>
  <c r="M2586" i="1" s="1"/>
  <c r="K2586" i="1"/>
  <c r="J2586" i="1"/>
  <c r="I2586" i="1"/>
  <c r="H2586" i="1"/>
  <c r="G2586" i="1"/>
  <c r="O2585" i="1"/>
  <c r="L2585" i="1"/>
  <c r="M2585" i="1" s="1" a="1"/>
  <c r="M2585" i="1" s="1"/>
  <c r="K2585" i="1"/>
  <c r="J2585" i="1"/>
  <c r="I2585" i="1"/>
  <c r="H2585" i="1"/>
  <c r="G2585" i="1"/>
  <c r="O2584" i="1"/>
  <c r="L2584" i="1"/>
  <c r="M2584" i="1" s="1" a="1"/>
  <c r="M2584" i="1" s="1"/>
  <c r="K2584" i="1"/>
  <c r="J2584" i="1"/>
  <c r="I2584" i="1"/>
  <c r="H2584" i="1"/>
  <c r="G2584" i="1"/>
  <c r="O2583" i="1"/>
  <c r="L2583" i="1"/>
  <c r="M2583" i="1" s="1" a="1"/>
  <c r="M2583" i="1" s="1"/>
  <c r="K2583" i="1"/>
  <c r="J2583" i="1"/>
  <c r="I2583" i="1"/>
  <c r="H2583" i="1"/>
  <c r="G2583" i="1"/>
  <c r="O2582" i="1"/>
  <c r="L2582" i="1"/>
  <c r="M2582" i="1" s="1" a="1"/>
  <c r="M2582" i="1" s="1"/>
  <c r="K2582" i="1"/>
  <c r="J2582" i="1"/>
  <c r="I2582" i="1"/>
  <c r="H2582" i="1"/>
  <c r="G2582" i="1"/>
  <c r="O2581" i="1"/>
  <c r="L2581" i="1"/>
  <c r="M2581" i="1" s="1" a="1"/>
  <c r="M2581" i="1" s="1"/>
  <c r="K2581" i="1"/>
  <c r="J2581" i="1"/>
  <c r="I2581" i="1"/>
  <c r="H2581" i="1"/>
  <c r="G2581" i="1"/>
  <c r="O2580" i="1"/>
  <c r="L2580" i="1"/>
  <c r="M2580" i="1" s="1" a="1"/>
  <c r="M2580" i="1" s="1"/>
  <c r="K2580" i="1"/>
  <c r="J2580" i="1"/>
  <c r="I2580" i="1"/>
  <c r="H2580" i="1"/>
  <c r="G2580" i="1"/>
  <c r="O2579" i="1"/>
  <c r="L2579" i="1"/>
  <c r="M2579" i="1" s="1" a="1"/>
  <c r="M2579" i="1" s="1"/>
  <c r="K2579" i="1"/>
  <c r="J2579" i="1"/>
  <c r="I2579" i="1"/>
  <c r="H2579" i="1"/>
  <c r="G2579" i="1"/>
  <c r="O2578" i="1"/>
  <c r="L2578" i="1"/>
  <c r="M2578" i="1" s="1" a="1"/>
  <c r="M2578" i="1" s="1"/>
  <c r="K2578" i="1"/>
  <c r="J2578" i="1"/>
  <c r="I2578" i="1"/>
  <c r="H2578" i="1"/>
  <c r="G2578" i="1"/>
  <c r="O2577" i="1"/>
  <c r="L2577" i="1"/>
  <c r="M2577" i="1" s="1" a="1"/>
  <c r="M2577" i="1" s="1"/>
  <c r="K2577" i="1"/>
  <c r="J2577" i="1"/>
  <c r="I2577" i="1"/>
  <c r="H2577" i="1"/>
  <c r="G2577" i="1"/>
  <c r="O2576" i="1"/>
  <c r="L2576" i="1"/>
  <c r="M2576" i="1" s="1" a="1"/>
  <c r="M2576" i="1" s="1"/>
  <c r="K2576" i="1"/>
  <c r="J2576" i="1"/>
  <c r="I2576" i="1"/>
  <c r="H2576" i="1"/>
  <c r="G2576" i="1"/>
  <c r="O2575" i="1"/>
  <c r="L2575" i="1"/>
  <c r="M2575" i="1" s="1" a="1"/>
  <c r="M2575" i="1" s="1"/>
  <c r="K2575" i="1"/>
  <c r="J2575" i="1"/>
  <c r="I2575" i="1"/>
  <c r="H2575" i="1"/>
  <c r="G2575" i="1"/>
  <c r="O2574" i="1"/>
  <c r="L2574" i="1"/>
  <c r="M2574" i="1" s="1" a="1"/>
  <c r="M2574" i="1" s="1"/>
  <c r="K2574" i="1"/>
  <c r="J2574" i="1"/>
  <c r="I2574" i="1"/>
  <c r="H2574" i="1"/>
  <c r="G2574" i="1"/>
  <c r="O2573" i="1"/>
  <c r="L2573" i="1"/>
  <c r="M2573" i="1" s="1" a="1"/>
  <c r="M2573" i="1" s="1"/>
  <c r="K2573" i="1"/>
  <c r="J2573" i="1"/>
  <c r="I2573" i="1"/>
  <c r="H2573" i="1"/>
  <c r="G2573" i="1"/>
  <c r="O2572" i="1"/>
  <c r="L2572" i="1"/>
  <c r="M2572" i="1" s="1" a="1"/>
  <c r="M2572" i="1" s="1"/>
  <c r="K2572" i="1"/>
  <c r="J2572" i="1"/>
  <c r="I2572" i="1"/>
  <c r="H2572" i="1"/>
  <c r="G2572" i="1"/>
  <c r="O2571" i="1"/>
  <c r="L2571" i="1"/>
  <c r="M2571" i="1" s="1" a="1"/>
  <c r="M2571" i="1" s="1"/>
  <c r="K2571" i="1"/>
  <c r="J2571" i="1"/>
  <c r="I2571" i="1"/>
  <c r="H2571" i="1"/>
  <c r="G2571" i="1"/>
  <c r="O2570" i="1"/>
  <c r="L2570" i="1"/>
  <c r="M2570" i="1" s="1" a="1"/>
  <c r="M2570" i="1" s="1"/>
  <c r="K2570" i="1"/>
  <c r="J2570" i="1"/>
  <c r="I2570" i="1"/>
  <c r="H2570" i="1"/>
  <c r="G2570" i="1"/>
  <c r="O2569" i="1"/>
  <c r="L2569" i="1"/>
  <c r="M2569" i="1" s="1" a="1"/>
  <c r="M2569" i="1" s="1"/>
  <c r="K2569" i="1"/>
  <c r="J2569" i="1"/>
  <c r="I2569" i="1"/>
  <c r="H2569" i="1"/>
  <c r="G2569" i="1"/>
  <c r="O2568" i="1"/>
  <c r="L2568" i="1"/>
  <c r="M2568" i="1" s="1" a="1"/>
  <c r="M2568" i="1" s="1"/>
  <c r="K2568" i="1"/>
  <c r="J2568" i="1"/>
  <c r="I2568" i="1"/>
  <c r="H2568" i="1"/>
  <c r="G2568" i="1"/>
  <c r="O2567" i="1"/>
  <c r="L2567" i="1"/>
  <c r="M2567" i="1" s="1" a="1"/>
  <c r="M2567" i="1" s="1"/>
  <c r="K2567" i="1"/>
  <c r="J2567" i="1"/>
  <c r="I2567" i="1"/>
  <c r="H2567" i="1"/>
  <c r="G2567" i="1"/>
  <c r="O2566" i="1"/>
  <c r="L2566" i="1"/>
  <c r="M2566" i="1" s="1" a="1"/>
  <c r="M2566" i="1" s="1"/>
  <c r="K2566" i="1"/>
  <c r="J2566" i="1"/>
  <c r="I2566" i="1"/>
  <c r="H2566" i="1"/>
  <c r="G2566" i="1"/>
  <c r="O2565" i="1"/>
  <c r="L2565" i="1"/>
  <c r="M2565" i="1" s="1" a="1"/>
  <c r="M2565" i="1" s="1"/>
  <c r="K2565" i="1"/>
  <c r="J2565" i="1"/>
  <c r="I2565" i="1"/>
  <c r="H2565" i="1"/>
  <c r="G2565" i="1"/>
  <c r="O2564" i="1"/>
  <c r="L2564" i="1"/>
  <c r="M2564" i="1" s="1" a="1"/>
  <c r="M2564" i="1" s="1"/>
  <c r="K2564" i="1"/>
  <c r="J2564" i="1"/>
  <c r="I2564" i="1"/>
  <c r="H2564" i="1"/>
  <c r="G2564" i="1"/>
  <c r="O2563" i="1"/>
  <c r="L2563" i="1"/>
  <c r="M2563" i="1" s="1" a="1"/>
  <c r="M2563" i="1" s="1"/>
  <c r="K2563" i="1"/>
  <c r="J2563" i="1"/>
  <c r="I2563" i="1"/>
  <c r="H2563" i="1"/>
  <c r="G2563" i="1"/>
  <c r="O2562" i="1"/>
  <c r="L2562" i="1"/>
  <c r="M2562" i="1" s="1" a="1"/>
  <c r="M2562" i="1" s="1"/>
  <c r="K2562" i="1"/>
  <c r="J2562" i="1"/>
  <c r="I2562" i="1"/>
  <c r="H2562" i="1"/>
  <c r="G2562" i="1"/>
  <c r="O2561" i="1"/>
  <c r="L2561" i="1"/>
  <c r="M2561" i="1" s="1" a="1"/>
  <c r="M2561" i="1" s="1"/>
  <c r="K2561" i="1"/>
  <c r="J2561" i="1"/>
  <c r="I2561" i="1"/>
  <c r="H2561" i="1"/>
  <c r="G2561" i="1"/>
  <c r="O2560" i="1"/>
  <c r="L2560" i="1"/>
  <c r="M2560" i="1" s="1" a="1"/>
  <c r="M2560" i="1" s="1"/>
  <c r="K2560" i="1"/>
  <c r="J2560" i="1"/>
  <c r="I2560" i="1"/>
  <c r="H2560" i="1"/>
  <c r="G2560" i="1"/>
  <c r="O2559" i="1"/>
  <c r="L2559" i="1"/>
  <c r="M2559" i="1" s="1" a="1"/>
  <c r="M2559" i="1" s="1"/>
  <c r="K2559" i="1"/>
  <c r="J2559" i="1"/>
  <c r="I2559" i="1"/>
  <c r="H2559" i="1"/>
  <c r="G2559" i="1"/>
  <c r="O2558" i="1"/>
  <c r="L2558" i="1"/>
  <c r="M2558" i="1" s="1" a="1"/>
  <c r="M2558" i="1" s="1"/>
  <c r="K2558" i="1"/>
  <c r="J2558" i="1"/>
  <c r="I2558" i="1"/>
  <c r="H2558" i="1"/>
  <c r="G2558" i="1"/>
  <c r="O2557" i="1"/>
  <c r="L2557" i="1"/>
  <c r="M2557" i="1" s="1" a="1"/>
  <c r="M2557" i="1" s="1"/>
  <c r="K2557" i="1"/>
  <c r="J2557" i="1"/>
  <c r="I2557" i="1"/>
  <c r="H2557" i="1"/>
  <c r="G2557" i="1"/>
  <c r="O2556" i="1"/>
  <c r="L2556" i="1"/>
  <c r="M2556" i="1" s="1" a="1"/>
  <c r="M2556" i="1" s="1"/>
  <c r="K2556" i="1"/>
  <c r="J2556" i="1"/>
  <c r="I2556" i="1"/>
  <c r="H2556" i="1"/>
  <c r="G2556" i="1"/>
  <c r="O2555" i="1"/>
  <c r="L2555" i="1"/>
  <c r="M2555" i="1" s="1" a="1"/>
  <c r="M2555" i="1" s="1"/>
  <c r="K2555" i="1"/>
  <c r="J2555" i="1"/>
  <c r="I2555" i="1"/>
  <c r="H2555" i="1"/>
  <c r="G2555" i="1"/>
  <c r="O2554" i="1"/>
  <c r="L2554" i="1"/>
  <c r="M2554" i="1" s="1" a="1"/>
  <c r="M2554" i="1" s="1"/>
  <c r="K2554" i="1"/>
  <c r="J2554" i="1"/>
  <c r="I2554" i="1"/>
  <c r="H2554" i="1"/>
  <c r="G2554" i="1"/>
  <c r="O2553" i="1"/>
  <c r="L2553" i="1"/>
  <c r="M2553" i="1" s="1" a="1"/>
  <c r="M2553" i="1" s="1"/>
  <c r="K2553" i="1"/>
  <c r="J2553" i="1"/>
  <c r="I2553" i="1"/>
  <c r="H2553" i="1"/>
  <c r="G2553" i="1"/>
  <c r="O2552" i="1"/>
  <c r="L2552" i="1"/>
  <c r="M2552" i="1" s="1" a="1"/>
  <c r="M2552" i="1" s="1"/>
  <c r="K2552" i="1"/>
  <c r="J2552" i="1"/>
  <c r="I2552" i="1"/>
  <c r="H2552" i="1"/>
  <c r="G2552" i="1"/>
  <c r="O2551" i="1"/>
  <c r="L2551" i="1"/>
  <c r="M2551" i="1" s="1" a="1"/>
  <c r="M2551" i="1" s="1"/>
  <c r="K2551" i="1"/>
  <c r="J2551" i="1"/>
  <c r="I2551" i="1"/>
  <c r="H2551" i="1"/>
  <c r="G2551" i="1"/>
  <c r="O2550" i="1"/>
  <c r="L2550" i="1"/>
  <c r="M2550" i="1" s="1" a="1"/>
  <c r="M2550" i="1" s="1"/>
  <c r="K2550" i="1"/>
  <c r="J2550" i="1"/>
  <c r="I2550" i="1"/>
  <c r="H2550" i="1"/>
  <c r="G2550" i="1"/>
  <c r="O2549" i="1"/>
  <c r="L2549" i="1"/>
  <c r="M2549" i="1" s="1" a="1"/>
  <c r="M2549" i="1" s="1"/>
  <c r="K2549" i="1"/>
  <c r="J2549" i="1"/>
  <c r="I2549" i="1"/>
  <c r="H2549" i="1"/>
  <c r="G2549" i="1"/>
  <c r="O2548" i="1"/>
  <c r="L2548" i="1"/>
  <c r="M2548" i="1" s="1" a="1"/>
  <c r="M2548" i="1" s="1"/>
  <c r="K2548" i="1"/>
  <c r="J2548" i="1"/>
  <c r="I2548" i="1"/>
  <c r="H2548" i="1"/>
  <c r="G2548" i="1"/>
  <c r="O2547" i="1"/>
  <c r="L2547" i="1"/>
  <c r="M2547" i="1" s="1" a="1"/>
  <c r="M2547" i="1" s="1"/>
  <c r="K2547" i="1"/>
  <c r="J2547" i="1"/>
  <c r="I2547" i="1"/>
  <c r="H2547" i="1"/>
  <c r="G2547" i="1"/>
  <c r="O2546" i="1"/>
  <c r="L2546" i="1"/>
  <c r="M2546" i="1" s="1" a="1"/>
  <c r="M2546" i="1" s="1"/>
  <c r="K2546" i="1"/>
  <c r="J2546" i="1"/>
  <c r="I2546" i="1"/>
  <c r="H2546" i="1"/>
  <c r="G2546" i="1"/>
  <c r="O2545" i="1"/>
  <c r="L2545" i="1"/>
  <c r="M2545" i="1" s="1" a="1"/>
  <c r="M2545" i="1" s="1"/>
  <c r="K2545" i="1"/>
  <c r="J2545" i="1"/>
  <c r="I2545" i="1"/>
  <c r="H2545" i="1"/>
  <c r="G2545" i="1"/>
  <c r="O2544" i="1"/>
  <c r="L2544" i="1"/>
  <c r="M2544" i="1" s="1" a="1"/>
  <c r="M2544" i="1" s="1"/>
  <c r="K2544" i="1"/>
  <c r="J2544" i="1"/>
  <c r="I2544" i="1"/>
  <c r="H2544" i="1"/>
  <c r="G2544" i="1"/>
  <c r="O2543" i="1"/>
  <c r="L2543" i="1"/>
  <c r="M2543" i="1" s="1" a="1"/>
  <c r="M2543" i="1" s="1"/>
  <c r="K2543" i="1"/>
  <c r="J2543" i="1"/>
  <c r="I2543" i="1"/>
  <c r="H2543" i="1"/>
  <c r="G2543" i="1"/>
  <c r="O2542" i="1"/>
  <c r="L2542" i="1"/>
  <c r="M2542" i="1" s="1" a="1"/>
  <c r="M2542" i="1" s="1"/>
  <c r="K2542" i="1"/>
  <c r="J2542" i="1"/>
  <c r="I2542" i="1"/>
  <c r="H2542" i="1"/>
  <c r="G2542" i="1"/>
  <c r="O2541" i="1"/>
  <c r="L2541" i="1"/>
  <c r="M2541" i="1" s="1" a="1"/>
  <c r="M2541" i="1" s="1"/>
  <c r="K2541" i="1"/>
  <c r="J2541" i="1"/>
  <c r="I2541" i="1"/>
  <c r="H2541" i="1"/>
  <c r="G2541" i="1"/>
  <c r="O2540" i="1"/>
  <c r="L2540" i="1"/>
  <c r="M2540" i="1" s="1" a="1"/>
  <c r="M2540" i="1" s="1"/>
  <c r="K2540" i="1"/>
  <c r="J2540" i="1"/>
  <c r="I2540" i="1"/>
  <c r="H2540" i="1"/>
  <c r="G2540" i="1"/>
  <c r="O2539" i="1"/>
  <c r="L2539" i="1"/>
  <c r="M2539" i="1" s="1" a="1"/>
  <c r="M2539" i="1" s="1"/>
  <c r="K2539" i="1"/>
  <c r="J2539" i="1"/>
  <c r="I2539" i="1"/>
  <c r="H2539" i="1"/>
  <c r="G2539" i="1"/>
  <c r="O2538" i="1"/>
  <c r="L2538" i="1"/>
  <c r="M2538" i="1" s="1" a="1"/>
  <c r="M2538" i="1" s="1"/>
  <c r="K2538" i="1"/>
  <c r="J2538" i="1"/>
  <c r="I2538" i="1"/>
  <c r="H2538" i="1"/>
  <c r="G2538" i="1"/>
  <c r="O2537" i="1"/>
  <c r="L2537" i="1"/>
  <c r="M2537" i="1" s="1" a="1"/>
  <c r="M2537" i="1" s="1"/>
  <c r="K2537" i="1"/>
  <c r="J2537" i="1"/>
  <c r="I2537" i="1"/>
  <c r="H2537" i="1"/>
  <c r="G2537" i="1"/>
  <c r="O2536" i="1"/>
  <c r="L2536" i="1"/>
  <c r="M2536" i="1" s="1" a="1"/>
  <c r="M2536" i="1" s="1"/>
  <c r="K2536" i="1"/>
  <c r="J2536" i="1"/>
  <c r="I2536" i="1"/>
  <c r="H2536" i="1"/>
  <c r="G2536" i="1"/>
  <c r="O2535" i="1"/>
  <c r="L2535" i="1"/>
  <c r="M2535" i="1" s="1" a="1"/>
  <c r="M2535" i="1" s="1"/>
  <c r="K2535" i="1"/>
  <c r="J2535" i="1"/>
  <c r="I2535" i="1"/>
  <c r="H2535" i="1"/>
  <c r="G2535" i="1"/>
  <c r="O2534" i="1"/>
  <c r="L2534" i="1"/>
  <c r="M2534" i="1" s="1" a="1"/>
  <c r="M2534" i="1" s="1"/>
  <c r="K2534" i="1"/>
  <c r="J2534" i="1"/>
  <c r="I2534" i="1"/>
  <c r="H2534" i="1"/>
  <c r="G2534" i="1"/>
  <c r="O2533" i="1"/>
  <c r="L2533" i="1"/>
  <c r="M2533" i="1" s="1" a="1"/>
  <c r="M2533" i="1" s="1"/>
  <c r="K2533" i="1"/>
  <c r="J2533" i="1"/>
  <c r="I2533" i="1"/>
  <c r="H2533" i="1"/>
  <c r="G2533" i="1"/>
  <c r="O2532" i="1"/>
  <c r="L2532" i="1"/>
  <c r="M2532" i="1" s="1" a="1"/>
  <c r="M2532" i="1" s="1"/>
  <c r="K2532" i="1"/>
  <c r="J2532" i="1"/>
  <c r="I2532" i="1"/>
  <c r="H2532" i="1"/>
  <c r="G2532" i="1"/>
  <c r="O2531" i="1"/>
  <c r="L2531" i="1"/>
  <c r="M2531" i="1" s="1" a="1"/>
  <c r="M2531" i="1" s="1"/>
  <c r="K2531" i="1"/>
  <c r="J2531" i="1"/>
  <c r="I2531" i="1"/>
  <c r="H2531" i="1"/>
  <c r="G2531" i="1"/>
  <c r="O2530" i="1"/>
  <c r="L2530" i="1"/>
  <c r="M2530" i="1" s="1" a="1"/>
  <c r="M2530" i="1" s="1"/>
  <c r="K2530" i="1"/>
  <c r="J2530" i="1"/>
  <c r="I2530" i="1"/>
  <c r="H2530" i="1"/>
  <c r="G2530" i="1"/>
  <c r="O2529" i="1"/>
  <c r="L2529" i="1"/>
  <c r="M2529" i="1" s="1" a="1"/>
  <c r="M2529" i="1" s="1"/>
  <c r="K2529" i="1"/>
  <c r="J2529" i="1"/>
  <c r="I2529" i="1"/>
  <c r="H2529" i="1"/>
  <c r="G2529" i="1"/>
  <c r="O2528" i="1"/>
  <c r="L2528" i="1"/>
  <c r="M2528" i="1" s="1" a="1"/>
  <c r="M2528" i="1" s="1"/>
  <c r="K2528" i="1"/>
  <c r="J2528" i="1"/>
  <c r="I2528" i="1"/>
  <c r="H2528" i="1"/>
  <c r="G2528" i="1"/>
  <c r="O2527" i="1"/>
  <c r="L2527" i="1"/>
  <c r="M2527" i="1" s="1" a="1"/>
  <c r="M2527" i="1" s="1"/>
  <c r="K2527" i="1"/>
  <c r="J2527" i="1"/>
  <c r="I2527" i="1"/>
  <c r="H2527" i="1"/>
  <c r="G2527" i="1"/>
  <c r="O2526" i="1"/>
  <c r="L2526" i="1"/>
  <c r="M2526" i="1" s="1" a="1"/>
  <c r="M2526" i="1" s="1"/>
  <c r="K2526" i="1"/>
  <c r="J2526" i="1"/>
  <c r="I2526" i="1"/>
  <c r="H2526" i="1"/>
  <c r="G2526" i="1"/>
  <c r="O2525" i="1"/>
  <c r="L2525" i="1"/>
  <c r="M2525" i="1" s="1" a="1"/>
  <c r="M2525" i="1" s="1"/>
  <c r="K2525" i="1"/>
  <c r="J2525" i="1"/>
  <c r="I2525" i="1"/>
  <c r="H2525" i="1"/>
  <c r="G2525" i="1"/>
  <c r="O2524" i="1"/>
  <c r="L2524" i="1"/>
  <c r="M2524" i="1" s="1" a="1"/>
  <c r="M2524" i="1" s="1"/>
  <c r="K2524" i="1"/>
  <c r="J2524" i="1"/>
  <c r="I2524" i="1"/>
  <c r="H2524" i="1"/>
  <c r="G2524" i="1"/>
  <c r="O2523" i="1"/>
  <c r="L2523" i="1"/>
  <c r="M2523" i="1" s="1" a="1"/>
  <c r="M2523" i="1" s="1"/>
  <c r="K2523" i="1"/>
  <c r="J2523" i="1"/>
  <c r="I2523" i="1"/>
  <c r="H2523" i="1"/>
  <c r="G2523" i="1"/>
  <c r="O2522" i="1"/>
  <c r="L2522" i="1"/>
  <c r="M2522" i="1" s="1" a="1"/>
  <c r="M2522" i="1" s="1"/>
  <c r="K2522" i="1"/>
  <c r="J2522" i="1"/>
  <c r="I2522" i="1"/>
  <c r="H2522" i="1"/>
  <c r="G2522" i="1"/>
  <c r="O2521" i="1"/>
  <c r="L2521" i="1"/>
  <c r="M2521" i="1" s="1" a="1"/>
  <c r="M2521" i="1" s="1"/>
  <c r="K2521" i="1"/>
  <c r="J2521" i="1"/>
  <c r="I2521" i="1"/>
  <c r="H2521" i="1"/>
  <c r="G2521" i="1"/>
  <c r="O2520" i="1"/>
  <c r="L2520" i="1"/>
  <c r="M2520" i="1" s="1" a="1"/>
  <c r="M2520" i="1" s="1"/>
  <c r="K2520" i="1"/>
  <c r="J2520" i="1"/>
  <c r="I2520" i="1"/>
  <c r="H2520" i="1"/>
  <c r="G2520" i="1"/>
  <c r="O2519" i="1"/>
  <c r="L2519" i="1"/>
  <c r="M2519" i="1" s="1" a="1"/>
  <c r="M2519" i="1" s="1"/>
  <c r="K2519" i="1"/>
  <c r="J2519" i="1"/>
  <c r="I2519" i="1"/>
  <c r="H2519" i="1"/>
  <c r="G2519" i="1"/>
  <c r="O2518" i="1"/>
  <c r="L2518" i="1"/>
  <c r="M2518" i="1" s="1" a="1"/>
  <c r="M2518" i="1" s="1"/>
  <c r="K2518" i="1"/>
  <c r="J2518" i="1"/>
  <c r="I2518" i="1"/>
  <c r="H2518" i="1"/>
  <c r="G2518" i="1"/>
  <c r="O2517" i="1"/>
  <c r="L2517" i="1"/>
  <c r="M2517" i="1" s="1" a="1"/>
  <c r="M2517" i="1" s="1"/>
  <c r="K2517" i="1"/>
  <c r="J2517" i="1"/>
  <c r="I2517" i="1"/>
  <c r="H2517" i="1"/>
  <c r="G2517" i="1"/>
  <c r="O2516" i="1"/>
  <c r="L2516" i="1"/>
  <c r="M2516" i="1" s="1" a="1"/>
  <c r="M2516" i="1" s="1"/>
  <c r="K2516" i="1"/>
  <c r="J2516" i="1"/>
  <c r="I2516" i="1"/>
  <c r="H2516" i="1"/>
  <c r="G2516" i="1"/>
  <c r="O2515" i="1"/>
  <c r="L2515" i="1"/>
  <c r="M2515" i="1" s="1" a="1"/>
  <c r="M2515" i="1" s="1"/>
  <c r="K2515" i="1"/>
  <c r="J2515" i="1"/>
  <c r="I2515" i="1"/>
  <c r="H2515" i="1"/>
  <c r="G2515" i="1"/>
  <c r="O2514" i="1"/>
  <c r="L2514" i="1"/>
  <c r="M2514" i="1" s="1" a="1"/>
  <c r="M2514" i="1" s="1"/>
  <c r="K2514" i="1"/>
  <c r="J2514" i="1"/>
  <c r="I2514" i="1"/>
  <c r="H2514" i="1"/>
  <c r="G2514" i="1"/>
  <c r="O2513" i="1"/>
  <c r="L2513" i="1"/>
  <c r="M2513" i="1" s="1" a="1"/>
  <c r="M2513" i="1" s="1"/>
  <c r="K2513" i="1"/>
  <c r="J2513" i="1"/>
  <c r="I2513" i="1"/>
  <c r="H2513" i="1"/>
  <c r="G2513" i="1"/>
  <c r="O2512" i="1"/>
  <c r="L2512" i="1"/>
  <c r="M2512" i="1" s="1" a="1"/>
  <c r="M2512" i="1" s="1"/>
  <c r="K2512" i="1"/>
  <c r="J2512" i="1"/>
  <c r="I2512" i="1"/>
  <c r="H2512" i="1"/>
  <c r="G2512" i="1"/>
  <c r="O2511" i="1"/>
  <c r="L2511" i="1"/>
  <c r="M2511" i="1" s="1" a="1"/>
  <c r="M2511" i="1" s="1"/>
  <c r="K2511" i="1"/>
  <c r="J2511" i="1"/>
  <c r="I2511" i="1"/>
  <c r="H2511" i="1"/>
  <c r="G2511" i="1"/>
  <c r="O2510" i="1"/>
  <c r="L2510" i="1"/>
  <c r="M2510" i="1" s="1" a="1"/>
  <c r="M2510" i="1" s="1"/>
  <c r="K2510" i="1"/>
  <c r="J2510" i="1"/>
  <c r="I2510" i="1"/>
  <c r="H2510" i="1"/>
  <c r="G2510" i="1"/>
  <c r="O2509" i="1"/>
  <c r="L2509" i="1"/>
  <c r="M2509" i="1" s="1" a="1"/>
  <c r="M2509" i="1" s="1"/>
  <c r="K2509" i="1"/>
  <c r="J2509" i="1"/>
  <c r="I2509" i="1"/>
  <c r="H2509" i="1"/>
  <c r="G2509" i="1"/>
  <c r="O2508" i="1"/>
  <c r="L2508" i="1"/>
  <c r="M2508" i="1" s="1" a="1"/>
  <c r="M2508" i="1" s="1"/>
  <c r="K2508" i="1"/>
  <c r="J2508" i="1"/>
  <c r="I2508" i="1"/>
  <c r="H2508" i="1"/>
  <c r="G2508" i="1"/>
  <c r="O2507" i="1"/>
  <c r="L2507" i="1"/>
  <c r="M2507" i="1" s="1" a="1"/>
  <c r="M2507" i="1" s="1"/>
  <c r="K2507" i="1"/>
  <c r="J2507" i="1"/>
  <c r="I2507" i="1"/>
  <c r="H2507" i="1"/>
  <c r="G2507" i="1"/>
  <c r="O2506" i="1"/>
  <c r="L2506" i="1"/>
  <c r="M2506" i="1" s="1" a="1"/>
  <c r="M2506" i="1" s="1"/>
  <c r="K2506" i="1"/>
  <c r="J2506" i="1"/>
  <c r="I2506" i="1"/>
  <c r="H2506" i="1"/>
  <c r="G2506" i="1"/>
  <c r="O2505" i="1"/>
  <c r="L2505" i="1"/>
  <c r="M2505" i="1" s="1" a="1"/>
  <c r="M2505" i="1" s="1"/>
  <c r="K2505" i="1"/>
  <c r="J2505" i="1"/>
  <c r="I2505" i="1"/>
  <c r="H2505" i="1"/>
  <c r="G2505" i="1"/>
  <c r="O2504" i="1"/>
  <c r="L2504" i="1"/>
  <c r="M2504" i="1" s="1" a="1"/>
  <c r="M2504" i="1" s="1"/>
  <c r="K2504" i="1"/>
  <c r="J2504" i="1"/>
  <c r="I2504" i="1"/>
  <c r="H2504" i="1"/>
  <c r="G2504" i="1"/>
  <c r="O2503" i="1"/>
  <c r="L2503" i="1"/>
  <c r="M2503" i="1" s="1" a="1"/>
  <c r="M2503" i="1" s="1"/>
  <c r="K2503" i="1"/>
  <c r="J2503" i="1"/>
  <c r="I2503" i="1"/>
  <c r="H2503" i="1"/>
  <c r="G2503" i="1"/>
  <c r="O2502" i="1"/>
  <c r="L2502" i="1"/>
  <c r="M2502" i="1" s="1" a="1"/>
  <c r="M2502" i="1" s="1"/>
  <c r="K2502" i="1"/>
  <c r="J2502" i="1"/>
  <c r="I2502" i="1"/>
  <c r="H2502" i="1"/>
  <c r="G2502" i="1"/>
  <c r="O2501" i="1"/>
  <c r="L2501" i="1"/>
  <c r="M2501" i="1" s="1" a="1"/>
  <c r="M2501" i="1" s="1"/>
  <c r="K2501" i="1"/>
  <c r="J2501" i="1"/>
  <c r="I2501" i="1"/>
  <c r="H2501" i="1"/>
  <c r="G2501" i="1"/>
  <c r="O2500" i="1"/>
  <c r="L2500" i="1"/>
  <c r="M2500" i="1" s="1" a="1"/>
  <c r="M2500" i="1" s="1"/>
  <c r="K2500" i="1"/>
  <c r="J2500" i="1"/>
  <c r="I2500" i="1"/>
  <c r="H2500" i="1"/>
  <c r="G2500" i="1"/>
  <c r="O2499" i="1"/>
  <c r="L2499" i="1"/>
  <c r="M2499" i="1" s="1" a="1"/>
  <c r="M2499" i="1" s="1"/>
  <c r="K2499" i="1"/>
  <c r="J2499" i="1"/>
  <c r="I2499" i="1"/>
  <c r="H2499" i="1"/>
  <c r="G2499" i="1"/>
  <c r="O2498" i="1"/>
  <c r="L2498" i="1"/>
  <c r="M2498" i="1" s="1" a="1"/>
  <c r="M2498" i="1" s="1"/>
  <c r="K2498" i="1"/>
  <c r="J2498" i="1"/>
  <c r="I2498" i="1"/>
  <c r="H2498" i="1"/>
  <c r="G2498" i="1"/>
  <c r="O2497" i="1"/>
  <c r="L2497" i="1"/>
  <c r="M2497" i="1" s="1" a="1"/>
  <c r="M2497" i="1" s="1"/>
  <c r="K2497" i="1"/>
  <c r="J2497" i="1"/>
  <c r="I2497" i="1"/>
  <c r="H2497" i="1"/>
  <c r="G2497" i="1"/>
  <c r="O2496" i="1"/>
  <c r="L2496" i="1"/>
  <c r="M2496" i="1" s="1" a="1"/>
  <c r="M2496" i="1" s="1"/>
  <c r="K2496" i="1"/>
  <c r="J2496" i="1"/>
  <c r="I2496" i="1"/>
  <c r="H2496" i="1"/>
  <c r="G2496" i="1"/>
  <c r="O2495" i="1"/>
  <c r="L2495" i="1"/>
  <c r="M2495" i="1" s="1" a="1"/>
  <c r="M2495" i="1" s="1"/>
  <c r="K2495" i="1"/>
  <c r="J2495" i="1"/>
  <c r="I2495" i="1"/>
  <c r="H2495" i="1"/>
  <c r="G2495" i="1"/>
  <c r="O2494" i="1"/>
  <c r="L2494" i="1"/>
  <c r="M2494" i="1" s="1" a="1"/>
  <c r="M2494" i="1" s="1"/>
  <c r="K2494" i="1"/>
  <c r="J2494" i="1"/>
  <c r="I2494" i="1"/>
  <c r="H2494" i="1"/>
  <c r="G2494" i="1"/>
  <c r="O2493" i="1"/>
  <c r="L2493" i="1"/>
  <c r="M2493" i="1" s="1" a="1"/>
  <c r="M2493" i="1" s="1"/>
  <c r="K2493" i="1"/>
  <c r="J2493" i="1"/>
  <c r="I2493" i="1"/>
  <c r="H2493" i="1"/>
  <c r="G2493" i="1"/>
  <c r="O2492" i="1"/>
  <c r="L2492" i="1"/>
  <c r="M2492" i="1" s="1" a="1"/>
  <c r="M2492" i="1" s="1"/>
  <c r="K2492" i="1"/>
  <c r="J2492" i="1"/>
  <c r="I2492" i="1"/>
  <c r="H2492" i="1"/>
  <c r="G2492" i="1"/>
  <c r="O2491" i="1"/>
  <c r="L2491" i="1"/>
  <c r="M2491" i="1" s="1" a="1"/>
  <c r="M2491" i="1" s="1"/>
  <c r="K2491" i="1"/>
  <c r="J2491" i="1"/>
  <c r="I2491" i="1"/>
  <c r="H2491" i="1"/>
  <c r="G2491" i="1"/>
  <c r="O2490" i="1"/>
  <c r="L2490" i="1"/>
  <c r="M2490" i="1" s="1" a="1"/>
  <c r="M2490" i="1" s="1"/>
  <c r="K2490" i="1"/>
  <c r="J2490" i="1"/>
  <c r="I2490" i="1"/>
  <c r="H2490" i="1"/>
  <c r="G2490" i="1"/>
  <c r="O2489" i="1"/>
  <c r="L2489" i="1"/>
  <c r="M2489" i="1" s="1" a="1"/>
  <c r="M2489" i="1" s="1"/>
  <c r="K2489" i="1"/>
  <c r="J2489" i="1"/>
  <c r="I2489" i="1"/>
  <c r="H2489" i="1"/>
  <c r="G2489" i="1"/>
  <c r="O2488" i="1"/>
  <c r="L2488" i="1"/>
  <c r="M2488" i="1" s="1" a="1"/>
  <c r="M2488" i="1" s="1"/>
  <c r="K2488" i="1"/>
  <c r="J2488" i="1"/>
  <c r="I2488" i="1"/>
  <c r="H2488" i="1"/>
  <c r="G2488" i="1"/>
  <c r="O2487" i="1"/>
  <c r="L2487" i="1"/>
  <c r="M2487" i="1" s="1" a="1"/>
  <c r="M2487" i="1" s="1"/>
  <c r="K2487" i="1"/>
  <c r="J2487" i="1"/>
  <c r="I2487" i="1"/>
  <c r="H2487" i="1"/>
  <c r="G2487" i="1"/>
  <c r="O2486" i="1"/>
  <c r="L2486" i="1"/>
  <c r="M2486" i="1" s="1" a="1"/>
  <c r="M2486" i="1" s="1"/>
  <c r="K2486" i="1"/>
  <c r="J2486" i="1"/>
  <c r="I2486" i="1"/>
  <c r="H2486" i="1"/>
  <c r="G2486" i="1"/>
  <c r="O2485" i="1"/>
  <c r="L2485" i="1"/>
  <c r="M2485" i="1" s="1" a="1"/>
  <c r="M2485" i="1" s="1"/>
  <c r="K2485" i="1"/>
  <c r="J2485" i="1"/>
  <c r="I2485" i="1"/>
  <c r="H2485" i="1"/>
  <c r="G2485" i="1"/>
  <c r="O2484" i="1"/>
  <c r="L2484" i="1"/>
  <c r="M2484" i="1" s="1" a="1"/>
  <c r="M2484" i="1" s="1"/>
  <c r="K2484" i="1"/>
  <c r="J2484" i="1"/>
  <c r="I2484" i="1"/>
  <c r="H2484" i="1"/>
  <c r="G2484" i="1"/>
  <c r="O2483" i="1"/>
  <c r="L2483" i="1"/>
  <c r="M2483" i="1" s="1" a="1"/>
  <c r="M2483" i="1" s="1"/>
  <c r="K2483" i="1"/>
  <c r="J2483" i="1"/>
  <c r="I2483" i="1"/>
  <c r="H2483" i="1"/>
  <c r="G2483" i="1"/>
  <c r="O2482" i="1"/>
  <c r="L2482" i="1"/>
  <c r="M2482" i="1" s="1" a="1"/>
  <c r="M2482" i="1" s="1"/>
  <c r="K2482" i="1"/>
  <c r="J2482" i="1"/>
  <c r="I2482" i="1"/>
  <c r="H2482" i="1"/>
  <c r="G2482" i="1"/>
  <c r="O2481" i="1"/>
  <c r="L2481" i="1"/>
  <c r="M2481" i="1" s="1" a="1"/>
  <c r="M2481" i="1" s="1"/>
  <c r="K2481" i="1"/>
  <c r="J2481" i="1"/>
  <c r="I2481" i="1"/>
  <c r="H2481" i="1"/>
  <c r="G2481" i="1"/>
  <c r="O2480" i="1"/>
  <c r="L2480" i="1"/>
  <c r="M2480" i="1" s="1" a="1"/>
  <c r="M2480" i="1" s="1"/>
  <c r="K2480" i="1"/>
  <c r="J2480" i="1"/>
  <c r="I2480" i="1"/>
  <c r="H2480" i="1"/>
  <c r="G2480" i="1"/>
  <c r="O2479" i="1"/>
  <c r="L2479" i="1"/>
  <c r="M2479" i="1" s="1" a="1"/>
  <c r="M2479" i="1" s="1"/>
  <c r="K2479" i="1"/>
  <c r="J2479" i="1"/>
  <c r="I2479" i="1"/>
  <c r="H2479" i="1"/>
  <c r="G2479" i="1"/>
  <c r="O2478" i="1"/>
  <c r="L2478" i="1"/>
  <c r="M2478" i="1" s="1" a="1"/>
  <c r="M2478" i="1" s="1"/>
  <c r="K2478" i="1"/>
  <c r="J2478" i="1"/>
  <c r="I2478" i="1"/>
  <c r="H2478" i="1"/>
  <c r="G2478" i="1"/>
  <c r="O2477" i="1"/>
  <c r="L2477" i="1"/>
  <c r="M2477" i="1" s="1" a="1"/>
  <c r="M2477" i="1" s="1"/>
  <c r="K2477" i="1"/>
  <c r="J2477" i="1"/>
  <c r="I2477" i="1"/>
  <c r="H2477" i="1"/>
  <c r="G2477" i="1"/>
  <c r="O2476" i="1"/>
  <c r="L2476" i="1"/>
  <c r="M2476" i="1" s="1" a="1"/>
  <c r="M2476" i="1" s="1"/>
  <c r="K2476" i="1"/>
  <c r="J2476" i="1"/>
  <c r="I2476" i="1"/>
  <c r="H2476" i="1"/>
  <c r="G2476" i="1"/>
  <c r="O2475" i="1"/>
  <c r="L2475" i="1"/>
  <c r="M2475" i="1" s="1" a="1"/>
  <c r="M2475" i="1" s="1"/>
  <c r="K2475" i="1"/>
  <c r="J2475" i="1"/>
  <c r="I2475" i="1"/>
  <c r="H2475" i="1"/>
  <c r="G2475" i="1"/>
  <c r="O2474" i="1"/>
  <c r="L2474" i="1"/>
  <c r="M2474" i="1" s="1" a="1"/>
  <c r="M2474" i="1" s="1"/>
  <c r="K2474" i="1"/>
  <c r="J2474" i="1"/>
  <c r="I2474" i="1"/>
  <c r="H2474" i="1"/>
  <c r="G2474" i="1"/>
  <c r="O2473" i="1"/>
  <c r="L2473" i="1"/>
  <c r="M2473" i="1" s="1" a="1"/>
  <c r="M2473" i="1" s="1"/>
  <c r="K2473" i="1"/>
  <c r="J2473" i="1"/>
  <c r="I2473" i="1"/>
  <c r="H2473" i="1"/>
  <c r="G2473" i="1"/>
  <c r="O2472" i="1"/>
  <c r="L2472" i="1"/>
  <c r="M2472" i="1" s="1" a="1"/>
  <c r="M2472" i="1" s="1"/>
  <c r="K2472" i="1"/>
  <c r="J2472" i="1"/>
  <c r="I2472" i="1"/>
  <c r="H2472" i="1"/>
  <c r="G2472" i="1"/>
  <c r="O2471" i="1"/>
  <c r="L2471" i="1"/>
  <c r="M2471" i="1" s="1" a="1"/>
  <c r="M2471" i="1" s="1"/>
  <c r="K2471" i="1"/>
  <c r="J2471" i="1"/>
  <c r="I2471" i="1"/>
  <c r="H2471" i="1"/>
  <c r="G2471" i="1"/>
  <c r="O2470" i="1"/>
  <c r="L2470" i="1"/>
  <c r="M2470" i="1" s="1" a="1"/>
  <c r="M2470" i="1" s="1"/>
  <c r="K2470" i="1"/>
  <c r="J2470" i="1"/>
  <c r="I2470" i="1"/>
  <c r="H2470" i="1"/>
  <c r="G2470" i="1"/>
  <c r="O2469" i="1"/>
  <c r="L2469" i="1"/>
  <c r="M2469" i="1" s="1" a="1"/>
  <c r="M2469" i="1" s="1"/>
  <c r="K2469" i="1"/>
  <c r="J2469" i="1"/>
  <c r="I2469" i="1"/>
  <c r="H2469" i="1"/>
  <c r="G2469" i="1"/>
  <c r="O2468" i="1"/>
  <c r="L2468" i="1"/>
  <c r="M2468" i="1" s="1" a="1"/>
  <c r="M2468" i="1" s="1"/>
  <c r="K2468" i="1"/>
  <c r="J2468" i="1"/>
  <c r="I2468" i="1"/>
  <c r="H2468" i="1"/>
  <c r="G2468" i="1"/>
  <c r="O2467" i="1"/>
  <c r="L2467" i="1"/>
  <c r="M2467" i="1" s="1" a="1"/>
  <c r="M2467" i="1" s="1"/>
  <c r="K2467" i="1"/>
  <c r="J2467" i="1"/>
  <c r="I2467" i="1"/>
  <c r="H2467" i="1"/>
  <c r="G2467" i="1"/>
  <c r="O2466" i="1"/>
  <c r="L2466" i="1"/>
  <c r="M2466" i="1" s="1" a="1"/>
  <c r="M2466" i="1" s="1"/>
  <c r="K2466" i="1"/>
  <c r="J2466" i="1"/>
  <c r="I2466" i="1"/>
  <c r="H2466" i="1"/>
  <c r="G2466" i="1"/>
  <c r="O2465" i="1"/>
  <c r="L2465" i="1"/>
  <c r="M2465" i="1" s="1" a="1"/>
  <c r="M2465" i="1" s="1"/>
  <c r="K2465" i="1"/>
  <c r="J2465" i="1"/>
  <c r="I2465" i="1"/>
  <c r="H2465" i="1"/>
  <c r="G2465" i="1"/>
  <c r="O2464" i="1"/>
  <c r="L2464" i="1"/>
  <c r="M2464" i="1" s="1" a="1"/>
  <c r="M2464" i="1" s="1"/>
  <c r="K2464" i="1"/>
  <c r="J2464" i="1"/>
  <c r="I2464" i="1"/>
  <c r="H2464" i="1"/>
  <c r="G2464" i="1"/>
  <c r="O2463" i="1"/>
  <c r="L2463" i="1"/>
  <c r="M2463" i="1" s="1" a="1"/>
  <c r="M2463" i="1" s="1"/>
  <c r="K2463" i="1"/>
  <c r="J2463" i="1"/>
  <c r="I2463" i="1"/>
  <c r="H2463" i="1"/>
  <c r="G2463" i="1"/>
  <c r="O2462" i="1"/>
  <c r="L2462" i="1"/>
  <c r="M2462" i="1" s="1" a="1"/>
  <c r="M2462" i="1" s="1"/>
  <c r="K2462" i="1"/>
  <c r="J2462" i="1"/>
  <c r="I2462" i="1"/>
  <c r="H2462" i="1"/>
  <c r="G2462" i="1"/>
  <c r="O2461" i="1"/>
  <c r="L2461" i="1"/>
  <c r="M2461" i="1" s="1" a="1"/>
  <c r="M2461" i="1" s="1"/>
  <c r="K2461" i="1"/>
  <c r="J2461" i="1"/>
  <c r="I2461" i="1"/>
  <c r="H2461" i="1"/>
  <c r="G2461" i="1"/>
  <c r="O2460" i="1"/>
  <c r="L2460" i="1"/>
  <c r="M2460" i="1" s="1" a="1"/>
  <c r="M2460" i="1" s="1"/>
  <c r="K2460" i="1"/>
  <c r="J2460" i="1"/>
  <c r="I2460" i="1"/>
  <c r="H2460" i="1"/>
  <c r="G2460" i="1"/>
  <c r="O2459" i="1"/>
  <c r="L2459" i="1"/>
  <c r="M2459" i="1" s="1" a="1"/>
  <c r="M2459" i="1" s="1"/>
  <c r="K2459" i="1"/>
  <c r="J2459" i="1"/>
  <c r="I2459" i="1"/>
  <c r="H2459" i="1"/>
  <c r="G2459" i="1"/>
  <c r="O2458" i="1"/>
  <c r="L2458" i="1"/>
  <c r="M2458" i="1" s="1" a="1"/>
  <c r="M2458" i="1" s="1"/>
  <c r="K2458" i="1"/>
  <c r="J2458" i="1"/>
  <c r="I2458" i="1"/>
  <c r="H2458" i="1"/>
  <c r="G2458" i="1"/>
  <c r="O2457" i="1"/>
  <c r="L2457" i="1"/>
  <c r="M2457" i="1" s="1" a="1"/>
  <c r="M2457" i="1" s="1"/>
  <c r="K2457" i="1"/>
  <c r="J2457" i="1"/>
  <c r="I2457" i="1"/>
  <c r="H2457" i="1"/>
  <c r="G2457" i="1"/>
  <c r="O2456" i="1"/>
  <c r="L2456" i="1"/>
  <c r="M2456" i="1" s="1" a="1"/>
  <c r="M2456" i="1" s="1"/>
  <c r="K2456" i="1"/>
  <c r="J2456" i="1"/>
  <c r="I2456" i="1"/>
  <c r="H2456" i="1"/>
  <c r="G2456" i="1"/>
  <c r="O2455" i="1"/>
  <c r="L2455" i="1"/>
  <c r="M2455" i="1" s="1" a="1"/>
  <c r="M2455" i="1" s="1"/>
  <c r="K2455" i="1"/>
  <c r="J2455" i="1"/>
  <c r="I2455" i="1"/>
  <c r="H2455" i="1"/>
  <c r="G2455" i="1"/>
  <c r="O2454" i="1"/>
  <c r="L2454" i="1"/>
  <c r="M2454" i="1" s="1" a="1"/>
  <c r="M2454" i="1" s="1"/>
  <c r="K2454" i="1"/>
  <c r="J2454" i="1"/>
  <c r="I2454" i="1"/>
  <c r="H2454" i="1"/>
  <c r="G2454" i="1"/>
  <c r="O2453" i="1"/>
  <c r="L2453" i="1"/>
  <c r="M2453" i="1" s="1" a="1"/>
  <c r="M2453" i="1" s="1"/>
  <c r="K2453" i="1"/>
  <c r="J2453" i="1"/>
  <c r="I2453" i="1"/>
  <c r="H2453" i="1"/>
  <c r="G2453" i="1"/>
  <c r="O2452" i="1"/>
  <c r="L2452" i="1"/>
  <c r="M2452" i="1" s="1" a="1"/>
  <c r="M2452" i="1" s="1"/>
  <c r="K2452" i="1"/>
  <c r="J2452" i="1"/>
  <c r="I2452" i="1"/>
  <c r="H2452" i="1"/>
  <c r="G2452" i="1"/>
  <c r="O2451" i="1"/>
  <c r="L2451" i="1"/>
  <c r="M2451" i="1" s="1" a="1"/>
  <c r="M2451" i="1" s="1"/>
  <c r="K2451" i="1"/>
  <c r="J2451" i="1"/>
  <c r="I2451" i="1"/>
  <c r="H2451" i="1"/>
  <c r="G2451" i="1"/>
  <c r="O2450" i="1"/>
  <c r="L2450" i="1"/>
  <c r="M2450" i="1" s="1" a="1"/>
  <c r="M2450" i="1" s="1"/>
  <c r="K2450" i="1"/>
  <c r="J2450" i="1"/>
  <c r="I2450" i="1"/>
  <c r="H2450" i="1"/>
  <c r="G2450" i="1"/>
  <c r="O2449" i="1"/>
  <c r="L2449" i="1"/>
  <c r="M2449" i="1" s="1" a="1"/>
  <c r="M2449" i="1" s="1"/>
  <c r="K2449" i="1"/>
  <c r="J2449" i="1"/>
  <c r="I2449" i="1"/>
  <c r="H2449" i="1"/>
  <c r="G2449" i="1"/>
  <c r="O2448" i="1"/>
  <c r="L2448" i="1"/>
  <c r="M2448" i="1" s="1" a="1"/>
  <c r="M2448" i="1" s="1"/>
  <c r="K2448" i="1"/>
  <c r="J2448" i="1"/>
  <c r="I2448" i="1"/>
  <c r="H2448" i="1"/>
  <c r="G2448" i="1"/>
  <c r="O2447" i="1"/>
  <c r="L2447" i="1"/>
  <c r="M2447" i="1" s="1" a="1"/>
  <c r="M2447" i="1" s="1"/>
  <c r="K2447" i="1"/>
  <c r="J2447" i="1"/>
  <c r="I2447" i="1"/>
  <c r="H2447" i="1"/>
  <c r="G2447" i="1"/>
  <c r="O2446" i="1"/>
  <c r="L2446" i="1"/>
  <c r="M2446" i="1" s="1" a="1"/>
  <c r="M2446" i="1" s="1"/>
  <c r="K2446" i="1"/>
  <c r="J2446" i="1"/>
  <c r="I2446" i="1"/>
  <c r="H2446" i="1"/>
  <c r="G2446" i="1"/>
  <c r="O2445" i="1"/>
  <c r="L2445" i="1"/>
  <c r="M2445" i="1" s="1" a="1"/>
  <c r="M2445" i="1" s="1"/>
  <c r="K2445" i="1"/>
  <c r="J2445" i="1"/>
  <c r="I2445" i="1"/>
  <c r="H2445" i="1"/>
  <c r="G2445" i="1"/>
  <c r="O2444" i="1"/>
  <c r="L2444" i="1"/>
  <c r="M2444" i="1" s="1" a="1"/>
  <c r="M2444" i="1" s="1"/>
  <c r="K2444" i="1"/>
  <c r="J2444" i="1"/>
  <c r="I2444" i="1"/>
  <c r="H2444" i="1"/>
  <c r="G2444" i="1"/>
  <c r="O2443" i="1"/>
  <c r="L2443" i="1"/>
  <c r="M2443" i="1" s="1" a="1"/>
  <c r="M2443" i="1" s="1"/>
  <c r="K2443" i="1"/>
  <c r="J2443" i="1"/>
  <c r="I2443" i="1"/>
  <c r="H2443" i="1"/>
  <c r="G2443" i="1"/>
  <c r="O2442" i="1"/>
  <c r="L2442" i="1"/>
  <c r="M2442" i="1" s="1" a="1"/>
  <c r="M2442" i="1" s="1"/>
  <c r="K2442" i="1"/>
  <c r="J2442" i="1"/>
  <c r="I2442" i="1"/>
  <c r="H2442" i="1"/>
  <c r="G2442" i="1"/>
  <c r="O2441" i="1"/>
  <c r="L2441" i="1"/>
  <c r="M2441" i="1" s="1" a="1"/>
  <c r="M2441" i="1" s="1"/>
  <c r="K2441" i="1"/>
  <c r="J2441" i="1"/>
  <c r="I2441" i="1"/>
  <c r="H2441" i="1"/>
  <c r="G2441" i="1"/>
  <c r="O2440" i="1"/>
  <c r="L2440" i="1"/>
  <c r="M2440" i="1" s="1" a="1"/>
  <c r="M2440" i="1" s="1"/>
  <c r="K2440" i="1"/>
  <c r="J2440" i="1"/>
  <c r="I2440" i="1"/>
  <c r="H2440" i="1"/>
  <c r="G2440" i="1"/>
  <c r="O2439" i="1"/>
  <c r="L2439" i="1"/>
  <c r="M2439" i="1" s="1" a="1"/>
  <c r="M2439" i="1" s="1"/>
  <c r="K2439" i="1"/>
  <c r="J2439" i="1"/>
  <c r="I2439" i="1"/>
  <c r="H2439" i="1"/>
  <c r="G2439" i="1"/>
  <c r="O2438" i="1"/>
  <c r="L2438" i="1"/>
  <c r="M2438" i="1" s="1" a="1"/>
  <c r="M2438" i="1" s="1"/>
  <c r="K2438" i="1"/>
  <c r="J2438" i="1"/>
  <c r="I2438" i="1"/>
  <c r="H2438" i="1"/>
  <c r="G2438" i="1"/>
  <c r="O2437" i="1"/>
  <c r="L2437" i="1"/>
  <c r="M2437" i="1" s="1" a="1"/>
  <c r="M2437" i="1" s="1"/>
  <c r="K2437" i="1"/>
  <c r="J2437" i="1"/>
  <c r="I2437" i="1"/>
  <c r="H2437" i="1"/>
  <c r="G2437" i="1"/>
  <c r="O2436" i="1"/>
  <c r="L2436" i="1"/>
  <c r="M2436" i="1" s="1" a="1"/>
  <c r="M2436" i="1" s="1"/>
  <c r="K2436" i="1"/>
  <c r="J2436" i="1"/>
  <c r="I2436" i="1"/>
  <c r="H2436" i="1"/>
  <c r="G2436" i="1"/>
  <c r="O2435" i="1"/>
  <c r="L2435" i="1"/>
  <c r="M2435" i="1" s="1" a="1"/>
  <c r="M2435" i="1" s="1"/>
  <c r="K2435" i="1"/>
  <c r="J2435" i="1"/>
  <c r="I2435" i="1"/>
  <c r="H2435" i="1"/>
  <c r="G2435" i="1"/>
  <c r="O2434" i="1"/>
  <c r="L2434" i="1"/>
  <c r="M2434" i="1" s="1" a="1"/>
  <c r="M2434" i="1" s="1"/>
  <c r="K2434" i="1"/>
  <c r="J2434" i="1"/>
  <c r="I2434" i="1"/>
  <c r="H2434" i="1"/>
  <c r="G2434" i="1"/>
  <c r="O2433" i="1"/>
  <c r="L2433" i="1"/>
  <c r="M2433" i="1" s="1" a="1"/>
  <c r="M2433" i="1" s="1"/>
  <c r="K2433" i="1"/>
  <c r="J2433" i="1"/>
  <c r="I2433" i="1"/>
  <c r="H2433" i="1"/>
  <c r="G2433" i="1"/>
  <c r="O2432" i="1"/>
  <c r="L2432" i="1"/>
  <c r="M2432" i="1" s="1" a="1"/>
  <c r="M2432" i="1" s="1"/>
  <c r="K2432" i="1"/>
  <c r="J2432" i="1"/>
  <c r="I2432" i="1"/>
  <c r="H2432" i="1"/>
  <c r="G2432" i="1"/>
  <c r="O2431" i="1"/>
  <c r="L2431" i="1"/>
  <c r="M2431" i="1" s="1" a="1"/>
  <c r="M2431" i="1" s="1"/>
  <c r="K2431" i="1"/>
  <c r="J2431" i="1"/>
  <c r="I2431" i="1"/>
  <c r="H2431" i="1"/>
  <c r="G2431" i="1"/>
  <c r="O2430" i="1"/>
  <c r="L2430" i="1"/>
  <c r="M2430" i="1" s="1" a="1"/>
  <c r="M2430" i="1" s="1"/>
  <c r="K2430" i="1"/>
  <c r="J2430" i="1"/>
  <c r="I2430" i="1"/>
  <c r="H2430" i="1"/>
  <c r="G2430" i="1"/>
  <c r="O2429" i="1"/>
  <c r="L2429" i="1"/>
  <c r="M2429" i="1" s="1" a="1"/>
  <c r="M2429" i="1" s="1"/>
  <c r="K2429" i="1"/>
  <c r="J2429" i="1"/>
  <c r="I2429" i="1"/>
  <c r="H2429" i="1"/>
  <c r="G2429" i="1"/>
  <c r="O2428" i="1"/>
  <c r="L2428" i="1"/>
  <c r="M2428" i="1" s="1" a="1"/>
  <c r="M2428" i="1" s="1"/>
  <c r="K2428" i="1"/>
  <c r="J2428" i="1"/>
  <c r="I2428" i="1"/>
  <c r="H2428" i="1"/>
  <c r="G2428" i="1"/>
  <c r="O2427" i="1"/>
  <c r="L2427" i="1"/>
  <c r="M2427" i="1" s="1" a="1"/>
  <c r="M2427" i="1" s="1"/>
  <c r="K2427" i="1"/>
  <c r="J2427" i="1"/>
  <c r="I2427" i="1"/>
  <c r="H2427" i="1"/>
  <c r="G2427" i="1"/>
  <c r="O2426" i="1"/>
  <c r="L2426" i="1"/>
  <c r="M2426" i="1" s="1" a="1"/>
  <c r="M2426" i="1" s="1"/>
  <c r="K2426" i="1"/>
  <c r="J2426" i="1"/>
  <c r="I2426" i="1"/>
  <c r="H2426" i="1"/>
  <c r="G2426" i="1"/>
  <c r="O2425" i="1"/>
  <c r="L2425" i="1"/>
  <c r="M2425" i="1" s="1" a="1"/>
  <c r="M2425" i="1" s="1"/>
  <c r="K2425" i="1"/>
  <c r="J2425" i="1"/>
  <c r="I2425" i="1"/>
  <c r="H2425" i="1"/>
  <c r="G2425" i="1"/>
  <c r="O2424" i="1"/>
  <c r="L2424" i="1"/>
  <c r="M2424" i="1" s="1" a="1"/>
  <c r="M2424" i="1" s="1"/>
  <c r="K2424" i="1"/>
  <c r="J2424" i="1"/>
  <c r="I2424" i="1"/>
  <c r="H2424" i="1"/>
  <c r="G2424" i="1"/>
  <c r="O2423" i="1"/>
  <c r="L2423" i="1"/>
  <c r="M2423" i="1" s="1" a="1"/>
  <c r="M2423" i="1" s="1"/>
  <c r="K2423" i="1"/>
  <c r="J2423" i="1"/>
  <c r="I2423" i="1"/>
  <c r="H2423" i="1"/>
  <c r="G2423" i="1"/>
  <c r="O2422" i="1"/>
  <c r="L2422" i="1"/>
  <c r="M2422" i="1" s="1" a="1"/>
  <c r="M2422" i="1" s="1"/>
  <c r="K2422" i="1"/>
  <c r="J2422" i="1"/>
  <c r="I2422" i="1"/>
  <c r="H2422" i="1"/>
  <c r="G2422" i="1"/>
  <c r="O2421" i="1"/>
  <c r="L2421" i="1"/>
  <c r="M2421" i="1" s="1" a="1"/>
  <c r="M2421" i="1" s="1"/>
  <c r="K2421" i="1"/>
  <c r="J2421" i="1"/>
  <c r="I2421" i="1"/>
  <c r="H2421" i="1"/>
  <c r="G2421" i="1"/>
  <c r="O2420" i="1"/>
  <c r="L2420" i="1"/>
  <c r="M2420" i="1" s="1" a="1"/>
  <c r="M2420" i="1" s="1"/>
  <c r="K2420" i="1"/>
  <c r="J2420" i="1"/>
  <c r="I2420" i="1"/>
  <c r="H2420" i="1"/>
  <c r="G2420" i="1"/>
  <c r="O2419" i="1"/>
  <c r="L2419" i="1"/>
  <c r="M2419" i="1" s="1" a="1"/>
  <c r="M2419" i="1" s="1"/>
  <c r="K2419" i="1"/>
  <c r="J2419" i="1"/>
  <c r="I2419" i="1"/>
  <c r="H2419" i="1"/>
  <c r="G2419" i="1"/>
  <c r="O2418" i="1"/>
  <c r="L2418" i="1"/>
  <c r="M2418" i="1" s="1" a="1"/>
  <c r="M2418" i="1" s="1"/>
  <c r="K2418" i="1"/>
  <c r="J2418" i="1"/>
  <c r="I2418" i="1"/>
  <c r="H2418" i="1"/>
  <c r="G2418" i="1"/>
  <c r="O2417" i="1"/>
  <c r="L2417" i="1"/>
  <c r="M2417" i="1" s="1" a="1"/>
  <c r="M2417" i="1" s="1"/>
  <c r="K2417" i="1"/>
  <c r="J2417" i="1"/>
  <c r="I2417" i="1"/>
  <c r="H2417" i="1"/>
  <c r="G2417" i="1"/>
  <c r="O2416" i="1"/>
  <c r="L2416" i="1"/>
  <c r="M2416" i="1" s="1" a="1"/>
  <c r="M2416" i="1" s="1"/>
  <c r="K2416" i="1"/>
  <c r="J2416" i="1"/>
  <c r="I2416" i="1"/>
  <c r="H2416" i="1"/>
  <c r="G2416" i="1"/>
  <c r="O2415" i="1"/>
  <c r="L2415" i="1"/>
  <c r="M2415" i="1" s="1" a="1"/>
  <c r="M2415" i="1" s="1"/>
  <c r="K2415" i="1"/>
  <c r="J2415" i="1"/>
  <c r="I2415" i="1"/>
  <c r="H2415" i="1"/>
  <c r="G2415" i="1"/>
  <c r="O2414" i="1"/>
  <c r="L2414" i="1"/>
  <c r="M2414" i="1" s="1" a="1"/>
  <c r="M2414" i="1" s="1"/>
  <c r="K2414" i="1"/>
  <c r="J2414" i="1"/>
  <c r="I2414" i="1"/>
  <c r="H2414" i="1"/>
  <c r="G2414" i="1"/>
  <c r="O2413" i="1"/>
  <c r="L2413" i="1"/>
  <c r="M2413" i="1" s="1" a="1"/>
  <c r="M2413" i="1" s="1"/>
  <c r="K2413" i="1"/>
  <c r="J2413" i="1"/>
  <c r="I2413" i="1"/>
  <c r="H2413" i="1"/>
  <c r="G2413" i="1"/>
  <c r="O2412" i="1"/>
  <c r="L2412" i="1"/>
  <c r="M2412" i="1" s="1" a="1"/>
  <c r="M2412" i="1" s="1"/>
  <c r="K2412" i="1"/>
  <c r="J2412" i="1"/>
  <c r="I2412" i="1"/>
  <c r="H2412" i="1"/>
  <c r="G2412" i="1"/>
  <c r="O2411" i="1"/>
  <c r="L2411" i="1"/>
  <c r="M2411" i="1" s="1" a="1"/>
  <c r="M2411" i="1" s="1"/>
  <c r="K2411" i="1"/>
  <c r="J2411" i="1"/>
  <c r="I2411" i="1"/>
  <c r="H2411" i="1"/>
  <c r="G2411" i="1"/>
  <c r="O2410" i="1"/>
  <c r="L2410" i="1"/>
  <c r="M2410" i="1" s="1" a="1"/>
  <c r="M2410" i="1" s="1"/>
  <c r="K2410" i="1"/>
  <c r="J2410" i="1"/>
  <c r="I2410" i="1"/>
  <c r="H2410" i="1"/>
  <c r="G2410" i="1"/>
  <c r="O2409" i="1"/>
  <c r="L2409" i="1"/>
  <c r="M2409" i="1" s="1" a="1"/>
  <c r="M2409" i="1" s="1"/>
  <c r="K2409" i="1"/>
  <c r="J2409" i="1"/>
  <c r="I2409" i="1"/>
  <c r="H2409" i="1"/>
  <c r="G2409" i="1"/>
  <c r="O2408" i="1"/>
  <c r="L2408" i="1"/>
  <c r="M2408" i="1" s="1" a="1"/>
  <c r="M2408" i="1" s="1"/>
  <c r="K2408" i="1"/>
  <c r="J2408" i="1"/>
  <c r="I2408" i="1"/>
  <c r="H2408" i="1"/>
  <c r="G2408" i="1"/>
  <c r="O2407" i="1"/>
  <c r="L2407" i="1"/>
  <c r="M2407" i="1" s="1" a="1"/>
  <c r="M2407" i="1" s="1"/>
  <c r="K2407" i="1"/>
  <c r="J2407" i="1"/>
  <c r="I2407" i="1"/>
  <c r="H2407" i="1"/>
  <c r="G2407" i="1"/>
  <c r="O2406" i="1"/>
  <c r="L2406" i="1"/>
  <c r="M2406" i="1" s="1" a="1"/>
  <c r="M2406" i="1" s="1"/>
  <c r="K2406" i="1"/>
  <c r="J2406" i="1"/>
  <c r="I2406" i="1"/>
  <c r="H2406" i="1"/>
  <c r="G2406" i="1"/>
  <c r="O2405" i="1"/>
  <c r="L2405" i="1"/>
  <c r="M2405" i="1" s="1" a="1"/>
  <c r="M2405" i="1" s="1"/>
  <c r="K2405" i="1"/>
  <c r="J2405" i="1"/>
  <c r="I2405" i="1"/>
  <c r="H2405" i="1"/>
  <c r="G2405" i="1"/>
  <c r="O2404" i="1"/>
  <c r="L2404" i="1"/>
  <c r="M2404" i="1" s="1" a="1"/>
  <c r="M2404" i="1" s="1"/>
  <c r="K2404" i="1"/>
  <c r="J2404" i="1"/>
  <c r="I2404" i="1"/>
  <c r="H2404" i="1"/>
  <c r="G2404" i="1"/>
  <c r="O2403" i="1"/>
  <c r="L2403" i="1"/>
  <c r="M2403" i="1" s="1" a="1"/>
  <c r="M2403" i="1" s="1"/>
  <c r="K2403" i="1"/>
  <c r="J2403" i="1"/>
  <c r="I2403" i="1"/>
  <c r="H2403" i="1"/>
  <c r="G2403" i="1"/>
  <c r="O2402" i="1"/>
  <c r="L2402" i="1"/>
  <c r="M2402" i="1" s="1" a="1"/>
  <c r="M2402" i="1" s="1"/>
  <c r="K2402" i="1"/>
  <c r="J2402" i="1"/>
  <c r="I2402" i="1"/>
  <c r="H2402" i="1"/>
  <c r="G2402" i="1"/>
  <c r="O2401" i="1"/>
  <c r="L2401" i="1"/>
  <c r="M2401" i="1" s="1" a="1"/>
  <c r="M2401" i="1" s="1"/>
  <c r="K2401" i="1"/>
  <c r="J2401" i="1"/>
  <c r="I2401" i="1"/>
  <c r="H2401" i="1"/>
  <c r="G2401" i="1"/>
  <c r="O2400" i="1"/>
  <c r="L2400" i="1"/>
  <c r="M2400" i="1" s="1" a="1"/>
  <c r="M2400" i="1" s="1"/>
  <c r="K2400" i="1"/>
  <c r="J2400" i="1"/>
  <c r="I2400" i="1"/>
  <c r="H2400" i="1"/>
  <c r="G2400" i="1"/>
  <c r="O2399" i="1"/>
  <c r="L2399" i="1"/>
  <c r="M2399" i="1" s="1" a="1"/>
  <c r="M2399" i="1" s="1"/>
  <c r="K2399" i="1"/>
  <c r="J2399" i="1"/>
  <c r="I2399" i="1"/>
  <c r="H2399" i="1"/>
  <c r="G2399" i="1"/>
  <c r="O2398" i="1"/>
  <c r="L2398" i="1"/>
  <c r="M2398" i="1" s="1" a="1"/>
  <c r="M2398" i="1" s="1"/>
  <c r="K2398" i="1"/>
  <c r="J2398" i="1"/>
  <c r="I2398" i="1"/>
  <c r="H2398" i="1"/>
  <c r="G2398" i="1"/>
  <c r="O2397" i="1"/>
  <c r="L2397" i="1"/>
  <c r="M2397" i="1" s="1" a="1"/>
  <c r="M2397" i="1" s="1"/>
  <c r="K2397" i="1"/>
  <c r="J2397" i="1"/>
  <c r="I2397" i="1"/>
  <c r="H2397" i="1"/>
  <c r="G2397" i="1"/>
  <c r="O2396" i="1"/>
  <c r="L2396" i="1"/>
  <c r="M2396" i="1" s="1" a="1"/>
  <c r="M2396" i="1" s="1"/>
  <c r="K2396" i="1"/>
  <c r="J2396" i="1"/>
  <c r="I2396" i="1"/>
  <c r="H2396" i="1"/>
  <c r="G2396" i="1"/>
  <c r="O2395" i="1"/>
  <c r="L2395" i="1"/>
  <c r="M2395" i="1" s="1" a="1"/>
  <c r="M2395" i="1" s="1"/>
  <c r="K2395" i="1"/>
  <c r="J2395" i="1"/>
  <c r="I2395" i="1"/>
  <c r="H2395" i="1"/>
  <c r="G2395" i="1"/>
  <c r="O2394" i="1"/>
  <c r="L2394" i="1"/>
  <c r="M2394" i="1" s="1" a="1"/>
  <c r="M2394" i="1" s="1"/>
  <c r="K2394" i="1"/>
  <c r="J2394" i="1"/>
  <c r="I2394" i="1"/>
  <c r="H2394" i="1"/>
  <c r="G2394" i="1"/>
  <c r="O2393" i="1"/>
  <c r="L2393" i="1"/>
  <c r="M2393" i="1" s="1" a="1"/>
  <c r="M2393" i="1" s="1"/>
  <c r="K2393" i="1"/>
  <c r="J2393" i="1"/>
  <c r="I2393" i="1"/>
  <c r="H2393" i="1"/>
  <c r="G2393" i="1"/>
  <c r="O2392" i="1"/>
  <c r="L2392" i="1"/>
  <c r="M2392" i="1" s="1" a="1"/>
  <c r="M2392" i="1" s="1"/>
  <c r="K2392" i="1"/>
  <c r="J2392" i="1"/>
  <c r="I2392" i="1"/>
  <c r="H2392" i="1"/>
  <c r="G2392" i="1"/>
  <c r="O2391" i="1"/>
  <c r="L2391" i="1"/>
  <c r="M2391" i="1" s="1" a="1"/>
  <c r="M2391" i="1" s="1"/>
  <c r="K2391" i="1"/>
  <c r="J2391" i="1"/>
  <c r="I2391" i="1"/>
  <c r="H2391" i="1"/>
  <c r="G2391" i="1"/>
  <c r="O2390" i="1"/>
  <c r="L2390" i="1"/>
  <c r="M2390" i="1" s="1" a="1"/>
  <c r="M2390" i="1" s="1"/>
  <c r="K2390" i="1"/>
  <c r="J2390" i="1"/>
  <c r="I2390" i="1"/>
  <c r="H2390" i="1"/>
  <c r="G2390" i="1"/>
  <c r="O2389" i="1"/>
  <c r="L2389" i="1"/>
  <c r="M2389" i="1" s="1" a="1"/>
  <c r="M2389" i="1" s="1"/>
  <c r="K2389" i="1"/>
  <c r="J2389" i="1"/>
  <c r="I2389" i="1"/>
  <c r="H2389" i="1"/>
  <c r="G2389" i="1"/>
  <c r="O2388" i="1"/>
  <c r="L2388" i="1"/>
  <c r="M2388" i="1" s="1" a="1"/>
  <c r="M2388" i="1" s="1"/>
  <c r="K2388" i="1"/>
  <c r="J2388" i="1"/>
  <c r="I2388" i="1"/>
  <c r="H2388" i="1"/>
  <c r="G2388" i="1"/>
  <c r="O2387" i="1"/>
  <c r="L2387" i="1"/>
  <c r="M2387" i="1" s="1" a="1"/>
  <c r="M2387" i="1" s="1"/>
  <c r="K2387" i="1"/>
  <c r="J2387" i="1"/>
  <c r="I2387" i="1"/>
  <c r="H2387" i="1"/>
  <c r="G2387" i="1"/>
  <c r="O2386" i="1"/>
  <c r="L2386" i="1"/>
  <c r="M2386" i="1" s="1" a="1"/>
  <c r="M2386" i="1" s="1"/>
  <c r="K2386" i="1"/>
  <c r="J2386" i="1"/>
  <c r="I2386" i="1"/>
  <c r="H2386" i="1"/>
  <c r="G2386" i="1"/>
  <c r="O2385" i="1"/>
  <c r="L2385" i="1"/>
  <c r="M2385" i="1" s="1" a="1"/>
  <c r="M2385" i="1" s="1"/>
  <c r="K2385" i="1"/>
  <c r="J2385" i="1"/>
  <c r="I2385" i="1"/>
  <c r="H2385" i="1"/>
  <c r="G2385" i="1"/>
  <c r="O2384" i="1"/>
  <c r="L2384" i="1"/>
  <c r="M2384" i="1" s="1" a="1"/>
  <c r="M2384" i="1" s="1"/>
  <c r="K2384" i="1"/>
  <c r="J2384" i="1"/>
  <c r="I2384" i="1"/>
  <c r="H2384" i="1"/>
  <c r="G2384" i="1"/>
  <c r="O2383" i="1"/>
  <c r="L2383" i="1"/>
  <c r="M2383" i="1" s="1" a="1"/>
  <c r="M2383" i="1" s="1"/>
  <c r="K2383" i="1"/>
  <c r="J2383" i="1"/>
  <c r="I2383" i="1"/>
  <c r="H2383" i="1"/>
  <c r="G2383" i="1"/>
  <c r="O2382" i="1"/>
  <c r="L2382" i="1"/>
  <c r="M2382" i="1" s="1" a="1"/>
  <c r="M2382" i="1" s="1"/>
  <c r="K2382" i="1"/>
  <c r="J2382" i="1"/>
  <c r="I2382" i="1"/>
  <c r="H2382" i="1"/>
  <c r="G2382" i="1"/>
  <c r="O2381" i="1"/>
  <c r="L2381" i="1"/>
  <c r="M2381" i="1" s="1" a="1"/>
  <c r="M2381" i="1" s="1"/>
  <c r="K2381" i="1"/>
  <c r="J2381" i="1"/>
  <c r="I2381" i="1"/>
  <c r="H2381" i="1"/>
  <c r="G2381" i="1"/>
  <c r="O2380" i="1"/>
  <c r="L2380" i="1"/>
  <c r="M2380" i="1" s="1" a="1"/>
  <c r="M2380" i="1" s="1"/>
  <c r="K2380" i="1"/>
  <c r="J2380" i="1"/>
  <c r="I2380" i="1"/>
  <c r="H2380" i="1"/>
  <c r="G2380" i="1"/>
  <c r="O2379" i="1"/>
  <c r="L2379" i="1"/>
  <c r="M2379" i="1" s="1" a="1"/>
  <c r="M2379" i="1" s="1"/>
  <c r="K2379" i="1"/>
  <c r="J2379" i="1"/>
  <c r="I2379" i="1"/>
  <c r="H2379" i="1"/>
  <c r="G2379" i="1"/>
  <c r="O2378" i="1"/>
  <c r="L2378" i="1"/>
  <c r="M2378" i="1" s="1" a="1"/>
  <c r="M2378" i="1" s="1"/>
  <c r="K2378" i="1"/>
  <c r="J2378" i="1"/>
  <c r="I2378" i="1"/>
  <c r="H2378" i="1"/>
  <c r="G2378" i="1"/>
  <c r="O2377" i="1"/>
  <c r="L2377" i="1"/>
  <c r="M2377" i="1" s="1" a="1"/>
  <c r="M2377" i="1" s="1"/>
  <c r="K2377" i="1"/>
  <c r="J2377" i="1"/>
  <c r="I2377" i="1"/>
  <c r="H2377" i="1"/>
  <c r="G2377" i="1"/>
  <c r="O2376" i="1"/>
  <c r="L2376" i="1"/>
  <c r="M2376" i="1" s="1" a="1"/>
  <c r="M2376" i="1" s="1"/>
  <c r="K2376" i="1"/>
  <c r="J2376" i="1"/>
  <c r="I2376" i="1"/>
  <c r="H2376" i="1"/>
  <c r="G2376" i="1"/>
  <c r="O2375" i="1"/>
  <c r="L2375" i="1"/>
  <c r="M2375" i="1" s="1" a="1"/>
  <c r="M2375" i="1" s="1"/>
  <c r="K2375" i="1"/>
  <c r="J2375" i="1"/>
  <c r="I2375" i="1"/>
  <c r="H2375" i="1"/>
  <c r="G2375" i="1"/>
  <c r="O2374" i="1"/>
  <c r="L2374" i="1"/>
  <c r="M2374" i="1" s="1" a="1"/>
  <c r="M2374" i="1" s="1"/>
  <c r="K2374" i="1"/>
  <c r="J2374" i="1"/>
  <c r="I2374" i="1"/>
  <c r="H2374" i="1"/>
  <c r="G2374" i="1"/>
  <c r="O2373" i="1"/>
  <c r="L2373" i="1"/>
  <c r="M2373" i="1" s="1" a="1"/>
  <c r="M2373" i="1" s="1"/>
  <c r="K2373" i="1"/>
  <c r="J2373" i="1"/>
  <c r="I2373" i="1"/>
  <c r="H2373" i="1"/>
  <c r="G2373" i="1"/>
  <c r="O2372" i="1"/>
  <c r="L2372" i="1"/>
  <c r="M2372" i="1" s="1" a="1"/>
  <c r="M2372" i="1" s="1"/>
  <c r="K2372" i="1"/>
  <c r="J2372" i="1"/>
  <c r="I2372" i="1"/>
  <c r="H2372" i="1"/>
  <c r="G2372" i="1"/>
  <c r="O2371" i="1"/>
  <c r="L2371" i="1"/>
  <c r="M2371" i="1" s="1" a="1"/>
  <c r="M2371" i="1" s="1"/>
  <c r="K2371" i="1"/>
  <c r="J2371" i="1"/>
  <c r="I2371" i="1"/>
  <c r="H2371" i="1"/>
  <c r="G2371" i="1"/>
  <c r="O2370" i="1"/>
  <c r="L2370" i="1"/>
  <c r="M2370" i="1" s="1" a="1"/>
  <c r="M2370" i="1" s="1"/>
  <c r="K2370" i="1"/>
  <c r="J2370" i="1"/>
  <c r="I2370" i="1"/>
  <c r="H2370" i="1"/>
  <c r="G2370" i="1"/>
  <c r="O2369" i="1"/>
  <c r="L2369" i="1"/>
  <c r="M2369" i="1" s="1" a="1"/>
  <c r="M2369" i="1" s="1"/>
  <c r="K2369" i="1"/>
  <c r="J2369" i="1"/>
  <c r="I2369" i="1"/>
  <c r="H2369" i="1"/>
  <c r="G2369" i="1"/>
  <c r="O2368" i="1"/>
  <c r="L2368" i="1"/>
  <c r="M2368" i="1" s="1" a="1"/>
  <c r="M2368" i="1" s="1"/>
  <c r="K2368" i="1"/>
  <c r="J2368" i="1"/>
  <c r="I2368" i="1"/>
  <c r="H2368" i="1"/>
  <c r="G2368" i="1"/>
  <c r="O2367" i="1"/>
  <c r="L2367" i="1"/>
  <c r="M2367" i="1" s="1" a="1"/>
  <c r="M2367" i="1" s="1"/>
  <c r="K2367" i="1"/>
  <c r="J2367" i="1"/>
  <c r="I2367" i="1"/>
  <c r="H2367" i="1"/>
  <c r="G2367" i="1"/>
  <c r="O2366" i="1"/>
  <c r="L2366" i="1"/>
  <c r="M2366" i="1" s="1" a="1"/>
  <c r="M2366" i="1" s="1"/>
  <c r="K2366" i="1"/>
  <c r="J2366" i="1"/>
  <c r="I2366" i="1"/>
  <c r="H2366" i="1"/>
  <c r="G2366" i="1"/>
  <c r="O2365" i="1"/>
  <c r="L2365" i="1"/>
  <c r="M2365" i="1" s="1" a="1"/>
  <c r="M2365" i="1" s="1"/>
  <c r="K2365" i="1"/>
  <c r="J2365" i="1"/>
  <c r="I2365" i="1"/>
  <c r="H2365" i="1"/>
  <c r="G2365" i="1"/>
  <c r="O2364" i="1"/>
  <c r="L2364" i="1"/>
  <c r="M2364" i="1" s="1" a="1"/>
  <c r="M2364" i="1" s="1"/>
  <c r="K2364" i="1"/>
  <c r="J2364" i="1"/>
  <c r="I2364" i="1"/>
  <c r="H2364" i="1"/>
  <c r="G2364" i="1"/>
  <c r="O2363" i="1"/>
  <c r="L2363" i="1"/>
  <c r="M2363" i="1" s="1" a="1"/>
  <c r="M2363" i="1" s="1"/>
  <c r="K2363" i="1"/>
  <c r="J2363" i="1"/>
  <c r="I2363" i="1"/>
  <c r="H2363" i="1"/>
  <c r="G2363" i="1"/>
  <c r="O2362" i="1"/>
  <c r="L2362" i="1"/>
  <c r="M2362" i="1" s="1" a="1"/>
  <c r="M2362" i="1" s="1"/>
  <c r="K2362" i="1"/>
  <c r="J2362" i="1"/>
  <c r="I2362" i="1"/>
  <c r="H2362" i="1"/>
  <c r="G2362" i="1"/>
  <c r="O2361" i="1"/>
  <c r="L2361" i="1"/>
  <c r="M2361" i="1" s="1" a="1"/>
  <c r="M2361" i="1" s="1"/>
  <c r="K2361" i="1"/>
  <c r="J2361" i="1"/>
  <c r="I2361" i="1"/>
  <c r="H2361" i="1"/>
  <c r="G2361" i="1"/>
  <c r="O2360" i="1"/>
  <c r="L2360" i="1"/>
  <c r="M2360" i="1" s="1" a="1"/>
  <c r="M2360" i="1" s="1"/>
  <c r="K2360" i="1"/>
  <c r="J2360" i="1"/>
  <c r="I2360" i="1"/>
  <c r="H2360" i="1"/>
  <c r="G2360" i="1"/>
  <c r="O2359" i="1"/>
  <c r="L2359" i="1"/>
  <c r="M2359" i="1" s="1" a="1"/>
  <c r="M2359" i="1" s="1"/>
  <c r="K2359" i="1"/>
  <c r="J2359" i="1"/>
  <c r="I2359" i="1"/>
  <c r="H2359" i="1"/>
  <c r="G2359" i="1"/>
  <c r="O2358" i="1"/>
  <c r="L2358" i="1"/>
  <c r="M2358" i="1" s="1" a="1"/>
  <c r="M2358" i="1" s="1"/>
  <c r="K2358" i="1"/>
  <c r="J2358" i="1"/>
  <c r="I2358" i="1"/>
  <c r="H2358" i="1"/>
  <c r="G2358" i="1"/>
  <c r="O2357" i="1"/>
  <c r="L2357" i="1"/>
  <c r="M2357" i="1" s="1" a="1"/>
  <c r="M2357" i="1" s="1"/>
  <c r="K2357" i="1"/>
  <c r="J2357" i="1"/>
  <c r="I2357" i="1"/>
  <c r="H2357" i="1"/>
  <c r="G2357" i="1"/>
  <c r="O2356" i="1"/>
  <c r="L2356" i="1"/>
  <c r="M2356" i="1" s="1" a="1"/>
  <c r="M2356" i="1" s="1"/>
  <c r="K2356" i="1"/>
  <c r="J2356" i="1"/>
  <c r="I2356" i="1"/>
  <c r="H2356" i="1"/>
  <c r="G2356" i="1"/>
  <c r="O2355" i="1"/>
  <c r="L2355" i="1"/>
  <c r="M2355" i="1" s="1" a="1"/>
  <c r="M2355" i="1" s="1"/>
  <c r="K2355" i="1"/>
  <c r="J2355" i="1"/>
  <c r="I2355" i="1"/>
  <c r="H2355" i="1"/>
  <c r="G2355" i="1"/>
  <c r="O2354" i="1"/>
  <c r="L2354" i="1"/>
  <c r="M2354" i="1" s="1" a="1"/>
  <c r="M2354" i="1" s="1"/>
  <c r="K2354" i="1"/>
  <c r="J2354" i="1"/>
  <c r="I2354" i="1"/>
  <c r="H2354" i="1"/>
  <c r="G2354" i="1"/>
  <c r="O2353" i="1"/>
  <c r="L2353" i="1"/>
  <c r="M2353" i="1" s="1" a="1"/>
  <c r="M2353" i="1" s="1"/>
  <c r="K2353" i="1"/>
  <c r="J2353" i="1"/>
  <c r="I2353" i="1"/>
  <c r="H2353" i="1"/>
  <c r="G2353" i="1"/>
  <c r="O2352" i="1"/>
  <c r="L2352" i="1"/>
  <c r="M2352" i="1" s="1" a="1"/>
  <c r="M2352" i="1" s="1"/>
  <c r="K2352" i="1"/>
  <c r="J2352" i="1"/>
  <c r="I2352" i="1"/>
  <c r="H2352" i="1"/>
  <c r="G2352" i="1"/>
  <c r="O2351" i="1"/>
  <c r="L2351" i="1"/>
  <c r="M2351" i="1" s="1" a="1"/>
  <c r="M2351" i="1" s="1"/>
  <c r="K2351" i="1"/>
  <c r="J2351" i="1"/>
  <c r="I2351" i="1"/>
  <c r="H2351" i="1"/>
  <c r="G2351" i="1"/>
  <c r="O2350" i="1"/>
  <c r="L2350" i="1"/>
  <c r="M2350" i="1" s="1" a="1"/>
  <c r="M2350" i="1" s="1"/>
  <c r="K2350" i="1"/>
  <c r="J2350" i="1"/>
  <c r="I2350" i="1"/>
  <c r="H2350" i="1"/>
  <c r="G2350" i="1"/>
  <c r="O2349" i="1"/>
  <c r="L2349" i="1"/>
  <c r="M2349" i="1" s="1" a="1"/>
  <c r="M2349" i="1" s="1"/>
  <c r="K2349" i="1"/>
  <c r="J2349" i="1"/>
  <c r="I2349" i="1"/>
  <c r="H2349" i="1"/>
  <c r="G2349" i="1"/>
  <c r="O2348" i="1"/>
  <c r="L2348" i="1"/>
  <c r="M2348" i="1" s="1" a="1"/>
  <c r="M2348" i="1" s="1"/>
  <c r="K2348" i="1"/>
  <c r="J2348" i="1"/>
  <c r="I2348" i="1"/>
  <c r="H2348" i="1"/>
  <c r="G2348" i="1"/>
  <c r="O2347" i="1"/>
  <c r="L2347" i="1"/>
  <c r="M2347" i="1" s="1" a="1"/>
  <c r="M2347" i="1" s="1"/>
  <c r="K2347" i="1"/>
  <c r="J2347" i="1"/>
  <c r="I2347" i="1"/>
  <c r="H2347" i="1"/>
  <c r="G2347" i="1"/>
  <c r="O2346" i="1"/>
  <c r="L2346" i="1"/>
  <c r="M2346" i="1" s="1" a="1"/>
  <c r="M2346" i="1" s="1"/>
  <c r="K2346" i="1"/>
  <c r="J2346" i="1"/>
  <c r="I2346" i="1"/>
  <c r="H2346" i="1"/>
  <c r="G2346" i="1"/>
  <c r="O2345" i="1"/>
  <c r="L2345" i="1"/>
  <c r="M2345" i="1" s="1" a="1"/>
  <c r="M2345" i="1" s="1"/>
  <c r="K2345" i="1"/>
  <c r="J2345" i="1"/>
  <c r="I2345" i="1"/>
  <c r="H2345" i="1"/>
  <c r="G2345" i="1"/>
  <c r="O2344" i="1"/>
  <c r="L2344" i="1"/>
  <c r="M2344" i="1" s="1" a="1"/>
  <c r="M2344" i="1" s="1"/>
  <c r="K2344" i="1"/>
  <c r="J2344" i="1"/>
  <c r="I2344" i="1"/>
  <c r="H2344" i="1"/>
  <c r="G2344" i="1"/>
  <c r="O2343" i="1"/>
  <c r="L2343" i="1"/>
  <c r="M2343" i="1" s="1" a="1"/>
  <c r="M2343" i="1" s="1"/>
  <c r="K2343" i="1"/>
  <c r="J2343" i="1"/>
  <c r="I2343" i="1"/>
  <c r="H2343" i="1"/>
  <c r="G2343" i="1"/>
  <c r="O2342" i="1"/>
  <c r="L2342" i="1"/>
  <c r="M2342" i="1" s="1" a="1"/>
  <c r="M2342" i="1" s="1"/>
  <c r="K2342" i="1"/>
  <c r="J2342" i="1"/>
  <c r="I2342" i="1"/>
  <c r="H2342" i="1"/>
  <c r="G2342" i="1"/>
  <c r="O2341" i="1"/>
  <c r="L2341" i="1"/>
  <c r="M2341" i="1" s="1" a="1"/>
  <c r="M2341" i="1" s="1"/>
  <c r="K2341" i="1"/>
  <c r="J2341" i="1"/>
  <c r="I2341" i="1"/>
  <c r="H2341" i="1"/>
  <c r="G2341" i="1"/>
  <c r="O2340" i="1"/>
  <c r="L2340" i="1"/>
  <c r="M2340" i="1" s="1" a="1"/>
  <c r="M2340" i="1" s="1"/>
  <c r="K2340" i="1"/>
  <c r="J2340" i="1"/>
  <c r="I2340" i="1"/>
  <c r="H2340" i="1"/>
  <c r="G2340" i="1"/>
  <c r="O2339" i="1"/>
  <c r="L2339" i="1"/>
  <c r="M2339" i="1" s="1" a="1"/>
  <c r="M2339" i="1" s="1"/>
  <c r="K2339" i="1"/>
  <c r="J2339" i="1"/>
  <c r="I2339" i="1"/>
  <c r="H2339" i="1"/>
  <c r="G2339" i="1"/>
  <c r="O2338" i="1"/>
  <c r="L2338" i="1"/>
  <c r="M2338" i="1" s="1" a="1"/>
  <c r="M2338" i="1" s="1"/>
  <c r="K2338" i="1"/>
  <c r="J2338" i="1"/>
  <c r="I2338" i="1"/>
  <c r="H2338" i="1"/>
  <c r="G2338" i="1"/>
  <c r="O2337" i="1"/>
  <c r="L2337" i="1"/>
  <c r="M2337" i="1" s="1" a="1"/>
  <c r="M2337" i="1" s="1"/>
  <c r="K2337" i="1"/>
  <c r="J2337" i="1"/>
  <c r="I2337" i="1"/>
  <c r="H2337" i="1"/>
  <c r="G2337" i="1"/>
  <c r="O2336" i="1"/>
  <c r="L2336" i="1"/>
  <c r="M2336" i="1" s="1" a="1"/>
  <c r="M2336" i="1" s="1"/>
  <c r="K2336" i="1"/>
  <c r="J2336" i="1"/>
  <c r="I2336" i="1"/>
  <c r="H2336" i="1"/>
  <c r="G2336" i="1"/>
  <c r="O2335" i="1"/>
  <c r="L2335" i="1"/>
  <c r="M2335" i="1" s="1" a="1"/>
  <c r="M2335" i="1" s="1"/>
  <c r="K2335" i="1"/>
  <c r="J2335" i="1"/>
  <c r="I2335" i="1"/>
  <c r="H2335" i="1"/>
  <c r="G2335" i="1"/>
  <c r="O2334" i="1"/>
  <c r="L2334" i="1"/>
  <c r="M2334" i="1" s="1" a="1"/>
  <c r="M2334" i="1" s="1"/>
  <c r="K2334" i="1"/>
  <c r="J2334" i="1"/>
  <c r="I2334" i="1"/>
  <c r="H2334" i="1"/>
  <c r="G2334" i="1"/>
  <c r="O2333" i="1"/>
  <c r="L2333" i="1"/>
  <c r="M2333" i="1" s="1" a="1"/>
  <c r="M2333" i="1" s="1"/>
  <c r="K2333" i="1"/>
  <c r="J2333" i="1"/>
  <c r="I2333" i="1"/>
  <c r="H2333" i="1"/>
  <c r="G2333" i="1"/>
  <c r="O2332" i="1"/>
  <c r="L2332" i="1"/>
  <c r="M2332" i="1" s="1" a="1"/>
  <c r="M2332" i="1" s="1"/>
  <c r="K2332" i="1"/>
  <c r="J2332" i="1"/>
  <c r="I2332" i="1"/>
  <c r="H2332" i="1"/>
  <c r="G2332" i="1"/>
  <c r="O2331" i="1"/>
  <c r="L2331" i="1"/>
  <c r="M2331" i="1" s="1" a="1"/>
  <c r="M2331" i="1" s="1"/>
  <c r="K2331" i="1"/>
  <c r="J2331" i="1"/>
  <c r="I2331" i="1"/>
  <c r="H2331" i="1"/>
  <c r="G2331" i="1"/>
  <c r="O2330" i="1"/>
  <c r="L2330" i="1"/>
  <c r="M2330" i="1" s="1" a="1"/>
  <c r="M2330" i="1" s="1"/>
  <c r="K2330" i="1"/>
  <c r="J2330" i="1"/>
  <c r="I2330" i="1"/>
  <c r="H2330" i="1"/>
  <c r="G2330" i="1"/>
  <c r="O2329" i="1"/>
  <c r="L2329" i="1"/>
  <c r="M2329" i="1" s="1" a="1"/>
  <c r="M2329" i="1" s="1"/>
  <c r="K2329" i="1"/>
  <c r="J2329" i="1"/>
  <c r="I2329" i="1"/>
  <c r="H2329" i="1"/>
  <c r="G2329" i="1"/>
  <c r="O2328" i="1"/>
  <c r="L2328" i="1"/>
  <c r="M2328" i="1" s="1" a="1"/>
  <c r="M2328" i="1" s="1"/>
  <c r="K2328" i="1"/>
  <c r="J2328" i="1"/>
  <c r="I2328" i="1"/>
  <c r="H2328" i="1"/>
  <c r="G2328" i="1"/>
  <c r="O2327" i="1"/>
  <c r="L2327" i="1"/>
  <c r="M2327" i="1" s="1" a="1"/>
  <c r="M2327" i="1" s="1"/>
  <c r="K2327" i="1"/>
  <c r="J2327" i="1"/>
  <c r="I2327" i="1"/>
  <c r="H2327" i="1"/>
  <c r="G2327" i="1"/>
  <c r="O2326" i="1"/>
  <c r="L2326" i="1"/>
  <c r="M2326" i="1" s="1" a="1"/>
  <c r="M2326" i="1" s="1"/>
  <c r="K2326" i="1"/>
  <c r="J2326" i="1"/>
  <c r="I2326" i="1"/>
  <c r="H2326" i="1"/>
  <c r="G2326" i="1"/>
  <c r="O2325" i="1"/>
  <c r="L2325" i="1"/>
  <c r="M2325" i="1" s="1" a="1"/>
  <c r="M2325" i="1" s="1"/>
  <c r="K2325" i="1"/>
  <c r="J2325" i="1"/>
  <c r="I2325" i="1"/>
  <c r="H2325" i="1"/>
  <c r="G2325" i="1"/>
  <c r="O2324" i="1"/>
  <c r="L2324" i="1"/>
  <c r="M2324" i="1" s="1" a="1"/>
  <c r="M2324" i="1" s="1"/>
  <c r="K2324" i="1"/>
  <c r="J2324" i="1"/>
  <c r="I2324" i="1"/>
  <c r="H2324" i="1"/>
  <c r="G2324" i="1"/>
  <c r="O2323" i="1"/>
  <c r="L2323" i="1"/>
  <c r="M2323" i="1" s="1" a="1"/>
  <c r="M2323" i="1" s="1"/>
  <c r="K2323" i="1"/>
  <c r="J2323" i="1"/>
  <c r="I2323" i="1"/>
  <c r="H2323" i="1"/>
  <c r="G2323" i="1"/>
  <c r="O2322" i="1"/>
  <c r="L2322" i="1"/>
  <c r="M2322" i="1" s="1" a="1"/>
  <c r="M2322" i="1" s="1"/>
  <c r="K2322" i="1"/>
  <c r="J2322" i="1"/>
  <c r="I2322" i="1"/>
  <c r="H2322" i="1"/>
  <c r="G2322" i="1"/>
  <c r="O2321" i="1"/>
  <c r="L2321" i="1"/>
  <c r="M2321" i="1" s="1" a="1"/>
  <c r="M2321" i="1" s="1"/>
  <c r="K2321" i="1"/>
  <c r="J2321" i="1"/>
  <c r="I2321" i="1"/>
  <c r="H2321" i="1"/>
  <c r="G2321" i="1"/>
  <c r="O2320" i="1"/>
  <c r="L2320" i="1"/>
  <c r="M2320" i="1" s="1" a="1"/>
  <c r="M2320" i="1" s="1"/>
  <c r="K2320" i="1"/>
  <c r="J2320" i="1"/>
  <c r="I2320" i="1"/>
  <c r="H2320" i="1"/>
  <c r="G2320" i="1"/>
  <c r="O2319" i="1"/>
  <c r="L2319" i="1"/>
  <c r="M2319" i="1" s="1" a="1"/>
  <c r="M2319" i="1" s="1"/>
  <c r="K2319" i="1"/>
  <c r="J2319" i="1"/>
  <c r="I2319" i="1"/>
  <c r="H2319" i="1"/>
  <c r="G2319" i="1"/>
  <c r="O2318" i="1"/>
  <c r="L2318" i="1"/>
  <c r="M2318" i="1" s="1" a="1"/>
  <c r="M2318" i="1" s="1"/>
  <c r="K2318" i="1"/>
  <c r="J2318" i="1"/>
  <c r="I2318" i="1"/>
  <c r="H2318" i="1"/>
  <c r="G2318" i="1"/>
  <c r="O2317" i="1"/>
  <c r="L2317" i="1"/>
  <c r="M2317" i="1" s="1" a="1"/>
  <c r="M2317" i="1" s="1"/>
  <c r="K2317" i="1"/>
  <c r="J2317" i="1"/>
  <c r="I2317" i="1"/>
  <c r="H2317" i="1"/>
  <c r="G2317" i="1"/>
  <c r="O2316" i="1"/>
  <c r="L2316" i="1"/>
  <c r="M2316" i="1" s="1" a="1"/>
  <c r="M2316" i="1" s="1"/>
  <c r="K2316" i="1"/>
  <c r="J2316" i="1"/>
  <c r="I2316" i="1"/>
  <c r="H2316" i="1"/>
  <c r="G2316" i="1"/>
  <c r="O2315" i="1"/>
  <c r="L2315" i="1"/>
  <c r="M2315" i="1" s="1" a="1"/>
  <c r="M2315" i="1" s="1"/>
  <c r="K2315" i="1"/>
  <c r="J2315" i="1"/>
  <c r="I2315" i="1"/>
  <c r="H2315" i="1"/>
  <c r="G2315" i="1"/>
  <c r="O2314" i="1"/>
  <c r="L2314" i="1"/>
  <c r="M2314" i="1" s="1" a="1"/>
  <c r="M2314" i="1" s="1"/>
  <c r="K2314" i="1"/>
  <c r="J2314" i="1"/>
  <c r="I2314" i="1"/>
  <c r="H2314" i="1"/>
  <c r="G2314" i="1"/>
  <c r="O2313" i="1"/>
  <c r="L2313" i="1"/>
  <c r="M2313" i="1" s="1" a="1"/>
  <c r="M2313" i="1" s="1"/>
  <c r="K2313" i="1"/>
  <c r="J2313" i="1"/>
  <c r="I2313" i="1"/>
  <c r="H2313" i="1"/>
  <c r="G2313" i="1"/>
  <c r="O2312" i="1"/>
  <c r="L2312" i="1"/>
  <c r="M2312" i="1" s="1" a="1"/>
  <c r="M2312" i="1" s="1"/>
  <c r="K2312" i="1"/>
  <c r="J2312" i="1"/>
  <c r="I2312" i="1"/>
  <c r="H2312" i="1"/>
  <c r="G2312" i="1"/>
  <c r="O2311" i="1"/>
  <c r="L2311" i="1"/>
  <c r="M2311" i="1" s="1" a="1"/>
  <c r="M2311" i="1" s="1"/>
  <c r="K2311" i="1"/>
  <c r="J2311" i="1"/>
  <c r="I2311" i="1"/>
  <c r="H2311" i="1"/>
  <c r="G2311" i="1"/>
  <c r="O2310" i="1"/>
  <c r="L2310" i="1"/>
  <c r="M2310" i="1" s="1" a="1"/>
  <c r="M2310" i="1" s="1"/>
  <c r="K2310" i="1"/>
  <c r="J2310" i="1"/>
  <c r="I2310" i="1"/>
  <c r="H2310" i="1"/>
  <c r="G2310" i="1"/>
  <c r="O2309" i="1"/>
  <c r="L2309" i="1"/>
  <c r="M2309" i="1" s="1" a="1"/>
  <c r="M2309" i="1" s="1"/>
  <c r="K2309" i="1"/>
  <c r="J2309" i="1"/>
  <c r="I2309" i="1"/>
  <c r="H2309" i="1"/>
  <c r="G2309" i="1"/>
  <c r="O2308" i="1"/>
  <c r="L2308" i="1"/>
  <c r="M2308" i="1" s="1" a="1"/>
  <c r="M2308" i="1" s="1"/>
  <c r="K2308" i="1"/>
  <c r="J2308" i="1"/>
  <c r="I2308" i="1"/>
  <c r="H2308" i="1"/>
  <c r="G2308" i="1"/>
  <c r="O2307" i="1"/>
  <c r="L2307" i="1"/>
  <c r="M2307" i="1" s="1" a="1"/>
  <c r="M2307" i="1" s="1"/>
  <c r="K2307" i="1"/>
  <c r="J2307" i="1"/>
  <c r="I2307" i="1"/>
  <c r="H2307" i="1"/>
  <c r="G2307" i="1"/>
  <c r="O2306" i="1"/>
  <c r="L2306" i="1"/>
  <c r="M2306" i="1" s="1" a="1"/>
  <c r="M2306" i="1" s="1"/>
  <c r="K2306" i="1"/>
  <c r="J2306" i="1"/>
  <c r="I2306" i="1"/>
  <c r="H2306" i="1"/>
  <c r="G2306" i="1"/>
  <c r="O2305" i="1"/>
  <c r="L2305" i="1"/>
  <c r="M2305" i="1" s="1" a="1"/>
  <c r="M2305" i="1" s="1"/>
  <c r="K2305" i="1"/>
  <c r="J2305" i="1"/>
  <c r="I2305" i="1"/>
  <c r="H2305" i="1"/>
  <c r="G2305" i="1"/>
  <c r="O2304" i="1"/>
  <c r="L2304" i="1"/>
  <c r="M2304" i="1" s="1" a="1"/>
  <c r="M2304" i="1" s="1"/>
  <c r="K2304" i="1"/>
  <c r="J2304" i="1"/>
  <c r="I2304" i="1"/>
  <c r="H2304" i="1"/>
  <c r="G2304" i="1"/>
  <c r="O2303" i="1"/>
  <c r="L2303" i="1"/>
  <c r="M2303" i="1" s="1" a="1"/>
  <c r="M2303" i="1" s="1"/>
  <c r="K2303" i="1"/>
  <c r="J2303" i="1"/>
  <c r="I2303" i="1"/>
  <c r="H2303" i="1"/>
  <c r="G2303" i="1"/>
  <c r="O2302" i="1"/>
  <c r="L2302" i="1"/>
  <c r="M2302" i="1" s="1" a="1"/>
  <c r="M2302" i="1" s="1"/>
  <c r="K2302" i="1"/>
  <c r="J2302" i="1"/>
  <c r="I2302" i="1"/>
  <c r="H2302" i="1"/>
  <c r="G2302" i="1"/>
  <c r="O2301" i="1"/>
  <c r="L2301" i="1"/>
  <c r="M2301" i="1" s="1" a="1"/>
  <c r="M2301" i="1" s="1"/>
  <c r="K2301" i="1"/>
  <c r="J2301" i="1"/>
  <c r="I2301" i="1"/>
  <c r="H2301" i="1"/>
  <c r="G2301" i="1"/>
  <c r="O2300" i="1"/>
  <c r="L2300" i="1"/>
  <c r="M2300" i="1" s="1" a="1"/>
  <c r="M2300" i="1" s="1"/>
  <c r="K2300" i="1"/>
  <c r="J2300" i="1"/>
  <c r="I2300" i="1"/>
  <c r="H2300" i="1"/>
  <c r="G2300" i="1"/>
  <c r="O2299" i="1"/>
  <c r="L2299" i="1"/>
  <c r="M2299" i="1" s="1" a="1"/>
  <c r="M2299" i="1" s="1"/>
  <c r="K2299" i="1"/>
  <c r="J2299" i="1"/>
  <c r="I2299" i="1"/>
  <c r="H2299" i="1"/>
  <c r="G2299" i="1"/>
  <c r="O2298" i="1"/>
  <c r="L2298" i="1"/>
  <c r="M2298" i="1" s="1" a="1"/>
  <c r="M2298" i="1" s="1"/>
  <c r="K2298" i="1"/>
  <c r="J2298" i="1"/>
  <c r="I2298" i="1"/>
  <c r="H2298" i="1"/>
  <c r="G2298" i="1"/>
  <c r="O2297" i="1"/>
  <c r="L2297" i="1"/>
  <c r="M2297" i="1" s="1" a="1"/>
  <c r="M2297" i="1" s="1"/>
  <c r="K2297" i="1"/>
  <c r="J2297" i="1"/>
  <c r="I2297" i="1"/>
  <c r="H2297" i="1"/>
  <c r="G2297" i="1"/>
  <c r="O2296" i="1"/>
  <c r="L2296" i="1"/>
  <c r="M2296" i="1" s="1" a="1"/>
  <c r="M2296" i="1" s="1"/>
  <c r="K2296" i="1"/>
  <c r="J2296" i="1"/>
  <c r="I2296" i="1"/>
  <c r="H2296" i="1"/>
  <c r="G2296" i="1"/>
  <c r="O2295" i="1"/>
  <c r="L2295" i="1"/>
  <c r="M2295" i="1" s="1" a="1"/>
  <c r="M2295" i="1" s="1"/>
  <c r="K2295" i="1"/>
  <c r="J2295" i="1"/>
  <c r="I2295" i="1"/>
  <c r="H2295" i="1"/>
  <c r="G2295" i="1"/>
  <c r="O2294" i="1"/>
  <c r="L2294" i="1"/>
  <c r="M2294" i="1" s="1" a="1"/>
  <c r="M2294" i="1" s="1"/>
  <c r="K2294" i="1"/>
  <c r="J2294" i="1"/>
  <c r="I2294" i="1"/>
  <c r="H2294" i="1"/>
  <c r="G2294" i="1"/>
  <c r="O2293" i="1"/>
  <c r="L2293" i="1"/>
  <c r="M2293" i="1" s="1" a="1"/>
  <c r="M2293" i="1" s="1"/>
  <c r="K2293" i="1"/>
  <c r="J2293" i="1"/>
  <c r="I2293" i="1"/>
  <c r="H2293" i="1"/>
  <c r="G2293" i="1"/>
  <c r="O2292" i="1"/>
  <c r="L2292" i="1"/>
  <c r="M2292" i="1" s="1" a="1"/>
  <c r="M2292" i="1" s="1"/>
  <c r="K2292" i="1"/>
  <c r="J2292" i="1"/>
  <c r="I2292" i="1"/>
  <c r="H2292" i="1"/>
  <c r="G2292" i="1"/>
  <c r="O2291" i="1"/>
  <c r="L2291" i="1"/>
  <c r="M2291" i="1" s="1" a="1"/>
  <c r="M2291" i="1" s="1"/>
  <c r="K2291" i="1"/>
  <c r="J2291" i="1"/>
  <c r="I2291" i="1"/>
  <c r="H2291" i="1"/>
  <c r="G2291" i="1"/>
  <c r="O2290" i="1"/>
  <c r="L2290" i="1"/>
  <c r="M2290" i="1" s="1" a="1"/>
  <c r="M2290" i="1" s="1"/>
  <c r="K2290" i="1"/>
  <c r="J2290" i="1"/>
  <c r="I2290" i="1"/>
  <c r="H2290" i="1"/>
  <c r="G2290" i="1"/>
  <c r="O2289" i="1"/>
  <c r="L2289" i="1"/>
  <c r="M2289" i="1" s="1" a="1"/>
  <c r="M2289" i="1" s="1"/>
  <c r="K2289" i="1"/>
  <c r="J2289" i="1"/>
  <c r="I2289" i="1"/>
  <c r="H2289" i="1"/>
  <c r="G2289" i="1"/>
  <c r="O2288" i="1"/>
  <c r="L2288" i="1"/>
  <c r="M2288" i="1" s="1" a="1"/>
  <c r="M2288" i="1" s="1"/>
  <c r="K2288" i="1"/>
  <c r="J2288" i="1"/>
  <c r="I2288" i="1"/>
  <c r="H2288" i="1"/>
  <c r="G2288" i="1"/>
  <c r="O2287" i="1"/>
  <c r="L2287" i="1"/>
  <c r="M2287" i="1" s="1" a="1"/>
  <c r="M2287" i="1" s="1"/>
  <c r="K2287" i="1"/>
  <c r="J2287" i="1"/>
  <c r="I2287" i="1"/>
  <c r="H2287" i="1"/>
  <c r="G2287" i="1"/>
  <c r="O2286" i="1"/>
  <c r="L2286" i="1"/>
  <c r="M2286" i="1" s="1" a="1"/>
  <c r="M2286" i="1" s="1"/>
  <c r="K2286" i="1"/>
  <c r="J2286" i="1"/>
  <c r="I2286" i="1"/>
  <c r="H2286" i="1"/>
  <c r="G2286" i="1"/>
  <c r="O2285" i="1"/>
  <c r="L2285" i="1"/>
  <c r="M2285" i="1" s="1" a="1"/>
  <c r="M2285" i="1" s="1"/>
  <c r="K2285" i="1"/>
  <c r="J2285" i="1"/>
  <c r="I2285" i="1"/>
  <c r="H2285" i="1"/>
  <c r="G2285" i="1"/>
  <c r="O2284" i="1"/>
  <c r="L2284" i="1"/>
  <c r="M2284" i="1" s="1" a="1"/>
  <c r="M2284" i="1" s="1"/>
  <c r="K2284" i="1"/>
  <c r="J2284" i="1"/>
  <c r="I2284" i="1"/>
  <c r="H2284" i="1"/>
  <c r="G2284" i="1"/>
  <c r="O2283" i="1"/>
  <c r="L2283" i="1"/>
  <c r="M2283" i="1" s="1" a="1"/>
  <c r="M2283" i="1" s="1"/>
  <c r="K2283" i="1"/>
  <c r="J2283" i="1"/>
  <c r="I2283" i="1"/>
  <c r="H2283" i="1"/>
  <c r="G2283" i="1"/>
  <c r="O2282" i="1"/>
  <c r="L2282" i="1"/>
  <c r="M2282" i="1" s="1" a="1"/>
  <c r="M2282" i="1" s="1"/>
  <c r="K2282" i="1"/>
  <c r="J2282" i="1"/>
  <c r="I2282" i="1"/>
  <c r="H2282" i="1"/>
  <c r="G2282" i="1"/>
  <c r="O2281" i="1"/>
  <c r="L2281" i="1"/>
  <c r="M2281" i="1" s="1" a="1"/>
  <c r="M2281" i="1" s="1"/>
  <c r="K2281" i="1"/>
  <c r="J2281" i="1"/>
  <c r="I2281" i="1"/>
  <c r="H2281" i="1"/>
  <c r="G2281" i="1"/>
  <c r="O2280" i="1"/>
  <c r="L2280" i="1"/>
  <c r="M2280" i="1" s="1" a="1"/>
  <c r="M2280" i="1" s="1"/>
  <c r="K2280" i="1"/>
  <c r="J2280" i="1"/>
  <c r="I2280" i="1"/>
  <c r="H2280" i="1"/>
  <c r="G2280" i="1"/>
  <c r="O2279" i="1"/>
  <c r="L2279" i="1"/>
  <c r="M2279" i="1" s="1" a="1"/>
  <c r="M2279" i="1" s="1"/>
  <c r="K2279" i="1"/>
  <c r="J2279" i="1"/>
  <c r="I2279" i="1"/>
  <c r="H2279" i="1"/>
  <c r="G2279" i="1"/>
  <c r="O2278" i="1"/>
  <c r="L2278" i="1"/>
  <c r="M2278" i="1" s="1" a="1"/>
  <c r="M2278" i="1" s="1"/>
  <c r="K2278" i="1"/>
  <c r="J2278" i="1"/>
  <c r="I2278" i="1"/>
  <c r="H2278" i="1"/>
  <c r="G2278" i="1"/>
  <c r="O2277" i="1"/>
  <c r="L2277" i="1"/>
  <c r="M2277" i="1" s="1" a="1"/>
  <c r="M2277" i="1" s="1"/>
  <c r="K2277" i="1"/>
  <c r="J2277" i="1"/>
  <c r="I2277" i="1"/>
  <c r="H2277" i="1"/>
  <c r="G2277" i="1"/>
  <c r="O2276" i="1"/>
  <c r="L2276" i="1"/>
  <c r="M2276" i="1" s="1" a="1"/>
  <c r="M2276" i="1" s="1"/>
  <c r="K2276" i="1"/>
  <c r="J2276" i="1"/>
  <c r="I2276" i="1"/>
  <c r="H2276" i="1"/>
  <c r="G2276" i="1"/>
  <c r="O2275" i="1"/>
  <c r="L2275" i="1"/>
  <c r="M2275" i="1" s="1" a="1"/>
  <c r="M2275" i="1" s="1"/>
  <c r="K2275" i="1"/>
  <c r="J2275" i="1"/>
  <c r="I2275" i="1"/>
  <c r="H2275" i="1"/>
  <c r="G2275" i="1"/>
  <c r="O2274" i="1"/>
  <c r="L2274" i="1"/>
  <c r="M2274" i="1" s="1" a="1"/>
  <c r="M2274" i="1" s="1"/>
  <c r="K2274" i="1"/>
  <c r="J2274" i="1"/>
  <c r="I2274" i="1"/>
  <c r="H2274" i="1"/>
  <c r="G2274" i="1"/>
  <c r="O2273" i="1"/>
  <c r="L2273" i="1"/>
  <c r="M2273" i="1" s="1" a="1"/>
  <c r="M2273" i="1" s="1"/>
  <c r="K2273" i="1"/>
  <c r="J2273" i="1"/>
  <c r="I2273" i="1"/>
  <c r="H2273" i="1"/>
  <c r="G2273" i="1"/>
  <c r="O2272" i="1"/>
  <c r="L2272" i="1"/>
  <c r="M2272" i="1" s="1" a="1"/>
  <c r="M2272" i="1" s="1"/>
  <c r="K2272" i="1"/>
  <c r="J2272" i="1"/>
  <c r="I2272" i="1"/>
  <c r="H2272" i="1"/>
  <c r="G2272" i="1"/>
  <c r="O2271" i="1"/>
  <c r="L2271" i="1"/>
  <c r="M2271" i="1" s="1" a="1"/>
  <c r="M2271" i="1" s="1"/>
  <c r="K2271" i="1"/>
  <c r="J2271" i="1"/>
  <c r="I2271" i="1"/>
  <c r="H2271" i="1"/>
  <c r="G2271" i="1"/>
  <c r="O2270" i="1"/>
  <c r="L2270" i="1"/>
  <c r="M2270" i="1" s="1" a="1"/>
  <c r="M2270" i="1" s="1"/>
  <c r="K2270" i="1"/>
  <c r="J2270" i="1"/>
  <c r="I2270" i="1"/>
  <c r="H2270" i="1"/>
  <c r="G2270" i="1"/>
  <c r="O2269" i="1"/>
  <c r="L2269" i="1"/>
  <c r="M2269" i="1" s="1" a="1"/>
  <c r="M2269" i="1" s="1"/>
  <c r="K2269" i="1"/>
  <c r="J2269" i="1"/>
  <c r="I2269" i="1"/>
  <c r="H2269" i="1"/>
  <c r="G2269" i="1"/>
  <c r="O2268" i="1"/>
  <c r="L2268" i="1"/>
  <c r="M2268" i="1" s="1" a="1"/>
  <c r="M2268" i="1" s="1"/>
  <c r="K2268" i="1"/>
  <c r="J2268" i="1"/>
  <c r="I2268" i="1"/>
  <c r="H2268" i="1"/>
  <c r="G2268" i="1"/>
  <c r="O2267" i="1"/>
  <c r="L2267" i="1"/>
  <c r="M2267" i="1" s="1" a="1"/>
  <c r="M2267" i="1" s="1"/>
  <c r="K2267" i="1"/>
  <c r="J2267" i="1"/>
  <c r="I2267" i="1"/>
  <c r="H2267" i="1"/>
  <c r="G2267" i="1"/>
  <c r="O2266" i="1"/>
  <c r="L2266" i="1"/>
  <c r="M2266" i="1" s="1" a="1"/>
  <c r="M2266" i="1" s="1"/>
  <c r="K2266" i="1"/>
  <c r="J2266" i="1"/>
  <c r="I2266" i="1"/>
  <c r="H2266" i="1"/>
  <c r="G2266" i="1"/>
  <c r="O2265" i="1"/>
  <c r="L2265" i="1"/>
  <c r="M2265" i="1" s="1" a="1"/>
  <c r="M2265" i="1" s="1"/>
  <c r="K2265" i="1"/>
  <c r="J2265" i="1"/>
  <c r="I2265" i="1"/>
  <c r="H2265" i="1"/>
  <c r="G2265" i="1"/>
  <c r="O2264" i="1"/>
  <c r="L2264" i="1"/>
  <c r="M2264" i="1" s="1" a="1"/>
  <c r="M2264" i="1" s="1"/>
  <c r="K2264" i="1"/>
  <c r="J2264" i="1"/>
  <c r="I2264" i="1"/>
  <c r="H2264" i="1"/>
  <c r="G2264" i="1"/>
  <c r="O2263" i="1"/>
  <c r="L2263" i="1"/>
  <c r="M2263" i="1" s="1" a="1"/>
  <c r="M2263" i="1" s="1"/>
  <c r="K2263" i="1"/>
  <c r="J2263" i="1"/>
  <c r="I2263" i="1"/>
  <c r="H2263" i="1"/>
  <c r="G2263" i="1"/>
  <c r="O2262" i="1"/>
  <c r="L2262" i="1"/>
  <c r="M2262" i="1" s="1" a="1"/>
  <c r="M2262" i="1" s="1"/>
  <c r="K2262" i="1"/>
  <c r="J2262" i="1"/>
  <c r="I2262" i="1"/>
  <c r="H2262" i="1"/>
  <c r="G2262" i="1"/>
  <c r="O2261" i="1"/>
  <c r="L2261" i="1"/>
  <c r="M2261" i="1" s="1" a="1"/>
  <c r="M2261" i="1" s="1"/>
  <c r="K2261" i="1"/>
  <c r="J2261" i="1"/>
  <c r="I2261" i="1"/>
  <c r="H2261" i="1"/>
  <c r="G2261" i="1"/>
  <c r="O2260" i="1"/>
  <c r="L2260" i="1"/>
  <c r="M2260" i="1" s="1" a="1"/>
  <c r="M2260" i="1" s="1"/>
  <c r="K2260" i="1"/>
  <c r="J2260" i="1"/>
  <c r="I2260" i="1"/>
  <c r="H2260" i="1"/>
  <c r="G2260" i="1"/>
  <c r="O2259" i="1"/>
  <c r="L2259" i="1"/>
  <c r="M2259" i="1" s="1" a="1"/>
  <c r="M2259" i="1" s="1"/>
  <c r="K2259" i="1"/>
  <c r="J2259" i="1"/>
  <c r="I2259" i="1"/>
  <c r="H2259" i="1"/>
  <c r="G2259" i="1"/>
  <c r="O2258" i="1"/>
  <c r="L2258" i="1"/>
  <c r="M2258" i="1" s="1" a="1"/>
  <c r="M2258" i="1" s="1"/>
  <c r="K2258" i="1"/>
  <c r="J2258" i="1"/>
  <c r="I2258" i="1"/>
  <c r="H2258" i="1"/>
  <c r="G2258" i="1"/>
  <c r="O2257" i="1"/>
  <c r="L2257" i="1"/>
  <c r="M2257" i="1" s="1" a="1"/>
  <c r="M2257" i="1" s="1"/>
  <c r="K2257" i="1"/>
  <c r="J2257" i="1"/>
  <c r="I2257" i="1"/>
  <c r="H2257" i="1"/>
  <c r="G2257" i="1"/>
  <c r="O2256" i="1"/>
  <c r="L2256" i="1"/>
  <c r="M2256" i="1" s="1" a="1"/>
  <c r="M2256" i="1" s="1"/>
  <c r="K2256" i="1"/>
  <c r="J2256" i="1"/>
  <c r="I2256" i="1"/>
  <c r="H2256" i="1"/>
  <c r="G2256" i="1"/>
  <c r="O2255" i="1"/>
  <c r="L2255" i="1"/>
  <c r="M2255" i="1" s="1" a="1"/>
  <c r="M2255" i="1" s="1"/>
  <c r="K2255" i="1"/>
  <c r="J2255" i="1"/>
  <c r="I2255" i="1"/>
  <c r="H2255" i="1"/>
  <c r="G2255" i="1"/>
  <c r="O2254" i="1"/>
  <c r="L2254" i="1"/>
  <c r="M2254" i="1" s="1" a="1"/>
  <c r="M2254" i="1" s="1"/>
  <c r="K2254" i="1"/>
  <c r="J2254" i="1"/>
  <c r="I2254" i="1"/>
  <c r="H2254" i="1"/>
  <c r="G2254" i="1"/>
  <c r="O2253" i="1"/>
  <c r="L2253" i="1"/>
  <c r="M2253" i="1" s="1" a="1"/>
  <c r="M2253" i="1" s="1"/>
  <c r="K2253" i="1"/>
  <c r="J2253" i="1"/>
  <c r="I2253" i="1"/>
  <c r="H2253" i="1"/>
  <c r="G2253" i="1"/>
  <c r="O2252" i="1"/>
  <c r="L2252" i="1"/>
  <c r="M2252" i="1" s="1" a="1"/>
  <c r="M2252" i="1" s="1"/>
  <c r="K2252" i="1"/>
  <c r="J2252" i="1"/>
  <c r="I2252" i="1"/>
  <c r="H2252" i="1"/>
  <c r="G2252" i="1"/>
  <c r="O2251" i="1"/>
  <c r="L2251" i="1"/>
  <c r="M2251" i="1" s="1" a="1"/>
  <c r="M2251" i="1" s="1"/>
  <c r="K2251" i="1"/>
  <c r="J2251" i="1"/>
  <c r="I2251" i="1"/>
  <c r="H2251" i="1"/>
  <c r="G2251" i="1"/>
  <c r="O2250" i="1"/>
  <c r="L2250" i="1"/>
  <c r="M2250" i="1" s="1" a="1"/>
  <c r="M2250" i="1" s="1"/>
  <c r="K2250" i="1"/>
  <c r="J2250" i="1"/>
  <c r="I2250" i="1"/>
  <c r="H2250" i="1"/>
  <c r="G2250" i="1"/>
  <c r="O2249" i="1"/>
  <c r="L2249" i="1"/>
  <c r="M2249" i="1" s="1" a="1"/>
  <c r="M2249" i="1" s="1"/>
  <c r="K2249" i="1"/>
  <c r="J2249" i="1"/>
  <c r="I2249" i="1"/>
  <c r="H2249" i="1"/>
  <c r="G2249" i="1"/>
  <c r="O2248" i="1"/>
  <c r="L2248" i="1"/>
  <c r="M2248" i="1" s="1" a="1"/>
  <c r="M2248" i="1" s="1"/>
  <c r="K2248" i="1"/>
  <c r="J2248" i="1"/>
  <c r="I2248" i="1"/>
  <c r="H2248" i="1"/>
  <c r="G2248" i="1"/>
  <c r="O2247" i="1"/>
  <c r="L2247" i="1"/>
  <c r="M2247" i="1" s="1" a="1"/>
  <c r="M2247" i="1" s="1"/>
  <c r="K2247" i="1"/>
  <c r="J2247" i="1"/>
  <c r="I2247" i="1"/>
  <c r="H2247" i="1"/>
  <c r="G2247" i="1"/>
  <c r="O2246" i="1"/>
  <c r="L2246" i="1"/>
  <c r="M2246" i="1" s="1" a="1"/>
  <c r="M2246" i="1" s="1"/>
  <c r="K2246" i="1"/>
  <c r="J2246" i="1"/>
  <c r="I2246" i="1"/>
  <c r="H2246" i="1"/>
  <c r="G2246" i="1"/>
  <c r="O2245" i="1"/>
  <c r="L2245" i="1"/>
  <c r="M2245" i="1" s="1" a="1"/>
  <c r="M2245" i="1" s="1"/>
  <c r="K2245" i="1"/>
  <c r="J2245" i="1"/>
  <c r="I2245" i="1"/>
  <c r="H2245" i="1"/>
  <c r="G2245" i="1"/>
  <c r="O2244" i="1"/>
  <c r="L2244" i="1"/>
  <c r="M2244" i="1" s="1" a="1"/>
  <c r="M2244" i="1" s="1"/>
  <c r="K2244" i="1"/>
  <c r="J2244" i="1"/>
  <c r="I2244" i="1"/>
  <c r="H2244" i="1"/>
  <c r="G2244" i="1"/>
  <c r="O2243" i="1"/>
  <c r="L2243" i="1"/>
  <c r="M2243" i="1" s="1" a="1"/>
  <c r="M2243" i="1" s="1"/>
  <c r="K2243" i="1"/>
  <c r="J2243" i="1"/>
  <c r="I2243" i="1"/>
  <c r="H2243" i="1"/>
  <c r="G2243" i="1"/>
  <c r="O2242" i="1"/>
  <c r="L2242" i="1"/>
  <c r="M2242" i="1" s="1" a="1"/>
  <c r="M2242" i="1" s="1"/>
  <c r="K2242" i="1"/>
  <c r="J2242" i="1"/>
  <c r="I2242" i="1"/>
  <c r="H2242" i="1"/>
  <c r="G2242" i="1"/>
  <c r="O2241" i="1"/>
  <c r="L2241" i="1"/>
  <c r="M2241" i="1" s="1" a="1"/>
  <c r="M2241" i="1" s="1"/>
  <c r="K2241" i="1"/>
  <c r="J2241" i="1"/>
  <c r="I2241" i="1"/>
  <c r="H2241" i="1"/>
  <c r="G2241" i="1"/>
  <c r="O2240" i="1"/>
  <c r="L2240" i="1"/>
  <c r="M2240" i="1" s="1" a="1"/>
  <c r="M2240" i="1" s="1"/>
  <c r="K2240" i="1"/>
  <c r="J2240" i="1"/>
  <c r="I2240" i="1"/>
  <c r="H2240" i="1"/>
  <c r="G2240" i="1"/>
  <c r="O2239" i="1"/>
  <c r="L2239" i="1"/>
  <c r="M2239" i="1" s="1" a="1"/>
  <c r="M2239" i="1" s="1"/>
  <c r="K2239" i="1"/>
  <c r="J2239" i="1"/>
  <c r="I2239" i="1"/>
  <c r="H2239" i="1"/>
  <c r="G2239" i="1"/>
  <c r="O2238" i="1"/>
  <c r="L2238" i="1"/>
  <c r="M2238" i="1" s="1" a="1"/>
  <c r="M2238" i="1" s="1"/>
  <c r="K2238" i="1"/>
  <c r="J2238" i="1"/>
  <c r="I2238" i="1"/>
  <c r="H2238" i="1"/>
  <c r="G2238" i="1"/>
  <c r="O2237" i="1"/>
  <c r="L2237" i="1"/>
  <c r="M2237" i="1" s="1" a="1"/>
  <c r="M2237" i="1" s="1"/>
  <c r="K2237" i="1"/>
  <c r="J2237" i="1"/>
  <c r="I2237" i="1"/>
  <c r="H2237" i="1"/>
  <c r="G2237" i="1"/>
  <c r="O2236" i="1"/>
  <c r="L2236" i="1"/>
  <c r="M2236" i="1" s="1" a="1"/>
  <c r="M2236" i="1" s="1"/>
  <c r="K2236" i="1"/>
  <c r="J2236" i="1"/>
  <c r="I2236" i="1"/>
  <c r="H2236" i="1"/>
  <c r="G2236" i="1"/>
  <c r="O2235" i="1"/>
  <c r="L2235" i="1"/>
  <c r="M2235" i="1" s="1" a="1"/>
  <c r="M2235" i="1" s="1"/>
  <c r="K2235" i="1"/>
  <c r="J2235" i="1"/>
  <c r="I2235" i="1"/>
  <c r="H2235" i="1"/>
  <c r="G2235" i="1"/>
  <c r="O2234" i="1"/>
  <c r="L2234" i="1"/>
  <c r="M2234" i="1" s="1" a="1"/>
  <c r="M2234" i="1" s="1"/>
  <c r="K2234" i="1"/>
  <c r="J2234" i="1"/>
  <c r="I2234" i="1"/>
  <c r="H2234" i="1"/>
  <c r="G2234" i="1"/>
  <c r="O2233" i="1"/>
  <c r="L2233" i="1"/>
  <c r="M2233" i="1" s="1" a="1"/>
  <c r="M2233" i="1" s="1"/>
  <c r="K2233" i="1"/>
  <c r="J2233" i="1"/>
  <c r="I2233" i="1"/>
  <c r="H2233" i="1"/>
  <c r="G2233" i="1"/>
  <c r="O2232" i="1"/>
  <c r="L2232" i="1"/>
  <c r="M2232" i="1" s="1" a="1"/>
  <c r="M2232" i="1" s="1"/>
  <c r="K2232" i="1"/>
  <c r="J2232" i="1"/>
  <c r="I2232" i="1"/>
  <c r="H2232" i="1"/>
  <c r="G2232" i="1"/>
  <c r="O2231" i="1"/>
  <c r="L2231" i="1"/>
  <c r="M2231" i="1" s="1" a="1"/>
  <c r="M2231" i="1" s="1"/>
  <c r="K2231" i="1"/>
  <c r="J2231" i="1"/>
  <c r="I2231" i="1"/>
  <c r="H2231" i="1"/>
  <c r="G2231" i="1"/>
  <c r="O2230" i="1"/>
  <c r="L2230" i="1"/>
  <c r="M2230" i="1" s="1" a="1"/>
  <c r="M2230" i="1" s="1"/>
  <c r="K2230" i="1"/>
  <c r="J2230" i="1"/>
  <c r="I2230" i="1"/>
  <c r="H2230" i="1"/>
  <c r="G2230" i="1"/>
  <c r="O2229" i="1"/>
  <c r="L2229" i="1"/>
  <c r="M2229" i="1" s="1" a="1"/>
  <c r="M2229" i="1" s="1"/>
  <c r="K2229" i="1"/>
  <c r="J2229" i="1"/>
  <c r="I2229" i="1"/>
  <c r="H2229" i="1"/>
  <c r="G2229" i="1"/>
  <c r="O2228" i="1"/>
  <c r="L2228" i="1"/>
  <c r="M2228" i="1" s="1" a="1"/>
  <c r="M2228" i="1" s="1"/>
  <c r="K2228" i="1"/>
  <c r="J2228" i="1"/>
  <c r="I2228" i="1"/>
  <c r="H2228" i="1"/>
  <c r="G2228" i="1"/>
  <c r="O2227" i="1"/>
  <c r="L2227" i="1"/>
  <c r="M2227" i="1" s="1" a="1"/>
  <c r="M2227" i="1" s="1"/>
  <c r="K2227" i="1"/>
  <c r="J2227" i="1"/>
  <c r="I2227" i="1"/>
  <c r="H2227" i="1"/>
  <c r="G2227" i="1"/>
  <c r="O2226" i="1"/>
  <c r="L2226" i="1"/>
  <c r="M2226" i="1" s="1" a="1"/>
  <c r="M2226" i="1" s="1"/>
  <c r="K2226" i="1"/>
  <c r="J2226" i="1"/>
  <c r="I2226" i="1"/>
  <c r="H2226" i="1"/>
  <c r="G2226" i="1"/>
  <c r="O2225" i="1"/>
  <c r="L2225" i="1"/>
  <c r="M2225" i="1" s="1" a="1"/>
  <c r="M2225" i="1" s="1"/>
  <c r="K2225" i="1"/>
  <c r="J2225" i="1"/>
  <c r="I2225" i="1"/>
  <c r="H2225" i="1"/>
  <c r="G2225" i="1"/>
  <c r="O2224" i="1"/>
  <c r="L2224" i="1"/>
  <c r="M2224" i="1" s="1" a="1"/>
  <c r="M2224" i="1" s="1"/>
  <c r="K2224" i="1"/>
  <c r="J2224" i="1"/>
  <c r="I2224" i="1"/>
  <c r="H2224" i="1"/>
  <c r="G2224" i="1"/>
  <c r="O2223" i="1"/>
  <c r="L2223" i="1"/>
  <c r="M2223" i="1" s="1" a="1"/>
  <c r="M2223" i="1" s="1"/>
  <c r="K2223" i="1"/>
  <c r="J2223" i="1"/>
  <c r="I2223" i="1"/>
  <c r="H2223" i="1"/>
  <c r="G2223" i="1"/>
  <c r="O2222" i="1"/>
  <c r="L2222" i="1"/>
  <c r="M2222" i="1" s="1" a="1"/>
  <c r="M2222" i="1" s="1"/>
  <c r="K2222" i="1"/>
  <c r="J2222" i="1"/>
  <c r="I2222" i="1"/>
  <c r="H2222" i="1"/>
  <c r="G2222" i="1"/>
  <c r="O2221" i="1"/>
  <c r="L2221" i="1"/>
  <c r="M2221" i="1" s="1" a="1"/>
  <c r="M2221" i="1" s="1"/>
  <c r="K2221" i="1"/>
  <c r="J2221" i="1"/>
  <c r="I2221" i="1"/>
  <c r="H2221" i="1"/>
  <c r="G2221" i="1"/>
  <c r="O2220" i="1"/>
  <c r="L2220" i="1"/>
  <c r="M2220" i="1" s="1" a="1"/>
  <c r="M2220" i="1" s="1"/>
  <c r="K2220" i="1"/>
  <c r="J2220" i="1"/>
  <c r="I2220" i="1"/>
  <c r="H2220" i="1"/>
  <c r="G2220" i="1"/>
  <c r="O2219" i="1"/>
  <c r="L2219" i="1"/>
  <c r="M2219" i="1" s="1" a="1"/>
  <c r="M2219" i="1" s="1"/>
  <c r="K2219" i="1"/>
  <c r="J2219" i="1"/>
  <c r="I2219" i="1"/>
  <c r="H2219" i="1"/>
  <c r="G2219" i="1"/>
  <c r="O2218" i="1"/>
  <c r="L2218" i="1"/>
  <c r="M2218" i="1" s="1" a="1"/>
  <c r="M2218" i="1" s="1"/>
  <c r="K2218" i="1"/>
  <c r="J2218" i="1"/>
  <c r="I2218" i="1"/>
  <c r="H2218" i="1"/>
  <c r="G2218" i="1"/>
  <c r="O2217" i="1"/>
  <c r="L2217" i="1"/>
  <c r="M2217" i="1" s="1" a="1"/>
  <c r="M2217" i="1" s="1"/>
  <c r="K2217" i="1"/>
  <c r="J2217" i="1"/>
  <c r="I2217" i="1"/>
  <c r="H2217" i="1"/>
  <c r="G2217" i="1"/>
  <c r="O2216" i="1"/>
  <c r="L2216" i="1"/>
  <c r="M2216" i="1" s="1" a="1"/>
  <c r="M2216" i="1" s="1"/>
  <c r="K2216" i="1"/>
  <c r="J2216" i="1"/>
  <c r="I2216" i="1"/>
  <c r="H2216" i="1"/>
  <c r="G2216" i="1"/>
  <c r="O2215" i="1"/>
  <c r="L2215" i="1"/>
  <c r="M2215" i="1" s="1" a="1"/>
  <c r="M2215" i="1" s="1"/>
  <c r="K2215" i="1"/>
  <c r="J2215" i="1"/>
  <c r="I2215" i="1"/>
  <c r="H2215" i="1"/>
  <c r="G2215" i="1"/>
  <c r="O2214" i="1"/>
  <c r="L2214" i="1"/>
  <c r="M2214" i="1" s="1" a="1"/>
  <c r="M2214" i="1" s="1"/>
  <c r="K2214" i="1"/>
  <c r="J2214" i="1"/>
  <c r="I2214" i="1"/>
  <c r="H2214" i="1"/>
  <c r="G2214" i="1"/>
  <c r="O2213" i="1"/>
  <c r="L2213" i="1"/>
  <c r="M2213" i="1" s="1" a="1"/>
  <c r="M2213" i="1" s="1"/>
  <c r="K2213" i="1"/>
  <c r="J2213" i="1"/>
  <c r="I2213" i="1"/>
  <c r="H2213" i="1"/>
  <c r="G2213" i="1"/>
  <c r="O2212" i="1"/>
  <c r="L2212" i="1"/>
  <c r="M2212" i="1" s="1" a="1"/>
  <c r="M2212" i="1" s="1"/>
  <c r="K2212" i="1"/>
  <c r="J2212" i="1"/>
  <c r="I2212" i="1"/>
  <c r="H2212" i="1"/>
  <c r="G2212" i="1"/>
  <c r="O2211" i="1"/>
  <c r="L2211" i="1"/>
  <c r="M2211" i="1" s="1" a="1"/>
  <c r="M2211" i="1" s="1"/>
  <c r="K2211" i="1"/>
  <c r="J2211" i="1"/>
  <c r="I2211" i="1"/>
  <c r="H2211" i="1"/>
  <c r="G2211" i="1"/>
  <c r="O2210" i="1"/>
  <c r="L2210" i="1"/>
  <c r="M2210" i="1" s="1" a="1"/>
  <c r="M2210" i="1" s="1"/>
  <c r="K2210" i="1"/>
  <c r="J2210" i="1"/>
  <c r="I2210" i="1"/>
  <c r="H2210" i="1"/>
  <c r="G2210" i="1"/>
  <c r="O2209" i="1"/>
  <c r="L2209" i="1"/>
  <c r="M2209" i="1" s="1" a="1"/>
  <c r="M2209" i="1" s="1"/>
  <c r="K2209" i="1"/>
  <c r="J2209" i="1"/>
  <c r="I2209" i="1"/>
  <c r="H2209" i="1"/>
  <c r="G2209" i="1"/>
  <c r="O2208" i="1"/>
  <c r="L2208" i="1"/>
  <c r="M2208" i="1" s="1" a="1"/>
  <c r="M2208" i="1" s="1"/>
  <c r="K2208" i="1"/>
  <c r="J2208" i="1"/>
  <c r="I2208" i="1"/>
  <c r="H2208" i="1"/>
  <c r="G2208" i="1"/>
  <c r="O2207" i="1"/>
  <c r="L2207" i="1"/>
  <c r="M2207" i="1" s="1" a="1"/>
  <c r="M2207" i="1" s="1"/>
  <c r="K2207" i="1"/>
  <c r="J2207" i="1"/>
  <c r="I2207" i="1"/>
  <c r="H2207" i="1"/>
  <c r="G2207" i="1"/>
  <c r="O2206" i="1"/>
  <c r="L2206" i="1"/>
  <c r="M2206" i="1" s="1" a="1"/>
  <c r="M2206" i="1" s="1"/>
  <c r="K2206" i="1"/>
  <c r="J2206" i="1"/>
  <c r="I2206" i="1"/>
  <c r="H2206" i="1"/>
  <c r="G2206" i="1"/>
  <c r="O2205" i="1"/>
  <c r="L2205" i="1"/>
  <c r="M2205" i="1" s="1" a="1"/>
  <c r="M2205" i="1" s="1"/>
  <c r="K2205" i="1"/>
  <c r="J2205" i="1"/>
  <c r="I2205" i="1"/>
  <c r="H2205" i="1"/>
  <c r="G2205" i="1"/>
  <c r="O2204" i="1"/>
  <c r="L2204" i="1"/>
  <c r="M2204" i="1" s="1" a="1"/>
  <c r="M2204" i="1" s="1"/>
  <c r="K2204" i="1"/>
  <c r="J2204" i="1"/>
  <c r="I2204" i="1"/>
  <c r="H2204" i="1"/>
  <c r="G2204" i="1"/>
  <c r="O2203" i="1"/>
  <c r="L2203" i="1"/>
  <c r="M2203" i="1" s="1" a="1"/>
  <c r="M2203" i="1" s="1"/>
  <c r="K2203" i="1"/>
  <c r="J2203" i="1"/>
  <c r="I2203" i="1"/>
  <c r="H2203" i="1"/>
  <c r="G2203" i="1"/>
  <c r="O2202" i="1"/>
  <c r="L2202" i="1"/>
  <c r="M2202" i="1" s="1" a="1"/>
  <c r="M2202" i="1" s="1"/>
  <c r="K2202" i="1"/>
  <c r="J2202" i="1"/>
  <c r="I2202" i="1"/>
  <c r="H2202" i="1"/>
  <c r="G2202" i="1"/>
  <c r="O2201" i="1"/>
  <c r="L2201" i="1"/>
  <c r="M2201" i="1" s="1" a="1"/>
  <c r="M2201" i="1" s="1"/>
  <c r="K2201" i="1"/>
  <c r="J2201" i="1"/>
  <c r="I2201" i="1"/>
  <c r="H2201" i="1"/>
  <c r="G2201" i="1"/>
  <c r="O2200" i="1"/>
  <c r="L2200" i="1"/>
  <c r="M2200" i="1" s="1" a="1"/>
  <c r="M2200" i="1" s="1"/>
  <c r="K2200" i="1"/>
  <c r="J2200" i="1"/>
  <c r="I2200" i="1"/>
  <c r="H2200" i="1"/>
  <c r="G2200" i="1"/>
  <c r="O2199" i="1"/>
  <c r="L2199" i="1"/>
  <c r="M2199" i="1" s="1" a="1"/>
  <c r="M2199" i="1" s="1"/>
  <c r="K2199" i="1"/>
  <c r="J2199" i="1"/>
  <c r="I2199" i="1"/>
  <c r="H2199" i="1"/>
  <c r="G2199" i="1"/>
  <c r="O2198" i="1"/>
  <c r="L2198" i="1"/>
  <c r="M2198" i="1" s="1" a="1"/>
  <c r="M2198" i="1" s="1"/>
  <c r="K2198" i="1"/>
  <c r="J2198" i="1"/>
  <c r="I2198" i="1"/>
  <c r="H2198" i="1"/>
  <c r="G2198" i="1"/>
  <c r="O2197" i="1"/>
  <c r="L2197" i="1"/>
  <c r="M2197" i="1" s="1" a="1"/>
  <c r="M2197" i="1" s="1"/>
  <c r="K2197" i="1"/>
  <c r="J2197" i="1"/>
  <c r="I2197" i="1"/>
  <c r="H2197" i="1"/>
  <c r="G2197" i="1"/>
  <c r="O2196" i="1"/>
  <c r="L2196" i="1"/>
  <c r="M2196" i="1" s="1" a="1"/>
  <c r="M2196" i="1" s="1"/>
  <c r="K2196" i="1"/>
  <c r="J2196" i="1"/>
  <c r="I2196" i="1"/>
  <c r="H2196" i="1"/>
  <c r="G2196" i="1"/>
  <c r="O2195" i="1"/>
  <c r="L2195" i="1"/>
  <c r="M2195" i="1" s="1" a="1"/>
  <c r="M2195" i="1" s="1"/>
  <c r="K2195" i="1"/>
  <c r="J2195" i="1"/>
  <c r="I2195" i="1"/>
  <c r="H2195" i="1"/>
  <c r="G2195" i="1"/>
  <c r="O2194" i="1"/>
  <c r="L2194" i="1"/>
  <c r="M2194" i="1" s="1" a="1"/>
  <c r="M2194" i="1" s="1"/>
  <c r="K2194" i="1"/>
  <c r="J2194" i="1"/>
  <c r="I2194" i="1"/>
  <c r="H2194" i="1"/>
  <c r="G2194" i="1"/>
  <c r="O2193" i="1"/>
  <c r="L2193" i="1"/>
  <c r="M2193" i="1" s="1" a="1"/>
  <c r="M2193" i="1" s="1"/>
  <c r="K2193" i="1"/>
  <c r="J2193" i="1"/>
  <c r="I2193" i="1"/>
  <c r="H2193" i="1"/>
  <c r="G2193" i="1"/>
  <c r="O2192" i="1"/>
  <c r="L2192" i="1"/>
  <c r="M2192" i="1" s="1" a="1"/>
  <c r="M2192" i="1" s="1"/>
  <c r="K2192" i="1"/>
  <c r="J2192" i="1"/>
  <c r="I2192" i="1"/>
  <c r="H2192" i="1"/>
  <c r="G2192" i="1"/>
  <c r="O2191" i="1"/>
  <c r="L2191" i="1"/>
  <c r="M2191" i="1" s="1" a="1"/>
  <c r="M2191" i="1" s="1"/>
  <c r="K2191" i="1"/>
  <c r="J2191" i="1"/>
  <c r="I2191" i="1"/>
  <c r="H2191" i="1"/>
  <c r="G2191" i="1"/>
  <c r="O2190" i="1"/>
  <c r="L2190" i="1"/>
  <c r="M2190" i="1" s="1" a="1"/>
  <c r="M2190" i="1" s="1"/>
  <c r="K2190" i="1"/>
  <c r="J2190" i="1"/>
  <c r="I2190" i="1"/>
  <c r="H2190" i="1"/>
  <c r="G2190" i="1"/>
  <c r="O2189" i="1"/>
  <c r="L2189" i="1"/>
  <c r="M2189" i="1" s="1" a="1"/>
  <c r="M2189" i="1" s="1"/>
  <c r="K2189" i="1"/>
  <c r="J2189" i="1"/>
  <c r="I2189" i="1"/>
  <c r="H2189" i="1"/>
  <c r="G2189" i="1"/>
  <c r="O2188" i="1"/>
  <c r="L2188" i="1"/>
  <c r="M2188" i="1" s="1" a="1"/>
  <c r="M2188" i="1" s="1"/>
  <c r="K2188" i="1"/>
  <c r="J2188" i="1"/>
  <c r="I2188" i="1"/>
  <c r="H2188" i="1"/>
  <c r="G2188" i="1"/>
  <c r="O2187" i="1"/>
  <c r="L2187" i="1"/>
  <c r="M2187" i="1" s="1" a="1"/>
  <c r="M2187" i="1" s="1"/>
  <c r="K2187" i="1"/>
  <c r="J2187" i="1"/>
  <c r="I2187" i="1"/>
  <c r="H2187" i="1"/>
  <c r="G2187" i="1"/>
  <c r="O2186" i="1"/>
  <c r="L2186" i="1"/>
  <c r="M2186" i="1" s="1" a="1"/>
  <c r="M2186" i="1" s="1"/>
  <c r="K2186" i="1"/>
  <c r="J2186" i="1"/>
  <c r="I2186" i="1"/>
  <c r="H2186" i="1"/>
  <c r="G2186" i="1"/>
  <c r="O2185" i="1"/>
  <c r="L2185" i="1"/>
  <c r="M2185" i="1" s="1" a="1"/>
  <c r="M2185" i="1" s="1"/>
  <c r="K2185" i="1"/>
  <c r="J2185" i="1"/>
  <c r="I2185" i="1"/>
  <c r="H2185" i="1"/>
  <c r="G2185" i="1"/>
  <c r="O2184" i="1"/>
  <c r="L2184" i="1"/>
  <c r="M2184" i="1" s="1" a="1"/>
  <c r="M2184" i="1" s="1"/>
  <c r="K2184" i="1"/>
  <c r="J2184" i="1"/>
  <c r="I2184" i="1"/>
  <c r="H2184" i="1"/>
  <c r="G2184" i="1"/>
  <c r="O2183" i="1"/>
  <c r="L2183" i="1"/>
  <c r="M2183" i="1" s="1" a="1"/>
  <c r="M2183" i="1" s="1"/>
  <c r="K2183" i="1"/>
  <c r="J2183" i="1"/>
  <c r="I2183" i="1"/>
  <c r="H2183" i="1"/>
  <c r="G2183" i="1"/>
  <c r="O2182" i="1"/>
  <c r="L2182" i="1"/>
  <c r="M2182" i="1" s="1" a="1"/>
  <c r="M2182" i="1" s="1"/>
  <c r="K2182" i="1"/>
  <c r="J2182" i="1"/>
  <c r="I2182" i="1"/>
  <c r="H2182" i="1"/>
  <c r="G2182" i="1"/>
  <c r="O2181" i="1"/>
  <c r="L2181" i="1"/>
  <c r="M2181" i="1" s="1" a="1"/>
  <c r="M2181" i="1" s="1"/>
  <c r="K2181" i="1"/>
  <c r="J2181" i="1"/>
  <c r="I2181" i="1"/>
  <c r="H2181" i="1"/>
  <c r="G2181" i="1"/>
  <c r="O2180" i="1"/>
  <c r="L2180" i="1"/>
  <c r="M2180" i="1" s="1" a="1"/>
  <c r="M2180" i="1" s="1"/>
  <c r="K2180" i="1"/>
  <c r="J2180" i="1"/>
  <c r="I2180" i="1"/>
  <c r="H2180" i="1"/>
  <c r="G2180" i="1"/>
  <c r="O2179" i="1"/>
  <c r="L2179" i="1"/>
  <c r="M2179" i="1" s="1" a="1"/>
  <c r="M2179" i="1" s="1"/>
  <c r="K2179" i="1"/>
  <c r="J2179" i="1"/>
  <c r="I2179" i="1"/>
  <c r="H2179" i="1"/>
  <c r="G2179" i="1"/>
  <c r="O2178" i="1"/>
  <c r="L2178" i="1"/>
  <c r="M2178" i="1" s="1" a="1"/>
  <c r="M2178" i="1" s="1"/>
  <c r="K2178" i="1"/>
  <c r="J2178" i="1"/>
  <c r="I2178" i="1"/>
  <c r="H2178" i="1"/>
  <c r="G2178" i="1"/>
  <c r="O2177" i="1"/>
  <c r="L2177" i="1"/>
  <c r="M2177" i="1" s="1" a="1"/>
  <c r="M2177" i="1" s="1"/>
  <c r="K2177" i="1"/>
  <c r="J2177" i="1"/>
  <c r="I2177" i="1"/>
  <c r="H2177" i="1"/>
  <c r="G2177" i="1"/>
  <c r="O2176" i="1"/>
  <c r="L2176" i="1"/>
  <c r="M2176" i="1" s="1" a="1"/>
  <c r="M2176" i="1" s="1"/>
  <c r="K2176" i="1"/>
  <c r="J2176" i="1"/>
  <c r="I2176" i="1"/>
  <c r="H2176" i="1"/>
  <c r="G2176" i="1"/>
  <c r="O2175" i="1"/>
  <c r="L2175" i="1"/>
  <c r="M2175" i="1" s="1" a="1"/>
  <c r="M2175" i="1" s="1"/>
  <c r="K2175" i="1"/>
  <c r="J2175" i="1"/>
  <c r="I2175" i="1"/>
  <c r="H2175" i="1"/>
  <c r="G2175" i="1"/>
  <c r="O2174" i="1"/>
  <c r="L2174" i="1"/>
  <c r="M2174" i="1" s="1" a="1"/>
  <c r="M2174" i="1" s="1"/>
  <c r="K2174" i="1"/>
  <c r="J2174" i="1"/>
  <c r="I2174" i="1"/>
  <c r="H2174" i="1"/>
  <c r="G2174" i="1"/>
  <c r="O2173" i="1"/>
  <c r="L2173" i="1"/>
  <c r="M2173" i="1" s="1" a="1"/>
  <c r="M2173" i="1" s="1"/>
  <c r="K2173" i="1"/>
  <c r="J2173" i="1"/>
  <c r="I2173" i="1"/>
  <c r="H2173" i="1"/>
  <c r="G2173" i="1"/>
  <c r="O2172" i="1"/>
  <c r="L2172" i="1"/>
  <c r="M2172" i="1" s="1" a="1"/>
  <c r="M2172" i="1" s="1"/>
  <c r="K2172" i="1"/>
  <c r="J2172" i="1"/>
  <c r="I2172" i="1"/>
  <c r="H2172" i="1"/>
  <c r="G2172" i="1"/>
  <c r="O2171" i="1"/>
  <c r="L2171" i="1"/>
  <c r="M2171" i="1" s="1" a="1"/>
  <c r="M2171" i="1" s="1"/>
  <c r="K2171" i="1"/>
  <c r="J2171" i="1"/>
  <c r="I2171" i="1"/>
  <c r="H2171" i="1"/>
  <c r="G2171" i="1"/>
  <c r="O2170" i="1"/>
  <c r="L2170" i="1"/>
  <c r="M2170" i="1" s="1" a="1"/>
  <c r="M2170" i="1" s="1"/>
  <c r="K2170" i="1"/>
  <c r="J2170" i="1"/>
  <c r="I2170" i="1"/>
  <c r="H2170" i="1"/>
  <c r="G2170" i="1"/>
  <c r="O2169" i="1"/>
  <c r="L2169" i="1"/>
  <c r="M2169" i="1" s="1" a="1"/>
  <c r="M2169" i="1" s="1"/>
  <c r="K2169" i="1"/>
  <c r="J2169" i="1"/>
  <c r="I2169" i="1"/>
  <c r="H2169" i="1"/>
  <c r="G2169" i="1"/>
  <c r="O2168" i="1"/>
  <c r="L2168" i="1"/>
  <c r="M2168" i="1" s="1" a="1"/>
  <c r="M2168" i="1" s="1"/>
  <c r="K2168" i="1"/>
  <c r="J2168" i="1"/>
  <c r="I2168" i="1"/>
  <c r="H2168" i="1"/>
  <c r="G2168" i="1"/>
  <c r="O2167" i="1"/>
  <c r="L2167" i="1"/>
  <c r="M2167" i="1" s="1" a="1"/>
  <c r="M2167" i="1" s="1"/>
  <c r="K2167" i="1"/>
  <c r="J2167" i="1"/>
  <c r="I2167" i="1"/>
  <c r="H2167" i="1"/>
  <c r="G2167" i="1"/>
  <c r="O2166" i="1"/>
  <c r="L2166" i="1"/>
  <c r="M2166" i="1" s="1" a="1"/>
  <c r="M2166" i="1" s="1"/>
  <c r="K2166" i="1"/>
  <c r="J2166" i="1"/>
  <c r="I2166" i="1"/>
  <c r="H2166" i="1"/>
  <c r="G2166" i="1"/>
  <c r="O2165" i="1"/>
  <c r="L2165" i="1"/>
  <c r="M2165" i="1" s="1" a="1"/>
  <c r="M2165" i="1" s="1"/>
  <c r="K2165" i="1"/>
  <c r="J2165" i="1"/>
  <c r="I2165" i="1"/>
  <c r="H2165" i="1"/>
  <c r="G2165" i="1"/>
  <c r="O2164" i="1"/>
  <c r="L2164" i="1"/>
  <c r="M2164" i="1" s="1" a="1"/>
  <c r="M2164" i="1" s="1"/>
  <c r="K2164" i="1"/>
  <c r="J2164" i="1"/>
  <c r="I2164" i="1"/>
  <c r="H2164" i="1"/>
  <c r="G2164" i="1"/>
  <c r="O2163" i="1"/>
  <c r="L2163" i="1"/>
  <c r="M2163" i="1" s="1" a="1"/>
  <c r="M2163" i="1" s="1"/>
  <c r="K2163" i="1"/>
  <c r="J2163" i="1"/>
  <c r="I2163" i="1"/>
  <c r="H2163" i="1"/>
  <c r="G2163" i="1"/>
  <c r="O2162" i="1"/>
  <c r="L2162" i="1"/>
  <c r="M2162" i="1" s="1" a="1"/>
  <c r="M2162" i="1" s="1"/>
  <c r="K2162" i="1"/>
  <c r="J2162" i="1"/>
  <c r="I2162" i="1"/>
  <c r="H2162" i="1"/>
  <c r="G2162" i="1"/>
  <c r="O2161" i="1"/>
  <c r="L2161" i="1"/>
  <c r="M2161" i="1" s="1" a="1"/>
  <c r="M2161" i="1" s="1"/>
  <c r="K2161" i="1"/>
  <c r="J2161" i="1"/>
  <c r="I2161" i="1"/>
  <c r="H2161" i="1"/>
  <c r="G2161" i="1"/>
  <c r="O2160" i="1"/>
  <c r="L2160" i="1"/>
  <c r="M2160" i="1" s="1" a="1"/>
  <c r="M2160" i="1" s="1"/>
  <c r="K2160" i="1"/>
  <c r="J2160" i="1"/>
  <c r="I2160" i="1"/>
  <c r="H2160" i="1"/>
  <c r="G2160" i="1"/>
  <c r="O2159" i="1"/>
  <c r="L2159" i="1"/>
  <c r="M2159" i="1" s="1" a="1"/>
  <c r="M2159" i="1" s="1"/>
  <c r="K2159" i="1"/>
  <c r="J2159" i="1"/>
  <c r="I2159" i="1"/>
  <c r="H2159" i="1"/>
  <c r="G2159" i="1"/>
  <c r="O2158" i="1"/>
  <c r="L2158" i="1"/>
  <c r="M2158" i="1" s="1" a="1"/>
  <c r="M2158" i="1" s="1"/>
  <c r="K2158" i="1"/>
  <c r="J2158" i="1"/>
  <c r="I2158" i="1"/>
  <c r="H2158" i="1"/>
  <c r="G2158" i="1"/>
  <c r="O2157" i="1"/>
  <c r="L2157" i="1"/>
  <c r="M2157" i="1" s="1" a="1"/>
  <c r="M2157" i="1" s="1"/>
  <c r="K2157" i="1"/>
  <c r="J2157" i="1"/>
  <c r="I2157" i="1"/>
  <c r="H2157" i="1"/>
  <c r="G2157" i="1"/>
  <c r="O2156" i="1"/>
  <c r="L2156" i="1"/>
  <c r="M2156" i="1" s="1" a="1"/>
  <c r="M2156" i="1" s="1"/>
  <c r="K2156" i="1"/>
  <c r="J2156" i="1"/>
  <c r="I2156" i="1"/>
  <c r="H2156" i="1"/>
  <c r="G2156" i="1"/>
  <c r="O2155" i="1"/>
  <c r="L2155" i="1"/>
  <c r="M2155" i="1" s="1" a="1"/>
  <c r="M2155" i="1" s="1"/>
  <c r="K2155" i="1"/>
  <c r="J2155" i="1"/>
  <c r="I2155" i="1"/>
  <c r="H2155" i="1"/>
  <c r="G2155" i="1"/>
  <c r="O2154" i="1"/>
  <c r="L2154" i="1"/>
  <c r="M2154" i="1" s="1" a="1"/>
  <c r="M2154" i="1" s="1"/>
  <c r="K2154" i="1"/>
  <c r="J2154" i="1"/>
  <c r="I2154" i="1"/>
  <c r="H2154" i="1"/>
  <c r="G2154" i="1"/>
  <c r="O2153" i="1"/>
  <c r="L2153" i="1"/>
  <c r="M2153" i="1" s="1" a="1"/>
  <c r="M2153" i="1" s="1"/>
  <c r="K2153" i="1"/>
  <c r="J2153" i="1"/>
  <c r="I2153" i="1"/>
  <c r="H2153" i="1"/>
  <c r="G2153" i="1"/>
  <c r="O2152" i="1"/>
  <c r="L2152" i="1"/>
  <c r="M2152" i="1" s="1" a="1"/>
  <c r="M2152" i="1" s="1"/>
  <c r="K2152" i="1"/>
  <c r="J2152" i="1"/>
  <c r="I2152" i="1"/>
  <c r="H2152" i="1"/>
  <c r="G2152" i="1"/>
  <c r="O2151" i="1"/>
  <c r="L2151" i="1"/>
  <c r="M2151" i="1" s="1" a="1"/>
  <c r="M2151" i="1" s="1"/>
  <c r="K2151" i="1"/>
  <c r="J2151" i="1"/>
  <c r="I2151" i="1"/>
  <c r="H2151" i="1"/>
  <c r="G2151" i="1"/>
  <c r="O2150" i="1"/>
  <c r="L2150" i="1"/>
  <c r="M2150" i="1" s="1" a="1"/>
  <c r="M2150" i="1" s="1"/>
  <c r="K2150" i="1"/>
  <c r="J2150" i="1"/>
  <c r="I2150" i="1"/>
  <c r="H2150" i="1"/>
  <c r="G2150" i="1"/>
  <c r="O2149" i="1"/>
  <c r="L2149" i="1"/>
  <c r="M2149" i="1" s="1" a="1"/>
  <c r="M2149" i="1" s="1"/>
  <c r="K2149" i="1"/>
  <c r="J2149" i="1"/>
  <c r="I2149" i="1"/>
  <c r="H2149" i="1"/>
  <c r="G2149" i="1"/>
  <c r="O2148" i="1"/>
  <c r="L2148" i="1"/>
  <c r="M2148" i="1" s="1" a="1"/>
  <c r="M2148" i="1" s="1"/>
  <c r="K2148" i="1"/>
  <c r="J2148" i="1"/>
  <c r="I2148" i="1"/>
  <c r="H2148" i="1"/>
  <c r="G2148" i="1"/>
  <c r="O2147" i="1"/>
  <c r="L2147" i="1"/>
  <c r="M2147" i="1" s="1" a="1"/>
  <c r="M2147" i="1" s="1"/>
  <c r="K2147" i="1"/>
  <c r="J2147" i="1"/>
  <c r="I2147" i="1"/>
  <c r="H2147" i="1"/>
  <c r="G2147" i="1"/>
  <c r="O2146" i="1"/>
  <c r="L2146" i="1"/>
  <c r="M2146" i="1" s="1" a="1"/>
  <c r="M2146" i="1" s="1"/>
  <c r="K2146" i="1"/>
  <c r="J2146" i="1"/>
  <c r="I2146" i="1"/>
  <c r="H2146" i="1"/>
  <c r="G2146" i="1"/>
  <c r="O2145" i="1"/>
  <c r="L2145" i="1"/>
  <c r="M2145" i="1" s="1" a="1"/>
  <c r="M2145" i="1" s="1"/>
  <c r="K2145" i="1"/>
  <c r="J2145" i="1"/>
  <c r="I2145" i="1"/>
  <c r="H2145" i="1"/>
  <c r="G2145" i="1"/>
  <c r="O2144" i="1"/>
  <c r="L2144" i="1"/>
  <c r="M2144" i="1" s="1" a="1"/>
  <c r="M2144" i="1" s="1"/>
  <c r="K2144" i="1"/>
  <c r="J2144" i="1"/>
  <c r="I2144" i="1"/>
  <c r="H2144" i="1"/>
  <c r="G2144" i="1"/>
  <c r="O2143" i="1"/>
  <c r="L2143" i="1"/>
  <c r="M2143" i="1" s="1" a="1"/>
  <c r="M2143" i="1" s="1"/>
  <c r="K2143" i="1"/>
  <c r="J2143" i="1"/>
  <c r="I2143" i="1"/>
  <c r="H2143" i="1"/>
  <c r="G2143" i="1"/>
  <c r="O2142" i="1"/>
  <c r="L2142" i="1"/>
  <c r="M2142" i="1" s="1" a="1"/>
  <c r="M2142" i="1" s="1"/>
  <c r="K2142" i="1"/>
  <c r="J2142" i="1"/>
  <c r="I2142" i="1"/>
  <c r="H2142" i="1"/>
  <c r="G2142" i="1"/>
  <c r="O2141" i="1"/>
  <c r="L2141" i="1"/>
  <c r="M2141" i="1" s="1" a="1"/>
  <c r="M2141" i="1" s="1"/>
  <c r="K2141" i="1"/>
  <c r="J2141" i="1"/>
  <c r="I2141" i="1"/>
  <c r="H2141" i="1"/>
  <c r="G2141" i="1"/>
  <c r="O2140" i="1"/>
  <c r="L2140" i="1"/>
  <c r="M2140" i="1" s="1" a="1"/>
  <c r="M2140" i="1" s="1"/>
  <c r="K2140" i="1"/>
  <c r="J2140" i="1"/>
  <c r="I2140" i="1"/>
  <c r="H2140" i="1"/>
  <c r="G2140" i="1"/>
  <c r="O2139" i="1"/>
  <c r="L2139" i="1"/>
  <c r="M2139" i="1" s="1" a="1"/>
  <c r="M2139" i="1" s="1"/>
  <c r="K2139" i="1"/>
  <c r="J2139" i="1"/>
  <c r="I2139" i="1"/>
  <c r="H2139" i="1"/>
  <c r="G2139" i="1"/>
  <c r="O2138" i="1"/>
  <c r="L2138" i="1"/>
  <c r="M2138" i="1" s="1" a="1"/>
  <c r="M2138" i="1" s="1"/>
  <c r="K2138" i="1"/>
  <c r="J2138" i="1"/>
  <c r="I2138" i="1"/>
  <c r="H2138" i="1"/>
  <c r="G2138" i="1"/>
  <c r="O2137" i="1"/>
  <c r="L2137" i="1"/>
  <c r="M2137" i="1" s="1" a="1"/>
  <c r="M2137" i="1" s="1"/>
  <c r="K2137" i="1"/>
  <c r="J2137" i="1"/>
  <c r="I2137" i="1"/>
  <c r="H2137" i="1"/>
  <c r="G2137" i="1"/>
  <c r="O2136" i="1"/>
  <c r="L2136" i="1"/>
  <c r="M2136" i="1" s="1" a="1"/>
  <c r="M2136" i="1" s="1"/>
  <c r="K2136" i="1"/>
  <c r="J2136" i="1"/>
  <c r="I2136" i="1"/>
  <c r="H2136" i="1"/>
  <c r="G2136" i="1"/>
  <c r="O2135" i="1"/>
  <c r="L2135" i="1"/>
  <c r="M2135" i="1" s="1" a="1"/>
  <c r="M2135" i="1" s="1"/>
  <c r="K2135" i="1"/>
  <c r="J2135" i="1"/>
  <c r="I2135" i="1"/>
  <c r="H2135" i="1"/>
  <c r="G2135" i="1"/>
  <c r="O2134" i="1"/>
  <c r="L2134" i="1"/>
  <c r="M2134" i="1" s="1" a="1"/>
  <c r="M2134" i="1" s="1"/>
  <c r="K2134" i="1"/>
  <c r="J2134" i="1"/>
  <c r="I2134" i="1"/>
  <c r="H2134" i="1"/>
  <c r="G2134" i="1"/>
  <c r="O2133" i="1"/>
  <c r="L2133" i="1"/>
  <c r="M2133" i="1" s="1" a="1"/>
  <c r="M2133" i="1" s="1"/>
  <c r="K2133" i="1"/>
  <c r="J2133" i="1"/>
  <c r="I2133" i="1"/>
  <c r="H2133" i="1"/>
  <c r="G2133" i="1"/>
  <c r="O2132" i="1"/>
  <c r="L2132" i="1"/>
  <c r="M2132" i="1" s="1" a="1"/>
  <c r="M2132" i="1" s="1"/>
  <c r="K2132" i="1"/>
  <c r="J2132" i="1"/>
  <c r="I2132" i="1"/>
  <c r="H2132" i="1"/>
  <c r="G2132" i="1"/>
  <c r="O2131" i="1"/>
  <c r="L2131" i="1"/>
  <c r="M2131" i="1" s="1" a="1"/>
  <c r="M2131" i="1" s="1"/>
  <c r="K2131" i="1"/>
  <c r="J2131" i="1"/>
  <c r="I2131" i="1"/>
  <c r="H2131" i="1"/>
  <c r="G2131" i="1"/>
  <c r="O2130" i="1"/>
  <c r="L2130" i="1"/>
  <c r="M2130" i="1" s="1" a="1"/>
  <c r="M2130" i="1" s="1"/>
  <c r="K2130" i="1"/>
  <c r="J2130" i="1"/>
  <c r="I2130" i="1"/>
  <c r="H2130" i="1"/>
  <c r="G2130" i="1"/>
  <c r="O2129" i="1"/>
  <c r="L2129" i="1"/>
  <c r="M2129" i="1" s="1" a="1"/>
  <c r="M2129" i="1" s="1"/>
  <c r="K2129" i="1"/>
  <c r="J2129" i="1"/>
  <c r="I2129" i="1"/>
  <c r="H2129" i="1"/>
  <c r="G2129" i="1"/>
  <c r="O2128" i="1"/>
  <c r="L2128" i="1"/>
  <c r="M2128" i="1" s="1" a="1"/>
  <c r="M2128" i="1" s="1"/>
  <c r="K2128" i="1"/>
  <c r="J2128" i="1"/>
  <c r="I2128" i="1"/>
  <c r="H2128" i="1"/>
  <c r="G2128" i="1"/>
  <c r="O2127" i="1"/>
  <c r="L2127" i="1"/>
  <c r="M2127" i="1" s="1" a="1"/>
  <c r="M2127" i="1" s="1"/>
  <c r="K2127" i="1"/>
  <c r="J2127" i="1"/>
  <c r="I2127" i="1"/>
  <c r="H2127" i="1"/>
  <c r="G2127" i="1"/>
  <c r="O2126" i="1"/>
  <c r="L2126" i="1"/>
  <c r="M2126" i="1" s="1" a="1"/>
  <c r="M2126" i="1" s="1"/>
  <c r="K2126" i="1"/>
  <c r="J2126" i="1"/>
  <c r="I2126" i="1"/>
  <c r="H2126" i="1"/>
  <c r="G2126" i="1"/>
  <c r="O2125" i="1"/>
  <c r="L2125" i="1"/>
  <c r="M2125" i="1" s="1" a="1"/>
  <c r="M2125" i="1" s="1"/>
  <c r="K2125" i="1"/>
  <c r="J2125" i="1"/>
  <c r="I2125" i="1"/>
  <c r="H2125" i="1"/>
  <c r="G2125" i="1"/>
  <c r="O2124" i="1"/>
  <c r="L2124" i="1"/>
  <c r="M2124" i="1" s="1" a="1"/>
  <c r="M2124" i="1" s="1"/>
  <c r="K2124" i="1"/>
  <c r="J2124" i="1"/>
  <c r="I2124" i="1"/>
  <c r="H2124" i="1"/>
  <c r="G2124" i="1"/>
  <c r="O2123" i="1"/>
  <c r="L2123" i="1"/>
  <c r="M2123" i="1" s="1" a="1"/>
  <c r="M2123" i="1" s="1"/>
  <c r="K2123" i="1"/>
  <c r="J2123" i="1"/>
  <c r="I2123" i="1"/>
  <c r="H2123" i="1"/>
  <c r="G2123" i="1"/>
  <c r="O2122" i="1"/>
  <c r="L2122" i="1"/>
  <c r="M2122" i="1" s="1" a="1"/>
  <c r="M2122" i="1" s="1"/>
  <c r="K2122" i="1"/>
  <c r="J2122" i="1"/>
  <c r="I2122" i="1"/>
  <c r="H2122" i="1"/>
  <c r="G2122" i="1"/>
  <c r="O2121" i="1"/>
  <c r="L2121" i="1"/>
  <c r="M2121" i="1" s="1" a="1"/>
  <c r="M2121" i="1" s="1"/>
  <c r="K2121" i="1"/>
  <c r="J2121" i="1"/>
  <c r="I2121" i="1"/>
  <c r="H2121" i="1"/>
  <c r="G2121" i="1"/>
  <c r="O2120" i="1"/>
  <c r="L2120" i="1"/>
  <c r="M2120" i="1" s="1" a="1"/>
  <c r="M2120" i="1" s="1"/>
  <c r="K2120" i="1"/>
  <c r="J2120" i="1"/>
  <c r="I2120" i="1"/>
  <c r="H2120" i="1"/>
  <c r="G2120" i="1"/>
  <c r="O2119" i="1"/>
  <c r="L2119" i="1"/>
  <c r="M2119" i="1" s="1" a="1"/>
  <c r="M2119" i="1" s="1"/>
  <c r="K2119" i="1"/>
  <c r="J2119" i="1"/>
  <c r="I2119" i="1"/>
  <c r="H2119" i="1"/>
  <c r="G2119" i="1"/>
  <c r="O2118" i="1"/>
  <c r="L2118" i="1"/>
  <c r="M2118" i="1" s="1" a="1"/>
  <c r="M2118" i="1" s="1"/>
  <c r="K2118" i="1"/>
  <c r="J2118" i="1"/>
  <c r="I2118" i="1"/>
  <c r="H2118" i="1"/>
  <c r="G2118" i="1"/>
  <c r="O2117" i="1"/>
  <c r="L2117" i="1"/>
  <c r="M2117" i="1" s="1" a="1"/>
  <c r="M2117" i="1" s="1"/>
  <c r="K2117" i="1"/>
  <c r="J2117" i="1"/>
  <c r="I2117" i="1"/>
  <c r="H2117" i="1"/>
  <c r="G2117" i="1"/>
  <c r="O2116" i="1"/>
  <c r="L2116" i="1"/>
  <c r="M2116" i="1" s="1" a="1"/>
  <c r="M2116" i="1" s="1"/>
  <c r="K2116" i="1"/>
  <c r="J2116" i="1"/>
  <c r="I2116" i="1"/>
  <c r="H2116" i="1"/>
  <c r="G2116" i="1"/>
  <c r="O2115" i="1"/>
  <c r="L2115" i="1"/>
  <c r="M2115" i="1" s="1" a="1"/>
  <c r="M2115" i="1" s="1"/>
  <c r="K2115" i="1"/>
  <c r="J2115" i="1"/>
  <c r="I2115" i="1"/>
  <c r="H2115" i="1"/>
  <c r="G2115" i="1"/>
  <c r="O2114" i="1"/>
  <c r="L2114" i="1"/>
  <c r="M2114" i="1" s="1" a="1"/>
  <c r="M2114" i="1" s="1"/>
  <c r="K2114" i="1"/>
  <c r="J2114" i="1"/>
  <c r="I2114" i="1"/>
  <c r="H2114" i="1"/>
  <c r="G2114" i="1"/>
  <c r="O2113" i="1"/>
  <c r="L2113" i="1"/>
  <c r="M2113" i="1" s="1" a="1"/>
  <c r="M2113" i="1" s="1"/>
  <c r="K2113" i="1"/>
  <c r="J2113" i="1"/>
  <c r="I2113" i="1"/>
  <c r="H2113" i="1"/>
  <c r="G2113" i="1"/>
  <c r="O2112" i="1"/>
  <c r="L2112" i="1"/>
  <c r="M2112" i="1" s="1" a="1"/>
  <c r="M2112" i="1" s="1"/>
  <c r="K2112" i="1"/>
  <c r="J2112" i="1"/>
  <c r="I2112" i="1"/>
  <c r="H2112" i="1"/>
  <c r="G2112" i="1"/>
  <c r="O2111" i="1"/>
  <c r="L2111" i="1"/>
  <c r="M2111" i="1" s="1" a="1"/>
  <c r="M2111" i="1" s="1"/>
  <c r="K2111" i="1"/>
  <c r="J2111" i="1"/>
  <c r="I2111" i="1"/>
  <c r="H2111" i="1"/>
  <c r="G2111" i="1"/>
  <c r="O2110" i="1"/>
  <c r="L2110" i="1"/>
  <c r="M2110" i="1" s="1" a="1"/>
  <c r="M2110" i="1" s="1"/>
  <c r="K2110" i="1"/>
  <c r="J2110" i="1"/>
  <c r="I2110" i="1"/>
  <c r="H2110" i="1"/>
  <c r="G2110" i="1"/>
  <c r="O2109" i="1"/>
  <c r="L2109" i="1"/>
  <c r="M2109" i="1" s="1" a="1"/>
  <c r="M2109" i="1" s="1"/>
  <c r="K2109" i="1"/>
  <c r="J2109" i="1"/>
  <c r="I2109" i="1"/>
  <c r="H2109" i="1"/>
  <c r="G2109" i="1"/>
  <c r="O2108" i="1"/>
  <c r="L2108" i="1"/>
  <c r="M2108" i="1" s="1" a="1"/>
  <c r="M2108" i="1" s="1"/>
  <c r="K2108" i="1"/>
  <c r="J2108" i="1"/>
  <c r="I2108" i="1"/>
  <c r="H2108" i="1"/>
  <c r="G2108" i="1"/>
  <c r="O2107" i="1"/>
  <c r="L2107" i="1"/>
  <c r="M2107" i="1" s="1" a="1"/>
  <c r="M2107" i="1" s="1"/>
  <c r="K2107" i="1"/>
  <c r="J2107" i="1"/>
  <c r="I2107" i="1"/>
  <c r="H2107" i="1"/>
  <c r="G2107" i="1"/>
  <c r="O2106" i="1"/>
  <c r="L2106" i="1"/>
  <c r="M2106" i="1" s="1" a="1"/>
  <c r="M2106" i="1" s="1"/>
  <c r="K2106" i="1"/>
  <c r="J2106" i="1"/>
  <c r="I2106" i="1"/>
  <c r="H2106" i="1"/>
  <c r="G2106" i="1"/>
  <c r="O2105" i="1"/>
  <c r="L2105" i="1"/>
  <c r="M2105" i="1" s="1" a="1"/>
  <c r="M2105" i="1" s="1"/>
  <c r="K2105" i="1"/>
  <c r="J2105" i="1"/>
  <c r="I2105" i="1"/>
  <c r="H2105" i="1"/>
  <c r="G2105" i="1"/>
  <c r="O2104" i="1"/>
  <c r="L2104" i="1"/>
  <c r="M2104" i="1" s="1" a="1"/>
  <c r="M2104" i="1" s="1"/>
  <c r="K2104" i="1"/>
  <c r="J2104" i="1"/>
  <c r="I2104" i="1"/>
  <c r="H2104" i="1"/>
  <c r="G2104" i="1"/>
  <c r="O2103" i="1"/>
  <c r="L2103" i="1"/>
  <c r="M2103" i="1" s="1" a="1"/>
  <c r="M2103" i="1" s="1"/>
  <c r="K2103" i="1"/>
  <c r="J2103" i="1"/>
  <c r="I2103" i="1"/>
  <c r="H2103" i="1"/>
  <c r="G2103" i="1"/>
  <c r="O2102" i="1"/>
  <c r="L2102" i="1"/>
  <c r="M2102" i="1" s="1" a="1"/>
  <c r="M2102" i="1" s="1"/>
  <c r="K2102" i="1"/>
  <c r="J2102" i="1"/>
  <c r="I2102" i="1"/>
  <c r="H2102" i="1"/>
  <c r="G2102" i="1"/>
  <c r="O2101" i="1"/>
  <c r="L2101" i="1"/>
  <c r="M2101" i="1" s="1" a="1"/>
  <c r="M2101" i="1" s="1"/>
  <c r="K2101" i="1"/>
  <c r="J2101" i="1"/>
  <c r="I2101" i="1"/>
  <c r="H2101" i="1"/>
  <c r="G2101" i="1"/>
  <c r="O2100" i="1"/>
  <c r="L2100" i="1"/>
  <c r="M2100" i="1" s="1" a="1"/>
  <c r="M2100" i="1" s="1"/>
  <c r="K2100" i="1"/>
  <c r="J2100" i="1"/>
  <c r="I2100" i="1"/>
  <c r="H2100" i="1"/>
  <c r="G2100" i="1"/>
  <c r="O2099" i="1"/>
  <c r="L2099" i="1"/>
  <c r="M2099" i="1" s="1" a="1"/>
  <c r="M2099" i="1" s="1"/>
  <c r="K2099" i="1"/>
  <c r="J2099" i="1"/>
  <c r="I2099" i="1"/>
  <c r="H2099" i="1"/>
  <c r="G2099" i="1"/>
  <c r="O2098" i="1"/>
  <c r="L2098" i="1"/>
  <c r="M2098" i="1" s="1" a="1"/>
  <c r="M2098" i="1" s="1"/>
  <c r="K2098" i="1"/>
  <c r="J2098" i="1"/>
  <c r="I2098" i="1"/>
  <c r="H2098" i="1"/>
  <c r="G2098" i="1"/>
  <c r="O2097" i="1"/>
  <c r="L2097" i="1"/>
  <c r="M2097" i="1" s="1" a="1"/>
  <c r="M2097" i="1" s="1"/>
  <c r="K2097" i="1"/>
  <c r="J2097" i="1"/>
  <c r="I2097" i="1"/>
  <c r="H2097" i="1"/>
  <c r="G2097" i="1"/>
  <c r="O2096" i="1"/>
  <c r="L2096" i="1"/>
  <c r="M2096" i="1" s="1" a="1"/>
  <c r="M2096" i="1" s="1"/>
  <c r="K2096" i="1"/>
  <c r="J2096" i="1"/>
  <c r="I2096" i="1"/>
  <c r="H2096" i="1"/>
  <c r="G2096" i="1"/>
  <c r="O2095" i="1"/>
  <c r="L2095" i="1"/>
  <c r="M2095" i="1" s="1" a="1"/>
  <c r="M2095" i="1" s="1"/>
  <c r="K2095" i="1"/>
  <c r="J2095" i="1"/>
  <c r="I2095" i="1"/>
  <c r="H2095" i="1"/>
  <c r="G2095" i="1"/>
  <c r="O2094" i="1"/>
  <c r="L2094" i="1"/>
  <c r="M2094" i="1" s="1" a="1"/>
  <c r="M2094" i="1" s="1"/>
  <c r="K2094" i="1"/>
  <c r="J2094" i="1"/>
  <c r="I2094" i="1"/>
  <c r="H2094" i="1"/>
  <c r="G2094" i="1"/>
  <c r="O2093" i="1"/>
  <c r="L2093" i="1"/>
  <c r="M2093" i="1" s="1" a="1"/>
  <c r="M2093" i="1" s="1"/>
  <c r="K2093" i="1"/>
  <c r="J2093" i="1"/>
  <c r="I2093" i="1"/>
  <c r="H2093" i="1"/>
  <c r="G2093" i="1"/>
  <c r="O2092" i="1"/>
  <c r="L2092" i="1"/>
  <c r="M2092" i="1" s="1" a="1"/>
  <c r="M2092" i="1" s="1"/>
  <c r="K2092" i="1"/>
  <c r="J2092" i="1"/>
  <c r="I2092" i="1"/>
  <c r="H2092" i="1"/>
  <c r="G2092" i="1"/>
  <c r="O2091" i="1"/>
  <c r="L2091" i="1"/>
  <c r="M2091" i="1" s="1" a="1"/>
  <c r="M2091" i="1" s="1"/>
  <c r="K2091" i="1"/>
  <c r="J2091" i="1"/>
  <c r="I2091" i="1"/>
  <c r="H2091" i="1"/>
  <c r="G2091" i="1"/>
  <c r="O2090" i="1"/>
  <c r="L2090" i="1"/>
  <c r="M2090" i="1" s="1" a="1"/>
  <c r="M2090" i="1" s="1"/>
  <c r="K2090" i="1"/>
  <c r="J2090" i="1"/>
  <c r="I2090" i="1"/>
  <c r="H2090" i="1"/>
  <c r="G2090" i="1"/>
  <c r="O2089" i="1"/>
  <c r="L2089" i="1"/>
  <c r="M2089" i="1" s="1" a="1"/>
  <c r="M2089" i="1" s="1"/>
  <c r="K2089" i="1"/>
  <c r="J2089" i="1"/>
  <c r="I2089" i="1"/>
  <c r="H2089" i="1"/>
  <c r="G2089" i="1"/>
  <c r="O2088" i="1"/>
  <c r="L2088" i="1"/>
  <c r="M2088" i="1" s="1" a="1"/>
  <c r="M2088" i="1" s="1"/>
  <c r="K2088" i="1"/>
  <c r="J2088" i="1"/>
  <c r="I2088" i="1"/>
  <c r="H2088" i="1"/>
  <c r="G2088" i="1"/>
  <c r="O2087" i="1"/>
  <c r="L2087" i="1"/>
  <c r="M2087" i="1" s="1" a="1"/>
  <c r="M2087" i="1" s="1"/>
  <c r="K2087" i="1"/>
  <c r="J2087" i="1"/>
  <c r="I2087" i="1"/>
  <c r="H2087" i="1"/>
  <c r="G2087" i="1"/>
  <c r="O2086" i="1"/>
  <c r="L2086" i="1"/>
  <c r="M2086" i="1" s="1" a="1"/>
  <c r="M2086" i="1" s="1"/>
  <c r="K2086" i="1"/>
  <c r="J2086" i="1"/>
  <c r="I2086" i="1"/>
  <c r="H2086" i="1"/>
  <c r="G2086" i="1"/>
  <c r="O2085" i="1"/>
  <c r="L2085" i="1"/>
  <c r="M2085" i="1" s="1" a="1"/>
  <c r="M2085" i="1" s="1"/>
  <c r="K2085" i="1"/>
  <c r="J2085" i="1"/>
  <c r="I2085" i="1"/>
  <c r="H2085" i="1"/>
  <c r="G2085" i="1"/>
  <c r="O2084" i="1"/>
  <c r="L2084" i="1"/>
  <c r="M2084" i="1" s="1" a="1"/>
  <c r="M2084" i="1" s="1"/>
  <c r="K2084" i="1"/>
  <c r="J2084" i="1"/>
  <c r="I2084" i="1"/>
  <c r="H2084" i="1"/>
  <c r="G2084" i="1"/>
  <c r="O2083" i="1"/>
  <c r="L2083" i="1"/>
  <c r="M2083" i="1" s="1" a="1"/>
  <c r="M2083" i="1" s="1"/>
  <c r="K2083" i="1"/>
  <c r="J2083" i="1"/>
  <c r="I2083" i="1"/>
  <c r="H2083" i="1"/>
  <c r="G2083" i="1"/>
  <c r="O2082" i="1"/>
  <c r="L2082" i="1"/>
  <c r="M2082" i="1" s="1" a="1"/>
  <c r="M2082" i="1" s="1"/>
  <c r="K2082" i="1"/>
  <c r="J2082" i="1"/>
  <c r="I2082" i="1"/>
  <c r="H2082" i="1"/>
  <c r="G2082" i="1"/>
  <c r="O2081" i="1"/>
  <c r="L2081" i="1"/>
  <c r="M2081" i="1" s="1" a="1"/>
  <c r="M2081" i="1" s="1"/>
  <c r="K2081" i="1"/>
  <c r="J2081" i="1"/>
  <c r="I2081" i="1"/>
  <c r="H2081" i="1"/>
  <c r="G2081" i="1"/>
  <c r="O2080" i="1"/>
  <c r="L2080" i="1"/>
  <c r="M2080" i="1" s="1" a="1"/>
  <c r="M2080" i="1" s="1"/>
  <c r="K2080" i="1"/>
  <c r="J2080" i="1"/>
  <c r="I2080" i="1"/>
  <c r="H2080" i="1"/>
  <c r="G2080" i="1"/>
  <c r="O2079" i="1"/>
  <c r="L2079" i="1"/>
  <c r="M2079" i="1" s="1" a="1"/>
  <c r="M2079" i="1" s="1"/>
  <c r="K2079" i="1"/>
  <c r="J2079" i="1"/>
  <c r="I2079" i="1"/>
  <c r="H2079" i="1"/>
  <c r="G2079" i="1"/>
  <c r="O2078" i="1"/>
  <c r="L2078" i="1"/>
  <c r="M2078" i="1" s="1" a="1"/>
  <c r="M2078" i="1" s="1"/>
  <c r="K2078" i="1"/>
  <c r="J2078" i="1"/>
  <c r="I2078" i="1"/>
  <c r="H2078" i="1"/>
  <c r="G2078" i="1"/>
  <c r="O2077" i="1"/>
  <c r="L2077" i="1"/>
  <c r="M2077" i="1" s="1" a="1"/>
  <c r="M2077" i="1" s="1"/>
  <c r="K2077" i="1"/>
  <c r="J2077" i="1"/>
  <c r="I2077" i="1"/>
  <c r="H2077" i="1"/>
  <c r="G2077" i="1"/>
  <c r="O2076" i="1"/>
  <c r="L2076" i="1"/>
  <c r="M2076" i="1" s="1" a="1"/>
  <c r="M2076" i="1" s="1"/>
  <c r="K2076" i="1"/>
  <c r="J2076" i="1"/>
  <c r="I2076" i="1"/>
  <c r="H2076" i="1"/>
  <c r="G2076" i="1"/>
  <c r="O2075" i="1"/>
  <c r="L2075" i="1"/>
  <c r="M2075" i="1" s="1" a="1"/>
  <c r="M2075" i="1" s="1"/>
  <c r="K2075" i="1"/>
  <c r="J2075" i="1"/>
  <c r="I2075" i="1"/>
  <c r="H2075" i="1"/>
  <c r="G2075" i="1"/>
  <c r="O2074" i="1"/>
  <c r="L2074" i="1"/>
  <c r="M2074" i="1" s="1" a="1"/>
  <c r="M2074" i="1" s="1"/>
  <c r="K2074" i="1"/>
  <c r="J2074" i="1"/>
  <c r="I2074" i="1"/>
  <c r="H2074" i="1"/>
  <c r="G2074" i="1"/>
  <c r="O2073" i="1"/>
  <c r="L2073" i="1"/>
  <c r="M2073" i="1" s="1" a="1"/>
  <c r="M2073" i="1" s="1"/>
  <c r="K2073" i="1"/>
  <c r="J2073" i="1"/>
  <c r="I2073" i="1"/>
  <c r="H2073" i="1"/>
  <c r="G2073" i="1"/>
  <c r="O2072" i="1"/>
  <c r="L2072" i="1"/>
  <c r="M2072" i="1" s="1" a="1"/>
  <c r="M2072" i="1" s="1"/>
  <c r="K2072" i="1"/>
  <c r="J2072" i="1"/>
  <c r="I2072" i="1"/>
  <c r="H2072" i="1"/>
  <c r="G2072" i="1"/>
  <c r="O2071" i="1"/>
  <c r="L2071" i="1"/>
  <c r="M2071" i="1" s="1" a="1"/>
  <c r="M2071" i="1" s="1"/>
  <c r="K2071" i="1"/>
  <c r="J2071" i="1"/>
  <c r="I2071" i="1"/>
  <c r="H2071" i="1"/>
  <c r="G2071" i="1"/>
  <c r="O2070" i="1"/>
  <c r="L2070" i="1"/>
  <c r="M2070" i="1" s="1" a="1"/>
  <c r="M2070" i="1" s="1"/>
  <c r="K2070" i="1"/>
  <c r="J2070" i="1"/>
  <c r="I2070" i="1"/>
  <c r="H2070" i="1"/>
  <c r="G2070" i="1"/>
  <c r="O2069" i="1"/>
  <c r="L2069" i="1"/>
  <c r="M2069" i="1" s="1" a="1"/>
  <c r="M2069" i="1" s="1"/>
  <c r="K2069" i="1"/>
  <c r="J2069" i="1"/>
  <c r="I2069" i="1"/>
  <c r="H2069" i="1"/>
  <c r="G2069" i="1"/>
  <c r="O2068" i="1"/>
  <c r="L2068" i="1"/>
  <c r="M2068" i="1" s="1" a="1"/>
  <c r="M2068" i="1" s="1"/>
  <c r="K2068" i="1"/>
  <c r="J2068" i="1"/>
  <c r="I2068" i="1"/>
  <c r="H2068" i="1"/>
  <c r="G2068" i="1"/>
  <c r="O2067" i="1"/>
  <c r="L2067" i="1"/>
  <c r="M2067" i="1" s="1" a="1"/>
  <c r="M2067" i="1" s="1"/>
  <c r="K2067" i="1"/>
  <c r="J2067" i="1"/>
  <c r="I2067" i="1"/>
  <c r="H2067" i="1"/>
  <c r="G2067" i="1"/>
  <c r="O2066" i="1"/>
  <c r="L2066" i="1"/>
  <c r="M2066" i="1" s="1" a="1"/>
  <c r="M2066" i="1" s="1"/>
  <c r="K2066" i="1"/>
  <c r="J2066" i="1"/>
  <c r="I2066" i="1"/>
  <c r="H2066" i="1"/>
  <c r="G2066" i="1"/>
  <c r="O2065" i="1"/>
  <c r="L2065" i="1"/>
  <c r="M2065" i="1" s="1" a="1"/>
  <c r="M2065" i="1" s="1"/>
  <c r="K2065" i="1"/>
  <c r="J2065" i="1"/>
  <c r="I2065" i="1"/>
  <c r="H2065" i="1"/>
  <c r="G2065" i="1"/>
  <c r="O2064" i="1"/>
  <c r="L2064" i="1"/>
  <c r="M2064" i="1" s="1" a="1"/>
  <c r="M2064" i="1" s="1"/>
  <c r="K2064" i="1"/>
  <c r="J2064" i="1"/>
  <c r="I2064" i="1"/>
  <c r="H2064" i="1"/>
  <c r="G2064" i="1"/>
  <c r="O2063" i="1"/>
  <c r="L2063" i="1"/>
  <c r="M2063" i="1" s="1" a="1"/>
  <c r="M2063" i="1" s="1"/>
  <c r="K2063" i="1"/>
  <c r="J2063" i="1"/>
  <c r="I2063" i="1"/>
  <c r="H2063" i="1"/>
  <c r="G2063" i="1"/>
  <c r="O2062" i="1"/>
  <c r="L2062" i="1"/>
  <c r="M2062" i="1" s="1" a="1"/>
  <c r="M2062" i="1" s="1"/>
  <c r="K2062" i="1"/>
  <c r="J2062" i="1"/>
  <c r="I2062" i="1"/>
  <c r="H2062" i="1"/>
  <c r="G2062" i="1"/>
  <c r="O2061" i="1"/>
  <c r="L2061" i="1"/>
  <c r="M2061" i="1" s="1" a="1"/>
  <c r="M2061" i="1" s="1"/>
  <c r="K2061" i="1"/>
  <c r="J2061" i="1"/>
  <c r="I2061" i="1"/>
  <c r="H2061" i="1"/>
  <c r="G2061" i="1"/>
  <c r="O2060" i="1"/>
  <c r="L2060" i="1"/>
  <c r="M2060" i="1" s="1" a="1"/>
  <c r="M2060" i="1" s="1"/>
  <c r="K2060" i="1"/>
  <c r="J2060" i="1"/>
  <c r="I2060" i="1"/>
  <c r="H2060" i="1"/>
  <c r="G2060" i="1"/>
  <c r="O2059" i="1"/>
  <c r="L2059" i="1"/>
  <c r="M2059" i="1" s="1" a="1"/>
  <c r="M2059" i="1" s="1"/>
  <c r="K2059" i="1"/>
  <c r="J2059" i="1"/>
  <c r="I2059" i="1"/>
  <c r="H2059" i="1"/>
  <c r="G2059" i="1"/>
  <c r="O2058" i="1"/>
  <c r="L2058" i="1"/>
  <c r="M2058" i="1" s="1" a="1"/>
  <c r="M2058" i="1" s="1"/>
  <c r="K2058" i="1"/>
  <c r="J2058" i="1"/>
  <c r="I2058" i="1"/>
  <c r="H2058" i="1"/>
  <c r="G2058" i="1"/>
  <c r="O2057" i="1"/>
  <c r="L2057" i="1"/>
  <c r="M2057" i="1" s="1" a="1"/>
  <c r="M2057" i="1" s="1"/>
  <c r="K2057" i="1"/>
  <c r="J2057" i="1"/>
  <c r="I2057" i="1"/>
  <c r="H2057" i="1"/>
  <c r="G2057" i="1"/>
  <c r="O2056" i="1"/>
  <c r="L2056" i="1"/>
  <c r="M2056" i="1" s="1" a="1"/>
  <c r="M2056" i="1" s="1"/>
  <c r="K2056" i="1"/>
  <c r="J2056" i="1"/>
  <c r="I2056" i="1"/>
  <c r="H2056" i="1"/>
  <c r="G2056" i="1"/>
  <c r="O2055" i="1"/>
  <c r="L2055" i="1"/>
  <c r="M2055" i="1" s="1" a="1"/>
  <c r="M2055" i="1" s="1"/>
  <c r="K2055" i="1"/>
  <c r="J2055" i="1"/>
  <c r="I2055" i="1"/>
  <c r="H2055" i="1"/>
  <c r="G2055" i="1"/>
  <c r="O2054" i="1"/>
  <c r="L2054" i="1"/>
  <c r="M2054" i="1" s="1" a="1"/>
  <c r="M2054" i="1" s="1"/>
  <c r="K2054" i="1"/>
  <c r="J2054" i="1"/>
  <c r="I2054" i="1"/>
  <c r="H2054" i="1"/>
  <c r="G2054" i="1"/>
  <c r="O2053" i="1"/>
  <c r="L2053" i="1"/>
  <c r="M2053" i="1" s="1" a="1"/>
  <c r="M2053" i="1" s="1"/>
  <c r="K2053" i="1"/>
  <c r="J2053" i="1"/>
  <c r="I2053" i="1"/>
  <c r="H2053" i="1"/>
  <c r="G2053" i="1"/>
  <c r="O2052" i="1"/>
  <c r="L2052" i="1"/>
  <c r="M2052" i="1" s="1" a="1"/>
  <c r="M2052" i="1" s="1"/>
  <c r="K2052" i="1"/>
  <c r="J2052" i="1"/>
  <c r="I2052" i="1"/>
  <c r="H2052" i="1"/>
  <c r="G2052" i="1"/>
  <c r="O2051" i="1"/>
  <c r="L2051" i="1"/>
  <c r="M2051" i="1" s="1" a="1"/>
  <c r="M2051" i="1" s="1"/>
  <c r="K2051" i="1"/>
  <c r="J2051" i="1"/>
  <c r="I2051" i="1"/>
  <c r="H2051" i="1"/>
  <c r="G2051" i="1"/>
  <c r="O2050" i="1"/>
  <c r="L2050" i="1"/>
  <c r="M2050" i="1" s="1" a="1"/>
  <c r="M2050" i="1" s="1"/>
  <c r="K2050" i="1"/>
  <c r="J2050" i="1"/>
  <c r="I2050" i="1"/>
  <c r="H2050" i="1"/>
  <c r="G2050" i="1"/>
  <c r="O2049" i="1"/>
  <c r="L2049" i="1"/>
  <c r="M2049" i="1" s="1" a="1"/>
  <c r="M2049" i="1" s="1"/>
  <c r="K2049" i="1"/>
  <c r="J2049" i="1"/>
  <c r="I2049" i="1"/>
  <c r="H2049" i="1"/>
  <c r="G2049" i="1"/>
  <c r="O2048" i="1"/>
  <c r="L2048" i="1"/>
  <c r="M2048" i="1" s="1" a="1"/>
  <c r="M2048" i="1" s="1"/>
  <c r="K2048" i="1"/>
  <c r="J2048" i="1"/>
  <c r="I2048" i="1"/>
  <c r="H2048" i="1"/>
  <c r="G2048" i="1"/>
  <c r="O2047" i="1"/>
  <c r="L2047" i="1"/>
  <c r="M2047" i="1" s="1" a="1"/>
  <c r="M2047" i="1" s="1"/>
  <c r="K2047" i="1"/>
  <c r="J2047" i="1"/>
  <c r="I2047" i="1"/>
  <c r="H2047" i="1"/>
  <c r="G2047" i="1"/>
  <c r="O2046" i="1"/>
  <c r="L2046" i="1"/>
  <c r="M2046" i="1" s="1" a="1"/>
  <c r="M2046" i="1" s="1"/>
  <c r="K2046" i="1"/>
  <c r="J2046" i="1"/>
  <c r="I2046" i="1"/>
  <c r="H2046" i="1"/>
  <c r="G2046" i="1"/>
  <c r="O2045" i="1"/>
  <c r="L2045" i="1"/>
  <c r="M2045" i="1" s="1" a="1"/>
  <c r="M2045" i="1" s="1"/>
  <c r="K2045" i="1"/>
  <c r="J2045" i="1"/>
  <c r="I2045" i="1"/>
  <c r="H2045" i="1"/>
  <c r="G2045" i="1"/>
  <c r="O2044" i="1"/>
  <c r="L2044" i="1"/>
  <c r="M2044" i="1" s="1" a="1"/>
  <c r="M2044" i="1" s="1"/>
  <c r="K2044" i="1"/>
  <c r="J2044" i="1"/>
  <c r="I2044" i="1"/>
  <c r="H2044" i="1"/>
  <c r="G2044" i="1"/>
  <c r="O2043" i="1"/>
  <c r="L2043" i="1"/>
  <c r="M2043" i="1" s="1" a="1"/>
  <c r="M2043" i="1" s="1"/>
  <c r="K2043" i="1"/>
  <c r="J2043" i="1"/>
  <c r="I2043" i="1"/>
  <c r="H2043" i="1"/>
  <c r="G2043" i="1"/>
  <c r="O2042" i="1"/>
  <c r="L2042" i="1"/>
  <c r="M2042" i="1" s="1" a="1"/>
  <c r="M2042" i="1" s="1"/>
  <c r="K2042" i="1"/>
  <c r="J2042" i="1"/>
  <c r="I2042" i="1"/>
  <c r="H2042" i="1"/>
  <c r="G2042" i="1"/>
  <c r="O2041" i="1"/>
  <c r="L2041" i="1"/>
  <c r="M2041" i="1" s="1" a="1"/>
  <c r="M2041" i="1" s="1"/>
  <c r="K2041" i="1"/>
  <c r="J2041" i="1"/>
  <c r="I2041" i="1"/>
  <c r="H2041" i="1"/>
  <c r="G2041" i="1"/>
  <c r="O2040" i="1"/>
  <c r="L2040" i="1"/>
  <c r="M2040" i="1" s="1" a="1"/>
  <c r="M2040" i="1" s="1"/>
  <c r="K2040" i="1"/>
  <c r="J2040" i="1"/>
  <c r="I2040" i="1"/>
  <c r="H2040" i="1"/>
  <c r="G2040" i="1"/>
  <c r="O2039" i="1"/>
  <c r="L2039" i="1"/>
  <c r="M2039" i="1" s="1" a="1"/>
  <c r="M2039" i="1" s="1"/>
  <c r="K2039" i="1"/>
  <c r="J2039" i="1"/>
  <c r="I2039" i="1"/>
  <c r="H2039" i="1"/>
  <c r="G2039" i="1"/>
  <c r="O2038" i="1"/>
  <c r="L2038" i="1"/>
  <c r="M2038" i="1" s="1" a="1"/>
  <c r="M2038" i="1" s="1"/>
  <c r="K2038" i="1"/>
  <c r="J2038" i="1"/>
  <c r="I2038" i="1"/>
  <c r="H2038" i="1"/>
  <c r="G2038" i="1"/>
  <c r="O2037" i="1"/>
  <c r="L2037" i="1"/>
  <c r="M2037" i="1" s="1" a="1"/>
  <c r="M2037" i="1" s="1"/>
  <c r="K2037" i="1"/>
  <c r="J2037" i="1"/>
  <c r="I2037" i="1"/>
  <c r="H2037" i="1"/>
  <c r="G2037" i="1"/>
  <c r="O2036" i="1"/>
  <c r="L2036" i="1"/>
  <c r="M2036" i="1" s="1" a="1"/>
  <c r="M2036" i="1" s="1"/>
  <c r="K2036" i="1"/>
  <c r="J2036" i="1"/>
  <c r="I2036" i="1"/>
  <c r="H2036" i="1"/>
  <c r="G2036" i="1"/>
  <c r="O2035" i="1"/>
  <c r="L2035" i="1"/>
  <c r="M2035" i="1" s="1" a="1"/>
  <c r="M2035" i="1" s="1"/>
  <c r="K2035" i="1"/>
  <c r="J2035" i="1"/>
  <c r="I2035" i="1"/>
  <c r="H2035" i="1"/>
  <c r="G2035" i="1"/>
  <c r="O2034" i="1"/>
  <c r="L2034" i="1"/>
  <c r="M2034" i="1" s="1" a="1"/>
  <c r="M2034" i="1" s="1"/>
  <c r="K2034" i="1"/>
  <c r="J2034" i="1"/>
  <c r="I2034" i="1"/>
  <c r="H2034" i="1"/>
  <c r="G2034" i="1"/>
  <c r="O2033" i="1"/>
  <c r="L2033" i="1"/>
  <c r="M2033" i="1" s="1" a="1"/>
  <c r="M2033" i="1" s="1"/>
  <c r="K2033" i="1"/>
  <c r="J2033" i="1"/>
  <c r="I2033" i="1"/>
  <c r="H2033" i="1"/>
  <c r="G2033" i="1"/>
  <c r="O2032" i="1"/>
  <c r="L2032" i="1"/>
  <c r="M2032" i="1" s="1" a="1"/>
  <c r="M2032" i="1" s="1"/>
  <c r="K2032" i="1"/>
  <c r="J2032" i="1"/>
  <c r="I2032" i="1"/>
  <c r="H2032" i="1"/>
  <c r="G2032" i="1"/>
  <c r="O2031" i="1"/>
  <c r="L2031" i="1"/>
  <c r="M2031" i="1" s="1" a="1"/>
  <c r="M2031" i="1" s="1"/>
  <c r="K2031" i="1"/>
  <c r="J2031" i="1"/>
  <c r="I2031" i="1"/>
  <c r="H2031" i="1"/>
  <c r="G2031" i="1"/>
  <c r="O2030" i="1"/>
  <c r="L2030" i="1"/>
  <c r="M2030" i="1" s="1" a="1"/>
  <c r="M2030" i="1" s="1"/>
  <c r="K2030" i="1"/>
  <c r="J2030" i="1"/>
  <c r="I2030" i="1"/>
  <c r="H2030" i="1"/>
  <c r="G2030" i="1"/>
  <c r="O2029" i="1"/>
  <c r="L2029" i="1"/>
  <c r="M2029" i="1" s="1" a="1"/>
  <c r="M2029" i="1" s="1"/>
  <c r="K2029" i="1"/>
  <c r="J2029" i="1"/>
  <c r="I2029" i="1"/>
  <c r="H2029" i="1"/>
  <c r="G2029" i="1"/>
  <c r="O2028" i="1"/>
  <c r="L2028" i="1"/>
  <c r="M2028" i="1" s="1" a="1"/>
  <c r="M2028" i="1" s="1"/>
  <c r="K2028" i="1"/>
  <c r="J2028" i="1"/>
  <c r="I2028" i="1"/>
  <c r="H2028" i="1"/>
  <c r="G2028" i="1"/>
  <c r="O2027" i="1"/>
  <c r="L2027" i="1"/>
  <c r="M2027" i="1" s="1" a="1"/>
  <c r="M2027" i="1" s="1"/>
  <c r="K2027" i="1"/>
  <c r="J2027" i="1"/>
  <c r="I2027" i="1"/>
  <c r="H2027" i="1"/>
  <c r="G2027" i="1"/>
  <c r="O2026" i="1"/>
  <c r="L2026" i="1"/>
  <c r="M2026" i="1" s="1" a="1"/>
  <c r="M2026" i="1" s="1"/>
  <c r="K2026" i="1"/>
  <c r="J2026" i="1"/>
  <c r="I2026" i="1"/>
  <c r="H2026" i="1"/>
  <c r="G2026" i="1"/>
  <c r="O2025" i="1"/>
  <c r="L2025" i="1"/>
  <c r="M2025" i="1" s="1" a="1"/>
  <c r="M2025" i="1" s="1"/>
  <c r="K2025" i="1"/>
  <c r="J2025" i="1"/>
  <c r="I2025" i="1"/>
  <c r="H2025" i="1"/>
  <c r="G2025" i="1"/>
  <c r="O2024" i="1"/>
  <c r="L2024" i="1"/>
  <c r="M2024" i="1" s="1" a="1"/>
  <c r="M2024" i="1" s="1"/>
  <c r="K2024" i="1"/>
  <c r="J2024" i="1"/>
  <c r="I2024" i="1"/>
  <c r="H2024" i="1"/>
  <c r="G2024" i="1"/>
  <c r="O2023" i="1"/>
  <c r="L2023" i="1"/>
  <c r="M2023" i="1" s="1" a="1"/>
  <c r="M2023" i="1" s="1"/>
  <c r="K2023" i="1"/>
  <c r="J2023" i="1"/>
  <c r="I2023" i="1"/>
  <c r="H2023" i="1"/>
  <c r="G2023" i="1"/>
  <c r="O2022" i="1"/>
  <c r="L2022" i="1"/>
  <c r="M2022" i="1" s="1" a="1"/>
  <c r="M2022" i="1" s="1"/>
  <c r="K2022" i="1"/>
  <c r="J2022" i="1"/>
  <c r="I2022" i="1"/>
  <c r="H2022" i="1"/>
  <c r="G2022" i="1"/>
  <c r="O2021" i="1"/>
  <c r="L2021" i="1"/>
  <c r="M2021" i="1" s="1" a="1"/>
  <c r="M2021" i="1" s="1"/>
  <c r="K2021" i="1"/>
  <c r="J2021" i="1"/>
  <c r="I2021" i="1"/>
  <c r="H2021" i="1"/>
  <c r="G2021" i="1"/>
  <c r="O2020" i="1"/>
  <c r="L2020" i="1"/>
  <c r="M2020" i="1" s="1" a="1"/>
  <c r="M2020" i="1" s="1"/>
  <c r="K2020" i="1"/>
  <c r="J2020" i="1"/>
  <c r="I2020" i="1"/>
  <c r="H2020" i="1"/>
  <c r="G2020" i="1"/>
  <c r="O2019" i="1"/>
  <c r="L2019" i="1"/>
  <c r="M2019" i="1" s="1" a="1"/>
  <c r="M2019" i="1" s="1"/>
  <c r="K2019" i="1"/>
  <c r="J2019" i="1"/>
  <c r="I2019" i="1"/>
  <c r="H2019" i="1"/>
  <c r="G2019" i="1"/>
  <c r="O2018" i="1"/>
  <c r="L2018" i="1"/>
  <c r="M2018" i="1" s="1" a="1"/>
  <c r="M2018" i="1" s="1"/>
  <c r="K2018" i="1"/>
  <c r="J2018" i="1"/>
  <c r="I2018" i="1"/>
  <c r="H2018" i="1"/>
  <c r="G2018" i="1"/>
  <c r="O2017" i="1"/>
  <c r="L2017" i="1"/>
  <c r="M2017" i="1" s="1" a="1"/>
  <c r="M2017" i="1" s="1"/>
  <c r="K2017" i="1"/>
  <c r="J2017" i="1"/>
  <c r="I2017" i="1"/>
  <c r="H2017" i="1"/>
  <c r="G2017" i="1"/>
  <c r="O2016" i="1"/>
  <c r="L2016" i="1"/>
  <c r="M2016" i="1" s="1" a="1"/>
  <c r="M2016" i="1" s="1"/>
  <c r="K2016" i="1"/>
  <c r="J2016" i="1"/>
  <c r="I2016" i="1"/>
  <c r="H2016" i="1"/>
  <c r="G2016" i="1"/>
  <c r="O2015" i="1"/>
  <c r="L2015" i="1"/>
  <c r="M2015" i="1" s="1" a="1"/>
  <c r="M2015" i="1" s="1"/>
  <c r="K2015" i="1"/>
  <c r="J2015" i="1"/>
  <c r="I2015" i="1"/>
  <c r="H2015" i="1"/>
  <c r="G2015" i="1"/>
  <c r="O2014" i="1"/>
  <c r="L2014" i="1"/>
  <c r="M2014" i="1" s="1" a="1"/>
  <c r="M2014" i="1" s="1"/>
  <c r="K2014" i="1"/>
  <c r="J2014" i="1"/>
  <c r="I2014" i="1"/>
  <c r="H2014" i="1"/>
  <c r="G2014" i="1"/>
  <c r="O2013" i="1"/>
  <c r="L2013" i="1"/>
  <c r="M2013" i="1" s="1" a="1"/>
  <c r="M2013" i="1" s="1"/>
  <c r="K2013" i="1"/>
  <c r="J2013" i="1"/>
  <c r="I2013" i="1"/>
  <c r="H2013" i="1"/>
  <c r="G2013" i="1"/>
  <c r="O2012" i="1"/>
  <c r="L2012" i="1"/>
  <c r="M2012" i="1" s="1" a="1"/>
  <c r="M2012" i="1" s="1"/>
  <c r="K2012" i="1"/>
  <c r="J2012" i="1"/>
  <c r="I2012" i="1"/>
  <c r="H2012" i="1"/>
  <c r="G2012" i="1"/>
  <c r="O2011" i="1"/>
  <c r="L2011" i="1"/>
  <c r="M2011" i="1" s="1" a="1"/>
  <c r="M2011" i="1" s="1"/>
  <c r="K2011" i="1"/>
  <c r="J2011" i="1"/>
  <c r="I2011" i="1"/>
  <c r="H2011" i="1"/>
  <c r="G2011" i="1"/>
  <c r="O2010" i="1"/>
  <c r="L2010" i="1"/>
  <c r="M2010" i="1" s="1" a="1"/>
  <c r="M2010" i="1" s="1"/>
  <c r="K2010" i="1"/>
  <c r="J2010" i="1"/>
  <c r="I2010" i="1"/>
  <c r="H2010" i="1"/>
  <c r="G2010" i="1"/>
  <c r="O2009" i="1"/>
  <c r="L2009" i="1"/>
  <c r="M2009" i="1" s="1" a="1"/>
  <c r="M2009" i="1" s="1"/>
  <c r="K2009" i="1"/>
  <c r="J2009" i="1"/>
  <c r="I2009" i="1"/>
  <c r="H2009" i="1"/>
  <c r="G2009" i="1"/>
  <c r="O2008" i="1"/>
  <c r="L2008" i="1"/>
  <c r="M2008" i="1" s="1" a="1"/>
  <c r="M2008" i="1" s="1"/>
  <c r="K2008" i="1"/>
  <c r="J2008" i="1"/>
  <c r="I2008" i="1"/>
  <c r="H2008" i="1"/>
  <c r="G2008" i="1"/>
  <c r="O2007" i="1"/>
  <c r="L2007" i="1"/>
  <c r="M2007" i="1" s="1" a="1"/>
  <c r="M2007" i="1" s="1"/>
  <c r="K2007" i="1"/>
  <c r="J2007" i="1"/>
  <c r="I2007" i="1"/>
  <c r="H2007" i="1"/>
  <c r="G2007" i="1"/>
  <c r="O2006" i="1"/>
  <c r="L2006" i="1"/>
  <c r="M2006" i="1" s="1" a="1"/>
  <c r="M2006" i="1" s="1"/>
  <c r="K2006" i="1"/>
  <c r="J2006" i="1"/>
  <c r="I2006" i="1"/>
  <c r="H2006" i="1"/>
  <c r="G2006" i="1"/>
  <c r="O2005" i="1"/>
  <c r="L2005" i="1"/>
  <c r="M2005" i="1" s="1" a="1"/>
  <c r="M2005" i="1" s="1"/>
  <c r="K2005" i="1"/>
  <c r="J2005" i="1"/>
  <c r="I2005" i="1"/>
  <c r="H2005" i="1"/>
  <c r="G2005" i="1"/>
  <c r="O2004" i="1"/>
  <c r="L2004" i="1"/>
  <c r="M2004" i="1" s="1" a="1"/>
  <c r="M2004" i="1" s="1"/>
  <c r="K2004" i="1"/>
  <c r="J2004" i="1"/>
  <c r="I2004" i="1"/>
  <c r="H2004" i="1"/>
  <c r="G2004" i="1"/>
  <c r="O2003" i="1"/>
  <c r="L2003" i="1"/>
  <c r="M2003" i="1" s="1" a="1"/>
  <c r="M2003" i="1" s="1"/>
  <c r="K2003" i="1"/>
  <c r="J2003" i="1"/>
  <c r="I2003" i="1"/>
  <c r="H2003" i="1"/>
  <c r="G2003" i="1"/>
  <c r="O2002" i="1"/>
  <c r="L2002" i="1"/>
  <c r="M2002" i="1" s="1" a="1"/>
  <c r="M2002" i="1" s="1"/>
  <c r="K2002" i="1"/>
  <c r="J2002" i="1"/>
  <c r="I2002" i="1"/>
  <c r="H2002" i="1"/>
  <c r="G2002" i="1"/>
  <c r="O2001" i="1"/>
  <c r="L2001" i="1"/>
  <c r="M2001" i="1" s="1" a="1"/>
  <c r="M2001" i="1" s="1"/>
  <c r="K2001" i="1"/>
  <c r="J2001" i="1"/>
  <c r="I2001" i="1"/>
  <c r="H2001" i="1"/>
  <c r="G2001" i="1"/>
  <c r="O2000" i="1"/>
  <c r="L2000" i="1"/>
  <c r="M2000" i="1" s="1" a="1"/>
  <c r="M2000" i="1" s="1"/>
  <c r="K2000" i="1"/>
  <c r="J2000" i="1"/>
  <c r="I2000" i="1"/>
  <c r="H2000" i="1"/>
  <c r="G2000" i="1"/>
  <c r="O1999" i="1"/>
  <c r="L1999" i="1"/>
  <c r="M1999" i="1" s="1" a="1"/>
  <c r="M1999" i="1" s="1"/>
  <c r="K1999" i="1"/>
  <c r="J1999" i="1"/>
  <c r="I1999" i="1"/>
  <c r="H1999" i="1"/>
  <c r="G1999" i="1"/>
  <c r="O1998" i="1"/>
  <c r="L1998" i="1"/>
  <c r="M1998" i="1" s="1" a="1"/>
  <c r="M1998" i="1" s="1"/>
  <c r="K1998" i="1"/>
  <c r="J1998" i="1"/>
  <c r="I1998" i="1"/>
  <c r="H1998" i="1"/>
  <c r="G1998" i="1"/>
  <c r="O1997" i="1"/>
  <c r="L1997" i="1"/>
  <c r="M1997" i="1" s="1" a="1"/>
  <c r="M1997" i="1" s="1"/>
  <c r="K1997" i="1"/>
  <c r="J1997" i="1"/>
  <c r="I1997" i="1"/>
  <c r="H1997" i="1"/>
  <c r="G1997" i="1"/>
  <c r="O1996" i="1"/>
  <c r="L1996" i="1"/>
  <c r="M1996" i="1" s="1" a="1"/>
  <c r="M1996" i="1" s="1"/>
  <c r="K1996" i="1"/>
  <c r="J1996" i="1"/>
  <c r="I1996" i="1"/>
  <c r="H1996" i="1"/>
  <c r="G1996" i="1"/>
  <c r="O1995" i="1"/>
  <c r="L1995" i="1"/>
  <c r="M1995" i="1" s="1" a="1"/>
  <c r="M1995" i="1" s="1"/>
  <c r="K1995" i="1"/>
  <c r="J1995" i="1"/>
  <c r="I1995" i="1"/>
  <c r="H1995" i="1"/>
  <c r="G1995" i="1"/>
  <c r="O1994" i="1"/>
  <c r="L1994" i="1"/>
  <c r="M1994" i="1" s="1" a="1"/>
  <c r="M1994" i="1" s="1"/>
  <c r="K1994" i="1"/>
  <c r="J1994" i="1"/>
  <c r="I1994" i="1"/>
  <c r="H1994" i="1"/>
  <c r="G1994" i="1"/>
  <c r="O1993" i="1"/>
  <c r="L1993" i="1"/>
  <c r="M1993" i="1" s="1" a="1"/>
  <c r="M1993" i="1" s="1"/>
  <c r="K1993" i="1"/>
  <c r="J1993" i="1"/>
  <c r="I1993" i="1"/>
  <c r="H1993" i="1"/>
  <c r="G1993" i="1"/>
  <c r="O1992" i="1"/>
  <c r="L1992" i="1"/>
  <c r="M1992" i="1" s="1" a="1"/>
  <c r="M1992" i="1" s="1"/>
  <c r="K1992" i="1"/>
  <c r="J1992" i="1"/>
  <c r="I1992" i="1"/>
  <c r="H1992" i="1"/>
  <c r="G1992" i="1"/>
  <c r="O1991" i="1"/>
  <c r="L1991" i="1"/>
  <c r="M1991" i="1" s="1" a="1"/>
  <c r="M1991" i="1" s="1"/>
  <c r="K1991" i="1"/>
  <c r="J1991" i="1"/>
  <c r="I1991" i="1"/>
  <c r="H1991" i="1"/>
  <c r="G1991" i="1"/>
  <c r="O1990" i="1"/>
  <c r="L1990" i="1"/>
  <c r="M1990" i="1" s="1" a="1"/>
  <c r="M1990" i="1" s="1"/>
  <c r="K1990" i="1"/>
  <c r="J1990" i="1"/>
  <c r="I1990" i="1"/>
  <c r="H1990" i="1"/>
  <c r="G1990" i="1"/>
  <c r="O1989" i="1"/>
  <c r="L1989" i="1"/>
  <c r="M1989" i="1" s="1" a="1"/>
  <c r="M1989" i="1" s="1"/>
  <c r="K1989" i="1"/>
  <c r="J1989" i="1"/>
  <c r="I1989" i="1"/>
  <c r="H1989" i="1"/>
  <c r="G1989" i="1"/>
  <c r="O1988" i="1"/>
  <c r="L1988" i="1"/>
  <c r="M1988" i="1" s="1" a="1"/>
  <c r="M1988" i="1" s="1"/>
  <c r="K1988" i="1"/>
  <c r="J1988" i="1"/>
  <c r="I1988" i="1"/>
  <c r="H1988" i="1"/>
  <c r="G1988" i="1"/>
  <c r="O1987" i="1"/>
  <c r="L1987" i="1"/>
  <c r="M1987" i="1" s="1" a="1"/>
  <c r="M1987" i="1" s="1"/>
  <c r="K1987" i="1"/>
  <c r="J1987" i="1"/>
  <c r="I1987" i="1"/>
  <c r="H1987" i="1"/>
  <c r="G1987" i="1"/>
  <c r="O1986" i="1"/>
  <c r="L1986" i="1"/>
  <c r="M1986" i="1" s="1" a="1"/>
  <c r="M1986" i="1" s="1"/>
  <c r="K1986" i="1"/>
  <c r="J1986" i="1"/>
  <c r="I1986" i="1"/>
  <c r="H1986" i="1"/>
  <c r="G1986" i="1"/>
  <c r="O1985" i="1"/>
  <c r="L1985" i="1"/>
  <c r="M1985" i="1" s="1" a="1"/>
  <c r="M1985" i="1" s="1"/>
  <c r="K1985" i="1"/>
  <c r="J1985" i="1"/>
  <c r="I1985" i="1"/>
  <c r="H1985" i="1"/>
  <c r="G1985" i="1"/>
  <c r="O1984" i="1"/>
  <c r="L1984" i="1"/>
  <c r="M1984" i="1" s="1" a="1"/>
  <c r="M1984" i="1" s="1"/>
  <c r="K1984" i="1"/>
  <c r="J1984" i="1"/>
  <c r="I1984" i="1"/>
  <c r="H1984" i="1"/>
  <c r="G1984" i="1"/>
  <c r="O1983" i="1"/>
  <c r="L1983" i="1"/>
  <c r="M1983" i="1" s="1" a="1"/>
  <c r="M1983" i="1" s="1"/>
  <c r="K1983" i="1"/>
  <c r="J1983" i="1"/>
  <c r="I1983" i="1"/>
  <c r="H1983" i="1"/>
  <c r="G1983" i="1"/>
  <c r="O1982" i="1"/>
  <c r="L1982" i="1"/>
  <c r="M1982" i="1" s="1" a="1"/>
  <c r="M1982" i="1" s="1"/>
  <c r="K1982" i="1"/>
  <c r="J1982" i="1"/>
  <c r="I1982" i="1"/>
  <c r="H1982" i="1"/>
  <c r="G1982" i="1"/>
  <c r="O1981" i="1"/>
  <c r="L1981" i="1"/>
  <c r="M1981" i="1" s="1" a="1"/>
  <c r="M1981" i="1" s="1"/>
  <c r="K1981" i="1"/>
  <c r="J1981" i="1"/>
  <c r="I1981" i="1"/>
  <c r="H1981" i="1"/>
  <c r="G1981" i="1"/>
  <c r="O1980" i="1"/>
  <c r="L1980" i="1"/>
  <c r="M1980" i="1" s="1" a="1"/>
  <c r="M1980" i="1" s="1"/>
  <c r="K1980" i="1"/>
  <c r="J1980" i="1"/>
  <c r="I1980" i="1"/>
  <c r="H1980" i="1"/>
  <c r="G1980" i="1"/>
  <c r="O1979" i="1"/>
  <c r="L1979" i="1"/>
  <c r="M1979" i="1" s="1" a="1"/>
  <c r="M1979" i="1" s="1"/>
  <c r="K1979" i="1"/>
  <c r="J1979" i="1"/>
  <c r="I1979" i="1"/>
  <c r="H1979" i="1"/>
  <c r="G1979" i="1"/>
  <c r="O1978" i="1"/>
  <c r="L1978" i="1"/>
  <c r="M1978" i="1" s="1" a="1"/>
  <c r="M1978" i="1" s="1"/>
  <c r="K1978" i="1"/>
  <c r="J1978" i="1"/>
  <c r="I1978" i="1"/>
  <c r="H1978" i="1"/>
  <c r="G1978" i="1"/>
  <c r="O1977" i="1"/>
  <c r="L1977" i="1"/>
  <c r="M1977" i="1" s="1" a="1"/>
  <c r="M1977" i="1" s="1"/>
  <c r="K1977" i="1"/>
  <c r="J1977" i="1"/>
  <c r="I1977" i="1"/>
  <c r="H1977" i="1"/>
  <c r="G1977" i="1"/>
  <c r="O1976" i="1"/>
  <c r="L1976" i="1"/>
  <c r="M1976" i="1" s="1" a="1"/>
  <c r="M1976" i="1" s="1"/>
  <c r="K1976" i="1"/>
  <c r="J1976" i="1"/>
  <c r="I1976" i="1"/>
  <c r="H1976" i="1"/>
  <c r="G1976" i="1"/>
  <c r="O1975" i="1"/>
  <c r="L1975" i="1"/>
  <c r="M1975" i="1" s="1" a="1"/>
  <c r="M1975" i="1" s="1"/>
  <c r="K1975" i="1"/>
  <c r="J1975" i="1"/>
  <c r="I1975" i="1"/>
  <c r="H1975" i="1"/>
  <c r="G1975" i="1"/>
  <c r="O1974" i="1"/>
  <c r="L1974" i="1"/>
  <c r="M1974" i="1" s="1" a="1"/>
  <c r="M1974" i="1" s="1"/>
  <c r="K1974" i="1"/>
  <c r="J1974" i="1"/>
  <c r="I1974" i="1"/>
  <c r="H1974" i="1"/>
  <c r="G1974" i="1"/>
  <c r="O1973" i="1"/>
  <c r="L1973" i="1"/>
  <c r="M1973" i="1" s="1" a="1"/>
  <c r="M1973" i="1" s="1"/>
  <c r="K1973" i="1"/>
  <c r="J1973" i="1"/>
  <c r="I1973" i="1"/>
  <c r="H1973" i="1"/>
  <c r="G1973" i="1"/>
  <c r="O1972" i="1"/>
  <c r="L1972" i="1"/>
  <c r="M1972" i="1" s="1" a="1"/>
  <c r="M1972" i="1" s="1"/>
  <c r="K1972" i="1"/>
  <c r="J1972" i="1"/>
  <c r="I1972" i="1"/>
  <c r="H1972" i="1"/>
  <c r="G1972" i="1"/>
  <c r="O1971" i="1"/>
  <c r="L1971" i="1"/>
  <c r="M1971" i="1" s="1" a="1"/>
  <c r="M1971" i="1" s="1"/>
  <c r="K1971" i="1"/>
  <c r="J1971" i="1"/>
  <c r="I1971" i="1"/>
  <c r="H1971" i="1"/>
  <c r="G1971" i="1"/>
  <c r="O1970" i="1"/>
  <c r="L1970" i="1"/>
  <c r="M1970" i="1" s="1" a="1"/>
  <c r="M1970" i="1" s="1"/>
  <c r="K1970" i="1"/>
  <c r="J1970" i="1"/>
  <c r="I1970" i="1"/>
  <c r="H1970" i="1"/>
  <c r="G1970" i="1"/>
  <c r="O1969" i="1"/>
  <c r="L1969" i="1"/>
  <c r="M1969" i="1" s="1" a="1"/>
  <c r="M1969" i="1" s="1"/>
  <c r="K1969" i="1"/>
  <c r="J1969" i="1"/>
  <c r="I1969" i="1"/>
  <c r="H1969" i="1"/>
  <c r="G1969" i="1"/>
  <c r="O1968" i="1"/>
  <c r="L1968" i="1"/>
  <c r="M1968" i="1" s="1" a="1"/>
  <c r="M1968" i="1" s="1"/>
  <c r="K1968" i="1"/>
  <c r="J1968" i="1"/>
  <c r="I1968" i="1"/>
  <c r="H1968" i="1"/>
  <c r="G1968" i="1"/>
  <c r="O1967" i="1"/>
  <c r="L1967" i="1"/>
  <c r="M1967" i="1" s="1" a="1"/>
  <c r="M1967" i="1" s="1"/>
  <c r="K1967" i="1"/>
  <c r="J1967" i="1"/>
  <c r="I1967" i="1"/>
  <c r="H1967" i="1"/>
  <c r="G1967" i="1"/>
  <c r="O1966" i="1"/>
  <c r="L1966" i="1"/>
  <c r="M1966" i="1" s="1" a="1"/>
  <c r="M1966" i="1" s="1"/>
  <c r="K1966" i="1"/>
  <c r="J1966" i="1"/>
  <c r="I1966" i="1"/>
  <c r="H1966" i="1"/>
  <c r="G1966" i="1"/>
  <c r="O1965" i="1"/>
  <c r="L1965" i="1"/>
  <c r="M1965" i="1" s="1" a="1"/>
  <c r="M1965" i="1" s="1"/>
  <c r="K1965" i="1"/>
  <c r="J1965" i="1"/>
  <c r="I1965" i="1"/>
  <c r="H1965" i="1"/>
  <c r="G1965" i="1"/>
  <c r="O1964" i="1"/>
  <c r="L1964" i="1"/>
  <c r="M1964" i="1" s="1" a="1"/>
  <c r="M1964" i="1" s="1"/>
  <c r="K1964" i="1"/>
  <c r="J1964" i="1"/>
  <c r="I1964" i="1"/>
  <c r="H1964" i="1"/>
  <c r="G1964" i="1"/>
  <c r="O1963" i="1"/>
  <c r="L1963" i="1"/>
  <c r="M1963" i="1" s="1" a="1"/>
  <c r="M1963" i="1" s="1"/>
  <c r="K1963" i="1"/>
  <c r="J1963" i="1"/>
  <c r="I1963" i="1"/>
  <c r="H1963" i="1"/>
  <c r="G1963" i="1"/>
  <c r="O1962" i="1"/>
  <c r="L1962" i="1"/>
  <c r="M1962" i="1" s="1" a="1"/>
  <c r="M1962" i="1" s="1"/>
  <c r="K1962" i="1"/>
  <c r="J1962" i="1"/>
  <c r="I1962" i="1"/>
  <c r="H1962" i="1"/>
  <c r="G1962" i="1"/>
  <c r="O1961" i="1"/>
  <c r="L1961" i="1"/>
  <c r="M1961" i="1" s="1" a="1"/>
  <c r="M1961" i="1" s="1"/>
  <c r="K1961" i="1"/>
  <c r="J1961" i="1"/>
  <c r="I1961" i="1"/>
  <c r="H1961" i="1"/>
  <c r="G1961" i="1"/>
  <c r="O1960" i="1"/>
  <c r="L1960" i="1"/>
  <c r="M1960" i="1" s="1" a="1"/>
  <c r="M1960" i="1" s="1"/>
  <c r="K1960" i="1"/>
  <c r="J1960" i="1"/>
  <c r="I1960" i="1"/>
  <c r="H1960" i="1"/>
  <c r="G1960" i="1"/>
  <c r="O1959" i="1"/>
  <c r="L1959" i="1"/>
  <c r="M1959" i="1" s="1" a="1"/>
  <c r="M1959" i="1" s="1"/>
  <c r="K1959" i="1"/>
  <c r="J1959" i="1"/>
  <c r="I1959" i="1"/>
  <c r="H1959" i="1"/>
  <c r="G1959" i="1"/>
  <c r="O1958" i="1"/>
  <c r="L1958" i="1"/>
  <c r="M1958" i="1" s="1" a="1"/>
  <c r="M1958" i="1" s="1"/>
  <c r="K1958" i="1"/>
  <c r="J1958" i="1"/>
  <c r="I1958" i="1"/>
  <c r="H1958" i="1"/>
  <c r="G1958" i="1"/>
  <c r="O1957" i="1"/>
  <c r="L1957" i="1"/>
  <c r="M1957" i="1" s="1" a="1"/>
  <c r="M1957" i="1" s="1"/>
  <c r="K1957" i="1"/>
  <c r="J1957" i="1"/>
  <c r="I1957" i="1"/>
  <c r="H1957" i="1"/>
  <c r="G1957" i="1"/>
  <c r="O1956" i="1"/>
  <c r="L1956" i="1"/>
  <c r="M1956" i="1" s="1" a="1"/>
  <c r="M1956" i="1" s="1"/>
  <c r="K1956" i="1"/>
  <c r="J1956" i="1"/>
  <c r="I1956" i="1"/>
  <c r="H1956" i="1"/>
  <c r="G1956" i="1"/>
  <c r="O1955" i="1"/>
  <c r="L1955" i="1"/>
  <c r="M1955" i="1" s="1" a="1"/>
  <c r="M1955" i="1" s="1"/>
  <c r="K1955" i="1"/>
  <c r="J1955" i="1"/>
  <c r="I1955" i="1"/>
  <c r="H1955" i="1"/>
  <c r="G1955" i="1"/>
  <c r="O1954" i="1"/>
  <c r="L1954" i="1"/>
  <c r="M1954" i="1" s="1" a="1"/>
  <c r="M1954" i="1" s="1"/>
  <c r="K1954" i="1"/>
  <c r="J1954" i="1"/>
  <c r="I1954" i="1"/>
  <c r="H1954" i="1"/>
  <c r="G1954" i="1"/>
  <c r="O1953" i="1"/>
  <c r="L1953" i="1"/>
  <c r="M1953" i="1" s="1" a="1"/>
  <c r="M1953" i="1" s="1"/>
  <c r="K1953" i="1"/>
  <c r="J1953" i="1"/>
  <c r="I1953" i="1"/>
  <c r="H1953" i="1"/>
  <c r="G1953" i="1"/>
  <c r="O1952" i="1"/>
  <c r="L1952" i="1"/>
  <c r="M1952" i="1" s="1" a="1"/>
  <c r="M1952" i="1" s="1"/>
  <c r="K1952" i="1"/>
  <c r="J1952" i="1"/>
  <c r="I1952" i="1"/>
  <c r="H1952" i="1"/>
  <c r="G1952" i="1"/>
  <c r="O1951" i="1"/>
  <c r="L1951" i="1"/>
  <c r="M1951" i="1" s="1" a="1"/>
  <c r="M1951" i="1" s="1"/>
  <c r="K1951" i="1"/>
  <c r="J1951" i="1"/>
  <c r="I1951" i="1"/>
  <c r="H1951" i="1"/>
  <c r="G1951" i="1"/>
  <c r="O1950" i="1"/>
  <c r="L1950" i="1"/>
  <c r="M1950" i="1" s="1" a="1"/>
  <c r="M1950" i="1" s="1"/>
  <c r="K1950" i="1"/>
  <c r="J1950" i="1"/>
  <c r="I1950" i="1"/>
  <c r="H1950" i="1"/>
  <c r="G1950" i="1"/>
  <c r="O1949" i="1"/>
  <c r="L1949" i="1"/>
  <c r="M1949" i="1" s="1" a="1"/>
  <c r="M1949" i="1" s="1"/>
  <c r="K1949" i="1"/>
  <c r="J1949" i="1"/>
  <c r="I1949" i="1"/>
  <c r="H1949" i="1"/>
  <c r="G1949" i="1"/>
  <c r="O1948" i="1"/>
  <c r="L1948" i="1"/>
  <c r="M1948" i="1" s="1" a="1"/>
  <c r="M1948" i="1" s="1"/>
  <c r="K1948" i="1"/>
  <c r="J1948" i="1"/>
  <c r="I1948" i="1"/>
  <c r="H1948" i="1"/>
  <c r="G1948" i="1"/>
  <c r="O1947" i="1"/>
  <c r="L1947" i="1"/>
  <c r="M1947" i="1" s="1" a="1"/>
  <c r="M1947" i="1" s="1"/>
  <c r="K1947" i="1"/>
  <c r="J1947" i="1"/>
  <c r="I1947" i="1"/>
  <c r="H1947" i="1"/>
  <c r="G1947" i="1"/>
  <c r="O1946" i="1"/>
  <c r="L1946" i="1"/>
  <c r="M1946" i="1" s="1" a="1"/>
  <c r="M1946" i="1" s="1"/>
  <c r="K1946" i="1"/>
  <c r="J1946" i="1"/>
  <c r="I1946" i="1"/>
  <c r="H1946" i="1"/>
  <c r="G1946" i="1"/>
  <c r="O1945" i="1"/>
  <c r="L1945" i="1"/>
  <c r="M1945" i="1" s="1" a="1"/>
  <c r="M1945" i="1" s="1"/>
  <c r="K1945" i="1"/>
  <c r="J1945" i="1"/>
  <c r="I1945" i="1"/>
  <c r="H1945" i="1"/>
  <c r="G1945" i="1"/>
  <c r="O1944" i="1"/>
  <c r="L1944" i="1"/>
  <c r="M1944" i="1" s="1" a="1"/>
  <c r="M1944" i="1" s="1"/>
  <c r="K1944" i="1"/>
  <c r="J1944" i="1"/>
  <c r="I1944" i="1"/>
  <c r="H1944" i="1"/>
  <c r="G1944" i="1"/>
  <c r="O1943" i="1"/>
  <c r="L1943" i="1"/>
  <c r="M1943" i="1" s="1" a="1"/>
  <c r="M1943" i="1" s="1"/>
  <c r="K1943" i="1"/>
  <c r="J1943" i="1"/>
  <c r="I1943" i="1"/>
  <c r="H1943" i="1"/>
  <c r="G1943" i="1"/>
  <c r="O1942" i="1"/>
  <c r="L1942" i="1"/>
  <c r="M1942" i="1" s="1" a="1"/>
  <c r="M1942" i="1" s="1"/>
  <c r="K1942" i="1"/>
  <c r="J1942" i="1"/>
  <c r="I1942" i="1"/>
  <c r="H1942" i="1"/>
  <c r="G1942" i="1"/>
  <c r="O1941" i="1"/>
  <c r="L1941" i="1"/>
  <c r="M1941" i="1" s="1" a="1"/>
  <c r="M1941" i="1" s="1"/>
  <c r="K1941" i="1"/>
  <c r="J1941" i="1"/>
  <c r="I1941" i="1"/>
  <c r="H1941" i="1"/>
  <c r="G1941" i="1"/>
  <c r="O1940" i="1"/>
  <c r="L1940" i="1"/>
  <c r="M1940" i="1" s="1" a="1"/>
  <c r="M1940" i="1" s="1"/>
  <c r="K1940" i="1"/>
  <c r="J1940" i="1"/>
  <c r="I1940" i="1"/>
  <c r="H1940" i="1"/>
  <c r="G1940" i="1"/>
  <c r="O1939" i="1"/>
  <c r="L1939" i="1"/>
  <c r="M1939" i="1" s="1" a="1"/>
  <c r="M1939" i="1" s="1"/>
  <c r="K1939" i="1"/>
  <c r="J1939" i="1"/>
  <c r="I1939" i="1"/>
  <c r="H1939" i="1"/>
  <c r="G1939" i="1"/>
  <c r="O1938" i="1"/>
  <c r="L1938" i="1"/>
  <c r="M1938" i="1" s="1" a="1"/>
  <c r="M1938" i="1" s="1"/>
  <c r="K1938" i="1"/>
  <c r="J1938" i="1"/>
  <c r="I1938" i="1"/>
  <c r="H1938" i="1"/>
  <c r="G1938" i="1"/>
  <c r="O1937" i="1"/>
  <c r="L1937" i="1"/>
  <c r="M1937" i="1" s="1" a="1"/>
  <c r="M1937" i="1" s="1"/>
  <c r="K1937" i="1"/>
  <c r="J1937" i="1"/>
  <c r="I1937" i="1"/>
  <c r="H1937" i="1"/>
  <c r="G1937" i="1"/>
  <c r="O1936" i="1"/>
  <c r="L1936" i="1"/>
  <c r="M1936" i="1" s="1" a="1"/>
  <c r="M1936" i="1" s="1"/>
  <c r="K1936" i="1"/>
  <c r="J1936" i="1"/>
  <c r="I1936" i="1"/>
  <c r="H1936" i="1"/>
  <c r="G1936" i="1"/>
  <c r="O1935" i="1"/>
  <c r="L1935" i="1"/>
  <c r="M1935" i="1" s="1" a="1"/>
  <c r="M1935" i="1" s="1"/>
  <c r="K1935" i="1"/>
  <c r="J1935" i="1"/>
  <c r="I1935" i="1"/>
  <c r="H1935" i="1"/>
  <c r="G1935" i="1"/>
  <c r="O1934" i="1"/>
  <c r="L1934" i="1"/>
  <c r="M1934" i="1" s="1" a="1"/>
  <c r="M1934" i="1" s="1"/>
  <c r="K1934" i="1"/>
  <c r="J1934" i="1"/>
  <c r="I1934" i="1"/>
  <c r="H1934" i="1"/>
  <c r="G1934" i="1"/>
  <c r="O1933" i="1"/>
  <c r="L1933" i="1"/>
  <c r="M1933" i="1" s="1" a="1"/>
  <c r="M1933" i="1" s="1"/>
  <c r="K1933" i="1"/>
  <c r="J1933" i="1"/>
  <c r="I1933" i="1"/>
  <c r="H1933" i="1"/>
  <c r="G1933" i="1"/>
  <c r="O1932" i="1"/>
  <c r="L1932" i="1"/>
  <c r="M1932" i="1" s="1" a="1"/>
  <c r="M1932" i="1" s="1"/>
  <c r="K1932" i="1"/>
  <c r="J1932" i="1"/>
  <c r="I1932" i="1"/>
  <c r="H1932" i="1"/>
  <c r="G1932" i="1"/>
  <c r="O1931" i="1"/>
  <c r="L1931" i="1"/>
  <c r="M1931" i="1" s="1" a="1"/>
  <c r="M1931" i="1" s="1"/>
  <c r="K1931" i="1"/>
  <c r="J1931" i="1"/>
  <c r="I1931" i="1"/>
  <c r="H1931" i="1"/>
  <c r="G1931" i="1"/>
  <c r="O1930" i="1"/>
  <c r="L1930" i="1"/>
  <c r="M1930" i="1" s="1" a="1"/>
  <c r="M1930" i="1" s="1"/>
  <c r="K1930" i="1"/>
  <c r="J1930" i="1"/>
  <c r="I1930" i="1"/>
  <c r="H1930" i="1"/>
  <c r="G1930" i="1"/>
  <c r="O1929" i="1"/>
  <c r="L1929" i="1"/>
  <c r="M1929" i="1" s="1" a="1"/>
  <c r="M1929" i="1" s="1"/>
  <c r="K1929" i="1"/>
  <c r="J1929" i="1"/>
  <c r="I1929" i="1"/>
  <c r="H1929" i="1"/>
  <c r="G1929" i="1"/>
  <c r="O1928" i="1"/>
  <c r="L1928" i="1"/>
  <c r="M1928" i="1" s="1" a="1"/>
  <c r="M1928" i="1" s="1"/>
  <c r="K1928" i="1"/>
  <c r="J1928" i="1"/>
  <c r="I1928" i="1"/>
  <c r="H1928" i="1"/>
  <c r="G1928" i="1"/>
  <c r="O1927" i="1"/>
  <c r="L1927" i="1"/>
  <c r="M1927" i="1" s="1" a="1"/>
  <c r="M1927" i="1" s="1"/>
  <c r="K1927" i="1"/>
  <c r="J1927" i="1"/>
  <c r="I1927" i="1"/>
  <c r="H1927" i="1"/>
  <c r="G1927" i="1"/>
  <c r="O1926" i="1"/>
  <c r="L1926" i="1"/>
  <c r="M1926" i="1" s="1" a="1"/>
  <c r="M1926" i="1" s="1"/>
  <c r="K1926" i="1"/>
  <c r="J1926" i="1"/>
  <c r="I1926" i="1"/>
  <c r="H1926" i="1"/>
  <c r="G1926" i="1"/>
  <c r="O1925" i="1"/>
  <c r="L1925" i="1"/>
  <c r="M1925" i="1" s="1" a="1"/>
  <c r="M1925" i="1" s="1"/>
  <c r="K1925" i="1"/>
  <c r="J1925" i="1"/>
  <c r="I1925" i="1"/>
  <c r="H1925" i="1"/>
  <c r="G1925" i="1"/>
  <c r="O1924" i="1"/>
  <c r="L1924" i="1"/>
  <c r="M1924" i="1" s="1" a="1"/>
  <c r="M1924" i="1" s="1"/>
  <c r="K1924" i="1"/>
  <c r="J1924" i="1"/>
  <c r="I1924" i="1"/>
  <c r="H1924" i="1"/>
  <c r="G1924" i="1"/>
  <c r="O1923" i="1"/>
  <c r="L1923" i="1"/>
  <c r="M1923" i="1" s="1" a="1"/>
  <c r="M1923" i="1" s="1"/>
  <c r="K1923" i="1"/>
  <c r="J1923" i="1"/>
  <c r="I1923" i="1"/>
  <c r="H1923" i="1"/>
  <c r="G1923" i="1"/>
  <c r="O1922" i="1"/>
  <c r="L1922" i="1"/>
  <c r="M1922" i="1" s="1" a="1"/>
  <c r="M1922" i="1" s="1"/>
  <c r="K1922" i="1"/>
  <c r="J1922" i="1"/>
  <c r="I1922" i="1"/>
  <c r="H1922" i="1"/>
  <c r="G1922" i="1"/>
  <c r="O1921" i="1"/>
  <c r="L1921" i="1"/>
  <c r="M1921" i="1" s="1" a="1"/>
  <c r="M1921" i="1" s="1"/>
  <c r="K1921" i="1"/>
  <c r="J1921" i="1"/>
  <c r="I1921" i="1"/>
  <c r="H1921" i="1"/>
  <c r="G1921" i="1"/>
  <c r="O1920" i="1"/>
  <c r="L1920" i="1"/>
  <c r="M1920" i="1" s="1" a="1"/>
  <c r="M1920" i="1" s="1"/>
  <c r="K1920" i="1"/>
  <c r="J1920" i="1"/>
  <c r="I1920" i="1"/>
  <c r="H1920" i="1"/>
  <c r="G1920" i="1"/>
  <c r="O1919" i="1"/>
  <c r="L1919" i="1"/>
  <c r="M1919" i="1" s="1" a="1"/>
  <c r="M1919" i="1" s="1"/>
  <c r="K1919" i="1"/>
  <c r="J1919" i="1"/>
  <c r="I1919" i="1"/>
  <c r="H1919" i="1"/>
  <c r="G1919" i="1"/>
  <c r="O1918" i="1"/>
  <c r="L1918" i="1"/>
  <c r="M1918" i="1" s="1" a="1"/>
  <c r="M1918" i="1" s="1"/>
  <c r="K1918" i="1"/>
  <c r="J1918" i="1"/>
  <c r="I1918" i="1"/>
  <c r="H1918" i="1"/>
  <c r="G1918" i="1"/>
  <c r="O1917" i="1"/>
  <c r="L1917" i="1"/>
  <c r="M1917" i="1" s="1" a="1"/>
  <c r="M1917" i="1" s="1"/>
  <c r="K1917" i="1"/>
  <c r="J1917" i="1"/>
  <c r="I1917" i="1"/>
  <c r="H1917" i="1"/>
  <c r="G1917" i="1"/>
  <c r="O1916" i="1"/>
  <c r="L1916" i="1"/>
  <c r="M1916" i="1" s="1" a="1"/>
  <c r="M1916" i="1" s="1"/>
  <c r="K1916" i="1"/>
  <c r="J1916" i="1"/>
  <c r="I1916" i="1"/>
  <c r="H1916" i="1"/>
  <c r="G1916" i="1"/>
  <c r="O1915" i="1"/>
  <c r="L1915" i="1"/>
  <c r="M1915" i="1" s="1" a="1"/>
  <c r="M1915" i="1" s="1"/>
  <c r="K1915" i="1"/>
  <c r="J1915" i="1"/>
  <c r="I1915" i="1"/>
  <c r="H1915" i="1"/>
  <c r="G1915" i="1"/>
  <c r="O1914" i="1"/>
  <c r="L1914" i="1"/>
  <c r="M1914" i="1" s="1" a="1"/>
  <c r="M1914" i="1" s="1"/>
  <c r="K1914" i="1"/>
  <c r="J1914" i="1"/>
  <c r="I1914" i="1"/>
  <c r="H1914" i="1"/>
  <c r="G1914" i="1"/>
  <c r="O1913" i="1"/>
  <c r="L1913" i="1"/>
  <c r="M1913" i="1" s="1" a="1"/>
  <c r="M1913" i="1" s="1"/>
  <c r="K1913" i="1"/>
  <c r="J1913" i="1"/>
  <c r="I1913" i="1"/>
  <c r="H1913" i="1"/>
  <c r="G1913" i="1"/>
  <c r="O1912" i="1"/>
  <c r="L1912" i="1"/>
  <c r="M1912" i="1" s="1" a="1"/>
  <c r="M1912" i="1" s="1"/>
  <c r="K1912" i="1"/>
  <c r="J1912" i="1"/>
  <c r="I1912" i="1"/>
  <c r="H1912" i="1"/>
  <c r="G1912" i="1"/>
  <c r="O1911" i="1"/>
  <c r="L1911" i="1"/>
  <c r="M1911" i="1" s="1" a="1"/>
  <c r="M1911" i="1" s="1"/>
  <c r="K1911" i="1"/>
  <c r="J1911" i="1"/>
  <c r="I1911" i="1"/>
  <c r="H1911" i="1"/>
  <c r="G1911" i="1"/>
  <c r="O1910" i="1"/>
  <c r="L1910" i="1"/>
  <c r="M1910" i="1" s="1" a="1"/>
  <c r="M1910" i="1" s="1"/>
  <c r="K1910" i="1"/>
  <c r="J1910" i="1"/>
  <c r="I1910" i="1"/>
  <c r="H1910" i="1"/>
  <c r="G1910" i="1"/>
  <c r="O1909" i="1"/>
  <c r="L1909" i="1"/>
  <c r="M1909" i="1" s="1" a="1"/>
  <c r="M1909" i="1" s="1"/>
  <c r="K1909" i="1"/>
  <c r="J1909" i="1"/>
  <c r="I1909" i="1"/>
  <c r="H1909" i="1"/>
  <c r="G1909" i="1"/>
  <c r="O1908" i="1"/>
  <c r="L1908" i="1"/>
  <c r="M1908" i="1" s="1" a="1"/>
  <c r="M1908" i="1" s="1"/>
  <c r="K1908" i="1"/>
  <c r="J1908" i="1"/>
  <c r="I1908" i="1"/>
  <c r="H1908" i="1"/>
  <c r="G1908" i="1"/>
  <c r="O1907" i="1"/>
  <c r="L1907" i="1"/>
  <c r="M1907" i="1" s="1" a="1"/>
  <c r="M1907" i="1" s="1"/>
  <c r="K1907" i="1"/>
  <c r="J1907" i="1"/>
  <c r="I1907" i="1"/>
  <c r="H1907" i="1"/>
  <c r="G1907" i="1"/>
  <c r="O1906" i="1"/>
  <c r="L1906" i="1"/>
  <c r="M1906" i="1" s="1" a="1"/>
  <c r="M1906" i="1" s="1"/>
  <c r="K1906" i="1"/>
  <c r="J1906" i="1"/>
  <c r="I1906" i="1"/>
  <c r="H1906" i="1"/>
  <c r="G1906" i="1"/>
  <c r="O1905" i="1"/>
  <c r="L1905" i="1"/>
  <c r="M1905" i="1" s="1" a="1"/>
  <c r="M1905" i="1" s="1"/>
  <c r="K1905" i="1"/>
  <c r="J1905" i="1"/>
  <c r="I1905" i="1"/>
  <c r="H1905" i="1"/>
  <c r="G1905" i="1"/>
  <c r="O1904" i="1"/>
  <c r="L1904" i="1"/>
  <c r="M1904" i="1" s="1" a="1"/>
  <c r="M1904" i="1" s="1"/>
  <c r="K1904" i="1"/>
  <c r="J1904" i="1"/>
  <c r="I1904" i="1"/>
  <c r="H1904" i="1"/>
  <c r="G1904" i="1"/>
  <c r="O1903" i="1"/>
  <c r="L1903" i="1"/>
  <c r="M1903" i="1" s="1" a="1"/>
  <c r="M1903" i="1" s="1"/>
  <c r="K1903" i="1"/>
  <c r="J1903" i="1"/>
  <c r="I1903" i="1"/>
  <c r="H1903" i="1"/>
  <c r="G1903" i="1"/>
  <c r="O1902" i="1"/>
  <c r="L1902" i="1"/>
  <c r="M1902" i="1" s="1" a="1"/>
  <c r="M1902" i="1" s="1"/>
  <c r="K1902" i="1"/>
  <c r="J1902" i="1"/>
  <c r="I1902" i="1"/>
  <c r="H1902" i="1"/>
  <c r="G1902" i="1"/>
  <c r="O1901" i="1"/>
  <c r="L1901" i="1"/>
  <c r="M1901" i="1" s="1" a="1"/>
  <c r="M1901" i="1" s="1"/>
  <c r="K1901" i="1"/>
  <c r="J1901" i="1"/>
  <c r="I1901" i="1"/>
  <c r="H1901" i="1"/>
  <c r="G1901" i="1"/>
  <c r="O1900" i="1"/>
  <c r="L1900" i="1"/>
  <c r="M1900" i="1" s="1" a="1"/>
  <c r="M1900" i="1" s="1"/>
  <c r="K1900" i="1"/>
  <c r="J1900" i="1"/>
  <c r="I1900" i="1"/>
  <c r="H1900" i="1"/>
  <c r="G1900" i="1"/>
  <c r="O1899" i="1"/>
  <c r="L1899" i="1"/>
  <c r="M1899" i="1" s="1" a="1"/>
  <c r="M1899" i="1" s="1"/>
  <c r="K1899" i="1"/>
  <c r="J1899" i="1"/>
  <c r="I1899" i="1"/>
  <c r="H1899" i="1"/>
  <c r="G1899" i="1"/>
  <c r="O1898" i="1"/>
  <c r="L1898" i="1"/>
  <c r="M1898" i="1" s="1" a="1"/>
  <c r="M1898" i="1" s="1"/>
  <c r="K1898" i="1"/>
  <c r="J1898" i="1"/>
  <c r="I1898" i="1"/>
  <c r="H1898" i="1"/>
  <c r="G1898" i="1"/>
  <c r="O1897" i="1"/>
  <c r="L1897" i="1"/>
  <c r="M1897" i="1" s="1" a="1"/>
  <c r="M1897" i="1" s="1"/>
  <c r="K1897" i="1"/>
  <c r="J1897" i="1"/>
  <c r="I1897" i="1"/>
  <c r="H1897" i="1"/>
  <c r="G1897" i="1"/>
  <c r="O1896" i="1"/>
  <c r="L1896" i="1"/>
  <c r="M1896" i="1" s="1" a="1"/>
  <c r="M1896" i="1" s="1"/>
  <c r="K1896" i="1"/>
  <c r="J1896" i="1"/>
  <c r="I1896" i="1"/>
  <c r="H1896" i="1"/>
  <c r="G1896" i="1"/>
  <c r="O1895" i="1"/>
  <c r="L1895" i="1"/>
  <c r="M1895" i="1" s="1" a="1"/>
  <c r="M1895" i="1" s="1"/>
  <c r="K1895" i="1"/>
  <c r="J1895" i="1"/>
  <c r="I1895" i="1"/>
  <c r="H1895" i="1"/>
  <c r="G1895" i="1"/>
  <c r="O1894" i="1"/>
  <c r="L1894" i="1"/>
  <c r="M1894" i="1" s="1" a="1"/>
  <c r="M1894" i="1" s="1"/>
  <c r="K1894" i="1"/>
  <c r="J1894" i="1"/>
  <c r="I1894" i="1"/>
  <c r="H1894" i="1"/>
  <c r="G1894" i="1"/>
  <c r="O1893" i="1"/>
  <c r="L1893" i="1"/>
  <c r="M1893" i="1" s="1" a="1"/>
  <c r="M1893" i="1" s="1"/>
  <c r="K1893" i="1"/>
  <c r="J1893" i="1"/>
  <c r="I1893" i="1"/>
  <c r="H1893" i="1"/>
  <c r="G1893" i="1"/>
  <c r="O1892" i="1"/>
  <c r="L1892" i="1"/>
  <c r="M1892" i="1" s="1" a="1"/>
  <c r="M1892" i="1" s="1"/>
  <c r="K1892" i="1"/>
  <c r="J1892" i="1"/>
  <c r="I1892" i="1"/>
  <c r="H1892" i="1"/>
  <c r="G1892" i="1"/>
  <c r="O1891" i="1"/>
  <c r="L1891" i="1"/>
  <c r="M1891" i="1" s="1" a="1"/>
  <c r="M1891" i="1" s="1"/>
  <c r="K1891" i="1"/>
  <c r="J1891" i="1"/>
  <c r="I1891" i="1"/>
  <c r="H1891" i="1"/>
  <c r="G1891" i="1"/>
  <c r="O1890" i="1"/>
  <c r="L1890" i="1"/>
  <c r="M1890" i="1" s="1" a="1"/>
  <c r="M1890" i="1" s="1"/>
  <c r="K1890" i="1"/>
  <c r="J1890" i="1"/>
  <c r="I1890" i="1"/>
  <c r="H1890" i="1"/>
  <c r="G1890" i="1"/>
  <c r="O1889" i="1"/>
  <c r="L1889" i="1"/>
  <c r="M1889" i="1" s="1" a="1"/>
  <c r="M1889" i="1" s="1"/>
  <c r="K1889" i="1"/>
  <c r="J1889" i="1"/>
  <c r="I1889" i="1"/>
  <c r="H1889" i="1"/>
  <c r="G1889" i="1"/>
  <c r="O1888" i="1"/>
  <c r="L1888" i="1"/>
  <c r="M1888" i="1" s="1" a="1"/>
  <c r="M1888" i="1" s="1"/>
  <c r="K1888" i="1"/>
  <c r="J1888" i="1"/>
  <c r="I1888" i="1"/>
  <c r="H1888" i="1"/>
  <c r="G1888" i="1"/>
  <c r="O1887" i="1"/>
  <c r="L1887" i="1"/>
  <c r="M1887" i="1" s="1" a="1"/>
  <c r="M1887" i="1" s="1"/>
  <c r="K1887" i="1"/>
  <c r="J1887" i="1"/>
  <c r="I1887" i="1"/>
  <c r="H1887" i="1"/>
  <c r="G1887" i="1"/>
  <c r="O1886" i="1"/>
  <c r="L1886" i="1"/>
  <c r="M1886" i="1" s="1" a="1"/>
  <c r="M1886" i="1" s="1"/>
  <c r="K1886" i="1"/>
  <c r="J1886" i="1"/>
  <c r="I1886" i="1"/>
  <c r="H1886" i="1"/>
  <c r="G1886" i="1"/>
  <c r="O1885" i="1"/>
  <c r="L1885" i="1"/>
  <c r="M1885" i="1" s="1" a="1"/>
  <c r="M1885" i="1" s="1"/>
  <c r="K1885" i="1"/>
  <c r="J1885" i="1"/>
  <c r="I1885" i="1"/>
  <c r="H1885" i="1"/>
  <c r="G1885" i="1"/>
  <c r="O1884" i="1"/>
  <c r="L1884" i="1"/>
  <c r="M1884" i="1" s="1" a="1"/>
  <c r="M1884" i="1" s="1"/>
  <c r="K1884" i="1"/>
  <c r="J1884" i="1"/>
  <c r="I1884" i="1"/>
  <c r="H1884" i="1"/>
  <c r="G1884" i="1"/>
  <c r="O1883" i="1"/>
  <c r="L1883" i="1"/>
  <c r="M1883" i="1" s="1" a="1"/>
  <c r="M1883" i="1" s="1"/>
  <c r="K1883" i="1"/>
  <c r="J1883" i="1"/>
  <c r="I1883" i="1"/>
  <c r="H1883" i="1"/>
  <c r="G1883" i="1"/>
  <c r="O1882" i="1"/>
  <c r="L1882" i="1"/>
  <c r="M1882" i="1" s="1" a="1"/>
  <c r="M1882" i="1" s="1"/>
  <c r="K1882" i="1"/>
  <c r="J1882" i="1"/>
  <c r="I1882" i="1"/>
  <c r="H1882" i="1"/>
  <c r="G1882" i="1"/>
  <c r="O1881" i="1"/>
  <c r="L1881" i="1"/>
  <c r="M1881" i="1" s="1" a="1"/>
  <c r="M1881" i="1" s="1"/>
  <c r="K1881" i="1"/>
  <c r="J1881" i="1"/>
  <c r="I1881" i="1"/>
  <c r="H1881" i="1"/>
  <c r="G1881" i="1"/>
  <c r="O1880" i="1"/>
  <c r="L1880" i="1"/>
  <c r="M1880" i="1" s="1" a="1"/>
  <c r="M1880" i="1" s="1"/>
  <c r="K1880" i="1"/>
  <c r="J1880" i="1"/>
  <c r="I1880" i="1"/>
  <c r="H1880" i="1"/>
  <c r="G1880" i="1"/>
  <c r="O1879" i="1"/>
  <c r="L1879" i="1"/>
  <c r="M1879" i="1" s="1" a="1"/>
  <c r="M1879" i="1" s="1"/>
  <c r="K1879" i="1"/>
  <c r="J1879" i="1"/>
  <c r="I1879" i="1"/>
  <c r="H1879" i="1"/>
  <c r="G1879" i="1"/>
  <c r="O1878" i="1"/>
  <c r="L1878" i="1"/>
  <c r="M1878" i="1" s="1" a="1"/>
  <c r="M1878" i="1" s="1"/>
  <c r="K1878" i="1"/>
  <c r="J1878" i="1"/>
  <c r="I1878" i="1"/>
  <c r="H1878" i="1"/>
  <c r="G1878" i="1"/>
  <c r="O1877" i="1"/>
  <c r="L1877" i="1"/>
  <c r="M1877" i="1" s="1" a="1"/>
  <c r="M1877" i="1" s="1"/>
  <c r="K1877" i="1"/>
  <c r="J1877" i="1"/>
  <c r="I1877" i="1"/>
  <c r="H1877" i="1"/>
  <c r="G1877" i="1"/>
  <c r="O1876" i="1"/>
  <c r="L1876" i="1"/>
  <c r="M1876" i="1" s="1" a="1"/>
  <c r="M1876" i="1" s="1"/>
  <c r="K1876" i="1"/>
  <c r="J1876" i="1"/>
  <c r="I1876" i="1"/>
  <c r="H1876" i="1"/>
  <c r="G1876" i="1"/>
  <c r="O1875" i="1"/>
  <c r="L1875" i="1"/>
  <c r="M1875" i="1" s="1" a="1"/>
  <c r="M1875" i="1" s="1"/>
  <c r="K1875" i="1"/>
  <c r="J1875" i="1"/>
  <c r="I1875" i="1"/>
  <c r="H1875" i="1"/>
  <c r="G1875" i="1"/>
  <c r="O1874" i="1"/>
  <c r="L1874" i="1"/>
  <c r="M1874" i="1" s="1" a="1"/>
  <c r="M1874" i="1" s="1"/>
  <c r="K1874" i="1"/>
  <c r="J1874" i="1"/>
  <c r="I1874" i="1"/>
  <c r="H1874" i="1"/>
  <c r="G1874" i="1"/>
  <c r="O1873" i="1"/>
  <c r="L1873" i="1"/>
  <c r="M1873" i="1" s="1" a="1"/>
  <c r="M1873" i="1" s="1"/>
  <c r="K1873" i="1"/>
  <c r="J1873" i="1"/>
  <c r="I1873" i="1"/>
  <c r="H1873" i="1"/>
  <c r="G1873" i="1"/>
  <c r="O1872" i="1"/>
  <c r="L1872" i="1"/>
  <c r="M1872" i="1" s="1" a="1"/>
  <c r="M1872" i="1" s="1"/>
  <c r="K1872" i="1"/>
  <c r="J1872" i="1"/>
  <c r="I1872" i="1"/>
  <c r="H1872" i="1"/>
  <c r="G1872" i="1"/>
  <c r="O1871" i="1"/>
  <c r="L1871" i="1"/>
  <c r="M1871" i="1" s="1" a="1"/>
  <c r="M1871" i="1" s="1"/>
  <c r="K1871" i="1"/>
  <c r="J1871" i="1"/>
  <c r="I1871" i="1"/>
  <c r="H1871" i="1"/>
  <c r="G1871" i="1"/>
  <c r="O1870" i="1"/>
  <c r="L1870" i="1"/>
  <c r="M1870" i="1" s="1" a="1"/>
  <c r="M1870" i="1" s="1"/>
  <c r="K1870" i="1"/>
  <c r="J1870" i="1"/>
  <c r="I1870" i="1"/>
  <c r="H1870" i="1"/>
  <c r="G1870" i="1"/>
  <c r="O1869" i="1"/>
  <c r="L1869" i="1"/>
  <c r="M1869" i="1" s="1" a="1"/>
  <c r="M1869" i="1" s="1"/>
  <c r="K1869" i="1"/>
  <c r="J1869" i="1"/>
  <c r="I1869" i="1"/>
  <c r="H1869" i="1"/>
  <c r="G1869" i="1"/>
  <c r="O1868" i="1"/>
  <c r="L1868" i="1"/>
  <c r="M1868" i="1" s="1" a="1"/>
  <c r="M1868" i="1" s="1"/>
  <c r="K1868" i="1"/>
  <c r="J1868" i="1"/>
  <c r="I1868" i="1"/>
  <c r="H1868" i="1"/>
  <c r="G1868" i="1"/>
  <c r="O1867" i="1"/>
  <c r="L1867" i="1"/>
  <c r="M1867" i="1" s="1" a="1"/>
  <c r="M1867" i="1" s="1"/>
  <c r="K1867" i="1"/>
  <c r="J1867" i="1"/>
  <c r="I1867" i="1"/>
  <c r="H1867" i="1"/>
  <c r="G1867" i="1"/>
  <c r="O1866" i="1"/>
  <c r="L1866" i="1"/>
  <c r="M1866" i="1" s="1" a="1"/>
  <c r="M1866" i="1" s="1"/>
  <c r="K1866" i="1"/>
  <c r="J1866" i="1"/>
  <c r="I1866" i="1"/>
  <c r="H1866" i="1"/>
  <c r="G1866" i="1"/>
  <c r="O1865" i="1"/>
  <c r="L1865" i="1"/>
  <c r="M1865" i="1" s="1" a="1"/>
  <c r="M1865" i="1" s="1"/>
  <c r="K1865" i="1"/>
  <c r="J1865" i="1"/>
  <c r="I1865" i="1"/>
  <c r="H1865" i="1"/>
  <c r="G1865" i="1"/>
  <c r="O1864" i="1"/>
  <c r="L1864" i="1"/>
  <c r="M1864" i="1" s="1" a="1"/>
  <c r="M1864" i="1" s="1"/>
  <c r="K1864" i="1"/>
  <c r="J1864" i="1"/>
  <c r="I1864" i="1"/>
  <c r="H1864" i="1"/>
  <c r="G1864" i="1"/>
  <c r="O1863" i="1"/>
  <c r="L1863" i="1"/>
  <c r="M1863" i="1" s="1" a="1"/>
  <c r="M1863" i="1" s="1"/>
  <c r="K1863" i="1"/>
  <c r="J1863" i="1"/>
  <c r="I1863" i="1"/>
  <c r="H1863" i="1"/>
  <c r="G1863" i="1"/>
  <c r="O1862" i="1"/>
  <c r="L1862" i="1"/>
  <c r="M1862" i="1" s="1" a="1"/>
  <c r="M1862" i="1" s="1"/>
  <c r="K1862" i="1"/>
  <c r="J1862" i="1"/>
  <c r="I1862" i="1"/>
  <c r="H1862" i="1"/>
  <c r="G1862" i="1"/>
  <c r="O1861" i="1"/>
  <c r="L1861" i="1"/>
  <c r="M1861" i="1" s="1" a="1"/>
  <c r="M1861" i="1" s="1"/>
  <c r="K1861" i="1"/>
  <c r="J1861" i="1"/>
  <c r="I1861" i="1"/>
  <c r="H1861" i="1"/>
  <c r="G1861" i="1"/>
  <c r="O1860" i="1"/>
  <c r="L1860" i="1"/>
  <c r="M1860" i="1" s="1" a="1"/>
  <c r="M1860" i="1" s="1"/>
  <c r="K1860" i="1"/>
  <c r="J1860" i="1"/>
  <c r="I1860" i="1"/>
  <c r="H1860" i="1"/>
  <c r="G1860" i="1"/>
  <c r="O1859" i="1"/>
  <c r="L1859" i="1"/>
  <c r="M1859" i="1" s="1" a="1"/>
  <c r="M1859" i="1" s="1"/>
  <c r="K1859" i="1"/>
  <c r="J1859" i="1"/>
  <c r="I1859" i="1"/>
  <c r="H1859" i="1"/>
  <c r="G1859" i="1"/>
  <c r="O1858" i="1"/>
  <c r="L1858" i="1"/>
  <c r="M1858" i="1" s="1" a="1"/>
  <c r="M1858" i="1" s="1"/>
  <c r="K1858" i="1"/>
  <c r="J1858" i="1"/>
  <c r="I1858" i="1"/>
  <c r="H1858" i="1"/>
  <c r="G1858" i="1"/>
  <c r="O1857" i="1"/>
  <c r="L1857" i="1"/>
  <c r="M1857" i="1" s="1" a="1"/>
  <c r="M1857" i="1" s="1"/>
  <c r="K1857" i="1"/>
  <c r="J1857" i="1"/>
  <c r="I1857" i="1"/>
  <c r="H1857" i="1"/>
  <c r="G1857" i="1"/>
  <c r="O1856" i="1"/>
  <c r="L1856" i="1"/>
  <c r="M1856" i="1" s="1" a="1"/>
  <c r="M1856" i="1" s="1"/>
  <c r="K1856" i="1"/>
  <c r="J1856" i="1"/>
  <c r="I1856" i="1"/>
  <c r="H1856" i="1"/>
  <c r="G1856" i="1"/>
  <c r="O1855" i="1"/>
  <c r="L1855" i="1"/>
  <c r="M1855" i="1" s="1" a="1"/>
  <c r="M1855" i="1" s="1"/>
  <c r="K1855" i="1"/>
  <c r="J1855" i="1"/>
  <c r="I1855" i="1"/>
  <c r="H1855" i="1"/>
  <c r="G1855" i="1"/>
  <c r="O1854" i="1"/>
  <c r="L1854" i="1"/>
  <c r="M1854" i="1" s="1" a="1"/>
  <c r="M1854" i="1" s="1"/>
  <c r="K1854" i="1"/>
  <c r="J1854" i="1"/>
  <c r="I1854" i="1"/>
  <c r="H1854" i="1"/>
  <c r="G1854" i="1"/>
  <c r="O1853" i="1"/>
  <c r="L1853" i="1"/>
  <c r="M1853" i="1" s="1" a="1"/>
  <c r="M1853" i="1" s="1"/>
  <c r="K1853" i="1"/>
  <c r="J1853" i="1"/>
  <c r="I1853" i="1"/>
  <c r="H1853" i="1"/>
  <c r="G1853" i="1"/>
  <c r="O1852" i="1"/>
  <c r="L1852" i="1"/>
  <c r="M1852" i="1" s="1" a="1"/>
  <c r="M1852" i="1" s="1"/>
  <c r="K1852" i="1"/>
  <c r="J1852" i="1"/>
  <c r="I1852" i="1"/>
  <c r="H1852" i="1"/>
  <c r="G1852" i="1"/>
  <c r="O1851" i="1"/>
  <c r="L1851" i="1"/>
  <c r="M1851" i="1" s="1" a="1"/>
  <c r="M1851" i="1" s="1"/>
  <c r="K1851" i="1"/>
  <c r="J1851" i="1"/>
  <c r="I1851" i="1"/>
  <c r="H1851" i="1"/>
  <c r="G1851" i="1"/>
  <c r="O1850" i="1"/>
  <c r="L1850" i="1"/>
  <c r="M1850" i="1" s="1" a="1"/>
  <c r="M1850" i="1" s="1"/>
  <c r="K1850" i="1"/>
  <c r="J1850" i="1"/>
  <c r="I1850" i="1"/>
  <c r="H1850" i="1"/>
  <c r="G1850" i="1"/>
  <c r="O1849" i="1"/>
  <c r="L1849" i="1"/>
  <c r="M1849" i="1" s="1" a="1"/>
  <c r="M1849" i="1" s="1"/>
  <c r="K1849" i="1"/>
  <c r="J1849" i="1"/>
  <c r="I1849" i="1"/>
  <c r="H1849" i="1"/>
  <c r="G1849" i="1"/>
  <c r="O1848" i="1"/>
  <c r="L1848" i="1"/>
  <c r="M1848" i="1" s="1" a="1"/>
  <c r="M1848" i="1" s="1"/>
  <c r="K1848" i="1"/>
  <c r="J1848" i="1"/>
  <c r="I1848" i="1"/>
  <c r="H1848" i="1"/>
  <c r="G1848" i="1"/>
  <c r="O1847" i="1"/>
  <c r="L1847" i="1"/>
  <c r="M1847" i="1" s="1" a="1"/>
  <c r="M1847" i="1" s="1"/>
  <c r="K1847" i="1"/>
  <c r="J1847" i="1"/>
  <c r="I1847" i="1"/>
  <c r="H1847" i="1"/>
  <c r="G1847" i="1"/>
  <c r="O1846" i="1"/>
  <c r="L1846" i="1"/>
  <c r="M1846" i="1" s="1" a="1"/>
  <c r="M1846" i="1" s="1"/>
  <c r="K1846" i="1"/>
  <c r="J1846" i="1"/>
  <c r="I1846" i="1"/>
  <c r="H1846" i="1"/>
  <c r="G1846" i="1"/>
  <c r="O1845" i="1"/>
  <c r="L1845" i="1"/>
  <c r="M1845" i="1" s="1" a="1"/>
  <c r="M1845" i="1" s="1"/>
  <c r="K1845" i="1"/>
  <c r="J1845" i="1"/>
  <c r="I1845" i="1"/>
  <c r="H1845" i="1"/>
  <c r="G1845" i="1"/>
  <c r="O1844" i="1"/>
  <c r="L1844" i="1"/>
  <c r="M1844" i="1" s="1" a="1"/>
  <c r="M1844" i="1" s="1"/>
  <c r="K1844" i="1"/>
  <c r="J1844" i="1"/>
  <c r="I1844" i="1"/>
  <c r="H1844" i="1"/>
  <c r="G1844" i="1"/>
  <c r="O1843" i="1"/>
  <c r="L1843" i="1"/>
  <c r="M1843" i="1" s="1" a="1"/>
  <c r="M1843" i="1" s="1"/>
  <c r="K1843" i="1"/>
  <c r="J1843" i="1"/>
  <c r="I1843" i="1"/>
  <c r="H1843" i="1"/>
  <c r="G1843" i="1"/>
  <c r="O1842" i="1"/>
  <c r="L1842" i="1"/>
  <c r="M1842" i="1" s="1" a="1"/>
  <c r="M1842" i="1" s="1"/>
  <c r="K1842" i="1"/>
  <c r="J1842" i="1"/>
  <c r="I1842" i="1"/>
  <c r="H1842" i="1"/>
  <c r="G1842" i="1"/>
  <c r="O1841" i="1"/>
  <c r="L1841" i="1"/>
  <c r="M1841" i="1" s="1" a="1"/>
  <c r="M1841" i="1" s="1"/>
  <c r="K1841" i="1"/>
  <c r="J1841" i="1"/>
  <c r="I1841" i="1"/>
  <c r="H1841" i="1"/>
  <c r="G1841" i="1"/>
  <c r="O1840" i="1"/>
  <c r="L1840" i="1"/>
  <c r="M1840" i="1" s="1" a="1"/>
  <c r="M1840" i="1" s="1"/>
  <c r="K1840" i="1"/>
  <c r="J1840" i="1"/>
  <c r="I1840" i="1"/>
  <c r="H1840" i="1"/>
  <c r="G1840" i="1"/>
  <c r="O1839" i="1"/>
  <c r="L1839" i="1"/>
  <c r="M1839" i="1" s="1" a="1"/>
  <c r="M1839" i="1" s="1"/>
  <c r="K1839" i="1"/>
  <c r="J1839" i="1"/>
  <c r="I1839" i="1"/>
  <c r="H1839" i="1"/>
  <c r="G1839" i="1"/>
  <c r="O1838" i="1"/>
  <c r="L1838" i="1"/>
  <c r="M1838" i="1" s="1" a="1"/>
  <c r="M1838" i="1" s="1"/>
  <c r="K1838" i="1"/>
  <c r="J1838" i="1"/>
  <c r="I1838" i="1"/>
  <c r="H1838" i="1"/>
  <c r="G1838" i="1"/>
  <c r="O1837" i="1"/>
  <c r="L1837" i="1"/>
  <c r="M1837" i="1" s="1" a="1"/>
  <c r="M1837" i="1" s="1"/>
  <c r="K1837" i="1"/>
  <c r="J1837" i="1"/>
  <c r="I1837" i="1"/>
  <c r="H1837" i="1"/>
  <c r="G1837" i="1"/>
  <c r="O1836" i="1"/>
  <c r="L1836" i="1"/>
  <c r="M1836" i="1" s="1" a="1"/>
  <c r="M1836" i="1" s="1"/>
  <c r="K1836" i="1"/>
  <c r="J1836" i="1"/>
  <c r="I1836" i="1"/>
  <c r="H1836" i="1"/>
  <c r="G1836" i="1"/>
  <c r="O1835" i="1"/>
  <c r="L1835" i="1"/>
  <c r="M1835" i="1" s="1" a="1"/>
  <c r="M1835" i="1" s="1"/>
  <c r="K1835" i="1"/>
  <c r="J1835" i="1"/>
  <c r="I1835" i="1"/>
  <c r="H1835" i="1"/>
  <c r="G1835" i="1"/>
  <c r="O1834" i="1"/>
  <c r="L1834" i="1"/>
  <c r="M1834" i="1" s="1" a="1"/>
  <c r="M1834" i="1" s="1"/>
  <c r="K1834" i="1"/>
  <c r="J1834" i="1"/>
  <c r="I1834" i="1"/>
  <c r="H1834" i="1"/>
  <c r="G1834" i="1"/>
  <c r="O1833" i="1"/>
  <c r="L1833" i="1"/>
  <c r="M1833" i="1" s="1" a="1"/>
  <c r="M1833" i="1" s="1"/>
  <c r="K1833" i="1"/>
  <c r="J1833" i="1"/>
  <c r="I1833" i="1"/>
  <c r="H1833" i="1"/>
  <c r="G1833" i="1"/>
  <c r="O1832" i="1"/>
  <c r="L1832" i="1"/>
  <c r="M1832" i="1" s="1" a="1"/>
  <c r="M1832" i="1" s="1"/>
  <c r="K1832" i="1"/>
  <c r="J1832" i="1"/>
  <c r="I1832" i="1"/>
  <c r="H1832" i="1"/>
  <c r="G1832" i="1"/>
  <c r="O1831" i="1"/>
  <c r="L1831" i="1"/>
  <c r="M1831" i="1" s="1" a="1"/>
  <c r="M1831" i="1" s="1"/>
  <c r="K1831" i="1"/>
  <c r="J1831" i="1"/>
  <c r="I1831" i="1"/>
  <c r="H1831" i="1"/>
  <c r="G1831" i="1"/>
  <c r="O1830" i="1"/>
  <c r="L1830" i="1"/>
  <c r="M1830" i="1" s="1" a="1"/>
  <c r="M1830" i="1" s="1"/>
  <c r="K1830" i="1"/>
  <c r="J1830" i="1"/>
  <c r="I1830" i="1"/>
  <c r="H1830" i="1"/>
  <c r="G1830" i="1"/>
  <c r="O1829" i="1"/>
  <c r="L1829" i="1"/>
  <c r="M1829" i="1" s="1" a="1"/>
  <c r="M1829" i="1" s="1"/>
  <c r="K1829" i="1"/>
  <c r="J1829" i="1"/>
  <c r="I1829" i="1"/>
  <c r="H1829" i="1"/>
  <c r="G1829" i="1"/>
  <c r="O1828" i="1"/>
  <c r="L1828" i="1"/>
  <c r="M1828" i="1" s="1" a="1"/>
  <c r="M1828" i="1" s="1"/>
  <c r="K1828" i="1"/>
  <c r="J1828" i="1"/>
  <c r="I1828" i="1"/>
  <c r="H1828" i="1"/>
  <c r="G1828" i="1"/>
  <c r="O1827" i="1"/>
  <c r="L1827" i="1"/>
  <c r="M1827" i="1" s="1" a="1"/>
  <c r="M1827" i="1" s="1"/>
  <c r="K1827" i="1"/>
  <c r="J1827" i="1"/>
  <c r="I1827" i="1"/>
  <c r="H1827" i="1"/>
  <c r="G1827" i="1"/>
  <c r="O1826" i="1"/>
  <c r="L1826" i="1"/>
  <c r="M1826" i="1" s="1" a="1"/>
  <c r="M1826" i="1" s="1"/>
  <c r="K1826" i="1"/>
  <c r="J1826" i="1"/>
  <c r="I1826" i="1"/>
  <c r="H1826" i="1"/>
  <c r="G1826" i="1"/>
  <c r="O1825" i="1"/>
  <c r="L1825" i="1"/>
  <c r="M1825" i="1" s="1" a="1"/>
  <c r="M1825" i="1" s="1"/>
  <c r="K1825" i="1"/>
  <c r="J1825" i="1"/>
  <c r="I1825" i="1"/>
  <c r="H1825" i="1"/>
  <c r="G1825" i="1"/>
  <c r="O1824" i="1"/>
  <c r="L1824" i="1"/>
  <c r="M1824" i="1" s="1" a="1"/>
  <c r="M1824" i="1" s="1"/>
  <c r="K1824" i="1"/>
  <c r="J1824" i="1"/>
  <c r="I1824" i="1"/>
  <c r="H1824" i="1"/>
  <c r="G1824" i="1"/>
  <c r="O1823" i="1"/>
  <c r="L1823" i="1"/>
  <c r="M1823" i="1" s="1" a="1"/>
  <c r="M1823" i="1" s="1"/>
  <c r="K1823" i="1"/>
  <c r="J1823" i="1"/>
  <c r="I1823" i="1"/>
  <c r="H1823" i="1"/>
  <c r="G1823" i="1"/>
  <c r="O1822" i="1"/>
  <c r="L1822" i="1"/>
  <c r="M1822" i="1" s="1" a="1"/>
  <c r="M1822" i="1" s="1"/>
  <c r="K1822" i="1"/>
  <c r="J1822" i="1"/>
  <c r="I1822" i="1"/>
  <c r="H1822" i="1"/>
  <c r="G1822" i="1"/>
  <c r="O1821" i="1"/>
  <c r="L1821" i="1"/>
  <c r="M1821" i="1" s="1" a="1"/>
  <c r="M1821" i="1" s="1"/>
  <c r="K1821" i="1"/>
  <c r="J1821" i="1"/>
  <c r="I1821" i="1"/>
  <c r="H1821" i="1"/>
  <c r="G1821" i="1"/>
  <c r="O1820" i="1"/>
  <c r="L1820" i="1"/>
  <c r="M1820" i="1" s="1" a="1"/>
  <c r="M1820" i="1" s="1"/>
  <c r="K1820" i="1"/>
  <c r="J1820" i="1"/>
  <c r="I1820" i="1"/>
  <c r="H1820" i="1"/>
  <c r="G1820" i="1"/>
  <c r="O1819" i="1"/>
  <c r="L1819" i="1"/>
  <c r="M1819" i="1" s="1" a="1"/>
  <c r="M1819" i="1" s="1"/>
  <c r="K1819" i="1"/>
  <c r="J1819" i="1"/>
  <c r="I1819" i="1"/>
  <c r="H1819" i="1"/>
  <c r="G1819" i="1"/>
  <c r="O1818" i="1"/>
  <c r="L1818" i="1"/>
  <c r="M1818" i="1" s="1" a="1"/>
  <c r="M1818" i="1" s="1"/>
  <c r="K1818" i="1"/>
  <c r="J1818" i="1"/>
  <c r="I1818" i="1"/>
  <c r="H1818" i="1"/>
  <c r="G1818" i="1"/>
  <c r="O1817" i="1"/>
  <c r="L1817" i="1"/>
  <c r="M1817" i="1" s="1" a="1"/>
  <c r="M1817" i="1" s="1"/>
  <c r="K1817" i="1"/>
  <c r="J1817" i="1"/>
  <c r="I1817" i="1"/>
  <c r="H1817" i="1"/>
  <c r="G1817" i="1"/>
  <c r="O1816" i="1"/>
  <c r="L1816" i="1"/>
  <c r="M1816" i="1" s="1" a="1"/>
  <c r="M1816" i="1" s="1"/>
  <c r="K1816" i="1"/>
  <c r="J1816" i="1"/>
  <c r="I1816" i="1"/>
  <c r="H1816" i="1"/>
  <c r="G1816" i="1"/>
  <c r="O1815" i="1"/>
  <c r="L1815" i="1"/>
  <c r="M1815" i="1" s="1" a="1"/>
  <c r="M1815" i="1" s="1"/>
  <c r="K1815" i="1"/>
  <c r="J1815" i="1"/>
  <c r="I1815" i="1"/>
  <c r="H1815" i="1"/>
  <c r="G1815" i="1"/>
  <c r="O1814" i="1"/>
  <c r="L1814" i="1"/>
  <c r="M1814" i="1" s="1" a="1"/>
  <c r="M1814" i="1" s="1"/>
  <c r="K1814" i="1"/>
  <c r="J1814" i="1"/>
  <c r="I1814" i="1"/>
  <c r="H1814" i="1"/>
  <c r="G1814" i="1"/>
  <c r="O1813" i="1"/>
  <c r="L1813" i="1"/>
  <c r="M1813" i="1" s="1" a="1"/>
  <c r="M1813" i="1" s="1"/>
  <c r="K1813" i="1"/>
  <c r="J1813" i="1"/>
  <c r="I1813" i="1"/>
  <c r="H1813" i="1"/>
  <c r="G1813" i="1"/>
  <c r="O1812" i="1"/>
  <c r="L1812" i="1"/>
  <c r="M1812" i="1" s="1" a="1"/>
  <c r="M1812" i="1" s="1"/>
  <c r="K1812" i="1"/>
  <c r="J1812" i="1"/>
  <c r="I1812" i="1"/>
  <c r="H1812" i="1"/>
  <c r="G1812" i="1"/>
  <c r="O1811" i="1"/>
  <c r="L1811" i="1"/>
  <c r="M1811" i="1" s="1" a="1"/>
  <c r="M1811" i="1" s="1"/>
  <c r="K1811" i="1"/>
  <c r="J1811" i="1"/>
  <c r="I1811" i="1"/>
  <c r="H1811" i="1"/>
  <c r="G1811" i="1"/>
  <c r="O1810" i="1"/>
  <c r="L1810" i="1"/>
  <c r="M1810" i="1" s="1" a="1"/>
  <c r="M1810" i="1" s="1"/>
  <c r="K1810" i="1"/>
  <c r="J1810" i="1"/>
  <c r="I1810" i="1"/>
  <c r="H1810" i="1"/>
  <c r="G1810" i="1"/>
  <c r="O1809" i="1"/>
  <c r="L1809" i="1"/>
  <c r="M1809" i="1" s="1" a="1"/>
  <c r="M1809" i="1" s="1"/>
  <c r="K1809" i="1"/>
  <c r="J1809" i="1"/>
  <c r="I1809" i="1"/>
  <c r="H1809" i="1"/>
  <c r="G1809" i="1"/>
  <c r="O1808" i="1"/>
  <c r="L1808" i="1"/>
  <c r="M1808" i="1" s="1" a="1"/>
  <c r="M1808" i="1" s="1"/>
  <c r="K1808" i="1"/>
  <c r="J1808" i="1"/>
  <c r="I1808" i="1"/>
  <c r="H1808" i="1"/>
  <c r="G1808" i="1"/>
  <c r="O1807" i="1"/>
  <c r="L1807" i="1"/>
  <c r="M1807" i="1" s="1" a="1"/>
  <c r="M1807" i="1" s="1"/>
  <c r="K1807" i="1"/>
  <c r="J1807" i="1"/>
  <c r="I1807" i="1"/>
  <c r="H1807" i="1"/>
  <c r="G1807" i="1"/>
  <c r="O1806" i="1"/>
  <c r="L1806" i="1"/>
  <c r="M1806" i="1" s="1" a="1"/>
  <c r="M1806" i="1" s="1"/>
  <c r="K1806" i="1"/>
  <c r="J1806" i="1"/>
  <c r="I1806" i="1"/>
  <c r="H1806" i="1"/>
  <c r="G1806" i="1"/>
  <c r="O1805" i="1"/>
  <c r="L1805" i="1"/>
  <c r="M1805" i="1" s="1" a="1"/>
  <c r="M1805" i="1" s="1"/>
  <c r="K1805" i="1"/>
  <c r="J1805" i="1"/>
  <c r="I1805" i="1"/>
  <c r="H1805" i="1"/>
  <c r="G1805" i="1"/>
  <c r="O1804" i="1"/>
  <c r="L1804" i="1"/>
  <c r="M1804" i="1" s="1" a="1"/>
  <c r="M1804" i="1" s="1"/>
  <c r="K1804" i="1"/>
  <c r="J1804" i="1"/>
  <c r="I1804" i="1"/>
  <c r="H1804" i="1"/>
  <c r="G1804" i="1"/>
  <c r="O1803" i="1"/>
  <c r="L1803" i="1"/>
  <c r="M1803" i="1" s="1" a="1"/>
  <c r="M1803" i="1" s="1"/>
  <c r="K1803" i="1"/>
  <c r="J1803" i="1"/>
  <c r="I1803" i="1"/>
  <c r="H1803" i="1"/>
  <c r="G1803" i="1"/>
  <c r="O1802" i="1"/>
  <c r="L1802" i="1"/>
  <c r="M1802" i="1" s="1" a="1"/>
  <c r="M1802" i="1" s="1"/>
  <c r="K1802" i="1"/>
  <c r="J1802" i="1"/>
  <c r="I1802" i="1"/>
  <c r="H1802" i="1"/>
  <c r="G1802" i="1"/>
  <c r="O1801" i="1"/>
  <c r="L1801" i="1"/>
  <c r="M1801" i="1" s="1" a="1"/>
  <c r="M1801" i="1" s="1"/>
  <c r="K1801" i="1"/>
  <c r="J1801" i="1"/>
  <c r="I1801" i="1"/>
  <c r="H1801" i="1"/>
  <c r="G1801" i="1"/>
  <c r="O1800" i="1"/>
  <c r="L1800" i="1"/>
  <c r="M1800" i="1" s="1" a="1"/>
  <c r="M1800" i="1" s="1"/>
  <c r="K1800" i="1"/>
  <c r="J1800" i="1"/>
  <c r="I1800" i="1"/>
  <c r="H1800" i="1"/>
  <c r="G1800" i="1"/>
  <c r="O1799" i="1"/>
  <c r="L1799" i="1"/>
  <c r="M1799" i="1" s="1" a="1"/>
  <c r="M1799" i="1" s="1"/>
  <c r="K1799" i="1"/>
  <c r="J1799" i="1"/>
  <c r="I1799" i="1"/>
  <c r="H1799" i="1"/>
  <c r="G1799" i="1"/>
  <c r="O1798" i="1"/>
  <c r="L1798" i="1"/>
  <c r="M1798" i="1" s="1" a="1"/>
  <c r="M1798" i="1" s="1"/>
  <c r="K1798" i="1"/>
  <c r="J1798" i="1"/>
  <c r="I1798" i="1"/>
  <c r="H1798" i="1"/>
  <c r="G1798" i="1"/>
  <c r="O1797" i="1"/>
  <c r="L1797" i="1"/>
  <c r="M1797" i="1" s="1" a="1"/>
  <c r="M1797" i="1" s="1"/>
  <c r="K1797" i="1"/>
  <c r="J1797" i="1"/>
  <c r="I1797" i="1"/>
  <c r="H1797" i="1"/>
  <c r="G1797" i="1"/>
  <c r="O1796" i="1"/>
  <c r="L1796" i="1"/>
  <c r="M1796" i="1" s="1" a="1"/>
  <c r="M1796" i="1" s="1"/>
  <c r="K1796" i="1"/>
  <c r="J1796" i="1"/>
  <c r="I1796" i="1"/>
  <c r="H1796" i="1"/>
  <c r="G1796" i="1"/>
  <c r="O1795" i="1"/>
  <c r="L1795" i="1"/>
  <c r="M1795" i="1" s="1" a="1"/>
  <c r="M1795" i="1" s="1"/>
  <c r="K1795" i="1"/>
  <c r="J1795" i="1"/>
  <c r="I1795" i="1"/>
  <c r="H1795" i="1"/>
  <c r="G1795" i="1"/>
  <c r="O1794" i="1"/>
  <c r="L1794" i="1"/>
  <c r="M1794" i="1" s="1" a="1"/>
  <c r="M1794" i="1" s="1"/>
  <c r="K1794" i="1"/>
  <c r="J1794" i="1"/>
  <c r="I1794" i="1"/>
  <c r="H1794" i="1"/>
  <c r="G1794" i="1"/>
  <c r="O1793" i="1"/>
  <c r="L1793" i="1"/>
  <c r="M1793" i="1" s="1" a="1"/>
  <c r="M1793" i="1" s="1"/>
  <c r="K1793" i="1"/>
  <c r="J1793" i="1"/>
  <c r="I1793" i="1"/>
  <c r="H1793" i="1"/>
  <c r="G1793" i="1"/>
  <c r="O1792" i="1"/>
  <c r="L1792" i="1"/>
  <c r="M1792" i="1" s="1" a="1"/>
  <c r="M1792" i="1" s="1"/>
  <c r="K1792" i="1"/>
  <c r="J1792" i="1"/>
  <c r="I1792" i="1"/>
  <c r="H1792" i="1"/>
  <c r="G1792" i="1"/>
  <c r="O1791" i="1"/>
  <c r="L1791" i="1"/>
  <c r="M1791" i="1" s="1" a="1"/>
  <c r="M1791" i="1" s="1"/>
  <c r="K1791" i="1"/>
  <c r="J1791" i="1"/>
  <c r="I1791" i="1"/>
  <c r="H1791" i="1"/>
  <c r="G1791" i="1"/>
  <c r="O1790" i="1"/>
  <c r="L1790" i="1"/>
  <c r="M1790" i="1" s="1" a="1"/>
  <c r="M1790" i="1" s="1"/>
  <c r="K1790" i="1"/>
  <c r="J1790" i="1"/>
  <c r="I1790" i="1"/>
  <c r="H1790" i="1"/>
  <c r="G1790" i="1"/>
  <c r="O1789" i="1"/>
  <c r="L1789" i="1"/>
  <c r="M1789" i="1" s="1" a="1"/>
  <c r="M1789" i="1" s="1"/>
  <c r="K1789" i="1"/>
  <c r="J1789" i="1"/>
  <c r="I1789" i="1"/>
  <c r="H1789" i="1"/>
  <c r="G1789" i="1"/>
  <c r="O1788" i="1"/>
  <c r="L1788" i="1"/>
  <c r="M1788" i="1" s="1" a="1"/>
  <c r="M1788" i="1" s="1"/>
  <c r="K1788" i="1"/>
  <c r="J1788" i="1"/>
  <c r="I1788" i="1"/>
  <c r="H1788" i="1"/>
  <c r="G1788" i="1"/>
  <c r="O1787" i="1"/>
  <c r="L1787" i="1"/>
  <c r="M1787" i="1" s="1" a="1"/>
  <c r="M1787" i="1" s="1"/>
  <c r="K1787" i="1"/>
  <c r="J1787" i="1"/>
  <c r="I1787" i="1"/>
  <c r="H1787" i="1"/>
  <c r="G1787" i="1"/>
  <c r="O1786" i="1"/>
  <c r="L1786" i="1"/>
  <c r="M1786" i="1" s="1" a="1"/>
  <c r="M1786" i="1" s="1"/>
  <c r="K1786" i="1"/>
  <c r="J1786" i="1"/>
  <c r="I1786" i="1"/>
  <c r="H1786" i="1"/>
  <c r="G1786" i="1"/>
  <c r="O1785" i="1"/>
  <c r="L1785" i="1"/>
  <c r="M1785" i="1" s="1" a="1"/>
  <c r="M1785" i="1" s="1"/>
  <c r="K1785" i="1"/>
  <c r="J1785" i="1"/>
  <c r="I1785" i="1"/>
  <c r="H1785" i="1"/>
  <c r="G1785" i="1"/>
  <c r="O1784" i="1"/>
  <c r="L1784" i="1"/>
  <c r="M1784" i="1" s="1" a="1"/>
  <c r="M1784" i="1" s="1"/>
  <c r="K1784" i="1"/>
  <c r="J1784" i="1"/>
  <c r="I1784" i="1"/>
  <c r="H1784" i="1"/>
  <c r="G1784" i="1"/>
  <c r="O1783" i="1"/>
  <c r="L1783" i="1"/>
  <c r="M1783" i="1" s="1" a="1"/>
  <c r="M1783" i="1" s="1"/>
  <c r="K1783" i="1"/>
  <c r="J1783" i="1"/>
  <c r="I1783" i="1"/>
  <c r="H1783" i="1"/>
  <c r="G1783" i="1"/>
  <c r="O1782" i="1"/>
  <c r="L1782" i="1"/>
  <c r="M1782" i="1" s="1" a="1"/>
  <c r="M1782" i="1" s="1"/>
  <c r="K1782" i="1"/>
  <c r="J1782" i="1"/>
  <c r="I1782" i="1"/>
  <c r="H1782" i="1"/>
  <c r="G1782" i="1"/>
  <c r="O1781" i="1"/>
  <c r="L1781" i="1"/>
  <c r="M1781" i="1" s="1" a="1"/>
  <c r="M1781" i="1" s="1"/>
  <c r="K1781" i="1"/>
  <c r="J1781" i="1"/>
  <c r="I1781" i="1"/>
  <c r="H1781" i="1"/>
  <c r="G1781" i="1"/>
  <c r="O1780" i="1"/>
  <c r="L1780" i="1"/>
  <c r="M1780" i="1" s="1" a="1"/>
  <c r="M1780" i="1" s="1"/>
  <c r="K1780" i="1"/>
  <c r="J1780" i="1"/>
  <c r="I1780" i="1"/>
  <c r="H1780" i="1"/>
  <c r="G1780" i="1"/>
  <c r="O1779" i="1"/>
  <c r="L1779" i="1"/>
  <c r="M1779" i="1" s="1" a="1"/>
  <c r="M1779" i="1" s="1"/>
  <c r="K1779" i="1"/>
  <c r="J1779" i="1"/>
  <c r="I1779" i="1"/>
  <c r="H1779" i="1"/>
  <c r="G1779" i="1"/>
  <c r="O1778" i="1"/>
  <c r="L1778" i="1"/>
  <c r="M1778" i="1" s="1" a="1"/>
  <c r="M1778" i="1" s="1"/>
  <c r="K1778" i="1"/>
  <c r="J1778" i="1"/>
  <c r="I1778" i="1"/>
  <c r="H1778" i="1"/>
  <c r="G1778" i="1"/>
  <c r="O1777" i="1"/>
  <c r="L1777" i="1"/>
  <c r="M1777" i="1" s="1" a="1"/>
  <c r="M1777" i="1" s="1"/>
  <c r="K1777" i="1"/>
  <c r="J1777" i="1"/>
  <c r="I1777" i="1"/>
  <c r="H1777" i="1"/>
  <c r="G1777" i="1"/>
  <c r="O1776" i="1"/>
  <c r="L1776" i="1"/>
  <c r="M1776" i="1" s="1" a="1"/>
  <c r="M1776" i="1" s="1"/>
  <c r="K1776" i="1"/>
  <c r="J1776" i="1"/>
  <c r="I1776" i="1"/>
  <c r="H1776" i="1"/>
  <c r="G1776" i="1"/>
  <c r="O1775" i="1"/>
  <c r="L1775" i="1"/>
  <c r="M1775" i="1" s="1" a="1"/>
  <c r="M1775" i="1" s="1"/>
  <c r="K1775" i="1"/>
  <c r="J1775" i="1"/>
  <c r="I1775" i="1"/>
  <c r="H1775" i="1"/>
  <c r="G1775" i="1"/>
  <c r="O1774" i="1"/>
  <c r="L1774" i="1"/>
  <c r="M1774" i="1" s="1" a="1"/>
  <c r="M1774" i="1" s="1"/>
  <c r="K1774" i="1"/>
  <c r="J1774" i="1"/>
  <c r="I1774" i="1"/>
  <c r="H1774" i="1"/>
  <c r="G1774" i="1"/>
  <c r="O1773" i="1"/>
  <c r="L1773" i="1"/>
  <c r="M1773" i="1" s="1" a="1"/>
  <c r="M1773" i="1" s="1"/>
  <c r="K1773" i="1"/>
  <c r="J1773" i="1"/>
  <c r="I1773" i="1"/>
  <c r="H1773" i="1"/>
  <c r="G1773" i="1"/>
  <c r="O1772" i="1"/>
  <c r="L1772" i="1"/>
  <c r="M1772" i="1" s="1" a="1"/>
  <c r="M1772" i="1" s="1"/>
  <c r="K1772" i="1"/>
  <c r="J1772" i="1"/>
  <c r="I1772" i="1"/>
  <c r="H1772" i="1"/>
  <c r="G1772" i="1"/>
  <c r="O1771" i="1"/>
  <c r="L1771" i="1"/>
  <c r="M1771" i="1" s="1" a="1"/>
  <c r="M1771" i="1" s="1"/>
  <c r="K1771" i="1"/>
  <c r="J1771" i="1"/>
  <c r="I1771" i="1"/>
  <c r="H1771" i="1"/>
  <c r="G1771" i="1"/>
  <c r="O1770" i="1"/>
  <c r="L1770" i="1"/>
  <c r="M1770" i="1" s="1" a="1"/>
  <c r="M1770" i="1" s="1"/>
  <c r="K1770" i="1"/>
  <c r="J1770" i="1"/>
  <c r="I1770" i="1"/>
  <c r="H1770" i="1"/>
  <c r="G1770" i="1"/>
  <c r="O1769" i="1"/>
  <c r="L1769" i="1"/>
  <c r="M1769" i="1" s="1" a="1"/>
  <c r="M1769" i="1" s="1"/>
  <c r="K1769" i="1"/>
  <c r="J1769" i="1"/>
  <c r="I1769" i="1"/>
  <c r="H1769" i="1"/>
  <c r="G1769" i="1"/>
  <c r="O1768" i="1"/>
  <c r="L1768" i="1"/>
  <c r="M1768" i="1" s="1" a="1"/>
  <c r="M1768" i="1" s="1"/>
  <c r="K1768" i="1"/>
  <c r="J1768" i="1"/>
  <c r="I1768" i="1"/>
  <c r="H1768" i="1"/>
  <c r="G1768" i="1"/>
  <c r="O1767" i="1"/>
  <c r="L1767" i="1"/>
  <c r="M1767" i="1" s="1" a="1"/>
  <c r="M1767" i="1" s="1"/>
  <c r="K1767" i="1"/>
  <c r="J1767" i="1"/>
  <c r="I1767" i="1"/>
  <c r="H1767" i="1"/>
  <c r="G1767" i="1"/>
  <c r="O1766" i="1"/>
  <c r="L1766" i="1"/>
  <c r="M1766" i="1" s="1" a="1"/>
  <c r="M1766" i="1" s="1"/>
  <c r="K1766" i="1"/>
  <c r="J1766" i="1"/>
  <c r="I1766" i="1"/>
  <c r="H1766" i="1"/>
  <c r="G1766" i="1"/>
  <c r="O1765" i="1"/>
  <c r="L1765" i="1"/>
  <c r="M1765" i="1" s="1" a="1"/>
  <c r="M1765" i="1" s="1"/>
  <c r="K1765" i="1"/>
  <c r="J1765" i="1"/>
  <c r="I1765" i="1"/>
  <c r="H1765" i="1"/>
  <c r="G1765" i="1"/>
  <c r="O1764" i="1"/>
  <c r="L1764" i="1"/>
  <c r="M1764" i="1" s="1" a="1"/>
  <c r="M1764" i="1" s="1"/>
  <c r="K1764" i="1"/>
  <c r="J1764" i="1"/>
  <c r="I1764" i="1"/>
  <c r="H1764" i="1"/>
  <c r="G1764" i="1"/>
  <c r="O1763" i="1"/>
  <c r="L1763" i="1"/>
  <c r="M1763" i="1" s="1" a="1"/>
  <c r="M1763" i="1" s="1"/>
  <c r="K1763" i="1"/>
  <c r="J1763" i="1"/>
  <c r="I1763" i="1"/>
  <c r="H1763" i="1"/>
  <c r="G1763" i="1"/>
  <c r="O1762" i="1"/>
  <c r="L1762" i="1"/>
  <c r="M1762" i="1" s="1" a="1"/>
  <c r="M1762" i="1" s="1"/>
  <c r="K1762" i="1"/>
  <c r="J1762" i="1"/>
  <c r="I1762" i="1"/>
  <c r="H1762" i="1"/>
  <c r="G1762" i="1"/>
  <c r="O1761" i="1"/>
  <c r="L1761" i="1"/>
  <c r="M1761" i="1" s="1" a="1"/>
  <c r="M1761" i="1" s="1"/>
  <c r="K1761" i="1"/>
  <c r="J1761" i="1"/>
  <c r="I1761" i="1"/>
  <c r="H1761" i="1"/>
  <c r="G1761" i="1"/>
  <c r="O1760" i="1"/>
  <c r="L1760" i="1"/>
  <c r="M1760" i="1" s="1" a="1"/>
  <c r="M1760" i="1" s="1"/>
  <c r="K1760" i="1"/>
  <c r="J1760" i="1"/>
  <c r="I1760" i="1"/>
  <c r="H1760" i="1"/>
  <c r="G1760" i="1"/>
  <c r="O1759" i="1"/>
  <c r="L1759" i="1"/>
  <c r="M1759" i="1" s="1" a="1"/>
  <c r="M1759" i="1" s="1"/>
  <c r="K1759" i="1"/>
  <c r="J1759" i="1"/>
  <c r="I1759" i="1"/>
  <c r="H1759" i="1"/>
  <c r="G1759" i="1"/>
  <c r="O1758" i="1"/>
  <c r="L1758" i="1"/>
  <c r="M1758" i="1" s="1" a="1"/>
  <c r="M1758" i="1" s="1"/>
  <c r="K1758" i="1"/>
  <c r="J1758" i="1"/>
  <c r="I1758" i="1"/>
  <c r="H1758" i="1"/>
  <c r="G1758" i="1"/>
  <c r="O1757" i="1"/>
  <c r="L1757" i="1"/>
  <c r="M1757" i="1" s="1" a="1"/>
  <c r="M1757" i="1" s="1"/>
  <c r="K1757" i="1"/>
  <c r="J1757" i="1"/>
  <c r="I1757" i="1"/>
  <c r="H1757" i="1"/>
  <c r="G1757" i="1"/>
  <c r="O1756" i="1"/>
  <c r="L1756" i="1"/>
  <c r="M1756" i="1" s="1" a="1"/>
  <c r="M1756" i="1" s="1"/>
  <c r="K1756" i="1"/>
  <c r="J1756" i="1"/>
  <c r="I1756" i="1"/>
  <c r="H1756" i="1"/>
  <c r="G1756" i="1"/>
  <c r="O1755" i="1"/>
  <c r="L1755" i="1"/>
  <c r="M1755" i="1" s="1" a="1"/>
  <c r="M1755" i="1" s="1"/>
  <c r="K1755" i="1"/>
  <c r="J1755" i="1"/>
  <c r="I1755" i="1"/>
  <c r="H1755" i="1"/>
  <c r="G1755" i="1"/>
  <c r="O1754" i="1"/>
  <c r="L1754" i="1"/>
  <c r="M1754" i="1" s="1" a="1"/>
  <c r="M1754" i="1" s="1"/>
  <c r="K1754" i="1"/>
  <c r="J1754" i="1"/>
  <c r="I1754" i="1"/>
  <c r="H1754" i="1"/>
  <c r="G1754" i="1"/>
  <c r="O1753" i="1"/>
  <c r="L1753" i="1"/>
  <c r="M1753" i="1" s="1" a="1"/>
  <c r="M1753" i="1" s="1"/>
  <c r="K1753" i="1"/>
  <c r="J1753" i="1"/>
  <c r="I1753" i="1"/>
  <c r="H1753" i="1"/>
  <c r="G1753" i="1"/>
  <c r="O1752" i="1"/>
  <c r="L1752" i="1"/>
  <c r="M1752" i="1" s="1" a="1"/>
  <c r="M1752" i="1" s="1"/>
  <c r="K1752" i="1"/>
  <c r="J1752" i="1"/>
  <c r="I1752" i="1"/>
  <c r="H1752" i="1"/>
  <c r="G1752" i="1"/>
  <c r="O1751" i="1"/>
  <c r="L1751" i="1"/>
  <c r="M1751" i="1" s="1" a="1"/>
  <c r="M1751" i="1" s="1"/>
  <c r="K1751" i="1"/>
  <c r="J1751" i="1"/>
  <c r="I1751" i="1"/>
  <c r="H1751" i="1"/>
  <c r="G1751" i="1"/>
  <c r="O1750" i="1"/>
  <c r="L1750" i="1"/>
  <c r="M1750" i="1" s="1" a="1"/>
  <c r="M1750" i="1" s="1"/>
  <c r="K1750" i="1"/>
  <c r="J1750" i="1"/>
  <c r="I1750" i="1"/>
  <c r="H1750" i="1"/>
  <c r="G1750" i="1"/>
  <c r="O1749" i="1"/>
  <c r="L1749" i="1"/>
  <c r="M1749" i="1" s="1" a="1"/>
  <c r="M1749" i="1" s="1"/>
  <c r="K1749" i="1"/>
  <c r="J1749" i="1"/>
  <c r="I1749" i="1"/>
  <c r="H1749" i="1"/>
  <c r="G1749" i="1"/>
  <c r="O1748" i="1"/>
  <c r="L1748" i="1"/>
  <c r="M1748" i="1" s="1" a="1"/>
  <c r="M1748" i="1" s="1"/>
  <c r="K1748" i="1"/>
  <c r="J1748" i="1"/>
  <c r="I1748" i="1"/>
  <c r="H1748" i="1"/>
  <c r="G1748" i="1"/>
  <c r="O1747" i="1"/>
  <c r="L1747" i="1"/>
  <c r="M1747" i="1" s="1" a="1"/>
  <c r="M1747" i="1" s="1"/>
  <c r="K1747" i="1"/>
  <c r="J1747" i="1"/>
  <c r="I1747" i="1"/>
  <c r="H1747" i="1"/>
  <c r="G1747" i="1"/>
  <c r="O1746" i="1"/>
  <c r="L1746" i="1"/>
  <c r="M1746" i="1" s="1" a="1"/>
  <c r="M1746" i="1" s="1"/>
  <c r="K1746" i="1"/>
  <c r="J1746" i="1"/>
  <c r="I1746" i="1"/>
  <c r="H1746" i="1"/>
  <c r="G1746" i="1"/>
  <c r="O1745" i="1"/>
  <c r="L1745" i="1"/>
  <c r="M1745" i="1" s="1" a="1"/>
  <c r="M1745" i="1" s="1"/>
  <c r="K1745" i="1"/>
  <c r="J1745" i="1"/>
  <c r="I1745" i="1"/>
  <c r="H1745" i="1"/>
  <c r="G1745" i="1"/>
  <c r="O1744" i="1"/>
  <c r="L1744" i="1"/>
  <c r="M1744" i="1" s="1" a="1"/>
  <c r="M1744" i="1" s="1"/>
  <c r="K1744" i="1"/>
  <c r="J1744" i="1"/>
  <c r="I1744" i="1"/>
  <c r="H1744" i="1"/>
  <c r="G1744" i="1"/>
  <c r="O1743" i="1"/>
  <c r="L1743" i="1"/>
  <c r="M1743" i="1" s="1" a="1"/>
  <c r="M1743" i="1" s="1"/>
  <c r="K1743" i="1"/>
  <c r="J1743" i="1"/>
  <c r="I1743" i="1"/>
  <c r="H1743" i="1"/>
  <c r="G1743" i="1"/>
  <c r="O1742" i="1"/>
  <c r="L1742" i="1"/>
  <c r="M1742" i="1" s="1" a="1"/>
  <c r="M1742" i="1" s="1"/>
  <c r="K1742" i="1"/>
  <c r="J1742" i="1"/>
  <c r="I1742" i="1"/>
  <c r="H1742" i="1"/>
  <c r="G1742" i="1"/>
  <c r="O1741" i="1"/>
  <c r="L1741" i="1"/>
  <c r="M1741" i="1" s="1" a="1"/>
  <c r="M1741" i="1" s="1"/>
  <c r="K1741" i="1"/>
  <c r="J1741" i="1"/>
  <c r="I1741" i="1"/>
  <c r="H1741" i="1"/>
  <c r="G1741" i="1"/>
  <c r="O1740" i="1"/>
  <c r="L1740" i="1"/>
  <c r="M1740" i="1" s="1" a="1"/>
  <c r="M1740" i="1" s="1"/>
  <c r="K1740" i="1"/>
  <c r="J1740" i="1"/>
  <c r="I1740" i="1"/>
  <c r="H1740" i="1"/>
  <c r="G1740" i="1"/>
  <c r="O1739" i="1"/>
  <c r="L1739" i="1"/>
  <c r="M1739" i="1" s="1" a="1"/>
  <c r="M1739" i="1" s="1"/>
  <c r="K1739" i="1"/>
  <c r="J1739" i="1"/>
  <c r="I1739" i="1"/>
  <c r="H1739" i="1"/>
  <c r="G1739" i="1"/>
  <c r="O1738" i="1"/>
  <c r="L1738" i="1"/>
  <c r="M1738" i="1" s="1" a="1"/>
  <c r="M1738" i="1" s="1"/>
  <c r="K1738" i="1"/>
  <c r="J1738" i="1"/>
  <c r="I1738" i="1"/>
  <c r="H1738" i="1"/>
  <c r="G1738" i="1"/>
  <c r="O1737" i="1"/>
  <c r="L1737" i="1"/>
  <c r="M1737" i="1" s="1" a="1"/>
  <c r="M1737" i="1" s="1"/>
  <c r="K1737" i="1"/>
  <c r="J1737" i="1"/>
  <c r="I1737" i="1"/>
  <c r="H1737" i="1"/>
  <c r="G1737" i="1"/>
  <c r="O1736" i="1"/>
  <c r="L1736" i="1"/>
  <c r="M1736" i="1" s="1" a="1"/>
  <c r="M1736" i="1" s="1"/>
  <c r="K1736" i="1"/>
  <c r="J1736" i="1"/>
  <c r="I1736" i="1"/>
  <c r="H1736" i="1"/>
  <c r="G1736" i="1"/>
  <c r="O1735" i="1"/>
  <c r="L1735" i="1"/>
  <c r="M1735" i="1" s="1" a="1"/>
  <c r="M1735" i="1" s="1"/>
  <c r="K1735" i="1"/>
  <c r="J1735" i="1"/>
  <c r="I1735" i="1"/>
  <c r="H1735" i="1"/>
  <c r="G1735" i="1"/>
  <c r="O1734" i="1"/>
  <c r="L1734" i="1"/>
  <c r="M1734" i="1" s="1" a="1"/>
  <c r="M1734" i="1" s="1"/>
  <c r="K1734" i="1"/>
  <c r="J1734" i="1"/>
  <c r="I1734" i="1"/>
  <c r="H1734" i="1"/>
  <c r="G1734" i="1"/>
  <c r="O1733" i="1"/>
  <c r="L1733" i="1"/>
  <c r="M1733" i="1" s="1" a="1"/>
  <c r="M1733" i="1" s="1"/>
  <c r="K1733" i="1"/>
  <c r="J1733" i="1"/>
  <c r="I1733" i="1"/>
  <c r="H1733" i="1"/>
  <c r="G1733" i="1"/>
  <c r="O1732" i="1"/>
  <c r="L1732" i="1"/>
  <c r="M1732" i="1" s="1" a="1"/>
  <c r="M1732" i="1" s="1"/>
  <c r="K1732" i="1"/>
  <c r="J1732" i="1"/>
  <c r="I1732" i="1"/>
  <c r="H1732" i="1"/>
  <c r="G1732" i="1"/>
  <c r="O1731" i="1"/>
  <c r="L1731" i="1"/>
  <c r="M1731" i="1" s="1" a="1"/>
  <c r="M1731" i="1" s="1"/>
  <c r="K1731" i="1"/>
  <c r="J1731" i="1"/>
  <c r="I1731" i="1"/>
  <c r="H1731" i="1"/>
  <c r="G1731" i="1"/>
  <c r="O1730" i="1"/>
  <c r="L1730" i="1"/>
  <c r="M1730" i="1" s="1" a="1"/>
  <c r="M1730" i="1" s="1"/>
  <c r="K1730" i="1"/>
  <c r="J1730" i="1"/>
  <c r="I1730" i="1"/>
  <c r="H1730" i="1"/>
  <c r="G1730" i="1"/>
  <c r="O1729" i="1"/>
  <c r="L1729" i="1"/>
  <c r="M1729" i="1" s="1" a="1"/>
  <c r="M1729" i="1" s="1"/>
  <c r="K1729" i="1"/>
  <c r="J1729" i="1"/>
  <c r="I1729" i="1"/>
  <c r="H1729" i="1"/>
  <c r="G1729" i="1"/>
  <c r="O1728" i="1"/>
  <c r="L1728" i="1"/>
  <c r="M1728" i="1" s="1" a="1"/>
  <c r="M1728" i="1" s="1"/>
  <c r="K1728" i="1"/>
  <c r="J1728" i="1"/>
  <c r="I1728" i="1"/>
  <c r="H1728" i="1"/>
  <c r="G1728" i="1"/>
  <c r="O1727" i="1"/>
  <c r="L1727" i="1"/>
  <c r="M1727" i="1" s="1" a="1"/>
  <c r="M1727" i="1" s="1"/>
  <c r="K1727" i="1"/>
  <c r="J1727" i="1"/>
  <c r="I1727" i="1"/>
  <c r="H1727" i="1"/>
  <c r="G1727" i="1"/>
  <c r="O1726" i="1"/>
  <c r="L1726" i="1"/>
  <c r="M1726" i="1" s="1" a="1"/>
  <c r="M1726" i="1" s="1"/>
  <c r="K1726" i="1"/>
  <c r="J1726" i="1"/>
  <c r="I1726" i="1"/>
  <c r="H1726" i="1"/>
  <c r="G1726" i="1"/>
  <c r="O1725" i="1"/>
  <c r="L1725" i="1"/>
  <c r="M1725" i="1" s="1" a="1"/>
  <c r="M1725" i="1" s="1"/>
  <c r="K1725" i="1"/>
  <c r="J1725" i="1"/>
  <c r="I1725" i="1"/>
  <c r="H1725" i="1"/>
  <c r="G1725" i="1"/>
  <c r="O1724" i="1"/>
  <c r="L1724" i="1"/>
  <c r="M1724" i="1" s="1" a="1"/>
  <c r="M1724" i="1" s="1"/>
  <c r="K1724" i="1"/>
  <c r="J1724" i="1"/>
  <c r="I1724" i="1"/>
  <c r="H1724" i="1"/>
  <c r="G1724" i="1"/>
  <c r="O1723" i="1"/>
  <c r="L1723" i="1"/>
  <c r="M1723" i="1" s="1" a="1"/>
  <c r="M1723" i="1" s="1"/>
  <c r="K1723" i="1"/>
  <c r="J1723" i="1"/>
  <c r="I1723" i="1"/>
  <c r="H1723" i="1"/>
  <c r="G1723" i="1"/>
  <c r="O1722" i="1"/>
  <c r="L1722" i="1"/>
  <c r="M1722" i="1" s="1" a="1"/>
  <c r="M1722" i="1" s="1"/>
  <c r="K1722" i="1"/>
  <c r="J1722" i="1"/>
  <c r="I1722" i="1"/>
  <c r="H1722" i="1"/>
  <c r="G1722" i="1"/>
  <c r="O1721" i="1"/>
  <c r="L1721" i="1"/>
  <c r="M1721" i="1" s="1" a="1"/>
  <c r="M1721" i="1" s="1"/>
  <c r="K1721" i="1"/>
  <c r="J1721" i="1"/>
  <c r="I1721" i="1"/>
  <c r="H1721" i="1"/>
  <c r="G1721" i="1"/>
  <c r="O1720" i="1"/>
  <c r="L1720" i="1"/>
  <c r="M1720" i="1" s="1" a="1"/>
  <c r="M1720" i="1" s="1"/>
  <c r="K1720" i="1"/>
  <c r="J1720" i="1"/>
  <c r="I1720" i="1"/>
  <c r="H1720" i="1"/>
  <c r="G1720" i="1"/>
  <c r="O1719" i="1"/>
  <c r="L1719" i="1"/>
  <c r="M1719" i="1" s="1" a="1"/>
  <c r="M1719" i="1" s="1"/>
  <c r="K1719" i="1"/>
  <c r="J1719" i="1"/>
  <c r="I1719" i="1"/>
  <c r="H1719" i="1"/>
  <c r="G1719" i="1"/>
  <c r="O1718" i="1"/>
  <c r="L1718" i="1"/>
  <c r="M1718" i="1" s="1" a="1"/>
  <c r="M1718" i="1" s="1"/>
  <c r="K1718" i="1"/>
  <c r="J1718" i="1"/>
  <c r="I1718" i="1"/>
  <c r="H1718" i="1"/>
  <c r="G1718" i="1"/>
  <c r="O1717" i="1"/>
  <c r="L1717" i="1"/>
  <c r="M1717" i="1" s="1" a="1"/>
  <c r="M1717" i="1" s="1"/>
  <c r="K1717" i="1"/>
  <c r="J1717" i="1"/>
  <c r="I1717" i="1"/>
  <c r="H1717" i="1"/>
  <c r="G1717" i="1"/>
  <c r="O1716" i="1"/>
  <c r="L1716" i="1"/>
  <c r="M1716" i="1" s="1" a="1"/>
  <c r="M1716" i="1" s="1"/>
  <c r="K1716" i="1"/>
  <c r="J1716" i="1"/>
  <c r="I1716" i="1"/>
  <c r="H1716" i="1"/>
  <c r="G1716" i="1"/>
  <c r="O1715" i="1"/>
  <c r="L1715" i="1"/>
  <c r="M1715" i="1" s="1" a="1"/>
  <c r="M1715" i="1" s="1"/>
  <c r="K1715" i="1"/>
  <c r="J1715" i="1"/>
  <c r="I1715" i="1"/>
  <c r="H1715" i="1"/>
  <c r="G1715" i="1"/>
  <c r="O1714" i="1"/>
  <c r="L1714" i="1"/>
  <c r="M1714" i="1" s="1" a="1"/>
  <c r="M1714" i="1" s="1"/>
  <c r="K1714" i="1"/>
  <c r="J1714" i="1"/>
  <c r="I1714" i="1"/>
  <c r="H1714" i="1"/>
  <c r="G1714" i="1"/>
  <c r="O1713" i="1"/>
  <c r="L1713" i="1"/>
  <c r="M1713" i="1" s="1" a="1"/>
  <c r="M1713" i="1" s="1"/>
  <c r="K1713" i="1"/>
  <c r="J1713" i="1"/>
  <c r="I1713" i="1"/>
  <c r="H1713" i="1"/>
  <c r="G1713" i="1"/>
  <c r="O1712" i="1"/>
  <c r="L1712" i="1"/>
  <c r="M1712" i="1" s="1" a="1"/>
  <c r="M1712" i="1" s="1"/>
  <c r="K1712" i="1"/>
  <c r="J1712" i="1"/>
  <c r="I1712" i="1"/>
  <c r="H1712" i="1"/>
  <c r="G1712" i="1"/>
  <c r="O1711" i="1"/>
  <c r="L1711" i="1"/>
  <c r="M1711" i="1" s="1" a="1"/>
  <c r="M1711" i="1" s="1"/>
  <c r="K1711" i="1"/>
  <c r="J1711" i="1"/>
  <c r="I1711" i="1"/>
  <c r="H1711" i="1"/>
  <c r="G1711" i="1"/>
  <c r="O1710" i="1"/>
  <c r="L1710" i="1"/>
  <c r="M1710" i="1" s="1" a="1"/>
  <c r="M1710" i="1" s="1"/>
  <c r="K1710" i="1"/>
  <c r="J1710" i="1"/>
  <c r="I1710" i="1"/>
  <c r="H1710" i="1"/>
  <c r="G1710" i="1"/>
  <c r="O1709" i="1"/>
  <c r="L1709" i="1"/>
  <c r="M1709" i="1" s="1" a="1"/>
  <c r="M1709" i="1" s="1"/>
  <c r="K1709" i="1"/>
  <c r="J1709" i="1"/>
  <c r="I1709" i="1"/>
  <c r="H1709" i="1"/>
  <c r="G1709" i="1"/>
  <c r="O1708" i="1"/>
  <c r="L1708" i="1"/>
  <c r="M1708" i="1" s="1" a="1"/>
  <c r="M1708" i="1" s="1"/>
  <c r="K1708" i="1"/>
  <c r="J1708" i="1"/>
  <c r="I1708" i="1"/>
  <c r="H1708" i="1"/>
  <c r="G1708" i="1"/>
  <c r="O1707" i="1"/>
  <c r="L1707" i="1"/>
  <c r="M1707" i="1" s="1" a="1"/>
  <c r="M1707" i="1" s="1"/>
  <c r="K1707" i="1"/>
  <c r="J1707" i="1"/>
  <c r="I1707" i="1"/>
  <c r="H1707" i="1"/>
  <c r="G1707" i="1"/>
  <c r="O1706" i="1"/>
  <c r="L1706" i="1"/>
  <c r="M1706" i="1" s="1" a="1"/>
  <c r="M1706" i="1" s="1"/>
  <c r="K1706" i="1"/>
  <c r="J1706" i="1"/>
  <c r="I1706" i="1"/>
  <c r="H1706" i="1"/>
  <c r="G1706" i="1"/>
  <c r="O1705" i="1"/>
  <c r="L1705" i="1"/>
  <c r="M1705" i="1" s="1" a="1"/>
  <c r="M1705" i="1" s="1"/>
  <c r="K1705" i="1"/>
  <c r="J1705" i="1"/>
  <c r="I1705" i="1"/>
  <c r="H1705" i="1"/>
  <c r="G1705" i="1"/>
  <c r="O1704" i="1"/>
  <c r="L1704" i="1"/>
  <c r="M1704" i="1" s="1" a="1"/>
  <c r="M1704" i="1" s="1"/>
  <c r="K1704" i="1"/>
  <c r="J1704" i="1"/>
  <c r="I1704" i="1"/>
  <c r="H1704" i="1"/>
  <c r="G1704" i="1"/>
  <c r="O1703" i="1"/>
  <c r="L1703" i="1"/>
  <c r="M1703" i="1" s="1" a="1"/>
  <c r="M1703" i="1" s="1"/>
  <c r="K1703" i="1"/>
  <c r="J1703" i="1"/>
  <c r="I1703" i="1"/>
  <c r="H1703" i="1"/>
  <c r="G1703" i="1"/>
  <c r="O1702" i="1"/>
  <c r="L1702" i="1"/>
  <c r="M1702" i="1" s="1" a="1"/>
  <c r="M1702" i="1" s="1"/>
  <c r="K1702" i="1"/>
  <c r="J1702" i="1"/>
  <c r="I1702" i="1"/>
  <c r="H1702" i="1"/>
  <c r="G1702" i="1"/>
  <c r="O1701" i="1"/>
  <c r="L1701" i="1"/>
  <c r="M1701" i="1" s="1" a="1"/>
  <c r="M1701" i="1" s="1"/>
  <c r="K1701" i="1"/>
  <c r="J1701" i="1"/>
  <c r="I1701" i="1"/>
  <c r="H1701" i="1"/>
  <c r="G1701" i="1"/>
  <c r="O1700" i="1"/>
  <c r="L1700" i="1"/>
  <c r="M1700" i="1" s="1" a="1"/>
  <c r="M1700" i="1" s="1"/>
  <c r="K1700" i="1"/>
  <c r="J1700" i="1"/>
  <c r="I1700" i="1"/>
  <c r="H1700" i="1"/>
  <c r="G1700" i="1"/>
  <c r="O1699" i="1"/>
  <c r="L1699" i="1"/>
  <c r="M1699" i="1" s="1" a="1"/>
  <c r="M1699" i="1" s="1"/>
  <c r="K1699" i="1"/>
  <c r="J1699" i="1"/>
  <c r="I1699" i="1"/>
  <c r="H1699" i="1"/>
  <c r="G1699" i="1"/>
  <c r="O1698" i="1"/>
  <c r="L1698" i="1"/>
  <c r="M1698" i="1" s="1" a="1"/>
  <c r="M1698" i="1" s="1"/>
  <c r="K1698" i="1"/>
  <c r="J1698" i="1"/>
  <c r="I1698" i="1"/>
  <c r="H1698" i="1"/>
  <c r="G1698" i="1"/>
  <c r="O1697" i="1"/>
  <c r="L1697" i="1"/>
  <c r="M1697" i="1" s="1" a="1"/>
  <c r="M1697" i="1" s="1"/>
  <c r="K1697" i="1"/>
  <c r="J1697" i="1"/>
  <c r="I1697" i="1"/>
  <c r="H1697" i="1"/>
  <c r="G1697" i="1"/>
  <c r="O1696" i="1"/>
  <c r="L1696" i="1"/>
  <c r="M1696" i="1" s="1" a="1"/>
  <c r="M1696" i="1" s="1"/>
  <c r="K1696" i="1"/>
  <c r="J1696" i="1"/>
  <c r="I1696" i="1"/>
  <c r="H1696" i="1"/>
  <c r="G1696" i="1"/>
  <c r="O1695" i="1"/>
  <c r="L1695" i="1"/>
  <c r="M1695" i="1" s="1" a="1"/>
  <c r="M1695" i="1" s="1"/>
  <c r="K1695" i="1"/>
  <c r="J1695" i="1"/>
  <c r="I1695" i="1"/>
  <c r="H1695" i="1"/>
  <c r="G1695" i="1"/>
  <c r="O1694" i="1"/>
  <c r="L1694" i="1"/>
  <c r="M1694" i="1" s="1" a="1"/>
  <c r="M1694" i="1" s="1"/>
  <c r="K1694" i="1"/>
  <c r="J1694" i="1"/>
  <c r="I1694" i="1"/>
  <c r="H1694" i="1"/>
  <c r="G1694" i="1"/>
  <c r="O1693" i="1"/>
  <c r="L1693" i="1"/>
  <c r="M1693" i="1" s="1" a="1"/>
  <c r="M1693" i="1" s="1"/>
  <c r="K1693" i="1"/>
  <c r="J1693" i="1"/>
  <c r="I1693" i="1"/>
  <c r="H1693" i="1"/>
  <c r="G1693" i="1"/>
  <c r="O1692" i="1"/>
  <c r="L1692" i="1"/>
  <c r="M1692" i="1" s="1" a="1"/>
  <c r="M1692" i="1" s="1"/>
  <c r="K1692" i="1"/>
  <c r="J1692" i="1"/>
  <c r="I1692" i="1"/>
  <c r="H1692" i="1"/>
  <c r="G1692" i="1"/>
  <c r="O1691" i="1"/>
  <c r="L1691" i="1"/>
  <c r="M1691" i="1" s="1" a="1"/>
  <c r="M1691" i="1" s="1"/>
  <c r="K1691" i="1"/>
  <c r="J1691" i="1"/>
  <c r="I1691" i="1"/>
  <c r="H1691" i="1"/>
  <c r="G1691" i="1"/>
  <c r="O1690" i="1"/>
  <c r="L1690" i="1"/>
  <c r="M1690" i="1" s="1" a="1"/>
  <c r="M1690" i="1" s="1"/>
  <c r="K1690" i="1"/>
  <c r="J1690" i="1"/>
  <c r="I1690" i="1"/>
  <c r="H1690" i="1"/>
  <c r="G1690" i="1"/>
  <c r="O1689" i="1"/>
  <c r="L1689" i="1"/>
  <c r="M1689" i="1" s="1" a="1"/>
  <c r="M1689" i="1" s="1"/>
  <c r="K1689" i="1"/>
  <c r="J1689" i="1"/>
  <c r="I1689" i="1"/>
  <c r="H1689" i="1"/>
  <c r="G1689" i="1"/>
  <c r="O1688" i="1"/>
  <c r="L1688" i="1"/>
  <c r="M1688" i="1" s="1" a="1"/>
  <c r="M1688" i="1" s="1"/>
  <c r="K1688" i="1"/>
  <c r="J1688" i="1"/>
  <c r="I1688" i="1"/>
  <c r="H1688" i="1"/>
  <c r="G1688" i="1"/>
  <c r="O1687" i="1"/>
  <c r="L1687" i="1"/>
  <c r="M1687" i="1" s="1" a="1"/>
  <c r="M1687" i="1" s="1"/>
  <c r="K1687" i="1"/>
  <c r="J1687" i="1"/>
  <c r="I1687" i="1"/>
  <c r="H1687" i="1"/>
  <c r="G1687" i="1"/>
  <c r="O1686" i="1"/>
  <c r="L1686" i="1"/>
  <c r="M1686" i="1" s="1" a="1"/>
  <c r="M1686" i="1" s="1"/>
  <c r="K1686" i="1"/>
  <c r="J1686" i="1"/>
  <c r="I1686" i="1"/>
  <c r="H1686" i="1"/>
  <c r="G1686" i="1"/>
  <c r="O1685" i="1"/>
  <c r="L1685" i="1"/>
  <c r="M1685" i="1" s="1" a="1"/>
  <c r="M1685" i="1" s="1"/>
  <c r="K1685" i="1"/>
  <c r="J1685" i="1"/>
  <c r="I1685" i="1"/>
  <c r="H1685" i="1"/>
  <c r="G1685" i="1"/>
  <c r="O1684" i="1"/>
  <c r="L1684" i="1"/>
  <c r="M1684" i="1" s="1" a="1"/>
  <c r="M1684" i="1" s="1"/>
  <c r="K1684" i="1"/>
  <c r="J1684" i="1"/>
  <c r="I1684" i="1"/>
  <c r="H1684" i="1"/>
  <c r="G1684" i="1"/>
  <c r="O1683" i="1"/>
  <c r="L1683" i="1"/>
  <c r="M1683" i="1" s="1" a="1"/>
  <c r="M1683" i="1" s="1"/>
  <c r="K1683" i="1"/>
  <c r="J1683" i="1"/>
  <c r="I1683" i="1"/>
  <c r="H1683" i="1"/>
  <c r="G1683" i="1"/>
  <c r="O1682" i="1"/>
  <c r="L1682" i="1"/>
  <c r="M1682" i="1" s="1" a="1"/>
  <c r="M1682" i="1" s="1"/>
  <c r="K1682" i="1"/>
  <c r="J1682" i="1"/>
  <c r="I1682" i="1"/>
  <c r="H1682" i="1"/>
  <c r="G1682" i="1"/>
  <c r="O1681" i="1"/>
  <c r="L1681" i="1"/>
  <c r="M1681" i="1" s="1" a="1"/>
  <c r="M1681" i="1" s="1"/>
  <c r="K1681" i="1"/>
  <c r="J1681" i="1"/>
  <c r="I1681" i="1"/>
  <c r="H1681" i="1"/>
  <c r="G1681" i="1"/>
  <c r="O1680" i="1"/>
  <c r="L1680" i="1"/>
  <c r="M1680" i="1" s="1" a="1"/>
  <c r="M1680" i="1" s="1"/>
  <c r="K1680" i="1"/>
  <c r="J1680" i="1"/>
  <c r="I1680" i="1"/>
  <c r="H1680" i="1"/>
  <c r="G1680" i="1"/>
  <c r="O1679" i="1"/>
  <c r="L1679" i="1"/>
  <c r="M1679" i="1" s="1" a="1"/>
  <c r="M1679" i="1" s="1"/>
  <c r="K1679" i="1"/>
  <c r="J1679" i="1"/>
  <c r="I1679" i="1"/>
  <c r="H1679" i="1"/>
  <c r="G1679" i="1"/>
  <c r="O1678" i="1"/>
  <c r="L1678" i="1"/>
  <c r="M1678" i="1" s="1" a="1"/>
  <c r="M1678" i="1" s="1"/>
  <c r="K1678" i="1"/>
  <c r="J1678" i="1"/>
  <c r="I1678" i="1"/>
  <c r="H1678" i="1"/>
  <c r="G1678" i="1"/>
  <c r="O1677" i="1"/>
  <c r="L1677" i="1"/>
  <c r="M1677" i="1" s="1" a="1"/>
  <c r="M1677" i="1" s="1"/>
  <c r="K1677" i="1"/>
  <c r="J1677" i="1"/>
  <c r="I1677" i="1"/>
  <c r="H1677" i="1"/>
  <c r="G1677" i="1"/>
  <c r="O1676" i="1"/>
  <c r="L1676" i="1"/>
  <c r="M1676" i="1" s="1" a="1"/>
  <c r="M1676" i="1" s="1"/>
  <c r="K1676" i="1"/>
  <c r="J1676" i="1"/>
  <c r="I1676" i="1"/>
  <c r="H1676" i="1"/>
  <c r="G1676" i="1"/>
  <c r="O1675" i="1"/>
  <c r="L1675" i="1"/>
  <c r="M1675" i="1" s="1" a="1"/>
  <c r="M1675" i="1" s="1"/>
  <c r="K1675" i="1"/>
  <c r="J1675" i="1"/>
  <c r="I1675" i="1"/>
  <c r="H1675" i="1"/>
  <c r="G1675" i="1"/>
  <c r="O1674" i="1"/>
  <c r="L1674" i="1"/>
  <c r="M1674" i="1" s="1" a="1"/>
  <c r="M1674" i="1" s="1"/>
  <c r="K1674" i="1"/>
  <c r="J1674" i="1"/>
  <c r="I1674" i="1"/>
  <c r="H1674" i="1"/>
  <c r="G1674" i="1"/>
  <c r="O1673" i="1"/>
  <c r="L1673" i="1"/>
  <c r="M1673" i="1" s="1" a="1"/>
  <c r="M1673" i="1" s="1"/>
  <c r="K1673" i="1"/>
  <c r="J1673" i="1"/>
  <c r="I1673" i="1"/>
  <c r="H1673" i="1"/>
  <c r="G1673" i="1"/>
  <c r="O1672" i="1"/>
  <c r="L1672" i="1"/>
  <c r="M1672" i="1" s="1" a="1"/>
  <c r="M1672" i="1" s="1"/>
  <c r="K1672" i="1"/>
  <c r="J1672" i="1"/>
  <c r="I1672" i="1"/>
  <c r="H1672" i="1"/>
  <c r="G1672" i="1"/>
  <c r="O1671" i="1"/>
  <c r="L1671" i="1"/>
  <c r="M1671" i="1" s="1" a="1"/>
  <c r="M1671" i="1" s="1"/>
  <c r="K1671" i="1"/>
  <c r="J1671" i="1"/>
  <c r="I1671" i="1"/>
  <c r="H1671" i="1"/>
  <c r="G1671" i="1"/>
  <c r="O1670" i="1"/>
  <c r="L1670" i="1"/>
  <c r="M1670" i="1" s="1" a="1"/>
  <c r="M1670" i="1" s="1"/>
  <c r="K1670" i="1"/>
  <c r="J1670" i="1"/>
  <c r="I1670" i="1"/>
  <c r="H1670" i="1"/>
  <c r="G1670" i="1"/>
  <c r="O1669" i="1"/>
  <c r="L1669" i="1"/>
  <c r="M1669" i="1" s="1" a="1"/>
  <c r="M1669" i="1" s="1"/>
  <c r="K1669" i="1"/>
  <c r="J1669" i="1"/>
  <c r="I1669" i="1"/>
  <c r="H1669" i="1"/>
  <c r="G1669" i="1"/>
  <c r="O1668" i="1"/>
  <c r="L1668" i="1"/>
  <c r="M1668" i="1" s="1" a="1"/>
  <c r="M1668" i="1" s="1"/>
  <c r="K1668" i="1"/>
  <c r="J1668" i="1"/>
  <c r="I1668" i="1"/>
  <c r="H1668" i="1"/>
  <c r="G1668" i="1"/>
  <c r="O1667" i="1"/>
  <c r="L1667" i="1"/>
  <c r="M1667" i="1" s="1" a="1"/>
  <c r="M1667" i="1" s="1"/>
  <c r="K1667" i="1"/>
  <c r="J1667" i="1"/>
  <c r="I1667" i="1"/>
  <c r="H1667" i="1"/>
  <c r="G1667" i="1"/>
  <c r="O1666" i="1"/>
  <c r="L1666" i="1"/>
  <c r="M1666" i="1" s="1" a="1"/>
  <c r="M1666" i="1" s="1"/>
  <c r="K1666" i="1"/>
  <c r="J1666" i="1"/>
  <c r="I1666" i="1"/>
  <c r="H1666" i="1"/>
  <c r="G1666" i="1"/>
  <c r="O1665" i="1"/>
  <c r="L1665" i="1"/>
  <c r="M1665" i="1" s="1" a="1"/>
  <c r="M1665" i="1" s="1"/>
  <c r="K1665" i="1"/>
  <c r="J1665" i="1"/>
  <c r="I1665" i="1"/>
  <c r="H1665" i="1"/>
  <c r="G1665" i="1"/>
  <c r="O1664" i="1"/>
  <c r="L1664" i="1"/>
  <c r="M1664" i="1" s="1" a="1"/>
  <c r="M1664" i="1" s="1"/>
  <c r="K1664" i="1"/>
  <c r="J1664" i="1"/>
  <c r="I1664" i="1"/>
  <c r="H1664" i="1"/>
  <c r="G1664" i="1"/>
  <c r="O1663" i="1"/>
  <c r="L1663" i="1"/>
  <c r="M1663" i="1" s="1" a="1"/>
  <c r="M1663" i="1" s="1"/>
  <c r="K1663" i="1"/>
  <c r="J1663" i="1"/>
  <c r="I1663" i="1"/>
  <c r="H1663" i="1"/>
  <c r="G1663" i="1"/>
  <c r="O1662" i="1"/>
  <c r="L1662" i="1"/>
  <c r="M1662" i="1" s="1" a="1"/>
  <c r="M1662" i="1" s="1"/>
  <c r="K1662" i="1"/>
  <c r="J1662" i="1"/>
  <c r="I1662" i="1"/>
  <c r="H1662" i="1"/>
  <c r="G1662" i="1"/>
  <c r="O1661" i="1"/>
  <c r="L1661" i="1"/>
  <c r="M1661" i="1" s="1" a="1"/>
  <c r="M1661" i="1" s="1"/>
  <c r="K1661" i="1"/>
  <c r="J1661" i="1"/>
  <c r="I1661" i="1"/>
  <c r="H1661" i="1"/>
  <c r="G1661" i="1"/>
  <c r="O1660" i="1"/>
  <c r="L1660" i="1"/>
  <c r="M1660" i="1" s="1" a="1"/>
  <c r="M1660" i="1" s="1"/>
  <c r="K1660" i="1"/>
  <c r="J1660" i="1"/>
  <c r="I1660" i="1"/>
  <c r="H1660" i="1"/>
  <c r="G1660" i="1"/>
  <c r="O1659" i="1"/>
  <c r="L1659" i="1"/>
  <c r="M1659" i="1" s="1" a="1"/>
  <c r="M1659" i="1" s="1"/>
  <c r="K1659" i="1"/>
  <c r="J1659" i="1"/>
  <c r="I1659" i="1"/>
  <c r="H1659" i="1"/>
  <c r="G1659" i="1"/>
  <c r="O1658" i="1"/>
  <c r="L1658" i="1"/>
  <c r="M1658" i="1" s="1" a="1"/>
  <c r="M1658" i="1" s="1"/>
  <c r="K1658" i="1"/>
  <c r="J1658" i="1"/>
  <c r="I1658" i="1"/>
  <c r="H1658" i="1"/>
  <c r="G1658" i="1"/>
  <c r="O1657" i="1"/>
  <c r="L1657" i="1"/>
  <c r="M1657" i="1" s="1" a="1"/>
  <c r="M1657" i="1" s="1"/>
  <c r="K1657" i="1"/>
  <c r="J1657" i="1"/>
  <c r="I1657" i="1"/>
  <c r="H1657" i="1"/>
  <c r="G1657" i="1"/>
  <c r="O1656" i="1"/>
  <c r="L1656" i="1"/>
  <c r="M1656" i="1" s="1" a="1"/>
  <c r="M1656" i="1" s="1"/>
  <c r="K1656" i="1"/>
  <c r="J1656" i="1"/>
  <c r="I1656" i="1"/>
  <c r="H1656" i="1"/>
  <c r="G1656" i="1"/>
  <c r="O1655" i="1"/>
  <c r="L1655" i="1"/>
  <c r="M1655" i="1" s="1" a="1"/>
  <c r="M1655" i="1" s="1"/>
  <c r="K1655" i="1"/>
  <c r="J1655" i="1"/>
  <c r="I1655" i="1"/>
  <c r="H1655" i="1"/>
  <c r="G1655" i="1"/>
  <c r="O1654" i="1"/>
  <c r="L1654" i="1"/>
  <c r="M1654" i="1" s="1" a="1"/>
  <c r="M1654" i="1" s="1"/>
  <c r="K1654" i="1"/>
  <c r="J1654" i="1"/>
  <c r="I1654" i="1"/>
  <c r="H1654" i="1"/>
  <c r="G1654" i="1"/>
  <c r="O1653" i="1"/>
  <c r="L1653" i="1"/>
  <c r="M1653" i="1" s="1" a="1"/>
  <c r="M1653" i="1" s="1"/>
  <c r="K1653" i="1"/>
  <c r="J1653" i="1"/>
  <c r="I1653" i="1"/>
  <c r="H1653" i="1"/>
  <c r="G1653" i="1"/>
  <c r="O1652" i="1"/>
  <c r="L1652" i="1"/>
  <c r="M1652" i="1" s="1" a="1"/>
  <c r="M1652" i="1" s="1"/>
  <c r="K1652" i="1"/>
  <c r="J1652" i="1"/>
  <c r="I1652" i="1"/>
  <c r="H1652" i="1"/>
  <c r="G1652" i="1"/>
  <c r="O1651" i="1"/>
  <c r="L1651" i="1"/>
  <c r="M1651" i="1" s="1" a="1"/>
  <c r="M1651" i="1" s="1"/>
  <c r="K1651" i="1"/>
  <c r="J1651" i="1"/>
  <c r="I1651" i="1"/>
  <c r="H1651" i="1"/>
  <c r="G1651" i="1"/>
  <c r="O1650" i="1"/>
  <c r="L1650" i="1"/>
  <c r="M1650" i="1" s="1" a="1"/>
  <c r="M1650" i="1" s="1"/>
  <c r="K1650" i="1"/>
  <c r="J1650" i="1"/>
  <c r="I1650" i="1"/>
  <c r="H1650" i="1"/>
  <c r="G1650" i="1"/>
  <c r="O1649" i="1"/>
  <c r="L1649" i="1"/>
  <c r="M1649" i="1" s="1" a="1"/>
  <c r="M1649" i="1" s="1"/>
  <c r="K1649" i="1"/>
  <c r="J1649" i="1"/>
  <c r="I1649" i="1"/>
  <c r="H1649" i="1"/>
  <c r="G1649" i="1"/>
  <c r="O1648" i="1"/>
  <c r="L1648" i="1"/>
  <c r="M1648" i="1" s="1" a="1"/>
  <c r="M1648" i="1" s="1"/>
  <c r="K1648" i="1"/>
  <c r="J1648" i="1"/>
  <c r="I1648" i="1"/>
  <c r="H1648" i="1"/>
  <c r="G1648" i="1"/>
  <c r="O1647" i="1"/>
  <c r="L1647" i="1"/>
  <c r="M1647" i="1" s="1" a="1"/>
  <c r="M1647" i="1" s="1"/>
  <c r="K1647" i="1"/>
  <c r="J1647" i="1"/>
  <c r="I1647" i="1"/>
  <c r="H1647" i="1"/>
  <c r="G1647" i="1"/>
  <c r="O1646" i="1"/>
  <c r="L1646" i="1"/>
  <c r="M1646" i="1" s="1" a="1"/>
  <c r="M1646" i="1" s="1"/>
  <c r="K1646" i="1"/>
  <c r="J1646" i="1"/>
  <c r="I1646" i="1"/>
  <c r="H1646" i="1"/>
  <c r="G1646" i="1"/>
  <c r="O1645" i="1"/>
  <c r="L1645" i="1"/>
  <c r="M1645" i="1" s="1" a="1"/>
  <c r="M1645" i="1" s="1"/>
  <c r="K1645" i="1"/>
  <c r="J1645" i="1"/>
  <c r="I1645" i="1"/>
  <c r="H1645" i="1"/>
  <c r="G1645" i="1"/>
  <c r="O1644" i="1"/>
  <c r="L1644" i="1"/>
  <c r="M1644" i="1" s="1" a="1"/>
  <c r="M1644" i="1" s="1"/>
  <c r="K1644" i="1"/>
  <c r="J1644" i="1"/>
  <c r="I1644" i="1"/>
  <c r="H1644" i="1"/>
  <c r="G1644" i="1"/>
  <c r="O1643" i="1"/>
  <c r="L1643" i="1"/>
  <c r="M1643" i="1" s="1" a="1"/>
  <c r="M1643" i="1" s="1"/>
  <c r="K1643" i="1"/>
  <c r="J1643" i="1"/>
  <c r="I1643" i="1"/>
  <c r="H1643" i="1"/>
  <c r="G1643" i="1"/>
  <c r="O1642" i="1"/>
  <c r="L1642" i="1"/>
  <c r="M1642" i="1" s="1" a="1"/>
  <c r="M1642" i="1" s="1"/>
  <c r="K1642" i="1"/>
  <c r="J1642" i="1"/>
  <c r="I1642" i="1"/>
  <c r="H1642" i="1"/>
  <c r="G1642" i="1"/>
  <c r="O1641" i="1"/>
  <c r="L1641" i="1"/>
  <c r="M1641" i="1" s="1" a="1"/>
  <c r="M1641" i="1" s="1"/>
  <c r="K1641" i="1"/>
  <c r="J1641" i="1"/>
  <c r="I1641" i="1"/>
  <c r="H1641" i="1"/>
  <c r="G1641" i="1"/>
  <c r="O1640" i="1"/>
  <c r="L1640" i="1"/>
  <c r="M1640" i="1" s="1" a="1"/>
  <c r="M1640" i="1" s="1"/>
  <c r="K1640" i="1"/>
  <c r="J1640" i="1"/>
  <c r="I1640" i="1"/>
  <c r="H1640" i="1"/>
  <c r="G1640" i="1"/>
  <c r="O1639" i="1"/>
  <c r="L1639" i="1"/>
  <c r="M1639" i="1" s="1" a="1"/>
  <c r="M1639" i="1" s="1"/>
  <c r="K1639" i="1"/>
  <c r="J1639" i="1"/>
  <c r="I1639" i="1"/>
  <c r="H1639" i="1"/>
  <c r="G1639" i="1"/>
  <c r="O1638" i="1"/>
  <c r="L1638" i="1"/>
  <c r="M1638" i="1" s="1" a="1"/>
  <c r="M1638" i="1" s="1"/>
  <c r="K1638" i="1"/>
  <c r="J1638" i="1"/>
  <c r="I1638" i="1"/>
  <c r="H1638" i="1"/>
  <c r="G1638" i="1"/>
  <c r="O1637" i="1"/>
  <c r="L1637" i="1"/>
  <c r="M1637" i="1" s="1" a="1"/>
  <c r="M1637" i="1" s="1"/>
  <c r="K1637" i="1"/>
  <c r="J1637" i="1"/>
  <c r="I1637" i="1"/>
  <c r="H1637" i="1"/>
  <c r="G1637" i="1"/>
  <c r="O1636" i="1"/>
  <c r="L1636" i="1"/>
  <c r="M1636" i="1" s="1" a="1"/>
  <c r="M1636" i="1" s="1"/>
  <c r="K1636" i="1"/>
  <c r="J1636" i="1"/>
  <c r="I1636" i="1"/>
  <c r="H1636" i="1"/>
  <c r="G1636" i="1"/>
  <c r="O1635" i="1"/>
  <c r="L1635" i="1"/>
  <c r="M1635" i="1" s="1" a="1"/>
  <c r="M1635" i="1" s="1"/>
  <c r="K1635" i="1"/>
  <c r="J1635" i="1"/>
  <c r="I1635" i="1"/>
  <c r="H1635" i="1"/>
  <c r="G1635" i="1"/>
  <c r="O1634" i="1"/>
  <c r="L1634" i="1"/>
  <c r="M1634" i="1" s="1" a="1"/>
  <c r="M1634" i="1" s="1"/>
  <c r="K1634" i="1"/>
  <c r="J1634" i="1"/>
  <c r="I1634" i="1"/>
  <c r="H1634" i="1"/>
  <c r="G1634" i="1"/>
  <c r="O1633" i="1"/>
  <c r="L1633" i="1"/>
  <c r="M1633" i="1" s="1" a="1"/>
  <c r="M1633" i="1" s="1"/>
  <c r="K1633" i="1"/>
  <c r="J1633" i="1"/>
  <c r="I1633" i="1"/>
  <c r="H1633" i="1"/>
  <c r="G1633" i="1"/>
  <c r="O1632" i="1"/>
  <c r="L1632" i="1"/>
  <c r="M1632" i="1" s="1" a="1"/>
  <c r="M1632" i="1" s="1"/>
  <c r="K1632" i="1"/>
  <c r="J1632" i="1"/>
  <c r="I1632" i="1"/>
  <c r="H1632" i="1"/>
  <c r="G1632" i="1"/>
  <c r="O1631" i="1"/>
  <c r="L1631" i="1"/>
  <c r="M1631" i="1" s="1" a="1"/>
  <c r="M1631" i="1" s="1"/>
  <c r="K1631" i="1"/>
  <c r="J1631" i="1"/>
  <c r="I1631" i="1"/>
  <c r="H1631" i="1"/>
  <c r="G1631" i="1"/>
  <c r="O1630" i="1"/>
  <c r="L1630" i="1"/>
  <c r="M1630" i="1" s="1" a="1"/>
  <c r="M1630" i="1" s="1"/>
  <c r="K1630" i="1"/>
  <c r="J1630" i="1"/>
  <c r="I1630" i="1"/>
  <c r="H1630" i="1"/>
  <c r="G1630" i="1"/>
  <c r="O1629" i="1"/>
  <c r="L1629" i="1"/>
  <c r="M1629" i="1" s="1" a="1"/>
  <c r="M1629" i="1" s="1"/>
  <c r="K1629" i="1"/>
  <c r="J1629" i="1"/>
  <c r="I1629" i="1"/>
  <c r="H1629" i="1"/>
  <c r="G1629" i="1"/>
  <c r="O1628" i="1"/>
  <c r="L1628" i="1"/>
  <c r="M1628" i="1" s="1" a="1"/>
  <c r="M1628" i="1" s="1"/>
  <c r="K1628" i="1"/>
  <c r="J1628" i="1"/>
  <c r="I1628" i="1"/>
  <c r="H1628" i="1"/>
  <c r="G1628" i="1"/>
  <c r="O1627" i="1"/>
  <c r="L1627" i="1"/>
  <c r="M1627" i="1" s="1" a="1"/>
  <c r="M1627" i="1" s="1"/>
  <c r="K1627" i="1"/>
  <c r="J1627" i="1"/>
  <c r="I1627" i="1"/>
  <c r="H1627" i="1"/>
  <c r="G1627" i="1"/>
  <c r="O1626" i="1"/>
  <c r="L1626" i="1"/>
  <c r="M1626" i="1" s="1" a="1"/>
  <c r="M1626" i="1" s="1"/>
  <c r="K1626" i="1"/>
  <c r="J1626" i="1"/>
  <c r="I1626" i="1"/>
  <c r="H1626" i="1"/>
  <c r="G1626" i="1"/>
  <c r="O1625" i="1"/>
  <c r="L1625" i="1"/>
  <c r="M1625" i="1" s="1" a="1"/>
  <c r="M1625" i="1" s="1"/>
  <c r="K1625" i="1"/>
  <c r="J1625" i="1"/>
  <c r="I1625" i="1"/>
  <c r="H1625" i="1"/>
  <c r="G1625" i="1"/>
  <c r="O1624" i="1"/>
  <c r="L1624" i="1"/>
  <c r="M1624" i="1" s="1" a="1"/>
  <c r="M1624" i="1" s="1"/>
  <c r="K1624" i="1"/>
  <c r="J1624" i="1"/>
  <c r="I1624" i="1"/>
  <c r="H1624" i="1"/>
  <c r="G1624" i="1"/>
  <c r="O1623" i="1"/>
  <c r="L1623" i="1"/>
  <c r="M1623" i="1" s="1" a="1"/>
  <c r="M1623" i="1" s="1"/>
  <c r="K1623" i="1"/>
  <c r="J1623" i="1"/>
  <c r="I1623" i="1"/>
  <c r="H1623" i="1"/>
  <c r="G1623" i="1"/>
  <c r="O1622" i="1"/>
  <c r="L1622" i="1"/>
  <c r="M1622" i="1" s="1" a="1"/>
  <c r="M1622" i="1" s="1"/>
  <c r="K1622" i="1"/>
  <c r="J1622" i="1"/>
  <c r="I1622" i="1"/>
  <c r="H1622" i="1"/>
  <c r="G1622" i="1"/>
  <c r="O1621" i="1"/>
  <c r="L1621" i="1"/>
  <c r="M1621" i="1" s="1" a="1"/>
  <c r="M1621" i="1" s="1"/>
  <c r="K1621" i="1"/>
  <c r="J1621" i="1"/>
  <c r="I1621" i="1"/>
  <c r="H1621" i="1"/>
  <c r="G1621" i="1"/>
  <c r="O1620" i="1"/>
  <c r="L1620" i="1"/>
  <c r="M1620" i="1" s="1" a="1"/>
  <c r="M1620" i="1" s="1"/>
  <c r="K1620" i="1"/>
  <c r="J1620" i="1"/>
  <c r="I1620" i="1"/>
  <c r="H1620" i="1"/>
  <c r="G1620" i="1"/>
  <c r="O1619" i="1"/>
  <c r="L1619" i="1"/>
  <c r="M1619" i="1" s="1" a="1"/>
  <c r="M1619" i="1" s="1"/>
  <c r="K1619" i="1"/>
  <c r="J1619" i="1"/>
  <c r="I1619" i="1"/>
  <c r="H1619" i="1"/>
  <c r="G1619" i="1"/>
  <c r="O1618" i="1"/>
  <c r="L1618" i="1"/>
  <c r="M1618" i="1" s="1" a="1"/>
  <c r="M1618" i="1" s="1"/>
  <c r="K1618" i="1"/>
  <c r="J1618" i="1"/>
  <c r="I1618" i="1"/>
  <c r="H1618" i="1"/>
  <c r="G1618" i="1"/>
  <c r="O1617" i="1"/>
  <c r="L1617" i="1"/>
  <c r="M1617" i="1" s="1" a="1"/>
  <c r="M1617" i="1" s="1"/>
  <c r="K1617" i="1"/>
  <c r="J1617" i="1"/>
  <c r="I1617" i="1"/>
  <c r="H1617" i="1"/>
  <c r="G1617" i="1"/>
  <c r="O1616" i="1"/>
  <c r="L1616" i="1"/>
  <c r="M1616" i="1" s="1" a="1"/>
  <c r="M1616" i="1" s="1"/>
  <c r="K1616" i="1"/>
  <c r="J1616" i="1"/>
  <c r="I1616" i="1"/>
  <c r="H1616" i="1"/>
  <c r="G1616" i="1"/>
  <c r="O1615" i="1"/>
  <c r="L1615" i="1"/>
  <c r="M1615" i="1" s="1" a="1"/>
  <c r="M1615" i="1" s="1"/>
  <c r="K1615" i="1"/>
  <c r="J1615" i="1"/>
  <c r="I1615" i="1"/>
  <c r="H1615" i="1"/>
  <c r="G1615" i="1"/>
  <c r="O1614" i="1"/>
  <c r="L1614" i="1"/>
  <c r="M1614" i="1" s="1" a="1"/>
  <c r="M1614" i="1" s="1"/>
  <c r="K1614" i="1"/>
  <c r="J1614" i="1"/>
  <c r="I1614" i="1"/>
  <c r="H1614" i="1"/>
  <c r="G1614" i="1"/>
  <c r="O1613" i="1"/>
  <c r="L1613" i="1"/>
  <c r="M1613" i="1" s="1" a="1"/>
  <c r="M1613" i="1" s="1"/>
  <c r="K1613" i="1"/>
  <c r="J1613" i="1"/>
  <c r="I1613" i="1"/>
  <c r="H1613" i="1"/>
  <c r="G1613" i="1"/>
  <c r="O1612" i="1"/>
  <c r="L1612" i="1"/>
  <c r="M1612" i="1" s="1" a="1"/>
  <c r="M1612" i="1" s="1"/>
  <c r="K1612" i="1"/>
  <c r="J1612" i="1"/>
  <c r="I1612" i="1"/>
  <c r="H1612" i="1"/>
  <c r="G1612" i="1"/>
  <c r="O1611" i="1"/>
  <c r="L1611" i="1"/>
  <c r="M1611" i="1" s="1" a="1"/>
  <c r="M1611" i="1" s="1"/>
  <c r="K1611" i="1"/>
  <c r="J1611" i="1"/>
  <c r="I1611" i="1"/>
  <c r="H1611" i="1"/>
  <c r="G1611" i="1"/>
  <c r="O1610" i="1"/>
  <c r="L1610" i="1"/>
  <c r="M1610" i="1" s="1" a="1"/>
  <c r="M1610" i="1" s="1"/>
  <c r="K1610" i="1"/>
  <c r="J1610" i="1"/>
  <c r="I1610" i="1"/>
  <c r="H1610" i="1"/>
  <c r="G1610" i="1"/>
  <c r="O1609" i="1"/>
  <c r="L1609" i="1"/>
  <c r="M1609" i="1" s="1" a="1"/>
  <c r="M1609" i="1" s="1"/>
  <c r="K1609" i="1"/>
  <c r="J1609" i="1"/>
  <c r="I1609" i="1"/>
  <c r="H1609" i="1"/>
  <c r="G1609" i="1"/>
  <c r="O1608" i="1"/>
  <c r="L1608" i="1"/>
  <c r="M1608" i="1" s="1" a="1"/>
  <c r="M1608" i="1" s="1"/>
  <c r="K1608" i="1"/>
  <c r="J1608" i="1"/>
  <c r="I1608" i="1"/>
  <c r="H1608" i="1"/>
  <c r="G1608" i="1"/>
  <c r="O1607" i="1"/>
  <c r="L1607" i="1"/>
  <c r="M1607" i="1" s="1" a="1"/>
  <c r="M1607" i="1" s="1"/>
  <c r="K1607" i="1"/>
  <c r="J1607" i="1"/>
  <c r="I1607" i="1"/>
  <c r="H1607" i="1"/>
  <c r="G1607" i="1"/>
  <c r="O1606" i="1"/>
  <c r="L1606" i="1"/>
  <c r="M1606" i="1" s="1" a="1"/>
  <c r="M1606" i="1" s="1"/>
  <c r="K1606" i="1"/>
  <c r="J1606" i="1"/>
  <c r="I1606" i="1"/>
  <c r="H1606" i="1"/>
  <c r="G1606" i="1"/>
  <c r="O1605" i="1"/>
  <c r="L1605" i="1"/>
  <c r="M1605" i="1" s="1" a="1"/>
  <c r="M1605" i="1" s="1"/>
  <c r="K1605" i="1"/>
  <c r="J1605" i="1"/>
  <c r="I1605" i="1"/>
  <c r="H1605" i="1"/>
  <c r="G1605" i="1"/>
  <c r="O1604" i="1"/>
  <c r="L1604" i="1"/>
  <c r="M1604" i="1" s="1" a="1"/>
  <c r="M1604" i="1" s="1"/>
  <c r="K1604" i="1"/>
  <c r="J1604" i="1"/>
  <c r="I1604" i="1"/>
  <c r="H1604" i="1"/>
  <c r="G1604" i="1"/>
  <c r="O1603" i="1"/>
  <c r="L1603" i="1"/>
  <c r="M1603" i="1" s="1" a="1"/>
  <c r="M1603" i="1" s="1"/>
  <c r="K1603" i="1"/>
  <c r="J1603" i="1"/>
  <c r="I1603" i="1"/>
  <c r="H1603" i="1"/>
  <c r="G1603" i="1"/>
  <c r="O1602" i="1"/>
  <c r="L1602" i="1"/>
  <c r="M1602" i="1" s="1" a="1"/>
  <c r="M1602" i="1" s="1"/>
  <c r="K1602" i="1"/>
  <c r="J1602" i="1"/>
  <c r="I1602" i="1"/>
  <c r="H1602" i="1"/>
  <c r="G1602" i="1"/>
  <c r="O1601" i="1"/>
  <c r="L1601" i="1"/>
  <c r="M1601" i="1" s="1" a="1"/>
  <c r="M1601" i="1" s="1"/>
  <c r="K1601" i="1"/>
  <c r="J1601" i="1"/>
  <c r="I1601" i="1"/>
  <c r="H1601" i="1"/>
  <c r="G1601" i="1"/>
  <c r="O1600" i="1"/>
  <c r="L1600" i="1"/>
  <c r="M1600" i="1" s="1" a="1"/>
  <c r="M1600" i="1" s="1"/>
  <c r="K1600" i="1"/>
  <c r="J1600" i="1"/>
  <c r="I1600" i="1"/>
  <c r="H1600" i="1"/>
  <c r="G1600" i="1"/>
  <c r="O1599" i="1"/>
  <c r="L1599" i="1"/>
  <c r="M1599" i="1" s="1" a="1"/>
  <c r="M1599" i="1" s="1"/>
  <c r="K1599" i="1"/>
  <c r="J1599" i="1"/>
  <c r="I1599" i="1"/>
  <c r="H1599" i="1"/>
  <c r="G1599" i="1"/>
  <c r="O1598" i="1"/>
  <c r="L1598" i="1"/>
  <c r="M1598" i="1" s="1" a="1"/>
  <c r="M1598" i="1" s="1"/>
  <c r="K1598" i="1"/>
  <c r="J1598" i="1"/>
  <c r="I1598" i="1"/>
  <c r="H1598" i="1"/>
  <c r="G1598" i="1"/>
  <c r="O1597" i="1"/>
  <c r="L1597" i="1"/>
  <c r="M1597" i="1" s="1" a="1"/>
  <c r="M1597" i="1" s="1"/>
  <c r="K1597" i="1"/>
  <c r="J1597" i="1"/>
  <c r="I1597" i="1"/>
  <c r="H1597" i="1"/>
  <c r="G1597" i="1"/>
  <c r="O1596" i="1"/>
  <c r="L1596" i="1"/>
  <c r="M1596" i="1" s="1" a="1"/>
  <c r="M1596" i="1" s="1"/>
  <c r="K1596" i="1"/>
  <c r="J1596" i="1"/>
  <c r="I1596" i="1"/>
  <c r="H1596" i="1"/>
  <c r="G1596" i="1"/>
  <c r="O1595" i="1"/>
  <c r="L1595" i="1"/>
  <c r="M1595" i="1" s="1" a="1"/>
  <c r="M1595" i="1" s="1"/>
  <c r="K1595" i="1"/>
  <c r="J1595" i="1"/>
  <c r="I1595" i="1"/>
  <c r="H1595" i="1"/>
  <c r="G1595" i="1"/>
  <c r="O1594" i="1"/>
  <c r="L1594" i="1"/>
  <c r="M1594" i="1" s="1" a="1"/>
  <c r="M1594" i="1" s="1"/>
  <c r="K1594" i="1"/>
  <c r="J1594" i="1"/>
  <c r="I1594" i="1"/>
  <c r="H1594" i="1"/>
  <c r="G1594" i="1"/>
  <c r="O1593" i="1"/>
  <c r="L1593" i="1"/>
  <c r="M1593" i="1" s="1" a="1"/>
  <c r="M1593" i="1" s="1"/>
  <c r="K1593" i="1"/>
  <c r="J1593" i="1"/>
  <c r="I1593" i="1"/>
  <c r="H1593" i="1"/>
  <c r="G1593" i="1"/>
  <c r="O1592" i="1"/>
  <c r="L1592" i="1"/>
  <c r="M1592" i="1" s="1" a="1"/>
  <c r="M1592" i="1" s="1"/>
  <c r="K1592" i="1"/>
  <c r="J1592" i="1"/>
  <c r="I1592" i="1"/>
  <c r="H1592" i="1"/>
  <c r="G1592" i="1"/>
  <c r="O1591" i="1"/>
  <c r="L1591" i="1"/>
  <c r="M1591" i="1" s="1" a="1"/>
  <c r="M1591" i="1" s="1"/>
  <c r="K1591" i="1"/>
  <c r="J1591" i="1"/>
  <c r="I1591" i="1"/>
  <c r="H1591" i="1"/>
  <c r="G1591" i="1"/>
  <c r="O1590" i="1"/>
  <c r="L1590" i="1"/>
  <c r="M1590" i="1" s="1" a="1"/>
  <c r="M1590" i="1" s="1"/>
  <c r="K1590" i="1"/>
  <c r="J1590" i="1"/>
  <c r="I1590" i="1"/>
  <c r="H1590" i="1"/>
  <c r="G1590" i="1"/>
  <c r="O1589" i="1"/>
  <c r="L1589" i="1"/>
  <c r="M1589" i="1" s="1" a="1"/>
  <c r="M1589" i="1" s="1"/>
  <c r="K1589" i="1"/>
  <c r="J1589" i="1"/>
  <c r="I1589" i="1"/>
  <c r="H1589" i="1"/>
  <c r="G1589" i="1"/>
  <c r="O1588" i="1"/>
  <c r="L1588" i="1"/>
  <c r="M1588" i="1" s="1" a="1"/>
  <c r="M1588" i="1" s="1"/>
  <c r="K1588" i="1"/>
  <c r="J1588" i="1"/>
  <c r="I1588" i="1"/>
  <c r="H1588" i="1"/>
  <c r="G1588" i="1"/>
  <c r="O1587" i="1"/>
  <c r="L1587" i="1"/>
  <c r="M1587" i="1" s="1" a="1"/>
  <c r="M1587" i="1" s="1"/>
  <c r="K1587" i="1"/>
  <c r="J1587" i="1"/>
  <c r="I1587" i="1"/>
  <c r="H1587" i="1"/>
  <c r="G1587" i="1"/>
  <c r="O1586" i="1"/>
  <c r="L1586" i="1"/>
  <c r="M1586" i="1" s="1" a="1"/>
  <c r="M1586" i="1" s="1"/>
  <c r="K1586" i="1"/>
  <c r="J1586" i="1"/>
  <c r="I1586" i="1"/>
  <c r="H1586" i="1"/>
  <c r="G1586" i="1"/>
  <c r="O1585" i="1"/>
  <c r="L1585" i="1"/>
  <c r="M1585" i="1" s="1" a="1"/>
  <c r="M1585" i="1" s="1"/>
  <c r="K1585" i="1"/>
  <c r="J1585" i="1"/>
  <c r="I1585" i="1"/>
  <c r="H1585" i="1"/>
  <c r="G1585" i="1"/>
  <c r="O1584" i="1"/>
  <c r="L1584" i="1"/>
  <c r="M1584" i="1" s="1" a="1"/>
  <c r="M1584" i="1" s="1"/>
  <c r="K1584" i="1"/>
  <c r="J1584" i="1"/>
  <c r="I1584" i="1"/>
  <c r="H1584" i="1"/>
  <c r="G1584" i="1"/>
  <c r="O1583" i="1"/>
  <c r="L1583" i="1"/>
  <c r="M1583" i="1" s="1" a="1"/>
  <c r="M1583" i="1" s="1"/>
  <c r="K1583" i="1"/>
  <c r="J1583" i="1"/>
  <c r="I1583" i="1"/>
  <c r="H1583" i="1"/>
  <c r="G1583" i="1"/>
  <c r="O1582" i="1"/>
  <c r="L1582" i="1"/>
  <c r="M1582" i="1" s="1" a="1"/>
  <c r="M1582" i="1" s="1"/>
  <c r="K1582" i="1"/>
  <c r="J1582" i="1"/>
  <c r="I1582" i="1"/>
  <c r="H1582" i="1"/>
  <c r="G1582" i="1"/>
  <c r="O1581" i="1"/>
  <c r="L1581" i="1"/>
  <c r="M1581" i="1" s="1" a="1"/>
  <c r="M1581" i="1" s="1"/>
  <c r="K1581" i="1"/>
  <c r="J1581" i="1"/>
  <c r="I1581" i="1"/>
  <c r="H1581" i="1"/>
  <c r="G1581" i="1"/>
  <c r="O1580" i="1"/>
  <c r="L1580" i="1"/>
  <c r="M1580" i="1" s="1" a="1"/>
  <c r="M1580" i="1" s="1"/>
  <c r="K1580" i="1"/>
  <c r="J1580" i="1"/>
  <c r="I1580" i="1"/>
  <c r="H1580" i="1"/>
  <c r="G1580" i="1"/>
  <c r="O1579" i="1"/>
  <c r="L1579" i="1"/>
  <c r="M1579" i="1" s="1" a="1"/>
  <c r="M1579" i="1" s="1"/>
  <c r="K1579" i="1"/>
  <c r="J1579" i="1"/>
  <c r="I1579" i="1"/>
  <c r="H1579" i="1"/>
  <c r="G1579" i="1"/>
  <c r="O1578" i="1"/>
  <c r="L1578" i="1"/>
  <c r="M1578" i="1" s="1" a="1"/>
  <c r="M1578" i="1" s="1"/>
  <c r="K1578" i="1"/>
  <c r="J1578" i="1"/>
  <c r="I1578" i="1"/>
  <c r="H1578" i="1"/>
  <c r="G1578" i="1"/>
  <c r="O1577" i="1"/>
  <c r="L1577" i="1"/>
  <c r="M1577" i="1" s="1" a="1"/>
  <c r="M1577" i="1" s="1"/>
  <c r="K1577" i="1"/>
  <c r="J1577" i="1"/>
  <c r="I1577" i="1"/>
  <c r="H1577" i="1"/>
  <c r="G1577" i="1"/>
  <c r="O1576" i="1"/>
  <c r="L1576" i="1"/>
  <c r="M1576" i="1" s="1" a="1"/>
  <c r="M1576" i="1" s="1"/>
  <c r="K1576" i="1"/>
  <c r="J1576" i="1"/>
  <c r="I1576" i="1"/>
  <c r="H1576" i="1"/>
  <c r="G1576" i="1"/>
  <c r="O1575" i="1"/>
  <c r="L1575" i="1"/>
  <c r="M1575" i="1" s="1" a="1"/>
  <c r="M1575" i="1" s="1"/>
  <c r="K1575" i="1"/>
  <c r="J1575" i="1"/>
  <c r="I1575" i="1"/>
  <c r="H1575" i="1"/>
  <c r="G1575" i="1"/>
  <c r="O1574" i="1"/>
  <c r="L1574" i="1"/>
  <c r="M1574" i="1" s="1" a="1"/>
  <c r="M1574" i="1" s="1"/>
  <c r="K1574" i="1"/>
  <c r="J1574" i="1"/>
  <c r="I1574" i="1"/>
  <c r="H1574" i="1"/>
  <c r="G1574" i="1"/>
  <c r="O1573" i="1"/>
  <c r="L1573" i="1"/>
  <c r="M1573" i="1" s="1" a="1"/>
  <c r="M1573" i="1" s="1"/>
  <c r="K1573" i="1"/>
  <c r="J1573" i="1"/>
  <c r="I1573" i="1"/>
  <c r="H1573" i="1"/>
  <c r="G1573" i="1"/>
  <c r="O1572" i="1"/>
  <c r="L1572" i="1"/>
  <c r="M1572" i="1" s="1" a="1"/>
  <c r="M1572" i="1" s="1"/>
  <c r="K1572" i="1"/>
  <c r="J1572" i="1"/>
  <c r="I1572" i="1"/>
  <c r="H1572" i="1"/>
  <c r="G1572" i="1"/>
  <c r="O1571" i="1"/>
  <c r="L1571" i="1"/>
  <c r="M1571" i="1" s="1" a="1"/>
  <c r="M1571" i="1" s="1"/>
  <c r="K1571" i="1"/>
  <c r="J1571" i="1"/>
  <c r="I1571" i="1"/>
  <c r="H1571" i="1"/>
  <c r="G1571" i="1"/>
  <c r="O1570" i="1"/>
  <c r="L1570" i="1"/>
  <c r="M1570" i="1" s="1" a="1"/>
  <c r="M1570" i="1" s="1"/>
  <c r="K1570" i="1"/>
  <c r="J1570" i="1"/>
  <c r="I1570" i="1"/>
  <c r="H1570" i="1"/>
  <c r="G1570" i="1"/>
  <c r="O1569" i="1"/>
  <c r="L1569" i="1"/>
  <c r="M1569" i="1" s="1" a="1"/>
  <c r="M1569" i="1" s="1"/>
  <c r="K1569" i="1"/>
  <c r="J1569" i="1"/>
  <c r="I1569" i="1"/>
  <c r="H1569" i="1"/>
  <c r="G1569" i="1"/>
  <c r="O1568" i="1"/>
  <c r="L1568" i="1"/>
  <c r="M1568" i="1" s="1" a="1"/>
  <c r="M1568" i="1" s="1"/>
  <c r="K1568" i="1"/>
  <c r="J1568" i="1"/>
  <c r="I1568" i="1"/>
  <c r="H1568" i="1"/>
  <c r="G1568" i="1"/>
  <c r="O1567" i="1"/>
  <c r="L1567" i="1"/>
  <c r="M1567" i="1" s="1" a="1"/>
  <c r="M1567" i="1" s="1"/>
  <c r="K1567" i="1"/>
  <c r="J1567" i="1"/>
  <c r="I1567" i="1"/>
  <c r="H1567" i="1"/>
  <c r="G1567" i="1"/>
  <c r="O1566" i="1"/>
  <c r="L1566" i="1"/>
  <c r="M1566" i="1" s="1" a="1"/>
  <c r="M1566" i="1" s="1"/>
  <c r="K1566" i="1"/>
  <c r="J1566" i="1"/>
  <c r="I1566" i="1"/>
  <c r="H1566" i="1"/>
  <c r="G1566" i="1"/>
  <c r="O1565" i="1"/>
  <c r="L1565" i="1"/>
  <c r="M1565" i="1" s="1" a="1"/>
  <c r="M1565" i="1" s="1"/>
  <c r="K1565" i="1"/>
  <c r="J1565" i="1"/>
  <c r="I1565" i="1"/>
  <c r="H1565" i="1"/>
  <c r="G1565" i="1"/>
  <c r="O1564" i="1"/>
  <c r="L1564" i="1"/>
  <c r="M1564" i="1" s="1" a="1"/>
  <c r="M1564" i="1" s="1"/>
  <c r="K1564" i="1"/>
  <c r="J1564" i="1"/>
  <c r="I1564" i="1"/>
  <c r="H1564" i="1"/>
  <c r="G1564" i="1"/>
  <c r="O1563" i="1"/>
  <c r="L1563" i="1"/>
  <c r="M1563" i="1" s="1" a="1"/>
  <c r="M1563" i="1" s="1"/>
  <c r="K1563" i="1"/>
  <c r="J1563" i="1"/>
  <c r="I1563" i="1"/>
  <c r="H1563" i="1"/>
  <c r="G1563" i="1"/>
  <c r="O1562" i="1"/>
  <c r="L1562" i="1"/>
  <c r="M1562" i="1" s="1" a="1"/>
  <c r="M1562" i="1" s="1"/>
  <c r="K1562" i="1"/>
  <c r="J1562" i="1"/>
  <c r="I1562" i="1"/>
  <c r="H1562" i="1"/>
  <c r="G1562" i="1"/>
  <c r="O1561" i="1"/>
  <c r="L1561" i="1"/>
  <c r="M1561" i="1" s="1" a="1"/>
  <c r="M1561" i="1" s="1"/>
  <c r="K1561" i="1"/>
  <c r="J1561" i="1"/>
  <c r="I1561" i="1"/>
  <c r="H1561" i="1"/>
  <c r="G1561" i="1"/>
  <c r="O1560" i="1"/>
  <c r="L1560" i="1"/>
  <c r="M1560" i="1" s="1" a="1"/>
  <c r="M1560" i="1" s="1"/>
  <c r="K1560" i="1"/>
  <c r="J1560" i="1"/>
  <c r="I1560" i="1"/>
  <c r="H1560" i="1"/>
  <c r="G1560" i="1"/>
  <c r="O1559" i="1"/>
  <c r="L1559" i="1"/>
  <c r="M1559" i="1" s="1" a="1"/>
  <c r="M1559" i="1" s="1"/>
  <c r="K1559" i="1"/>
  <c r="J1559" i="1"/>
  <c r="I1559" i="1"/>
  <c r="H1559" i="1"/>
  <c r="G1559" i="1"/>
  <c r="O1558" i="1"/>
  <c r="L1558" i="1"/>
  <c r="M1558" i="1" s="1" a="1"/>
  <c r="M1558" i="1" s="1"/>
  <c r="K1558" i="1"/>
  <c r="J1558" i="1"/>
  <c r="I1558" i="1"/>
  <c r="H1558" i="1"/>
  <c r="G1558" i="1"/>
  <c r="O1557" i="1"/>
  <c r="L1557" i="1"/>
  <c r="M1557" i="1" s="1" a="1"/>
  <c r="M1557" i="1" s="1"/>
  <c r="K1557" i="1"/>
  <c r="J1557" i="1"/>
  <c r="I1557" i="1"/>
  <c r="H1557" i="1"/>
  <c r="G1557" i="1"/>
  <c r="O1556" i="1"/>
  <c r="L1556" i="1"/>
  <c r="M1556" i="1" s="1" a="1"/>
  <c r="M1556" i="1" s="1"/>
  <c r="K1556" i="1"/>
  <c r="J1556" i="1"/>
  <c r="I1556" i="1"/>
  <c r="H1556" i="1"/>
  <c r="G1556" i="1"/>
  <c r="O1555" i="1"/>
  <c r="L1555" i="1"/>
  <c r="M1555" i="1" s="1" a="1"/>
  <c r="M1555" i="1" s="1"/>
  <c r="K1555" i="1"/>
  <c r="J1555" i="1"/>
  <c r="I1555" i="1"/>
  <c r="H1555" i="1"/>
  <c r="G1555" i="1"/>
  <c r="O1554" i="1"/>
  <c r="L1554" i="1"/>
  <c r="M1554" i="1" s="1" a="1"/>
  <c r="M1554" i="1" s="1"/>
  <c r="K1554" i="1"/>
  <c r="J1554" i="1"/>
  <c r="I1554" i="1"/>
  <c r="H1554" i="1"/>
  <c r="G1554" i="1"/>
  <c r="O1553" i="1"/>
  <c r="L1553" i="1"/>
  <c r="M1553" i="1" s="1" a="1"/>
  <c r="M1553" i="1" s="1"/>
  <c r="K1553" i="1"/>
  <c r="J1553" i="1"/>
  <c r="I1553" i="1"/>
  <c r="H1553" i="1"/>
  <c r="G1553" i="1"/>
  <c r="O1552" i="1"/>
  <c r="L1552" i="1"/>
  <c r="M1552" i="1" s="1" a="1"/>
  <c r="M1552" i="1" s="1"/>
  <c r="K1552" i="1"/>
  <c r="J1552" i="1"/>
  <c r="I1552" i="1"/>
  <c r="H1552" i="1"/>
  <c r="G1552" i="1"/>
  <c r="O1551" i="1"/>
  <c r="L1551" i="1"/>
  <c r="M1551" i="1" s="1" a="1"/>
  <c r="M1551" i="1" s="1"/>
  <c r="K1551" i="1"/>
  <c r="J1551" i="1"/>
  <c r="I1551" i="1"/>
  <c r="H1551" i="1"/>
  <c r="G1551" i="1"/>
  <c r="O1550" i="1"/>
  <c r="L1550" i="1"/>
  <c r="M1550" i="1" s="1" a="1"/>
  <c r="M1550" i="1" s="1"/>
  <c r="K1550" i="1"/>
  <c r="J1550" i="1"/>
  <c r="I1550" i="1"/>
  <c r="H1550" i="1"/>
  <c r="G1550" i="1"/>
  <c r="O1549" i="1"/>
  <c r="L1549" i="1"/>
  <c r="M1549" i="1" s="1" a="1"/>
  <c r="M1549" i="1" s="1"/>
  <c r="K1549" i="1"/>
  <c r="J1549" i="1"/>
  <c r="I1549" i="1"/>
  <c r="H1549" i="1"/>
  <c r="G1549" i="1"/>
  <c r="O1548" i="1"/>
  <c r="L1548" i="1"/>
  <c r="M1548" i="1" s="1" a="1"/>
  <c r="M1548" i="1" s="1"/>
  <c r="K1548" i="1"/>
  <c r="J1548" i="1"/>
  <c r="I1548" i="1"/>
  <c r="H1548" i="1"/>
  <c r="G1548" i="1"/>
  <c r="O1547" i="1"/>
  <c r="L1547" i="1"/>
  <c r="M1547" i="1" s="1" a="1"/>
  <c r="M1547" i="1" s="1"/>
  <c r="K1547" i="1"/>
  <c r="J1547" i="1"/>
  <c r="I1547" i="1"/>
  <c r="H1547" i="1"/>
  <c r="G1547" i="1"/>
  <c r="O1546" i="1"/>
  <c r="L1546" i="1"/>
  <c r="M1546" i="1" s="1" a="1"/>
  <c r="M1546" i="1" s="1"/>
  <c r="K1546" i="1"/>
  <c r="J1546" i="1"/>
  <c r="I1546" i="1"/>
  <c r="H1546" i="1"/>
  <c r="G1546" i="1"/>
  <c r="O1545" i="1"/>
  <c r="L1545" i="1"/>
  <c r="M1545" i="1" s="1" a="1"/>
  <c r="M1545" i="1" s="1"/>
  <c r="K1545" i="1"/>
  <c r="J1545" i="1"/>
  <c r="I1545" i="1"/>
  <c r="H1545" i="1"/>
  <c r="G1545" i="1"/>
  <c r="O1544" i="1"/>
  <c r="L1544" i="1"/>
  <c r="M1544" i="1" s="1" a="1"/>
  <c r="M1544" i="1" s="1"/>
  <c r="K1544" i="1"/>
  <c r="J1544" i="1"/>
  <c r="I1544" i="1"/>
  <c r="H1544" i="1"/>
  <c r="G1544" i="1"/>
  <c r="O1543" i="1"/>
  <c r="L1543" i="1"/>
  <c r="M1543" i="1" s="1" a="1"/>
  <c r="M1543" i="1" s="1"/>
  <c r="K1543" i="1"/>
  <c r="J1543" i="1"/>
  <c r="I1543" i="1"/>
  <c r="H1543" i="1"/>
  <c r="G1543" i="1"/>
  <c r="O1542" i="1"/>
  <c r="L1542" i="1"/>
  <c r="M1542" i="1" s="1" a="1"/>
  <c r="M1542" i="1" s="1"/>
  <c r="K1542" i="1"/>
  <c r="J1542" i="1"/>
  <c r="I1542" i="1"/>
  <c r="H1542" i="1"/>
  <c r="G1542" i="1"/>
  <c r="O1541" i="1"/>
  <c r="L1541" i="1"/>
  <c r="M1541" i="1" s="1" a="1"/>
  <c r="M1541" i="1" s="1"/>
  <c r="K1541" i="1"/>
  <c r="J1541" i="1"/>
  <c r="I1541" i="1"/>
  <c r="H1541" i="1"/>
  <c r="G1541" i="1"/>
  <c r="O1540" i="1"/>
  <c r="L1540" i="1"/>
  <c r="M1540" i="1" s="1" a="1"/>
  <c r="M1540" i="1" s="1"/>
  <c r="K1540" i="1"/>
  <c r="J1540" i="1"/>
  <c r="I1540" i="1"/>
  <c r="H1540" i="1"/>
  <c r="G1540" i="1"/>
  <c r="O1539" i="1"/>
  <c r="L1539" i="1"/>
  <c r="M1539" i="1" s="1" a="1"/>
  <c r="M1539" i="1" s="1"/>
  <c r="K1539" i="1"/>
  <c r="J1539" i="1"/>
  <c r="I1539" i="1"/>
  <c r="H1539" i="1"/>
  <c r="G1539" i="1"/>
  <c r="O1538" i="1"/>
  <c r="L1538" i="1"/>
  <c r="M1538" i="1" s="1" a="1"/>
  <c r="M1538" i="1" s="1"/>
  <c r="K1538" i="1"/>
  <c r="J1538" i="1"/>
  <c r="I1538" i="1"/>
  <c r="H1538" i="1"/>
  <c r="G1538" i="1"/>
  <c r="O1537" i="1"/>
  <c r="L1537" i="1"/>
  <c r="M1537" i="1" s="1" a="1"/>
  <c r="M1537" i="1" s="1"/>
  <c r="K1537" i="1"/>
  <c r="J1537" i="1"/>
  <c r="I1537" i="1"/>
  <c r="H1537" i="1"/>
  <c r="G1537" i="1"/>
  <c r="O1536" i="1"/>
  <c r="L1536" i="1"/>
  <c r="M1536" i="1" s="1" a="1"/>
  <c r="M1536" i="1" s="1"/>
  <c r="K1536" i="1"/>
  <c r="J1536" i="1"/>
  <c r="I1536" i="1"/>
  <c r="H1536" i="1"/>
  <c r="G1536" i="1"/>
  <c r="O1535" i="1"/>
  <c r="L1535" i="1"/>
  <c r="M1535" i="1" s="1" a="1"/>
  <c r="M1535" i="1" s="1"/>
  <c r="K1535" i="1"/>
  <c r="J1535" i="1"/>
  <c r="I1535" i="1"/>
  <c r="H1535" i="1"/>
  <c r="G1535" i="1"/>
  <c r="O1534" i="1"/>
  <c r="L1534" i="1"/>
  <c r="M1534" i="1" s="1" a="1"/>
  <c r="M1534" i="1" s="1"/>
  <c r="K1534" i="1"/>
  <c r="J1534" i="1"/>
  <c r="I1534" i="1"/>
  <c r="H1534" i="1"/>
  <c r="G1534" i="1"/>
  <c r="O1533" i="1"/>
  <c r="L1533" i="1"/>
  <c r="M1533" i="1" s="1" a="1"/>
  <c r="M1533" i="1" s="1"/>
  <c r="K1533" i="1"/>
  <c r="J1533" i="1"/>
  <c r="I1533" i="1"/>
  <c r="H1533" i="1"/>
  <c r="G1533" i="1"/>
  <c r="O1532" i="1"/>
  <c r="L1532" i="1"/>
  <c r="M1532" i="1" s="1" a="1"/>
  <c r="M1532" i="1" s="1"/>
  <c r="K1532" i="1"/>
  <c r="J1532" i="1"/>
  <c r="I1532" i="1"/>
  <c r="H1532" i="1"/>
  <c r="G1532" i="1"/>
  <c r="O1531" i="1"/>
  <c r="L1531" i="1"/>
  <c r="M1531" i="1" s="1" a="1"/>
  <c r="M1531" i="1" s="1"/>
  <c r="K1531" i="1"/>
  <c r="J1531" i="1"/>
  <c r="I1531" i="1"/>
  <c r="H1531" i="1"/>
  <c r="G1531" i="1"/>
  <c r="O1530" i="1"/>
  <c r="L1530" i="1"/>
  <c r="M1530" i="1" s="1" a="1"/>
  <c r="M1530" i="1" s="1"/>
  <c r="K1530" i="1"/>
  <c r="J1530" i="1"/>
  <c r="I1530" i="1"/>
  <c r="H1530" i="1"/>
  <c r="G1530" i="1"/>
  <c r="O1529" i="1"/>
  <c r="L1529" i="1"/>
  <c r="M1529" i="1" s="1" a="1"/>
  <c r="M1529" i="1" s="1"/>
  <c r="K1529" i="1"/>
  <c r="J1529" i="1"/>
  <c r="I1529" i="1"/>
  <c r="H1529" i="1"/>
  <c r="G1529" i="1"/>
  <c r="O1528" i="1"/>
  <c r="L1528" i="1"/>
  <c r="M1528" i="1" s="1" a="1"/>
  <c r="M1528" i="1" s="1"/>
  <c r="K1528" i="1"/>
  <c r="J1528" i="1"/>
  <c r="I1528" i="1"/>
  <c r="H1528" i="1"/>
  <c r="G1528" i="1"/>
  <c r="O1527" i="1"/>
  <c r="L1527" i="1"/>
  <c r="M1527" i="1" s="1" a="1"/>
  <c r="M1527" i="1" s="1"/>
  <c r="K1527" i="1"/>
  <c r="J1527" i="1"/>
  <c r="I1527" i="1"/>
  <c r="H1527" i="1"/>
  <c r="G1527" i="1"/>
  <c r="O1526" i="1"/>
  <c r="L1526" i="1"/>
  <c r="M1526" i="1" s="1" a="1"/>
  <c r="M1526" i="1" s="1"/>
  <c r="K1526" i="1"/>
  <c r="J1526" i="1"/>
  <c r="I1526" i="1"/>
  <c r="H1526" i="1"/>
  <c r="G1526" i="1"/>
  <c r="O1525" i="1"/>
  <c r="L1525" i="1"/>
  <c r="M1525" i="1" s="1" a="1"/>
  <c r="M1525" i="1" s="1"/>
  <c r="K1525" i="1"/>
  <c r="J1525" i="1"/>
  <c r="I1525" i="1"/>
  <c r="H1525" i="1"/>
  <c r="G1525" i="1"/>
  <c r="O1524" i="1"/>
  <c r="L1524" i="1"/>
  <c r="M1524" i="1" s="1" a="1"/>
  <c r="M1524" i="1" s="1"/>
  <c r="K1524" i="1"/>
  <c r="J1524" i="1"/>
  <c r="I1524" i="1"/>
  <c r="H1524" i="1"/>
  <c r="G1524" i="1"/>
  <c r="O1523" i="1"/>
  <c r="L1523" i="1"/>
  <c r="M1523" i="1" s="1" a="1"/>
  <c r="M1523" i="1" s="1"/>
  <c r="K1523" i="1"/>
  <c r="J1523" i="1"/>
  <c r="I1523" i="1"/>
  <c r="H1523" i="1"/>
  <c r="G1523" i="1"/>
  <c r="O1522" i="1"/>
  <c r="L1522" i="1"/>
  <c r="M1522" i="1" s="1" a="1"/>
  <c r="M1522" i="1" s="1"/>
  <c r="K1522" i="1"/>
  <c r="J1522" i="1"/>
  <c r="I1522" i="1"/>
  <c r="H1522" i="1"/>
  <c r="G1522" i="1"/>
  <c r="O1521" i="1"/>
  <c r="L1521" i="1"/>
  <c r="M1521" i="1" s="1" a="1"/>
  <c r="M1521" i="1" s="1"/>
  <c r="K1521" i="1"/>
  <c r="J1521" i="1"/>
  <c r="I1521" i="1"/>
  <c r="H1521" i="1"/>
  <c r="G1521" i="1"/>
  <c r="O1520" i="1"/>
  <c r="L1520" i="1"/>
  <c r="M1520" i="1" s="1" a="1"/>
  <c r="M1520" i="1" s="1"/>
  <c r="K1520" i="1"/>
  <c r="J1520" i="1"/>
  <c r="I1520" i="1"/>
  <c r="H1520" i="1"/>
  <c r="G1520" i="1"/>
  <c r="O1519" i="1"/>
  <c r="L1519" i="1"/>
  <c r="M1519" i="1" s="1" a="1"/>
  <c r="M1519" i="1" s="1"/>
  <c r="K1519" i="1"/>
  <c r="J1519" i="1"/>
  <c r="I1519" i="1"/>
  <c r="H1519" i="1"/>
  <c r="G1519" i="1"/>
  <c r="O1518" i="1"/>
  <c r="L1518" i="1"/>
  <c r="M1518" i="1" s="1" a="1"/>
  <c r="M1518" i="1" s="1"/>
  <c r="K1518" i="1"/>
  <c r="J1518" i="1"/>
  <c r="I1518" i="1"/>
  <c r="H1518" i="1"/>
  <c r="G1518" i="1"/>
  <c r="O1517" i="1"/>
  <c r="L1517" i="1"/>
  <c r="M1517" i="1" s="1" a="1"/>
  <c r="M1517" i="1" s="1"/>
  <c r="K1517" i="1"/>
  <c r="J1517" i="1"/>
  <c r="I1517" i="1"/>
  <c r="H1517" i="1"/>
  <c r="G1517" i="1"/>
  <c r="O1516" i="1"/>
  <c r="L1516" i="1"/>
  <c r="M1516" i="1" s="1" a="1"/>
  <c r="M1516" i="1" s="1"/>
  <c r="K1516" i="1"/>
  <c r="J1516" i="1"/>
  <c r="I1516" i="1"/>
  <c r="H1516" i="1"/>
  <c r="G1516" i="1"/>
  <c r="O1515" i="1"/>
  <c r="L1515" i="1"/>
  <c r="M1515" i="1" s="1" a="1"/>
  <c r="M1515" i="1" s="1"/>
  <c r="K1515" i="1"/>
  <c r="J1515" i="1"/>
  <c r="I1515" i="1"/>
  <c r="H1515" i="1"/>
  <c r="G1515" i="1"/>
  <c r="O1514" i="1"/>
  <c r="L1514" i="1"/>
  <c r="M1514" i="1" s="1" a="1"/>
  <c r="M1514" i="1" s="1"/>
  <c r="K1514" i="1"/>
  <c r="J1514" i="1"/>
  <c r="I1514" i="1"/>
  <c r="H1514" i="1"/>
  <c r="G1514" i="1"/>
  <c r="O1513" i="1"/>
  <c r="L1513" i="1"/>
  <c r="M1513" i="1" s="1" a="1"/>
  <c r="M1513" i="1" s="1"/>
  <c r="K1513" i="1"/>
  <c r="J1513" i="1"/>
  <c r="I1513" i="1"/>
  <c r="H1513" i="1"/>
  <c r="G1513" i="1"/>
  <c r="O1512" i="1"/>
  <c r="L1512" i="1"/>
  <c r="M1512" i="1" s="1" a="1"/>
  <c r="M1512" i="1" s="1"/>
  <c r="K1512" i="1"/>
  <c r="J1512" i="1"/>
  <c r="I1512" i="1"/>
  <c r="H1512" i="1"/>
  <c r="G1512" i="1"/>
  <c r="O1511" i="1"/>
  <c r="L1511" i="1"/>
  <c r="M1511" i="1" s="1" a="1"/>
  <c r="M1511" i="1" s="1"/>
  <c r="K1511" i="1"/>
  <c r="J1511" i="1"/>
  <c r="I1511" i="1"/>
  <c r="H1511" i="1"/>
  <c r="G1511" i="1"/>
  <c r="O1510" i="1"/>
  <c r="L1510" i="1"/>
  <c r="M1510" i="1" s="1" a="1"/>
  <c r="M1510" i="1" s="1"/>
  <c r="K1510" i="1"/>
  <c r="J1510" i="1"/>
  <c r="I1510" i="1"/>
  <c r="H1510" i="1"/>
  <c r="G1510" i="1"/>
  <c r="O1509" i="1"/>
  <c r="L1509" i="1"/>
  <c r="M1509" i="1" s="1" a="1"/>
  <c r="M1509" i="1" s="1"/>
  <c r="K1509" i="1"/>
  <c r="J1509" i="1"/>
  <c r="I1509" i="1"/>
  <c r="H1509" i="1"/>
  <c r="G1509" i="1"/>
  <c r="O1508" i="1"/>
  <c r="L1508" i="1"/>
  <c r="M1508" i="1" s="1" a="1"/>
  <c r="M1508" i="1" s="1"/>
  <c r="K1508" i="1"/>
  <c r="J1508" i="1"/>
  <c r="I1508" i="1"/>
  <c r="H1508" i="1"/>
  <c r="G1508" i="1"/>
  <c r="O1507" i="1"/>
  <c r="L1507" i="1"/>
  <c r="M1507" i="1" s="1" a="1"/>
  <c r="M1507" i="1" s="1"/>
  <c r="K1507" i="1"/>
  <c r="J1507" i="1"/>
  <c r="I1507" i="1"/>
  <c r="H1507" i="1"/>
  <c r="G1507" i="1"/>
  <c r="O1506" i="1"/>
  <c r="L1506" i="1"/>
  <c r="M1506" i="1" s="1" a="1"/>
  <c r="M1506" i="1" s="1"/>
  <c r="K1506" i="1"/>
  <c r="J1506" i="1"/>
  <c r="I1506" i="1"/>
  <c r="H1506" i="1"/>
  <c r="G1506" i="1"/>
  <c r="O1505" i="1"/>
  <c r="L1505" i="1"/>
  <c r="M1505" i="1" s="1" a="1"/>
  <c r="M1505" i="1" s="1"/>
  <c r="K1505" i="1"/>
  <c r="J1505" i="1"/>
  <c r="I1505" i="1"/>
  <c r="H1505" i="1"/>
  <c r="G1505" i="1"/>
  <c r="O1504" i="1"/>
  <c r="L1504" i="1"/>
  <c r="M1504" i="1" s="1" a="1"/>
  <c r="M1504" i="1" s="1"/>
  <c r="K1504" i="1"/>
  <c r="J1504" i="1"/>
  <c r="I1504" i="1"/>
  <c r="H1504" i="1"/>
  <c r="G1504" i="1"/>
  <c r="O1503" i="1"/>
  <c r="L1503" i="1"/>
  <c r="M1503" i="1" s="1" a="1"/>
  <c r="M1503" i="1" s="1"/>
  <c r="K1503" i="1"/>
  <c r="J1503" i="1"/>
  <c r="I1503" i="1"/>
  <c r="H1503" i="1"/>
  <c r="G1503" i="1"/>
  <c r="O1502" i="1"/>
  <c r="L1502" i="1"/>
  <c r="M1502" i="1" s="1" a="1"/>
  <c r="M1502" i="1" s="1"/>
  <c r="K1502" i="1"/>
  <c r="J1502" i="1"/>
  <c r="I1502" i="1"/>
  <c r="H1502" i="1"/>
  <c r="G1502" i="1"/>
  <c r="O1501" i="1"/>
  <c r="L1501" i="1"/>
  <c r="M1501" i="1" s="1" a="1"/>
  <c r="M1501" i="1" s="1"/>
  <c r="K1501" i="1"/>
  <c r="J1501" i="1"/>
  <c r="I1501" i="1"/>
  <c r="H1501" i="1"/>
  <c r="G1501" i="1"/>
  <c r="O1500" i="1"/>
  <c r="L1500" i="1"/>
  <c r="M1500" i="1" s="1" a="1"/>
  <c r="M1500" i="1" s="1"/>
  <c r="K1500" i="1"/>
  <c r="J1500" i="1"/>
  <c r="I1500" i="1"/>
  <c r="H1500" i="1"/>
  <c r="G1500" i="1"/>
  <c r="O1499" i="1"/>
  <c r="L1499" i="1"/>
  <c r="M1499" i="1" s="1" a="1"/>
  <c r="M1499" i="1" s="1"/>
  <c r="K1499" i="1"/>
  <c r="J1499" i="1"/>
  <c r="I1499" i="1"/>
  <c r="H1499" i="1"/>
  <c r="G1499" i="1"/>
  <c r="O1498" i="1"/>
  <c r="L1498" i="1"/>
  <c r="M1498" i="1" s="1" a="1"/>
  <c r="M1498" i="1" s="1"/>
  <c r="K1498" i="1"/>
  <c r="J1498" i="1"/>
  <c r="I1498" i="1"/>
  <c r="H1498" i="1"/>
  <c r="G1498" i="1"/>
  <c r="O1497" i="1"/>
  <c r="L1497" i="1"/>
  <c r="M1497" i="1" s="1" a="1"/>
  <c r="M1497" i="1" s="1"/>
  <c r="K1497" i="1"/>
  <c r="J1497" i="1"/>
  <c r="I1497" i="1"/>
  <c r="H1497" i="1"/>
  <c r="G1497" i="1"/>
  <c r="O1496" i="1"/>
  <c r="L1496" i="1"/>
  <c r="M1496" i="1" s="1" a="1"/>
  <c r="M1496" i="1" s="1"/>
  <c r="K1496" i="1"/>
  <c r="J1496" i="1"/>
  <c r="I1496" i="1"/>
  <c r="H1496" i="1"/>
  <c r="G1496" i="1"/>
  <c r="O1495" i="1"/>
  <c r="L1495" i="1"/>
  <c r="M1495" i="1" s="1" a="1"/>
  <c r="M1495" i="1" s="1"/>
  <c r="K1495" i="1"/>
  <c r="J1495" i="1"/>
  <c r="I1495" i="1"/>
  <c r="H1495" i="1"/>
  <c r="G1495" i="1"/>
  <c r="O1494" i="1"/>
  <c r="L1494" i="1"/>
  <c r="M1494" i="1" s="1" a="1"/>
  <c r="M1494" i="1" s="1"/>
  <c r="K1494" i="1"/>
  <c r="J1494" i="1"/>
  <c r="I1494" i="1"/>
  <c r="H1494" i="1"/>
  <c r="G1494" i="1"/>
  <c r="O1493" i="1"/>
  <c r="L1493" i="1"/>
  <c r="M1493" i="1" s="1" a="1"/>
  <c r="M1493" i="1" s="1"/>
  <c r="K1493" i="1"/>
  <c r="J1493" i="1"/>
  <c r="I1493" i="1"/>
  <c r="H1493" i="1"/>
  <c r="G1493" i="1"/>
  <c r="O1492" i="1"/>
  <c r="L1492" i="1"/>
  <c r="M1492" i="1" s="1" a="1"/>
  <c r="M1492" i="1" s="1"/>
  <c r="K1492" i="1"/>
  <c r="J1492" i="1"/>
  <c r="I1492" i="1"/>
  <c r="H1492" i="1"/>
  <c r="G1492" i="1"/>
  <c r="O1491" i="1"/>
  <c r="L1491" i="1"/>
  <c r="M1491" i="1" s="1" a="1"/>
  <c r="M1491" i="1" s="1"/>
  <c r="K1491" i="1"/>
  <c r="J1491" i="1"/>
  <c r="I1491" i="1"/>
  <c r="H1491" i="1"/>
  <c r="G1491" i="1"/>
  <c r="O1490" i="1"/>
  <c r="L1490" i="1"/>
  <c r="M1490" i="1" s="1" a="1"/>
  <c r="M1490" i="1" s="1"/>
  <c r="K1490" i="1"/>
  <c r="J1490" i="1"/>
  <c r="I1490" i="1"/>
  <c r="H1490" i="1"/>
  <c r="G1490" i="1"/>
  <c r="O1489" i="1"/>
  <c r="L1489" i="1"/>
  <c r="M1489" i="1" s="1" a="1"/>
  <c r="M1489" i="1" s="1"/>
  <c r="K1489" i="1"/>
  <c r="J1489" i="1"/>
  <c r="I1489" i="1"/>
  <c r="H1489" i="1"/>
  <c r="G1489" i="1"/>
  <c r="O1488" i="1"/>
  <c r="L1488" i="1"/>
  <c r="M1488" i="1" s="1" a="1"/>
  <c r="M1488" i="1" s="1"/>
  <c r="K1488" i="1"/>
  <c r="J1488" i="1"/>
  <c r="I1488" i="1"/>
  <c r="H1488" i="1"/>
  <c r="G1488" i="1"/>
  <c r="O1487" i="1"/>
  <c r="L1487" i="1"/>
  <c r="M1487" i="1" s="1" a="1"/>
  <c r="M1487" i="1" s="1"/>
  <c r="K1487" i="1"/>
  <c r="J1487" i="1"/>
  <c r="I1487" i="1"/>
  <c r="H1487" i="1"/>
  <c r="G1487" i="1"/>
  <c r="O1486" i="1"/>
  <c r="L1486" i="1"/>
  <c r="M1486" i="1" s="1" a="1"/>
  <c r="M1486" i="1" s="1"/>
  <c r="K1486" i="1"/>
  <c r="J1486" i="1"/>
  <c r="I1486" i="1"/>
  <c r="H1486" i="1"/>
  <c r="G1486" i="1"/>
  <c r="O1485" i="1"/>
  <c r="L1485" i="1"/>
  <c r="M1485" i="1" s="1" a="1"/>
  <c r="M1485" i="1" s="1"/>
  <c r="K1485" i="1"/>
  <c r="J1485" i="1"/>
  <c r="I1485" i="1"/>
  <c r="H1485" i="1"/>
  <c r="G1485" i="1"/>
  <c r="O1484" i="1"/>
  <c r="L1484" i="1"/>
  <c r="M1484" i="1" s="1" a="1"/>
  <c r="M1484" i="1" s="1"/>
  <c r="K1484" i="1"/>
  <c r="J1484" i="1"/>
  <c r="I1484" i="1"/>
  <c r="H1484" i="1"/>
  <c r="G1484" i="1"/>
  <c r="O1483" i="1"/>
  <c r="L1483" i="1"/>
  <c r="M1483" i="1" s="1" a="1"/>
  <c r="M1483" i="1" s="1"/>
  <c r="K1483" i="1"/>
  <c r="J1483" i="1"/>
  <c r="I1483" i="1"/>
  <c r="H1483" i="1"/>
  <c r="G1483" i="1"/>
  <c r="O1482" i="1"/>
  <c r="L1482" i="1"/>
  <c r="M1482" i="1" s="1" a="1"/>
  <c r="M1482" i="1" s="1"/>
  <c r="K1482" i="1"/>
  <c r="J1482" i="1"/>
  <c r="I1482" i="1"/>
  <c r="H1482" i="1"/>
  <c r="G1482" i="1"/>
  <c r="O1481" i="1"/>
  <c r="L1481" i="1"/>
  <c r="M1481" i="1" s="1" a="1"/>
  <c r="M1481" i="1" s="1"/>
  <c r="K1481" i="1"/>
  <c r="J1481" i="1"/>
  <c r="I1481" i="1"/>
  <c r="H1481" i="1"/>
  <c r="G1481" i="1"/>
  <c r="O1480" i="1"/>
  <c r="L1480" i="1"/>
  <c r="M1480" i="1" s="1" a="1"/>
  <c r="M1480" i="1" s="1"/>
  <c r="K1480" i="1"/>
  <c r="J1480" i="1"/>
  <c r="I1480" i="1"/>
  <c r="H1480" i="1"/>
  <c r="G1480" i="1"/>
  <c r="O1479" i="1"/>
  <c r="L1479" i="1"/>
  <c r="M1479" i="1" s="1" a="1"/>
  <c r="M1479" i="1" s="1"/>
  <c r="K1479" i="1"/>
  <c r="J1479" i="1"/>
  <c r="I1479" i="1"/>
  <c r="H1479" i="1"/>
  <c r="G1479" i="1"/>
  <c r="O1478" i="1"/>
  <c r="L1478" i="1"/>
  <c r="M1478" i="1" s="1" a="1"/>
  <c r="M1478" i="1" s="1"/>
  <c r="K1478" i="1"/>
  <c r="J1478" i="1"/>
  <c r="I1478" i="1"/>
  <c r="H1478" i="1"/>
  <c r="G1478" i="1"/>
  <c r="O1477" i="1"/>
  <c r="L1477" i="1"/>
  <c r="M1477" i="1" s="1" a="1"/>
  <c r="M1477" i="1" s="1"/>
  <c r="K1477" i="1"/>
  <c r="J1477" i="1"/>
  <c r="I1477" i="1"/>
  <c r="H1477" i="1"/>
  <c r="G1477" i="1"/>
  <c r="O1476" i="1"/>
  <c r="L1476" i="1"/>
  <c r="M1476" i="1" s="1" a="1"/>
  <c r="M1476" i="1" s="1"/>
  <c r="K1476" i="1"/>
  <c r="J1476" i="1"/>
  <c r="I1476" i="1"/>
  <c r="H1476" i="1"/>
  <c r="G1476" i="1"/>
  <c r="O1475" i="1"/>
  <c r="L1475" i="1"/>
  <c r="M1475" i="1" s="1" a="1"/>
  <c r="M1475" i="1" s="1"/>
  <c r="K1475" i="1"/>
  <c r="J1475" i="1"/>
  <c r="I1475" i="1"/>
  <c r="H1475" i="1"/>
  <c r="G1475" i="1"/>
  <c r="O1474" i="1"/>
  <c r="L1474" i="1"/>
  <c r="M1474" i="1" s="1" a="1"/>
  <c r="M1474" i="1" s="1"/>
  <c r="K1474" i="1"/>
  <c r="J1474" i="1"/>
  <c r="I1474" i="1"/>
  <c r="H1474" i="1"/>
  <c r="G1474" i="1"/>
  <c r="O1473" i="1"/>
  <c r="L1473" i="1"/>
  <c r="M1473" i="1" s="1" a="1"/>
  <c r="M1473" i="1" s="1"/>
  <c r="K1473" i="1"/>
  <c r="J1473" i="1"/>
  <c r="I1473" i="1"/>
  <c r="H1473" i="1"/>
  <c r="G1473" i="1"/>
  <c r="O1472" i="1"/>
  <c r="L1472" i="1"/>
  <c r="M1472" i="1" s="1" a="1"/>
  <c r="M1472" i="1" s="1"/>
  <c r="K1472" i="1"/>
  <c r="J1472" i="1"/>
  <c r="I1472" i="1"/>
  <c r="H1472" i="1"/>
  <c r="G1472" i="1"/>
  <c r="O1471" i="1"/>
  <c r="L1471" i="1"/>
  <c r="M1471" i="1" s="1" a="1"/>
  <c r="M1471" i="1" s="1"/>
  <c r="K1471" i="1"/>
  <c r="J1471" i="1"/>
  <c r="I1471" i="1"/>
  <c r="H1471" i="1"/>
  <c r="G1471" i="1"/>
  <c r="O1470" i="1"/>
  <c r="L1470" i="1"/>
  <c r="M1470" i="1" s="1" a="1"/>
  <c r="M1470" i="1" s="1"/>
  <c r="K1470" i="1"/>
  <c r="J1470" i="1"/>
  <c r="I1470" i="1"/>
  <c r="H1470" i="1"/>
  <c r="G1470" i="1"/>
  <c r="O1469" i="1"/>
  <c r="L1469" i="1"/>
  <c r="M1469" i="1" s="1" a="1"/>
  <c r="M1469" i="1" s="1"/>
  <c r="K1469" i="1"/>
  <c r="J1469" i="1"/>
  <c r="I1469" i="1"/>
  <c r="H1469" i="1"/>
  <c r="G1469" i="1"/>
  <c r="O1468" i="1"/>
  <c r="L1468" i="1"/>
  <c r="M1468" i="1" s="1" a="1"/>
  <c r="M1468" i="1" s="1"/>
  <c r="K1468" i="1"/>
  <c r="J1468" i="1"/>
  <c r="I1468" i="1"/>
  <c r="H1468" i="1"/>
  <c r="G1468" i="1"/>
  <c r="O1467" i="1"/>
  <c r="L1467" i="1"/>
  <c r="M1467" i="1" s="1" a="1"/>
  <c r="M1467" i="1" s="1"/>
  <c r="K1467" i="1"/>
  <c r="J1467" i="1"/>
  <c r="I1467" i="1"/>
  <c r="H1467" i="1"/>
  <c r="G1467" i="1"/>
  <c r="O1466" i="1"/>
  <c r="L1466" i="1"/>
  <c r="M1466" i="1" s="1" a="1"/>
  <c r="M1466" i="1" s="1"/>
  <c r="K1466" i="1"/>
  <c r="J1466" i="1"/>
  <c r="I1466" i="1"/>
  <c r="H1466" i="1"/>
  <c r="G1466" i="1"/>
  <c r="O1465" i="1"/>
  <c r="L1465" i="1"/>
  <c r="M1465" i="1" s="1" a="1"/>
  <c r="M1465" i="1" s="1"/>
  <c r="K1465" i="1"/>
  <c r="J1465" i="1"/>
  <c r="I1465" i="1"/>
  <c r="H1465" i="1"/>
  <c r="G1465" i="1"/>
  <c r="O1464" i="1"/>
  <c r="L1464" i="1"/>
  <c r="M1464" i="1" s="1" a="1"/>
  <c r="M1464" i="1" s="1"/>
  <c r="K1464" i="1"/>
  <c r="J1464" i="1"/>
  <c r="I1464" i="1"/>
  <c r="H1464" i="1"/>
  <c r="G1464" i="1"/>
  <c r="O1463" i="1"/>
  <c r="L1463" i="1"/>
  <c r="M1463" i="1" s="1" a="1"/>
  <c r="M1463" i="1" s="1"/>
  <c r="K1463" i="1"/>
  <c r="J1463" i="1"/>
  <c r="I1463" i="1"/>
  <c r="H1463" i="1"/>
  <c r="G1463" i="1"/>
  <c r="O1462" i="1"/>
  <c r="L1462" i="1"/>
  <c r="M1462" i="1" s="1" a="1"/>
  <c r="M1462" i="1" s="1"/>
  <c r="K1462" i="1"/>
  <c r="J1462" i="1"/>
  <c r="I1462" i="1"/>
  <c r="H1462" i="1"/>
  <c r="G1462" i="1"/>
  <c r="O1461" i="1"/>
  <c r="L1461" i="1"/>
  <c r="M1461" i="1" s="1" a="1"/>
  <c r="M1461" i="1" s="1"/>
  <c r="K1461" i="1"/>
  <c r="J1461" i="1"/>
  <c r="I1461" i="1"/>
  <c r="H1461" i="1"/>
  <c r="G1461" i="1"/>
  <c r="O1460" i="1"/>
  <c r="L1460" i="1"/>
  <c r="M1460" i="1" s="1" a="1"/>
  <c r="M1460" i="1" s="1"/>
  <c r="K1460" i="1"/>
  <c r="J1460" i="1"/>
  <c r="I1460" i="1"/>
  <c r="H1460" i="1"/>
  <c r="G1460" i="1"/>
  <c r="O1459" i="1"/>
  <c r="L1459" i="1"/>
  <c r="M1459" i="1" s="1" a="1"/>
  <c r="M1459" i="1" s="1"/>
  <c r="K1459" i="1"/>
  <c r="J1459" i="1"/>
  <c r="I1459" i="1"/>
  <c r="H1459" i="1"/>
  <c r="G1459" i="1"/>
  <c r="O1458" i="1"/>
  <c r="L1458" i="1"/>
  <c r="M1458" i="1" s="1" a="1"/>
  <c r="M1458" i="1" s="1"/>
  <c r="K1458" i="1"/>
  <c r="J1458" i="1"/>
  <c r="I1458" i="1"/>
  <c r="H1458" i="1"/>
  <c r="G1458" i="1"/>
  <c r="O1457" i="1"/>
  <c r="L1457" i="1"/>
  <c r="M1457" i="1" s="1" a="1"/>
  <c r="M1457" i="1" s="1"/>
  <c r="K1457" i="1"/>
  <c r="J1457" i="1"/>
  <c r="I1457" i="1"/>
  <c r="H1457" i="1"/>
  <c r="G1457" i="1"/>
  <c r="O1456" i="1"/>
  <c r="L1456" i="1"/>
  <c r="M1456" i="1" s="1" a="1"/>
  <c r="M1456" i="1" s="1"/>
  <c r="K1456" i="1"/>
  <c r="J1456" i="1"/>
  <c r="I1456" i="1"/>
  <c r="H1456" i="1"/>
  <c r="G1456" i="1"/>
  <c r="O1455" i="1"/>
  <c r="L1455" i="1"/>
  <c r="M1455" i="1" s="1" a="1"/>
  <c r="M1455" i="1" s="1"/>
  <c r="K1455" i="1"/>
  <c r="J1455" i="1"/>
  <c r="I1455" i="1"/>
  <c r="H1455" i="1"/>
  <c r="G1455" i="1"/>
  <c r="O1454" i="1"/>
  <c r="L1454" i="1"/>
  <c r="M1454" i="1" s="1" a="1"/>
  <c r="M1454" i="1" s="1"/>
  <c r="K1454" i="1"/>
  <c r="J1454" i="1"/>
  <c r="I1454" i="1"/>
  <c r="H1454" i="1"/>
  <c r="G1454" i="1"/>
  <c r="O1453" i="1"/>
  <c r="L1453" i="1"/>
  <c r="M1453" i="1" s="1" a="1"/>
  <c r="M1453" i="1" s="1"/>
  <c r="K1453" i="1"/>
  <c r="J1453" i="1"/>
  <c r="I1453" i="1"/>
  <c r="H1453" i="1"/>
  <c r="G1453" i="1"/>
  <c r="O1452" i="1"/>
  <c r="L1452" i="1"/>
  <c r="M1452" i="1" s="1" a="1"/>
  <c r="M1452" i="1" s="1"/>
  <c r="K1452" i="1"/>
  <c r="J1452" i="1"/>
  <c r="I1452" i="1"/>
  <c r="H1452" i="1"/>
  <c r="G1452" i="1"/>
  <c r="O1451" i="1"/>
  <c r="L1451" i="1"/>
  <c r="M1451" i="1" s="1" a="1"/>
  <c r="M1451" i="1" s="1"/>
  <c r="K1451" i="1"/>
  <c r="J1451" i="1"/>
  <c r="I1451" i="1"/>
  <c r="H1451" i="1"/>
  <c r="G1451" i="1"/>
  <c r="O1450" i="1"/>
  <c r="L1450" i="1"/>
  <c r="M1450" i="1" s="1" a="1"/>
  <c r="M1450" i="1" s="1"/>
  <c r="K1450" i="1"/>
  <c r="J1450" i="1"/>
  <c r="I1450" i="1"/>
  <c r="H1450" i="1"/>
  <c r="G1450" i="1"/>
  <c r="O1449" i="1"/>
  <c r="L1449" i="1"/>
  <c r="M1449" i="1" s="1" a="1"/>
  <c r="M1449" i="1" s="1"/>
  <c r="K1449" i="1"/>
  <c r="J1449" i="1"/>
  <c r="I1449" i="1"/>
  <c r="H1449" i="1"/>
  <c r="G1449" i="1"/>
  <c r="O1448" i="1"/>
  <c r="L1448" i="1"/>
  <c r="M1448" i="1" s="1" a="1"/>
  <c r="M1448" i="1" s="1"/>
  <c r="K1448" i="1"/>
  <c r="J1448" i="1"/>
  <c r="I1448" i="1"/>
  <c r="H1448" i="1"/>
  <c r="G1448" i="1"/>
  <c r="O1447" i="1"/>
  <c r="L1447" i="1"/>
  <c r="M1447" i="1" s="1" a="1"/>
  <c r="M1447" i="1" s="1"/>
  <c r="K1447" i="1"/>
  <c r="J1447" i="1"/>
  <c r="I1447" i="1"/>
  <c r="H1447" i="1"/>
  <c r="G1447" i="1"/>
  <c r="O1446" i="1"/>
  <c r="L1446" i="1"/>
  <c r="M1446" i="1" s="1" a="1"/>
  <c r="M1446" i="1" s="1"/>
  <c r="K1446" i="1"/>
  <c r="J1446" i="1"/>
  <c r="I1446" i="1"/>
  <c r="H1446" i="1"/>
  <c r="G1446" i="1"/>
  <c r="O1445" i="1"/>
  <c r="L1445" i="1"/>
  <c r="M1445" i="1" s="1" a="1"/>
  <c r="M1445" i="1" s="1"/>
  <c r="K1445" i="1"/>
  <c r="J1445" i="1"/>
  <c r="I1445" i="1"/>
  <c r="H1445" i="1"/>
  <c r="G1445" i="1"/>
  <c r="O1444" i="1"/>
  <c r="L1444" i="1"/>
  <c r="M1444" i="1" s="1" a="1"/>
  <c r="M1444" i="1" s="1"/>
  <c r="K1444" i="1"/>
  <c r="J1444" i="1"/>
  <c r="I1444" i="1"/>
  <c r="H1444" i="1"/>
  <c r="G1444" i="1"/>
  <c r="O1443" i="1"/>
  <c r="L1443" i="1"/>
  <c r="M1443" i="1" s="1" a="1"/>
  <c r="M1443" i="1" s="1"/>
  <c r="K1443" i="1"/>
  <c r="J1443" i="1"/>
  <c r="I1443" i="1"/>
  <c r="H1443" i="1"/>
  <c r="G1443" i="1"/>
  <c r="O1442" i="1"/>
  <c r="L1442" i="1"/>
  <c r="M1442" i="1" s="1" a="1"/>
  <c r="M1442" i="1" s="1"/>
  <c r="K1442" i="1"/>
  <c r="J1442" i="1"/>
  <c r="I1442" i="1"/>
  <c r="H1442" i="1"/>
  <c r="G1442" i="1"/>
  <c r="O1441" i="1"/>
  <c r="L1441" i="1"/>
  <c r="M1441" i="1" s="1" a="1"/>
  <c r="M1441" i="1" s="1"/>
  <c r="K1441" i="1"/>
  <c r="J1441" i="1"/>
  <c r="I1441" i="1"/>
  <c r="H1441" i="1"/>
  <c r="G1441" i="1"/>
  <c r="O1440" i="1"/>
  <c r="L1440" i="1"/>
  <c r="M1440" i="1" s="1" a="1"/>
  <c r="M1440" i="1" s="1"/>
  <c r="K1440" i="1"/>
  <c r="J1440" i="1"/>
  <c r="I1440" i="1"/>
  <c r="H1440" i="1"/>
  <c r="G1440" i="1"/>
  <c r="O1439" i="1"/>
  <c r="L1439" i="1"/>
  <c r="M1439" i="1" s="1" a="1"/>
  <c r="M1439" i="1" s="1"/>
  <c r="K1439" i="1"/>
  <c r="J1439" i="1"/>
  <c r="I1439" i="1"/>
  <c r="H1439" i="1"/>
  <c r="G1439" i="1"/>
  <c r="O1438" i="1"/>
  <c r="L1438" i="1"/>
  <c r="M1438" i="1" s="1" a="1"/>
  <c r="M1438" i="1" s="1"/>
  <c r="K1438" i="1"/>
  <c r="J1438" i="1"/>
  <c r="I1438" i="1"/>
  <c r="H1438" i="1"/>
  <c r="G1438" i="1"/>
  <c r="O1437" i="1"/>
  <c r="L1437" i="1"/>
  <c r="M1437" i="1" s="1" a="1"/>
  <c r="M1437" i="1" s="1"/>
  <c r="K1437" i="1"/>
  <c r="J1437" i="1"/>
  <c r="I1437" i="1"/>
  <c r="H1437" i="1"/>
  <c r="G1437" i="1"/>
  <c r="O1436" i="1"/>
  <c r="L1436" i="1"/>
  <c r="M1436" i="1" s="1" a="1"/>
  <c r="M1436" i="1" s="1"/>
  <c r="K1436" i="1"/>
  <c r="J1436" i="1"/>
  <c r="I1436" i="1"/>
  <c r="H1436" i="1"/>
  <c r="G1436" i="1"/>
  <c r="O1435" i="1"/>
  <c r="L1435" i="1"/>
  <c r="M1435" i="1" s="1" a="1"/>
  <c r="M1435" i="1" s="1"/>
  <c r="K1435" i="1"/>
  <c r="J1435" i="1"/>
  <c r="I1435" i="1"/>
  <c r="H1435" i="1"/>
  <c r="G1435" i="1"/>
  <c r="O1434" i="1"/>
  <c r="L1434" i="1"/>
  <c r="M1434" i="1" s="1" a="1"/>
  <c r="M1434" i="1" s="1"/>
  <c r="K1434" i="1"/>
  <c r="J1434" i="1"/>
  <c r="I1434" i="1"/>
  <c r="H1434" i="1"/>
  <c r="G1434" i="1"/>
  <c r="O1433" i="1"/>
  <c r="L1433" i="1"/>
  <c r="M1433" i="1" s="1" a="1"/>
  <c r="M1433" i="1" s="1"/>
  <c r="K1433" i="1"/>
  <c r="J1433" i="1"/>
  <c r="I1433" i="1"/>
  <c r="H1433" i="1"/>
  <c r="G1433" i="1"/>
  <c r="O1432" i="1"/>
  <c r="L1432" i="1"/>
  <c r="M1432" i="1" s="1" a="1"/>
  <c r="M1432" i="1" s="1"/>
  <c r="K1432" i="1"/>
  <c r="J1432" i="1"/>
  <c r="I1432" i="1"/>
  <c r="H1432" i="1"/>
  <c r="G1432" i="1"/>
  <c r="O1431" i="1"/>
  <c r="L1431" i="1"/>
  <c r="M1431" i="1" s="1" a="1"/>
  <c r="M1431" i="1" s="1"/>
  <c r="K1431" i="1"/>
  <c r="J1431" i="1"/>
  <c r="I1431" i="1"/>
  <c r="H1431" i="1"/>
  <c r="G1431" i="1"/>
  <c r="O1430" i="1"/>
  <c r="L1430" i="1"/>
  <c r="M1430" i="1" s="1" a="1"/>
  <c r="M1430" i="1" s="1"/>
  <c r="K1430" i="1"/>
  <c r="J1430" i="1"/>
  <c r="I1430" i="1"/>
  <c r="H1430" i="1"/>
  <c r="G1430" i="1"/>
  <c r="O1429" i="1"/>
  <c r="L1429" i="1"/>
  <c r="M1429" i="1" s="1" a="1"/>
  <c r="M1429" i="1" s="1"/>
  <c r="K1429" i="1"/>
  <c r="J1429" i="1"/>
  <c r="I1429" i="1"/>
  <c r="H1429" i="1"/>
  <c r="G1429" i="1"/>
  <c r="O1428" i="1"/>
  <c r="L1428" i="1"/>
  <c r="M1428" i="1" s="1" a="1"/>
  <c r="M1428" i="1" s="1"/>
  <c r="K1428" i="1"/>
  <c r="J1428" i="1"/>
  <c r="I1428" i="1"/>
  <c r="H1428" i="1"/>
  <c r="G1428" i="1"/>
  <c r="O1427" i="1"/>
  <c r="L1427" i="1"/>
  <c r="M1427" i="1" s="1" a="1"/>
  <c r="M1427" i="1" s="1"/>
  <c r="K1427" i="1"/>
  <c r="J1427" i="1"/>
  <c r="I1427" i="1"/>
  <c r="H1427" i="1"/>
  <c r="G1427" i="1"/>
  <c r="O1426" i="1"/>
  <c r="L1426" i="1"/>
  <c r="M1426" i="1" s="1" a="1"/>
  <c r="M1426" i="1" s="1"/>
  <c r="K1426" i="1"/>
  <c r="J1426" i="1"/>
  <c r="I1426" i="1"/>
  <c r="H1426" i="1"/>
  <c r="G1426" i="1"/>
  <c r="O1425" i="1"/>
  <c r="L1425" i="1"/>
  <c r="M1425" i="1" s="1" a="1"/>
  <c r="M1425" i="1" s="1"/>
  <c r="K1425" i="1"/>
  <c r="J1425" i="1"/>
  <c r="I1425" i="1"/>
  <c r="H1425" i="1"/>
  <c r="G1425" i="1"/>
  <c r="O1424" i="1"/>
  <c r="L1424" i="1"/>
  <c r="M1424" i="1" s="1" a="1"/>
  <c r="M1424" i="1" s="1"/>
  <c r="K1424" i="1"/>
  <c r="J1424" i="1"/>
  <c r="I1424" i="1"/>
  <c r="H1424" i="1"/>
  <c r="G1424" i="1"/>
  <c r="O1423" i="1"/>
  <c r="L1423" i="1"/>
  <c r="M1423" i="1" s="1" a="1"/>
  <c r="M1423" i="1" s="1"/>
  <c r="K1423" i="1"/>
  <c r="J1423" i="1"/>
  <c r="I1423" i="1"/>
  <c r="H1423" i="1"/>
  <c r="G1423" i="1"/>
  <c r="O1422" i="1"/>
  <c r="L1422" i="1"/>
  <c r="M1422" i="1" s="1" a="1"/>
  <c r="M1422" i="1" s="1"/>
  <c r="K1422" i="1"/>
  <c r="J1422" i="1"/>
  <c r="I1422" i="1"/>
  <c r="H1422" i="1"/>
  <c r="G1422" i="1"/>
  <c r="O1421" i="1"/>
  <c r="L1421" i="1"/>
  <c r="M1421" i="1" s="1" a="1"/>
  <c r="M1421" i="1" s="1"/>
  <c r="K1421" i="1"/>
  <c r="J1421" i="1"/>
  <c r="I1421" i="1"/>
  <c r="H1421" i="1"/>
  <c r="G1421" i="1"/>
  <c r="O1420" i="1"/>
  <c r="L1420" i="1"/>
  <c r="M1420" i="1" s="1" a="1"/>
  <c r="M1420" i="1" s="1"/>
  <c r="K1420" i="1"/>
  <c r="J1420" i="1"/>
  <c r="I1420" i="1"/>
  <c r="H1420" i="1"/>
  <c r="G1420" i="1"/>
  <c r="O1419" i="1"/>
  <c r="L1419" i="1"/>
  <c r="M1419" i="1" s="1" a="1"/>
  <c r="M1419" i="1" s="1"/>
  <c r="K1419" i="1"/>
  <c r="J1419" i="1"/>
  <c r="I1419" i="1"/>
  <c r="H1419" i="1"/>
  <c r="G1419" i="1"/>
  <c r="O1418" i="1"/>
  <c r="L1418" i="1"/>
  <c r="M1418" i="1" s="1" a="1"/>
  <c r="M1418" i="1" s="1"/>
  <c r="K1418" i="1"/>
  <c r="J1418" i="1"/>
  <c r="I1418" i="1"/>
  <c r="H1418" i="1"/>
  <c r="G1418" i="1"/>
  <c r="O1417" i="1"/>
  <c r="L1417" i="1"/>
  <c r="M1417" i="1" s="1" a="1"/>
  <c r="M1417" i="1" s="1"/>
  <c r="K1417" i="1"/>
  <c r="J1417" i="1"/>
  <c r="I1417" i="1"/>
  <c r="H1417" i="1"/>
  <c r="G1417" i="1"/>
  <c r="O1416" i="1"/>
  <c r="L1416" i="1"/>
  <c r="M1416" i="1" s="1" a="1"/>
  <c r="M1416" i="1" s="1"/>
  <c r="K1416" i="1"/>
  <c r="J1416" i="1"/>
  <c r="I1416" i="1"/>
  <c r="H1416" i="1"/>
  <c r="G1416" i="1"/>
  <c r="O1415" i="1"/>
  <c r="L1415" i="1"/>
  <c r="M1415" i="1" s="1" a="1"/>
  <c r="M1415" i="1" s="1"/>
  <c r="K1415" i="1"/>
  <c r="J1415" i="1"/>
  <c r="I1415" i="1"/>
  <c r="H1415" i="1"/>
  <c r="G1415" i="1"/>
  <c r="O1414" i="1"/>
  <c r="L1414" i="1"/>
  <c r="M1414" i="1" s="1" a="1"/>
  <c r="M1414" i="1" s="1"/>
  <c r="K1414" i="1"/>
  <c r="J1414" i="1"/>
  <c r="I1414" i="1"/>
  <c r="H1414" i="1"/>
  <c r="G1414" i="1"/>
  <c r="O1413" i="1"/>
  <c r="L1413" i="1"/>
  <c r="M1413" i="1" s="1" a="1"/>
  <c r="M1413" i="1" s="1"/>
  <c r="K1413" i="1"/>
  <c r="J1413" i="1"/>
  <c r="I1413" i="1"/>
  <c r="H1413" i="1"/>
  <c r="G1413" i="1"/>
  <c r="O1412" i="1"/>
  <c r="L1412" i="1"/>
  <c r="M1412" i="1" s="1" a="1"/>
  <c r="M1412" i="1" s="1"/>
  <c r="K1412" i="1"/>
  <c r="J1412" i="1"/>
  <c r="I1412" i="1"/>
  <c r="H1412" i="1"/>
  <c r="G1412" i="1"/>
  <c r="O1411" i="1"/>
  <c r="L1411" i="1"/>
  <c r="M1411" i="1" s="1" a="1"/>
  <c r="M1411" i="1" s="1"/>
  <c r="K1411" i="1"/>
  <c r="J1411" i="1"/>
  <c r="I1411" i="1"/>
  <c r="H1411" i="1"/>
  <c r="G1411" i="1"/>
  <c r="O1410" i="1"/>
  <c r="L1410" i="1"/>
  <c r="M1410" i="1" s="1" a="1"/>
  <c r="M1410" i="1" s="1"/>
  <c r="K1410" i="1"/>
  <c r="J1410" i="1"/>
  <c r="I1410" i="1"/>
  <c r="H1410" i="1"/>
  <c r="G1410" i="1"/>
  <c r="O1409" i="1"/>
  <c r="L1409" i="1"/>
  <c r="M1409" i="1" s="1" a="1"/>
  <c r="M1409" i="1" s="1"/>
  <c r="K1409" i="1"/>
  <c r="J1409" i="1"/>
  <c r="I1409" i="1"/>
  <c r="H1409" i="1"/>
  <c r="G1409" i="1"/>
  <c r="O1408" i="1"/>
  <c r="L1408" i="1"/>
  <c r="M1408" i="1" s="1" a="1"/>
  <c r="M1408" i="1" s="1"/>
  <c r="K1408" i="1"/>
  <c r="J1408" i="1"/>
  <c r="I1408" i="1"/>
  <c r="H1408" i="1"/>
  <c r="G1408" i="1"/>
  <c r="O1407" i="1"/>
  <c r="L1407" i="1"/>
  <c r="M1407" i="1" s="1" a="1"/>
  <c r="M1407" i="1" s="1"/>
  <c r="K1407" i="1"/>
  <c r="J1407" i="1"/>
  <c r="I1407" i="1"/>
  <c r="H1407" i="1"/>
  <c r="G1407" i="1"/>
  <c r="O1406" i="1"/>
  <c r="L1406" i="1"/>
  <c r="M1406" i="1" s="1" a="1"/>
  <c r="M1406" i="1" s="1"/>
  <c r="K1406" i="1"/>
  <c r="J1406" i="1"/>
  <c r="I1406" i="1"/>
  <c r="H1406" i="1"/>
  <c r="G1406" i="1"/>
  <c r="O1405" i="1"/>
  <c r="L1405" i="1"/>
  <c r="M1405" i="1" s="1" a="1"/>
  <c r="M1405" i="1" s="1"/>
  <c r="K1405" i="1"/>
  <c r="J1405" i="1"/>
  <c r="I1405" i="1"/>
  <c r="H1405" i="1"/>
  <c r="G1405" i="1"/>
  <c r="O1404" i="1"/>
  <c r="L1404" i="1"/>
  <c r="M1404" i="1" s="1" a="1"/>
  <c r="M1404" i="1" s="1"/>
  <c r="K1404" i="1"/>
  <c r="J1404" i="1"/>
  <c r="I1404" i="1"/>
  <c r="H1404" i="1"/>
  <c r="G1404" i="1"/>
  <c r="O1403" i="1"/>
  <c r="L1403" i="1"/>
  <c r="M1403" i="1" s="1" a="1"/>
  <c r="M1403" i="1" s="1"/>
  <c r="K1403" i="1"/>
  <c r="J1403" i="1"/>
  <c r="I1403" i="1"/>
  <c r="H1403" i="1"/>
  <c r="G1403" i="1"/>
  <c r="O1402" i="1"/>
  <c r="L1402" i="1"/>
  <c r="M1402" i="1" s="1" a="1"/>
  <c r="M1402" i="1" s="1"/>
  <c r="K1402" i="1"/>
  <c r="J1402" i="1"/>
  <c r="I1402" i="1"/>
  <c r="H1402" i="1"/>
  <c r="G1402" i="1"/>
  <c r="O1401" i="1"/>
  <c r="L1401" i="1"/>
  <c r="M1401" i="1" s="1" a="1"/>
  <c r="M1401" i="1" s="1"/>
  <c r="K1401" i="1"/>
  <c r="J1401" i="1"/>
  <c r="I1401" i="1"/>
  <c r="H1401" i="1"/>
  <c r="G1401" i="1"/>
  <c r="O1400" i="1"/>
  <c r="L1400" i="1"/>
  <c r="M1400" i="1" s="1" a="1"/>
  <c r="M1400" i="1" s="1"/>
  <c r="K1400" i="1"/>
  <c r="J1400" i="1"/>
  <c r="I1400" i="1"/>
  <c r="H1400" i="1"/>
  <c r="G1400" i="1"/>
  <c r="O1399" i="1"/>
  <c r="L1399" i="1"/>
  <c r="M1399" i="1" s="1" a="1"/>
  <c r="M1399" i="1" s="1"/>
  <c r="K1399" i="1"/>
  <c r="J1399" i="1"/>
  <c r="I1399" i="1"/>
  <c r="H1399" i="1"/>
  <c r="G1399" i="1"/>
  <c r="O1398" i="1"/>
  <c r="L1398" i="1"/>
  <c r="M1398" i="1" s="1" a="1"/>
  <c r="M1398" i="1" s="1"/>
  <c r="K1398" i="1"/>
  <c r="J1398" i="1"/>
  <c r="I1398" i="1"/>
  <c r="H1398" i="1"/>
  <c r="G1398" i="1"/>
  <c r="O1397" i="1"/>
  <c r="L1397" i="1"/>
  <c r="M1397" i="1" s="1" a="1"/>
  <c r="M1397" i="1" s="1"/>
  <c r="K1397" i="1"/>
  <c r="J1397" i="1"/>
  <c r="I1397" i="1"/>
  <c r="H1397" i="1"/>
  <c r="G1397" i="1"/>
  <c r="O1396" i="1"/>
  <c r="L1396" i="1"/>
  <c r="M1396" i="1" s="1" a="1"/>
  <c r="M1396" i="1" s="1"/>
  <c r="K1396" i="1"/>
  <c r="J1396" i="1"/>
  <c r="I1396" i="1"/>
  <c r="H1396" i="1"/>
  <c r="G1396" i="1"/>
  <c r="O1395" i="1"/>
  <c r="L1395" i="1"/>
  <c r="M1395" i="1" s="1" a="1"/>
  <c r="M1395" i="1" s="1"/>
  <c r="K1395" i="1"/>
  <c r="J1395" i="1"/>
  <c r="I1395" i="1"/>
  <c r="H1395" i="1"/>
  <c r="G1395" i="1"/>
  <c r="O1394" i="1"/>
  <c r="L1394" i="1"/>
  <c r="M1394" i="1" s="1" a="1"/>
  <c r="M1394" i="1" s="1"/>
  <c r="K1394" i="1"/>
  <c r="J1394" i="1"/>
  <c r="I1394" i="1"/>
  <c r="H1394" i="1"/>
  <c r="G1394" i="1"/>
  <c r="O1393" i="1"/>
  <c r="L1393" i="1"/>
  <c r="M1393" i="1" s="1" a="1"/>
  <c r="M1393" i="1" s="1"/>
  <c r="K1393" i="1"/>
  <c r="J1393" i="1"/>
  <c r="I1393" i="1"/>
  <c r="H1393" i="1"/>
  <c r="G1393" i="1"/>
  <c r="O1392" i="1"/>
  <c r="L1392" i="1"/>
  <c r="M1392" i="1" s="1" a="1"/>
  <c r="M1392" i="1" s="1"/>
  <c r="K1392" i="1"/>
  <c r="J1392" i="1"/>
  <c r="I1392" i="1"/>
  <c r="H1392" i="1"/>
  <c r="G1392" i="1"/>
  <c r="O1391" i="1"/>
  <c r="L1391" i="1"/>
  <c r="M1391" i="1" s="1" a="1"/>
  <c r="M1391" i="1" s="1"/>
  <c r="K1391" i="1"/>
  <c r="J1391" i="1"/>
  <c r="I1391" i="1"/>
  <c r="H1391" i="1"/>
  <c r="G1391" i="1"/>
  <c r="O1390" i="1"/>
  <c r="L1390" i="1"/>
  <c r="M1390" i="1" s="1" a="1"/>
  <c r="M1390" i="1" s="1"/>
  <c r="K1390" i="1"/>
  <c r="J1390" i="1"/>
  <c r="I1390" i="1"/>
  <c r="H1390" i="1"/>
  <c r="G1390" i="1"/>
  <c r="O1389" i="1"/>
  <c r="L1389" i="1"/>
  <c r="M1389" i="1" s="1" a="1"/>
  <c r="M1389" i="1" s="1"/>
  <c r="K1389" i="1"/>
  <c r="J1389" i="1"/>
  <c r="I1389" i="1"/>
  <c r="H1389" i="1"/>
  <c r="G1389" i="1"/>
  <c r="O1388" i="1"/>
  <c r="L1388" i="1"/>
  <c r="M1388" i="1" s="1" a="1"/>
  <c r="M1388" i="1" s="1"/>
  <c r="K1388" i="1"/>
  <c r="J1388" i="1"/>
  <c r="I1388" i="1"/>
  <c r="H1388" i="1"/>
  <c r="G1388" i="1"/>
  <c r="O1387" i="1"/>
  <c r="L1387" i="1"/>
  <c r="M1387" i="1" s="1" a="1"/>
  <c r="M1387" i="1" s="1"/>
  <c r="K1387" i="1"/>
  <c r="J1387" i="1"/>
  <c r="I1387" i="1"/>
  <c r="H1387" i="1"/>
  <c r="G1387" i="1"/>
  <c r="O1386" i="1"/>
  <c r="L1386" i="1"/>
  <c r="M1386" i="1" s="1" a="1"/>
  <c r="M1386" i="1" s="1"/>
  <c r="K1386" i="1"/>
  <c r="J1386" i="1"/>
  <c r="I1386" i="1"/>
  <c r="H1386" i="1"/>
  <c r="G1386" i="1"/>
  <c r="O1385" i="1"/>
  <c r="L1385" i="1"/>
  <c r="M1385" i="1" s="1" a="1"/>
  <c r="M1385" i="1" s="1"/>
  <c r="K1385" i="1"/>
  <c r="J1385" i="1"/>
  <c r="I1385" i="1"/>
  <c r="H1385" i="1"/>
  <c r="G1385" i="1"/>
  <c r="O1384" i="1"/>
  <c r="L1384" i="1"/>
  <c r="M1384" i="1" s="1" a="1"/>
  <c r="M1384" i="1" s="1"/>
  <c r="K1384" i="1"/>
  <c r="J1384" i="1"/>
  <c r="I1384" i="1"/>
  <c r="H1384" i="1"/>
  <c r="G1384" i="1"/>
  <c r="O1383" i="1"/>
  <c r="L1383" i="1"/>
  <c r="M1383" i="1" s="1" a="1"/>
  <c r="M1383" i="1" s="1"/>
  <c r="K1383" i="1"/>
  <c r="J1383" i="1"/>
  <c r="I1383" i="1"/>
  <c r="H1383" i="1"/>
  <c r="G1383" i="1"/>
  <c r="O1382" i="1"/>
  <c r="L1382" i="1"/>
  <c r="M1382" i="1" s="1" a="1"/>
  <c r="M1382" i="1" s="1"/>
  <c r="K1382" i="1"/>
  <c r="J1382" i="1"/>
  <c r="I1382" i="1"/>
  <c r="H1382" i="1"/>
  <c r="G1382" i="1"/>
  <c r="O1381" i="1"/>
  <c r="L1381" i="1"/>
  <c r="M1381" i="1" s="1" a="1"/>
  <c r="M1381" i="1" s="1"/>
  <c r="K1381" i="1"/>
  <c r="J1381" i="1"/>
  <c r="I1381" i="1"/>
  <c r="H1381" i="1"/>
  <c r="G1381" i="1"/>
  <c r="O1380" i="1"/>
  <c r="L1380" i="1"/>
  <c r="M1380" i="1" s="1" a="1"/>
  <c r="M1380" i="1" s="1"/>
  <c r="K1380" i="1"/>
  <c r="J1380" i="1"/>
  <c r="I1380" i="1"/>
  <c r="H1380" i="1"/>
  <c r="G1380" i="1"/>
  <c r="O1379" i="1"/>
  <c r="L1379" i="1"/>
  <c r="M1379" i="1" s="1" a="1"/>
  <c r="M1379" i="1" s="1"/>
  <c r="K1379" i="1"/>
  <c r="J1379" i="1"/>
  <c r="I1379" i="1"/>
  <c r="H1379" i="1"/>
  <c r="G1379" i="1"/>
  <c r="O1378" i="1"/>
  <c r="L1378" i="1"/>
  <c r="M1378" i="1" s="1" a="1"/>
  <c r="M1378" i="1" s="1"/>
  <c r="K1378" i="1"/>
  <c r="J1378" i="1"/>
  <c r="I1378" i="1"/>
  <c r="H1378" i="1"/>
  <c r="G1378" i="1"/>
  <c r="O1377" i="1"/>
  <c r="L1377" i="1"/>
  <c r="M1377" i="1" s="1" a="1"/>
  <c r="M1377" i="1" s="1"/>
  <c r="K1377" i="1"/>
  <c r="J1377" i="1"/>
  <c r="I1377" i="1"/>
  <c r="H1377" i="1"/>
  <c r="G1377" i="1"/>
  <c r="O1376" i="1"/>
  <c r="L1376" i="1"/>
  <c r="M1376" i="1" s="1" a="1"/>
  <c r="M1376" i="1" s="1"/>
  <c r="K1376" i="1"/>
  <c r="J1376" i="1"/>
  <c r="I1376" i="1"/>
  <c r="H1376" i="1"/>
  <c r="G1376" i="1"/>
  <c r="O1375" i="1"/>
  <c r="L1375" i="1"/>
  <c r="M1375" i="1" s="1" a="1"/>
  <c r="M1375" i="1" s="1"/>
  <c r="K1375" i="1"/>
  <c r="J1375" i="1"/>
  <c r="I1375" i="1"/>
  <c r="H1375" i="1"/>
  <c r="G1375" i="1"/>
  <c r="O1374" i="1"/>
  <c r="L1374" i="1"/>
  <c r="M1374" i="1" s="1" a="1"/>
  <c r="M1374" i="1" s="1"/>
  <c r="K1374" i="1"/>
  <c r="J1374" i="1"/>
  <c r="I1374" i="1"/>
  <c r="H1374" i="1"/>
  <c r="G1374" i="1"/>
  <c r="O1373" i="1"/>
  <c r="L1373" i="1"/>
  <c r="M1373" i="1" s="1" a="1"/>
  <c r="M1373" i="1" s="1"/>
  <c r="K1373" i="1"/>
  <c r="J1373" i="1"/>
  <c r="I1373" i="1"/>
  <c r="H1373" i="1"/>
  <c r="G1373" i="1"/>
  <c r="O1372" i="1"/>
  <c r="L1372" i="1"/>
  <c r="M1372" i="1" s="1" a="1"/>
  <c r="M1372" i="1" s="1"/>
  <c r="K1372" i="1"/>
  <c r="J1372" i="1"/>
  <c r="I1372" i="1"/>
  <c r="H1372" i="1"/>
  <c r="G1372" i="1"/>
  <c r="O1371" i="1"/>
  <c r="L1371" i="1"/>
  <c r="M1371" i="1" s="1" a="1"/>
  <c r="M1371" i="1" s="1"/>
  <c r="K1371" i="1"/>
  <c r="J1371" i="1"/>
  <c r="I1371" i="1"/>
  <c r="H1371" i="1"/>
  <c r="G1371" i="1"/>
  <c r="O1370" i="1"/>
  <c r="L1370" i="1"/>
  <c r="M1370" i="1" s="1" a="1"/>
  <c r="M1370" i="1" s="1"/>
  <c r="K1370" i="1"/>
  <c r="J1370" i="1"/>
  <c r="I1370" i="1"/>
  <c r="H1370" i="1"/>
  <c r="G1370" i="1"/>
  <c r="O1369" i="1"/>
  <c r="L1369" i="1"/>
  <c r="M1369" i="1" s="1" a="1"/>
  <c r="M1369" i="1" s="1"/>
  <c r="K1369" i="1"/>
  <c r="J1369" i="1"/>
  <c r="I1369" i="1"/>
  <c r="H1369" i="1"/>
  <c r="G1369" i="1"/>
  <c r="O1368" i="1"/>
  <c r="L1368" i="1"/>
  <c r="M1368" i="1" s="1" a="1"/>
  <c r="M1368" i="1" s="1"/>
  <c r="K1368" i="1"/>
  <c r="J1368" i="1"/>
  <c r="I1368" i="1"/>
  <c r="H1368" i="1"/>
  <c r="G1368" i="1"/>
  <c r="O1367" i="1"/>
  <c r="L1367" i="1"/>
  <c r="M1367" i="1" s="1" a="1"/>
  <c r="M1367" i="1" s="1"/>
  <c r="K1367" i="1"/>
  <c r="J1367" i="1"/>
  <c r="I1367" i="1"/>
  <c r="H1367" i="1"/>
  <c r="G1367" i="1"/>
  <c r="O1366" i="1"/>
  <c r="L1366" i="1"/>
  <c r="M1366" i="1" s="1" a="1"/>
  <c r="M1366" i="1" s="1"/>
  <c r="K1366" i="1"/>
  <c r="J1366" i="1"/>
  <c r="I1366" i="1"/>
  <c r="H1366" i="1"/>
  <c r="G1366" i="1"/>
  <c r="O1365" i="1"/>
  <c r="L1365" i="1"/>
  <c r="M1365" i="1" s="1" a="1"/>
  <c r="M1365" i="1" s="1"/>
  <c r="K1365" i="1"/>
  <c r="J1365" i="1"/>
  <c r="I1365" i="1"/>
  <c r="H1365" i="1"/>
  <c r="G1365" i="1"/>
  <c r="O1364" i="1"/>
  <c r="L1364" i="1"/>
  <c r="M1364" i="1" s="1" a="1"/>
  <c r="M1364" i="1" s="1"/>
  <c r="K1364" i="1"/>
  <c r="J1364" i="1"/>
  <c r="I1364" i="1"/>
  <c r="H1364" i="1"/>
  <c r="G1364" i="1"/>
  <c r="O1363" i="1"/>
  <c r="L1363" i="1"/>
  <c r="M1363" i="1" s="1" a="1"/>
  <c r="M1363" i="1" s="1"/>
  <c r="K1363" i="1"/>
  <c r="J1363" i="1"/>
  <c r="I1363" i="1"/>
  <c r="H1363" i="1"/>
  <c r="G1363" i="1"/>
  <c r="O1362" i="1"/>
  <c r="L1362" i="1"/>
  <c r="M1362" i="1" s="1" a="1"/>
  <c r="M1362" i="1" s="1"/>
  <c r="K1362" i="1"/>
  <c r="J1362" i="1"/>
  <c r="I1362" i="1"/>
  <c r="H1362" i="1"/>
  <c r="G1362" i="1"/>
  <c r="O1361" i="1"/>
  <c r="L1361" i="1"/>
  <c r="M1361" i="1" s="1" a="1"/>
  <c r="M1361" i="1" s="1"/>
  <c r="K1361" i="1"/>
  <c r="J1361" i="1"/>
  <c r="I1361" i="1"/>
  <c r="H1361" i="1"/>
  <c r="G1361" i="1"/>
  <c r="O1360" i="1"/>
  <c r="L1360" i="1"/>
  <c r="M1360" i="1" s="1" a="1"/>
  <c r="M1360" i="1" s="1"/>
  <c r="K1360" i="1"/>
  <c r="J1360" i="1"/>
  <c r="I1360" i="1"/>
  <c r="H1360" i="1"/>
  <c r="G1360" i="1"/>
  <c r="O1359" i="1"/>
  <c r="L1359" i="1"/>
  <c r="M1359" i="1" s="1" a="1"/>
  <c r="M1359" i="1" s="1"/>
  <c r="K1359" i="1"/>
  <c r="J1359" i="1"/>
  <c r="I1359" i="1"/>
  <c r="H1359" i="1"/>
  <c r="G1359" i="1"/>
  <c r="O1358" i="1"/>
  <c r="L1358" i="1"/>
  <c r="M1358" i="1" s="1" a="1"/>
  <c r="M1358" i="1" s="1"/>
  <c r="K1358" i="1"/>
  <c r="J1358" i="1"/>
  <c r="I1358" i="1"/>
  <c r="H1358" i="1"/>
  <c r="G1358" i="1"/>
  <c r="O1357" i="1"/>
  <c r="L1357" i="1"/>
  <c r="M1357" i="1" s="1" a="1"/>
  <c r="M1357" i="1" s="1"/>
  <c r="K1357" i="1"/>
  <c r="J1357" i="1"/>
  <c r="I1357" i="1"/>
  <c r="H1357" i="1"/>
  <c r="G1357" i="1"/>
  <c r="O1356" i="1"/>
  <c r="L1356" i="1"/>
  <c r="M1356" i="1" s="1" a="1"/>
  <c r="M1356" i="1" s="1"/>
  <c r="K1356" i="1"/>
  <c r="J1356" i="1"/>
  <c r="I1356" i="1"/>
  <c r="H1356" i="1"/>
  <c r="G1356" i="1"/>
  <c r="O1355" i="1"/>
  <c r="L1355" i="1"/>
  <c r="M1355" i="1" s="1" a="1"/>
  <c r="M1355" i="1" s="1"/>
  <c r="K1355" i="1"/>
  <c r="J1355" i="1"/>
  <c r="I1355" i="1"/>
  <c r="H1355" i="1"/>
  <c r="G1355" i="1"/>
  <c r="O1354" i="1"/>
  <c r="L1354" i="1"/>
  <c r="M1354" i="1" s="1" a="1"/>
  <c r="M1354" i="1" s="1"/>
  <c r="K1354" i="1"/>
  <c r="J1354" i="1"/>
  <c r="I1354" i="1"/>
  <c r="H1354" i="1"/>
  <c r="G1354" i="1"/>
  <c r="O1353" i="1"/>
  <c r="L1353" i="1"/>
  <c r="M1353" i="1" s="1" a="1"/>
  <c r="M1353" i="1" s="1"/>
  <c r="K1353" i="1"/>
  <c r="J1353" i="1"/>
  <c r="I1353" i="1"/>
  <c r="H1353" i="1"/>
  <c r="G1353" i="1"/>
  <c r="O1352" i="1"/>
  <c r="L1352" i="1"/>
  <c r="M1352" i="1" s="1" a="1"/>
  <c r="M1352" i="1" s="1"/>
  <c r="K1352" i="1"/>
  <c r="J1352" i="1"/>
  <c r="I1352" i="1"/>
  <c r="H1352" i="1"/>
  <c r="G1352" i="1"/>
  <c r="O1351" i="1"/>
  <c r="L1351" i="1"/>
  <c r="M1351" i="1" s="1" a="1"/>
  <c r="M1351" i="1" s="1"/>
  <c r="K1351" i="1"/>
  <c r="J1351" i="1"/>
  <c r="I1351" i="1"/>
  <c r="H1351" i="1"/>
  <c r="G1351" i="1"/>
  <c r="O1350" i="1"/>
  <c r="L1350" i="1"/>
  <c r="M1350" i="1" s="1" a="1"/>
  <c r="M1350" i="1" s="1"/>
  <c r="K1350" i="1"/>
  <c r="J1350" i="1"/>
  <c r="I1350" i="1"/>
  <c r="H1350" i="1"/>
  <c r="G1350" i="1"/>
  <c r="O1349" i="1"/>
  <c r="L1349" i="1"/>
  <c r="M1349" i="1" s="1" a="1"/>
  <c r="M1349" i="1" s="1"/>
  <c r="K1349" i="1"/>
  <c r="J1349" i="1"/>
  <c r="I1349" i="1"/>
  <c r="H1349" i="1"/>
  <c r="G1349" i="1"/>
  <c r="O1348" i="1"/>
  <c r="L1348" i="1"/>
  <c r="M1348" i="1" s="1" a="1"/>
  <c r="M1348" i="1" s="1"/>
  <c r="K1348" i="1"/>
  <c r="J1348" i="1"/>
  <c r="I1348" i="1"/>
  <c r="H1348" i="1"/>
  <c r="G1348" i="1"/>
  <c r="O1347" i="1"/>
  <c r="L1347" i="1"/>
  <c r="M1347" i="1" s="1" a="1"/>
  <c r="M1347" i="1" s="1"/>
  <c r="K1347" i="1"/>
  <c r="J1347" i="1"/>
  <c r="I1347" i="1"/>
  <c r="H1347" i="1"/>
  <c r="G1347" i="1"/>
  <c r="O1346" i="1"/>
  <c r="L1346" i="1"/>
  <c r="M1346" i="1" s="1" a="1"/>
  <c r="M1346" i="1" s="1"/>
  <c r="K1346" i="1"/>
  <c r="J1346" i="1"/>
  <c r="I1346" i="1"/>
  <c r="H1346" i="1"/>
  <c r="G1346" i="1"/>
  <c r="O1345" i="1"/>
  <c r="L1345" i="1"/>
  <c r="M1345" i="1" s="1" a="1"/>
  <c r="M1345" i="1" s="1"/>
  <c r="K1345" i="1"/>
  <c r="J1345" i="1"/>
  <c r="I1345" i="1"/>
  <c r="H1345" i="1"/>
  <c r="G1345" i="1"/>
  <c r="O1344" i="1"/>
  <c r="L1344" i="1"/>
  <c r="M1344" i="1" s="1" a="1"/>
  <c r="M1344" i="1" s="1"/>
  <c r="K1344" i="1"/>
  <c r="J1344" i="1"/>
  <c r="I1344" i="1"/>
  <c r="H1344" i="1"/>
  <c r="G1344" i="1"/>
  <c r="O1343" i="1"/>
  <c r="L1343" i="1"/>
  <c r="M1343" i="1" s="1" a="1"/>
  <c r="M1343" i="1" s="1"/>
  <c r="K1343" i="1"/>
  <c r="J1343" i="1"/>
  <c r="I1343" i="1"/>
  <c r="H1343" i="1"/>
  <c r="G1343" i="1"/>
  <c r="O1342" i="1"/>
  <c r="L1342" i="1"/>
  <c r="M1342" i="1" s="1" a="1"/>
  <c r="M1342" i="1" s="1"/>
  <c r="K1342" i="1"/>
  <c r="J1342" i="1"/>
  <c r="I1342" i="1"/>
  <c r="H1342" i="1"/>
  <c r="G1342" i="1"/>
  <c r="O1341" i="1"/>
  <c r="L1341" i="1"/>
  <c r="M1341" i="1" s="1" a="1"/>
  <c r="M1341" i="1" s="1"/>
  <c r="K1341" i="1"/>
  <c r="J1341" i="1"/>
  <c r="I1341" i="1"/>
  <c r="H1341" i="1"/>
  <c r="G1341" i="1"/>
  <c r="O1340" i="1"/>
  <c r="L1340" i="1"/>
  <c r="M1340" i="1" s="1" a="1"/>
  <c r="M1340" i="1" s="1"/>
  <c r="K1340" i="1"/>
  <c r="J1340" i="1"/>
  <c r="I1340" i="1"/>
  <c r="H1340" i="1"/>
  <c r="G1340" i="1"/>
  <c r="O1339" i="1"/>
  <c r="L1339" i="1"/>
  <c r="M1339" i="1" s="1" a="1"/>
  <c r="M1339" i="1" s="1"/>
  <c r="K1339" i="1"/>
  <c r="J1339" i="1"/>
  <c r="I1339" i="1"/>
  <c r="H1339" i="1"/>
  <c r="G1339" i="1"/>
  <c r="O1338" i="1"/>
  <c r="L1338" i="1"/>
  <c r="M1338" i="1" s="1" a="1"/>
  <c r="M1338" i="1" s="1"/>
  <c r="K1338" i="1"/>
  <c r="J1338" i="1"/>
  <c r="I1338" i="1"/>
  <c r="H1338" i="1"/>
  <c r="G1338" i="1"/>
  <c r="O1337" i="1"/>
  <c r="L1337" i="1"/>
  <c r="M1337" i="1" s="1" a="1"/>
  <c r="M1337" i="1" s="1"/>
  <c r="K1337" i="1"/>
  <c r="J1337" i="1"/>
  <c r="I1337" i="1"/>
  <c r="H1337" i="1"/>
  <c r="G1337" i="1"/>
  <c r="O1336" i="1"/>
  <c r="L1336" i="1"/>
  <c r="M1336" i="1" s="1" a="1"/>
  <c r="M1336" i="1" s="1"/>
  <c r="K1336" i="1"/>
  <c r="J1336" i="1"/>
  <c r="I1336" i="1"/>
  <c r="H1336" i="1"/>
  <c r="G1336" i="1"/>
  <c r="O1335" i="1"/>
  <c r="L1335" i="1"/>
  <c r="M1335" i="1" s="1" a="1"/>
  <c r="M1335" i="1" s="1"/>
  <c r="K1335" i="1"/>
  <c r="J1335" i="1"/>
  <c r="I1335" i="1"/>
  <c r="H1335" i="1"/>
  <c r="G1335" i="1"/>
  <c r="O1334" i="1"/>
  <c r="L1334" i="1"/>
  <c r="M1334" i="1" s="1" a="1"/>
  <c r="M1334" i="1" s="1"/>
  <c r="K1334" i="1"/>
  <c r="J1334" i="1"/>
  <c r="I1334" i="1"/>
  <c r="H1334" i="1"/>
  <c r="G1334" i="1"/>
  <c r="O1333" i="1"/>
  <c r="L1333" i="1"/>
  <c r="M1333" i="1" s="1" a="1"/>
  <c r="M1333" i="1" s="1"/>
  <c r="K1333" i="1"/>
  <c r="J1333" i="1"/>
  <c r="I1333" i="1"/>
  <c r="H1333" i="1"/>
  <c r="G1333" i="1"/>
  <c r="O1332" i="1"/>
  <c r="L1332" i="1"/>
  <c r="M1332" i="1" s="1" a="1"/>
  <c r="M1332" i="1" s="1"/>
  <c r="K1332" i="1"/>
  <c r="J1332" i="1"/>
  <c r="I1332" i="1"/>
  <c r="H1332" i="1"/>
  <c r="G1332" i="1"/>
  <c r="O1331" i="1"/>
  <c r="L1331" i="1"/>
  <c r="M1331" i="1" s="1" a="1"/>
  <c r="M1331" i="1" s="1"/>
  <c r="K1331" i="1"/>
  <c r="J1331" i="1"/>
  <c r="I1331" i="1"/>
  <c r="H1331" i="1"/>
  <c r="G1331" i="1"/>
  <c r="O1330" i="1"/>
  <c r="L1330" i="1"/>
  <c r="M1330" i="1" s="1" a="1"/>
  <c r="M1330" i="1" s="1"/>
  <c r="K1330" i="1"/>
  <c r="J1330" i="1"/>
  <c r="I1330" i="1"/>
  <c r="H1330" i="1"/>
  <c r="G1330" i="1"/>
  <c r="O1329" i="1"/>
  <c r="L1329" i="1"/>
  <c r="M1329" i="1" s="1" a="1"/>
  <c r="M1329" i="1" s="1"/>
  <c r="K1329" i="1"/>
  <c r="J1329" i="1"/>
  <c r="I1329" i="1"/>
  <c r="H1329" i="1"/>
  <c r="G1329" i="1"/>
  <c r="O1328" i="1"/>
  <c r="L1328" i="1"/>
  <c r="M1328" i="1" s="1" a="1"/>
  <c r="M1328" i="1" s="1"/>
  <c r="K1328" i="1"/>
  <c r="J1328" i="1"/>
  <c r="I1328" i="1"/>
  <c r="H1328" i="1"/>
  <c r="G1328" i="1"/>
  <c r="O1327" i="1"/>
  <c r="L1327" i="1"/>
  <c r="M1327" i="1" s="1" a="1"/>
  <c r="M1327" i="1" s="1"/>
  <c r="K1327" i="1"/>
  <c r="J1327" i="1"/>
  <c r="I1327" i="1"/>
  <c r="H1327" i="1"/>
  <c r="G1327" i="1"/>
  <c r="O1326" i="1"/>
  <c r="L1326" i="1"/>
  <c r="M1326" i="1" s="1" a="1"/>
  <c r="M1326" i="1" s="1"/>
  <c r="K1326" i="1"/>
  <c r="J1326" i="1"/>
  <c r="I1326" i="1"/>
  <c r="H1326" i="1"/>
  <c r="G1326" i="1"/>
  <c r="O1325" i="1"/>
  <c r="L1325" i="1"/>
  <c r="M1325" i="1" s="1" a="1"/>
  <c r="M1325" i="1" s="1"/>
  <c r="K1325" i="1"/>
  <c r="J1325" i="1"/>
  <c r="I1325" i="1"/>
  <c r="H1325" i="1"/>
  <c r="G1325" i="1"/>
  <c r="O1324" i="1"/>
  <c r="L1324" i="1"/>
  <c r="M1324" i="1" s="1" a="1"/>
  <c r="M1324" i="1" s="1"/>
  <c r="K1324" i="1"/>
  <c r="J1324" i="1"/>
  <c r="I1324" i="1"/>
  <c r="H1324" i="1"/>
  <c r="G1324" i="1"/>
  <c r="O1323" i="1"/>
  <c r="L1323" i="1"/>
  <c r="M1323" i="1" s="1" a="1"/>
  <c r="M1323" i="1" s="1"/>
  <c r="K1323" i="1"/>
  <c r="J1323" i="1"/>
  <c r="I1323" i="1"/>
  <c r="H1323" i="1"/>
  <c r="G1323" i="1"/>
  <c r="O1322" i="1"/>
  <c r="L1322" i="1"/>
  <c r="M1322" i="1" s="1" a="1"/>
  <c r="M1322" i="1" s="1"/>
  <c r="K1322" i="1"/>
  <c r="J1322" i="1"/>
  <c r="I1322" i="1"/>
  <c r="H1322" i="1"/>
  <c r="G1322" i="1"/>
  <c r="O1321" i="1"/>
  <c r="L1321" i="1"/>
  <c r="M1321" i="1" s="1" a="1"/>
  <c r="M1321" i="1" s="1"/>
  <c r="K1321" i="1"/>
  <c r="J1321" i="1"/>
  <c r="I1321" i="1"/>
  <c r="H1321" i="1"/>
  <c r="G1321" i="1"/>
  <c r="O1320" i="1"/>
  <c r="L1320" i="1"/>
  <c r="M1320" i="1" s="1" a="1"/>
  <c r="M1320" i="1" s="1"/>
  <c r="K1320" i="1"/>
  <c r="J1320" i="1"/>
  <c r="I1320" i="1"/>
  <c r="H1320" i="1"/>
  <c r="G1320" i="1"/>
  <c r="O1319" i="1"/>
  <c r="L1319" i="1"/>
  <c r="M1319" i="1" s="1" a="1"/>
  <c r="M1319" i="1" s="1"/>
  <c r="K1319" i="1"/>
  <c r="J1319" i="1"/>
  <c r="I1319" i="1"/>
  <c r="H1319" i="1"/>
  <c r="G1319" i="1"/>
  <c r="O1318" i="1"/>
  <c r="L1318" i="1"/>
  <c r="M1318" i="1" s="1" a="1"/>
  <c r="M1318" i="1" s="1"/>
  <c r="K1318" i="1"/>
  <c r="J1318" i="1"/>
  <c r="I1318" i="1"/>
  <c r="H1318" i="1"/>
  <c r="G1318" i="1"/>
  <c r="O1317" i="1"/>
  <c r="L1317" i="1"/>
  <c r="M1317" i="1" s="1" a="1"/>
  <c r="M1317" i="1" s="1"/>
  <c r="K1317" i="1"/>
  <c r="J1317" i="1"/>
  <c r="I1317" i="1"/>
  <c r="H1317" i="1"/>
  <c r="G1317" i="1"/>
  <c r="O1316" i="1"/>
  <c r="L1316" i="1"/>
  <c r="M1316" i="1" s="1" a="1"/>
  <c r="M1316" i="1" s="1"/>
  <c r="K1316" i="1"/>
  <c r="J1316" i="1"/>
  <c r="I1316" i="1"/>
  <c r="H1316" i="1"/>
  <c r="G1316" i="1"/>
  <c r="O1315" i="1"/>
  <c r="L1315" i="1"/>
  <c r="M1315" i="1" s="1" a="1"/>
  <c r="M1315" i="1" s="1"/>
  <c r="K1315" i="1"/>
  <c r="J1315" i="1"/>
  <c r="I1315" i="1"/>
  <c r="H1315" i="1"/>
  <c r="G1315" i="1"/>
  <c r="O1314" i="1"/>
  <c r="L1314" i="1"/>
  <c r="M1314" i="1" s="1" a="1"/>
  <c r="M1314" i="1" s="1"/>
  <c r="K1314" i="1"/>
  <c r="J1314" i="1"/>
  <c r="I1314" i="1"/>
  <c r="H1314" i="1"/>
  <c r="G1314" i="1"/>
  <c r="O1313" i="1"/>
  <c r="L1313" i="1"/>
  <c r="M1313" i="1" s="1" a="1"/>
  <c r="M1313" i="1" s="1"/>
  <c r="K1313" i="1"/>
  <c r="J1313" i="1"/>
  <c r="I1313" i="1"/>
  <c r="H1313" i="1"/>
  <c r="G1313" i="1"/>
  <c r="O1312" i="1"/>
  <c r="L1312" i="1"/>
  <c r="M1312" i="1" s="1" a="1"/>
  <c r="M1312" i="1" s="1"/>
  <c r="K1312" i="1"/>
  <c r="J1312" i="1"/>
  <c r="I1312" i="1"/>
  <c r="H1312" i="1"/>
  <c r="G1312" i="1"/>
  <c r="O1311" i="1"/>
  <c r="L1311" i="1"/>
  <c r="M1311" i="1" s="1" a="1"/>
  <c r="M1311" i="1" s="1"/>
  <c r="K1311" i="1"/>
  <c r="J1311" i="1"/>
  <c r="I1311" i="1"/>
  <c r="H1311" i="1"/>
  <c r="G1311" i="1"/>
  <c r="O1310" i="1"/>
  <c r="L1310" i="1"/>
  <c r="M1310" i="1" s="1" a="1"/>
  <c r="M1310" i="1" s="1"/>
  <c r="K1310" i="1"/>
  <c r="J1310" i="1"/>
  <c r="I1310" i="1"/>
  <c r="H1310" i="1"/>
  <c r="G1310" i="1"/>
  <c r="O1309" i="1"/>
  <c r="L1309" i="1"/>
  <c r="M1309" i="1" s="1" a="1"/>
  <c r="M1309" i="1" s="1"/>
  <c r="K1309" i="1"/>
  <c r="J1309" i="1"/>
  <c r="I1309" i="1"/>
  <c r="H1309" i="1"/>
  <c r="G1309" i="1"/>
  <c r="O1308" i="1"/>
  <c r="L1308" i="1"/>
  <c r="M1308" i="1" s="1" a="1"/>
  <c r="M1308" i="1" s="1"/>
  <c r="K1308" i="1"/>
  <c r="J1308" i="1"/>
  <c r="I1308" i="1"/>
  <c r="H1308" i="1"/>
  <c r="G1308" i="1"/>
  <c r="O1307" i="1"/>
  <c r="L1307" i="1"/>
  <c r="M1307" i="1" s="1" a="1"/>
  <c r="M1307" i="1" s="1"/>
  <c r="K1307" i="1"/>
  <c r="J1307" i="1"/>
  <c r="I1307" i="1"/>
  <c r="H1307" i="1"/>
  <c r="G1307" i="1"/>
  <c r="O1306" i="1"/>
  <c r="L1306" i="1"/>
  <c r="M1306" i="1" s="1" a="1"/>
  <c r="M1306" i="1" s="1"/>
  <c r="K1306" i="1"/>
  <c r="J1306" i="1"/>
  <c r="I1306" i="1"/>
  <c r="H1306" i="1"/>
  <c r="G1306" i="1"/>
  <c r="O1305" i="1"/>
  <c r="L1305" i="1"/>
  <c r="M1305" i="1" s="1" a="1"/>
  <c r="M1305" i="1" s="1"/>
  <c r="K1305" i="1"/>
  <c r="J1305" i="1"/>
  <c r="I1305" i="1"/>
  <c r="H1305" i="1"/>
  <c r="G1305" i="1"/>
  <c r="O1304" i="1"/>
  <c r="L1304" i="1"/>
  <c r="M1304" i="1" s="1" a="1"/>
  <c r="M1304" i="1" s="1"/>
  <c r="K1304" i="1"/>
  <c r="J1304" i="1"/>
  <c r="I1304" i="1"/>
  <c r="H1304" i="1"/>
  <c r="G1304" i="1"/>
  <c r="O1303" i="1"/>
  <c r="L1303" i="1"/>
  <c r="M1303" i="1" s="1" a="1"/>
  <c r="M1303" i="1" s="1"/>
  <c r="K1303" i="1"/>
  <c r="J1303" i="1"/>
  <c r="I1303" i="1"/>
  <c r="H1303" i="1"/>
  <c r="G1303" i="1"/>
  <c r="O1302" i="1"/>
  <c r="L1302" i="1"/>
  <c r="M1302" i="1" s="1" a="1"/>
  <c r="M1302" i="1" s="1"/>
  <c r="K1302" i="1"/>
  <c r="J1302" i="1"/>
  <c r="I1302" i="1"/>
  <c r="H1302" i="1"/>
  <c r="G1302" i="1"/>
  <c r="O1301" i="1"/>
  <c r="L1301" i="1"/>
  <c r="M1301" i="1" s="1" a="1"/>
  <c r="M1301" i="1" s="1"/>
  <c r="K1301" i="1"/>
  <c r="J1301" i="1"/>
  <c r="I1301" i="1"/>
  <c r="H1301" i="1"/>
  <c r="G1301" i="1"/>
  <c r="O1300" i="1"/>
  <c r="L1300" i="1"/>
  <c r="M1300" i="1" s="1" a="1"/>
  <c r="M1300" i="1" s="1"/>
  <c r="K1300" i="1"/>
  <c r="J1300" i="1"/>
  <c r="I1300" i="1"/>
  <c r="H1300" i="1"/>
  <c r="G1300" i="1"/>
  <c r="O1299" i="1"/>
  <c r="L1299" i="1"/>
  <c r="M1299" i="1" s="1" a="1"/>
  <c r="M1299" i="1" s="1"/>
  <c r="K1299" i="1"/>
  <c r="J1299" i="1"/>
  <c r="I1299" i="1"/>
  <c r="H1299" i="1"/>
  <c r="G1299" i="1"/>
  <c r="O1298" i="1"/>
  <c r="L1298" i="1"/>
  <c r="M1298" i="1" s="1" a="1"/>
  <c r="M1298" i="1" s="1"/>
  <c r="K1298" i="1"/>
  <c r="J1298" i="1"/>
  <c r="I1298" i="1"/>
  <c r="H1298" i="1"/>
  <c r="G1298" i="1"/>
  <c r="O1297" i="1"/>
  <c r="L1297" i="1"/>
  <c r="M1297" i="1" s="1" a="1"/>
  <c r="M1297" i="1" s="1"/>
  <c r="K1297" i="1"/>
  <c r="J1297" i="1"/>
  <c r="I1297" i="1"/>
  <c r="H1297" i="1"/>
  <c r="G1297" i="1"/>
  <c r="O1296" i="1"/>
  <c r="L1296" i="1"/>
  <c r="M1296" i="1" s="1" a="1"/>
  <c r="M1296" i="1" s="1"/>
  <c r="K1296" i="1"/>
  <c r="J1296" i="1"/>
  <c r="I1296" i="1"/>
  <c r="H1296" i="1"/>
  <c r="G1296" i="1"/>
  <c r="O1295" i="1"/>
  <c r="L1295" i="1"/>
  <c r="M1295" i="1" s="1" a="1"/>
  <c r="M1295" i="1" s="1"/>
  <c r="K1295" i="1"/>
  <c r="J1295" i="1"/>
  <c r="I1295" i="1"/>
  <c r="H1295" i="1"/>
  <c r="G1295" i="1"/>
  <c r="O1294" i="1"/>
  <c r="L1294" i="1"/>
  <c r="M1294" i="1" s="1" a="1"/>
  <c r="M1294" i="1" s="1"/>
  <c r="K1294" i="1"/>
  <c r="J1294" i="1"/>
  <c r="I1294" i="1"/>
  <c r="H1294" i="1"/>
  <c r="G1294" i="1"/>
  <c r="O1293" i="1"/>
  <c r="L1293" i="1"/>
  <c r="M1293" i="1" s="1" a="1"/>
  <c r="M1293" i="1" s="1"/>
  <c r="K1293" i="1"/>
  <c r="J1293" i="1"/>
  <c r="I1293" i="1"/>
  <c r="H1293" i="1"/>
  <c r="G1293" i="1"/>
  <c r="O1292" i="1"/>
  <c r="L1292" i="1"/>
  <c r="M1292" i="1" s="1" a="1"/>
  <c r="M1292" i="1" s="1"/>
  <c r="K1292" i="1"/>
  <c r="J1292" i="1"/>
  <c r="I1292" i="1"/>
  <c r="H1292" i="1"/>
  <c r="G1292" i="1"/>
  <c r="O1291" i="1"/>
  <c r="L1291" i="1"/>
  <c r="M1291" i="1" s="1" a="1"/>
  <c r="M1291" i="1" s="1"/>
  <c r="K1291" i="1"/>
  <c r="J1291" i="1"/>
  <c r="I1291" i="1"/>
  <c r="H1291" i="1"/>
  <c r="G1291" i="1"/>
  <c r="O1290" i="1"/>
  <c r="L1290" i="1"/>
  <c r="M1290" i="1" s="1" a="1"/>
  <c r="M1290" i="1" s="1"/>
  <c r="K1290" i="1"/>
  <c r="J1290" i="1"/>
  <c r="I1290" i="1"/>
  <c r="H1290" i="1"/>
  <c r="G1290" i="1"/>
  <c r="O1289" i="1"/>
  <c r="L1289" i="1"/>
  <c r="M1289" i="1" s="1" a="1"/>
  <c r="M1289" i="1" s="1"/>
  <c r="K1289" i="1"/>
  <c r="J1289" i="1"/>
  <c r="I1289" i="1"/>
  <c r="H1289" i="1"/>
  <c r="G1289" i="1"/>
  <c r="O1288" i="1"/>
  <c r="L1288" i="1"/>
  <c r="M1288" i="1" s="1" a="1"/>
  <c r="M1288" i="1" s="1"/>
  <c r="K1288" i="1"/>
  <c r="J1288" i="1"/>
  <c r="I1288" i="1"/>
  <c r="H1288" i="1"/>
  <c r="G1288" i="1"/>
  <c r="O1287" i="1"/>
  <c r="L1287" i="1"/>
  <c r="M1287" i="1" s="1" a="1"/>
  <c r="M1287" i="1" s="1"/>
  <c r="K1287" i="1"/>
  <c r="J1287" i="1"/>
  <c r="I1287" i="1"/>
  <c r="H1287" i="1"/>
  <c r="G1287" i="1"/>
  <c r="O1286" i="1"/>
  <c r="L1286" i="1"/>
  <c r="M1286" i="1" s="1" a="1"/>
  <c r="M1286" i="1" s="1"/>
  <c r="K1286" i="1"/>
  <c r="J1286" i="1"/>
  <c r="I1286" i="1"/>
  <c r="H1286" i="1"/>
  <c r="G1286" i="1"/>
  <c r="O1285" i="1"/>
  <c r="L1285" i="1"/>
  <c r="M1285" i="1" s="1" a="1"/>
  <c r="M1285" i="1" s="1"/>
  <c r="K1285" i="1"/>
  <c r="J1285" i="1"/>
  <c r="I1285" i="1"/>
  <c r="H1285" i="1"/>
  <c r="G1285" i="1"/>
  <c r="O1284" i="1"/>
  <c r="L1284" i="1"/>
  <c r="M1284" i="1" s="1" a="1"/>
  <c r="M1284" i="1" s="1"/>
  <c r="K1284" i="1"/>
  <c r="J1284" i="1"/>
  <c r="I1284" i="1"/>
  <c r="H1284" i="1"/>
  <c r="G1284" i="1"/>
  <c r="O1283" i="1"/>
  <c r="L1283" i="1"/>
  <c r="M1283" i="1" s="1" a="1"/>
  <c r="M1283" i="1" s="1"/>
  <c r="K1283" i="1"/>
  <c r="J1283" i="1"/>
  <c r="I1283" i="1"/>
  <c r="H1283" i="1"/>
  <c r="G1283" i="1"/>
  <c r="O1282" i="1"/>
  <c r="L1282" i="1"/>
  <c r="M1282" i="1" s="1" a="1"/>
  <c r="M1282" i="1" s="1"/>
  <c r="K1282" i="1"/>
  <c r="J1282" i="1"/>
  <c r="I1282" i="1"/>
  <c r="H1282" i="1"/>
  <c r="G1282" i="1"/>
  <c r="O1281" i="1"/>
  <c r="L1281" i="1"/>
  <c r="M1281" i="1" s="1" a="1"/>
  <c r="M1281" i="1" s="1"/>
  <c r="K1281" i="1"/>
  <c r="J1281" i="1"/>
  <c r="I1281" i="1"/>
  <c r="H1281" i="1"/>
  <c r="G1281" i="1"/>
  <c r="O1280" i="1"/>
  <c r="L1280" i="1"/>
  <c r="M1280" i="1" s="1" a="1"/>
  <c r="M1280" i="1" s="1"/>
  <c r="K1280" i="1"/>
  <c r="J1280" i="1"/>
  <c r="I1280" i="1"/>
  <c r="H1280" i="1"/>
  <c r="G1280" i="1"/>
  <c r="O1279" i="1"/>
  <c r="L1279" i="1"/>
  <c r="M1279" i="1" s="1" a="1"/>
  <c r="M1279" i="1" s="1"/>
  <c r="K1279" i="1"/>
  <c r="J1279" i="1"/>
  <c r="I1279" i="1"/>
  <c r="H1279" i="1"/>
  <c r="G1279" i="1"/>
  <c r="O1278" i="1"/>
  <c r="L1278" i="1"/>
  <c r="M1278" i="1" s="1" a="1"/>
  <c r="M1278" i="1" s="1"/>
  <c r="K1278" i="1"/>
  <c r="J1278" i="1"/>
  <c r="I1278" i="1"/>
  <c r="H1278" i="1"/>
  <c r="G1278" i="1"/>
  <c r="O1277" i="1"/>
  <c r="L1277" i="1"/>
  <c r="M1277" i="1" s="1" a="1"/>
  <c r="M1277" i="1" s="1"/>
  <c r="K1277" i="1"/>
  <c r="J1277" i="1"/>
  <c r="I1277" i="1"/>
  <c r="H1277" i="1"/>
  <c r="G1277" i="1"/>
  <c r="O1276" i="1"/>
  <c r="L1276" i="1"/>
  <c r="M1276" i="1" s="1" a="1"/>
  <c r="M1276" i="1" s="1"/>
  <c r="K1276" i="1"/>
  <c r="J1276" i="1"/>
  <c r="I1276" i="1"/>
  <c r="H1276" i="1"/>
  <c r="G1276" i="1"/>
  <c r="O1275" i="1"/>
  <c r="L1275" i="1"/>
  <c r="M1275" i="1" s="1" a="1"/>
  <c r="M1275" i="1" s="1"/>
  <c r="K1275" i="1"/>
  <c r="J1275" i="1"/>
  <c r="I1275" i="1"/>
  <c r="H1275" i="1"/>
  <c r="G1275" i="1"/>
  <c r="O1274" i="1"/>
  <c r="L1274" i="1"/>
  <c r="M1274" i="1" s="1" a="1"/>
  <c r="M1274" i="1" s="1"/>
  <c r="K1274" i="1"/>
  <c r="J1274" i="1"/>
  <c r="I1274" i="1"/>
  <c r="H1274" i="1"/>
  <c r="G1274" i="1"/>
  <c r="O1273" i="1"/>
  <c r="L1273" i="1"/>
  <c r="M1273" i="1" s="1" a="1"/>
  <c r="M1273" i="1" s="1"/>
  <c r="K1273" i="1"/>
  <c r="J1273" i="1"/>
  <c r="I1273" i="1"/>
  <c r="H1273" i="1"/>
  <c r="G1273" i="1"/>
  <c r="O1272" i="1"/>
  <c r="L1272" i="1"/>
  <c r="M1272" i="1" s="1" a="1"/>
  <c r="M1272" i="1" s="1"/>
  <c r="K1272" i="1"/>
  <c r="J1272" i="1"/>
  <c r="I1272" i="1"/>
  <c r="H1272" i="1"/>
  <c r="G1272" i="1"/>
  <c r="O1271" i="1"/>
  <c r="L1271" i="1"/>
  <c r="M1271" i="1" s="1" a="1"/>
  <c r="M1271" i="1" s="1"/>
  <c r="K1271" i="1"/>
  <c r="J1271" i="1"/>
  <c r="I1271" i="1"/>
  <c r="H1271" i="1"/>
  <c r="G1271" i="1"/>
  <c r="O1270" i="1"/>
  <c r="L1270" i="1"/>
  <c r="M1270" i="1" s="1" a="1"/>
  <c r="M1270" i="1" s="1"/>
  <c r="K1270" i="1"/>
  <c r="J1270" i="1"/>
  <c r="I1270" i="1"/>
  <c r="H1270" i="1"/>
  <c r="G1270" i="1"/>
  <c r="O1269" i="1"/>
  <c r="L1269" i="1"/>
  <c r="M1269" i="1" s="1" a="1"/>
  <c r="M1269" i="1" s="1"/>
  <c r="K1269" i="1"/>
  <c r="J1269" i="1"/>
  <c r="I1269" i="1"/>
  <c r="H1269" i="1"/>
  <c r="G1269" i="1"/>
  <c r="O1268" i="1"/>
  <c r="L1268" i="1"/>
  <c r="M1268" i="1" s="1" a="1"/>
  <c r="M1268" i="1" s="1"/>
  <c r="K1268" i="1"/>
  <c r="J1268" i="1"/>
  <c r="I1268" i="1"/>
  <c r="H1268" i="1"/>
  <c r="G1268" i="1"/>
  <c r="O1267" i="1"/>
  <c r="L1267" i="1"/>
  <c r="M1267" i="1" s="1" a="1"/>
  <c r="M1267" i="1" s="1"/>
  <c r="K1267" i="1"/>
  <c r="J1267" i="1"/>
  <c r="I1267" i="1"/>
  <c r="H1267" i="1"/>
  <c r="G1267" i="1"/>
  <c r="O1266" i="1"/>
  <c r="L1266" i="1"/>
  <c r="M1266" i="1" s="1" a="1"/>
  <c r="M1266" i="1" s="1"/>
  <c r="K1266" i="1"/>
  <c r="J1266" i="1"/>
  <c r="I1266" i="1"/>
  <c r="H1266" i="1"/>
  <c r="G1266" i="1"/>
  <c r="O1265" i="1"/>
  <c r="L1265" i="1"/>
  <c r="M1265" i="1" s="1" a="1"/>
  <c r="M1265" i="1" s="1"/>
  <c r="K1265" i="1"/>
  <c r="J1265" i="1"/>
  <c r="I1265" i="1"/>
  <c r="H1265" i="1"/>
  <c r="G1265" i="1"/>
  <c r="O1264" i="1"/>
  <c r="L1264" i="1"/>
  <c r="M1264" i="1" s="1" a="1"/>
  <c r="M1264" i="1" s="1"/>
  <c r="K1264" i="1"/>
  <c r="J1264" i="1"/>
  <c r="I1264" i="1"/>
  <c r="H1264" i="1"/>
  <c r="G1264" i="1"/>
  <c r="O1263" i="1"/>
  <c r="L1263" i="1"/>
  <c r="M1263" i="1" s="1" a="1"/>
  <c r="M1263" i="1" s="1"/>
  <c r="K1263" i="1"/>
  <c r="J1263" i="1"/>
  <c r="I1263" i="1"/>
  <c r="H1263" i="1"/>
  <c r="G1263" i="1"/>
  <c r="O1262" i="1"/>
  <c r="L1262" i="1"/>
  <c r="M1262" i="1" s="1" a="1"/>
  <c r="M1262" i="1" s="1"/>
  <c r="K1262" i="1"/>
  <c r="J1262" i="1"/>
  <c r="I1262" i="1"/>
  <c r="H1262" i="1"/>
  <c r="G1262" i="1"/>
  <c r="O1261" i="1"/>
  <c r="L1261" i="1"/>
  <c r="M1261" i="1" s="1" a="1"/>
  <c r="M1261" i="1" s="1"/>
  <c r="K1261" i="1"/>
  <c r="J1261" i="1"/>
  <c r="I1261" i="1"/>
  <c r="H1261" i="1"/>
  <c r="G1261" i="1"/>
  <c r="O1260" i="1"/>
  <c r="L1260" i="1"/>
  <c r="M1260" i="1" s="1" a="1"/>
  <c r="M1260" i="1" s="1"/>
  <c r="K1260" i="1"/>
  <c r="J1260" i="1"/>
  <c r="I1260" i="1"/>
  <c r="H1260" i="1"/>
  <c r="G1260" i="1"/>
  <c r="O1259" i="1"/>
  <c r="L1259" i="1"/>
  <c r="M1259" i="1" s="1" a="1"/>
  <c r="M1259" i="1" s="1"/>
  <c r="K1259" i="1"/>
  <c r="J1259" i="1"/>
  <c r="I1259" i="1"/>
  <c r="H1259" i="1"/>
  <c r="G1259" i="1"/>
  <c r="O1258" i="1"/>
  <c r="L1258" i="1"/>
  <c r="M1258" i="1" s="1" a="1"/>
  <c r="M1258" i="1" s="1"/>
  <c r="K1258" i="1"/>
  <c r="J1258" i="1"/>
  <c r="I1258" i="1"/>
  <c r="H1258" i="1"/>
  <c r="G1258" i="1"/>
  <c r="O1257" i="1"/>
  <c r="L1257" i="1"/>
  <c r="M1257" i="1" s="1" a="1"/>
  <c r="M1257" i="1" s="1"/>
  <c r="K1257" i="1"/>
  <c r="J1257" i="1"/>
  <c r="I1257" i="1"/>
  <c r="H1257" i="1"/>
  <c r="G1257" i="1"/>
  <c r="O1256" i="1"/>
  <c r="L1256" i="1"/>
  <c r="M1256" i="1" s="1" a="1"/>
  <c r="M1256" i="1" s="1"/>
  <c r="K1256" i="1"/>
  <c r="J1256" i="1"/>
  <c r="I1256" i="1"/>
  <c r="H1256" i="1"/>
  <c r="G1256" i="1"/>
  <c r="O1255" i="1"/>
  <c r="L1255" i="1"/>
  <c r="M1255" i="1" s="1" a="1"/>
  <c r="M1255" i="1" s="1"/>
  <c r="K1255" i="1"/>
  <c r="J1255" i="1"/>
  <c r="I1255" i="1"/>
  <c r="H1255" i="1"/>
  <c r="G1255" i="1"/>
  <c r="O1254" i="1"/>
  <c r="L1254" i="1"/>
  <c r="M1254" i="1" s="1" a="1"/>
  <c r="M1254" i="1" s="1"/>
  <c r="K1254" i="1"/>
  <c r="J1254" i="1"/>
  <c r="I1254" i="1"/>
  <c r="H1254" i="1"/>
  <c r="G1254" i="1"/>
  <c r="O1253" i="1"/>
  <c r="L1253" i="1"/>
  <c r="M1253" i="1" s="1" a="1"/>
  <c r="M1253" i="1" s="1"/>
  <c r="K1253" i="1"/>
  <c r="J1253" i="1"/>
  <c r="I1253" i="1"/>
  <c r="H1253" i="1"/>
  <c r="G1253" i="1"/>
  <c r="O1252" i="1"/>
  <c r="L1252" i="1"/>
  <c r="M1252" i="1" s="1" a="1"/>
  <c r="M1252" i="1" s="1"/>
  <c r="K1252" i="1"/>
  <c r="J1252" i="1"/>
  <c r="I1252" i="1"/>
  <c r="H1252" i="1"/>
  <c r="G1252" i="1"/>
  <c r="O1251" i="1"/>
  <c r="L1251" i="1"/>
  <c r="M1251" i="1" s="1" a="1"/>
  <c r="M1251" i="1" s="1"/>
  <c r="K1251" i="1"/>
  <c r="J1251" i="1"/>
  <c r="I1251" i="1"/>
  <c r="H1251" i="1"/>
  <c r="G1251" i="1"/>
  <c r="O1250" i="1"/>
  <c r="L1250" i="1"/>
  <c r="M1250" i="1" s="1" a="1"/>
  <c r="M1250" i="1" s="1"/>
  <c r="K1250" i="1"/>
  <c r="J1250" i="1"/>
  <c r="I1250" i="1"/>
  <c r="H1250" i="1"/>
  <c r="G1250" i="1"/>
  <c r="O1249" i="1"/>
  <c r="L1249" i="1"/>
  <c r="M1249" i="1" s="1" a="1"/>
  <c r="M1249" i="1" s="1"/>
  <c r="K1249" i="1"/>
  <c r="J1249" i="1"/>
  <c r="I1249" i="1"/>
  <c r="H1249" i="1"/>
  <c r="G1249" i="1"/>
  <c r="O1248" i="1"/>
  <c r="L1248" i="1"/>
  <c r="M1248" i="1" s="1" a="1"/>
  <c r="M1248" i="1" s="1"/>
  <c r="K1248" i="1"/>
  <c r="J1248" i="1"/>
  <c r="I1248" i="1"/>
  <c r="H1248" i="1"/>
  <c r="G1248" i="1"/>
  <c r="O1247" i="1"/>
  <c r="L1247" i="1"/>
  <c r="M1247" i="1" s="1" a="1"/>
  <c r="M1247" i="1" s="1"/>
  <c r="K1247" i="1"/>
  <c r="J1247" i="1"/>
  <c r="I1247" i="1"/>
  <c r="H1247" i="1"/>
  <c r="G1247" i="1"/>
  <c r="O1246" i="1"/>
  <c r="L1246" i="1"/>
  <c r="M1246" i="1" s="1" a="1"/>
  <c r="M1246" i="1" s="1"/>
  <c r="K1246" i="1"/>
  <c r="J1246" i="1"/>
  <c r="I1246" i="1"/>
  <c r="H1246" i="1"/>
  <c r="G1246" i="1"/>
  <c r="O1245" i="1"/>
  <c r="L1245" i="1"/>
  <c r="M1245" i="1" s="1" a="1"/>
  <c r="M1245" i="1" s="1"/>
  <c r="K1245" i="1"/>
  <c r="J1245" i="1"/>
  <c r="I1245" i="1"/>
  <c r="H1245" i="1"/>
  <c r="G1245" i="1"/>
  <c r="O1244" i="1"/>
  <c r="L1244" i="1"/>
  <c r="M1244" i="1" s="1" a="1"/>
  <c r="M1244" i="1" s="1"/>
  <c r="K1244" i="1"/>
  <c r="J1244" i="1"/>
  <c r="I1244" i="1"/>
  <c r="H1244" i="1"/>
  <c r="G1244" i="1"/>
  <c r="O1243" i="1"/>
  <c r="L1243" i="1"/>
  <c r="M1243" i="1" s="1" a="1"/>
  <c r="M1243" i="1" s="1"/>
  <c r="K1243" i="1"/>
  <c r="J1243" i="1"/>
  <c r="I1243" i="1"/>
  <c r="H1243" i="1"/>
  <c r="G1243" i="1"/>
  <c r="O1242" i="1"/>
  <c r="L1242" i="1"/>
  <c r="M1242" i="1" s="1" a="1"/>
  <c r="M1242" i="1" s="1"/>
  <c r="K1242" i="1"/>
  <c r="J1242" i="1"/>
  <c r="I1242" i="1"/>
  <c r="H1242" i="1"/>
  <c r="G1242" i="1"/>
  <c r="O1241" i="1"/>
  <c r="L1241" i="1"/>
  <c r="M1241" i="1" s="1" a="1"/>
  <c r="M1241" i="1" s="1"/>
  <c r="K1241" i="1"/>
  <c r="J1241" i="1"/>
  <c r="I1241" i="1"/>
  <c r="H1241" i="1"/>
  <c r="G1241" i="1"/>
  <c r="O1240" i="1"/>
  <c r="L1240" i="1"/>
  <c r="M1240" i="1" s="1" a="1"/>
  <c r="M1240" i="1" s="1"/>
  <c r="K1240" i="1"/>
  <c r="J1240" i="1"/>
  <c r="I1240" i="1"/>
  <c r="H1240" i="1"/>
  <c r="G1240" i="1"/>
  <c r="O1239" i="1"/>
  <c r="L1239" i="1"/>
  <c r="M1239" i="1" s="1" a="1"/>
  <c r="M1239" i="1" s="1"/>
  <c r="K1239" i="1"/>
  <c r="J1239" i="1"/>
  <c r="I1239" i="1"/>
  <c r="H1239" i="1"/>
  <c r="G1239" i="1"/>
  <c r="O1238" i="1"/>
  <c r="L1238" i="1"/>
  <c r="M1238" i="1" s="1" a="1"/>
  <c r="M1238" i="1" s="1"/>
  <c r="K1238" i="1"/>
  <c r="J1238" i="1"/>
  <c r="I1238" i="1"/>
  <c r="H1238" i="1"/>
  <c r="G1238" i="1"/>
  <c r="O1237" i="1"/>
  <c r="L1237" i="1"/>
  <c r="M1237" i="1" s="1" a="1"/>
  <c r="M1237" i="1" s="1"/>
  <c r="K1237" i="1"/>
  <c r="J1237" i="1"/>
  <c r="I1237" i="1"/>
  <c r="H1237" i="1"/>
  <c r="G1237" i="1"/>
  <c r="O1236" i="1"/>
  <c r="L1236" i="1"/>
  <c r="M1236" i="1" s="1" a="1"/>
  <c r="M1236" i="1" s="1"/>
  <c r="K1236" i="1"/>
  <c r="J1236" i="1"/>
  <c r="I1236" i="1"/>
  <c r="H1236" i="1"/>
  <c r="G1236" i="1"/>
  <c r="O1235" i="1"/>
  <c r="L1235" i="1"/>
  <c r="M1235" i="1" s="1" a="1"/>
  <c r="M1235" i="1" s="1"/>
  <c r="K1235" i="1"/>
  <c r="J1235" i="1"/>
  <c r="I1235" i="1"/>
  <c r="H1235" i="1"/>
  <c r="G1235" i="1"/>
  <c r="O1234" i="1"/>
  <c r="L1234" i="1"/>
  <c r="M1234" i="1" s="1" a="1"/>
  <c r="M1234" i="1" s="1"/>
  <c r="K1234" i="1"/>
  <c r="J1234" i="1"/>
  <c r="I1234" i="1"/>
  <c r="H1234" i="1"/>
  <c r="G1234" i="1"/>
  <c r="O1233" i="1"/>
  <c r="L1233" i="1"/>
  <c r="M1233" i="1" s="1" a="1"/>
  <c r="M1233" i="1" s="1"/>
  <c r="K1233" i="1"/>
  <c r="J1233" i="1"/>
  <c r="I1233" i="1"/>
  <c r="H1233" i="1"/>
  <c r="G1233" i="1"/>
  <c r="O1232" i="1"/>
  <c r="L1232" i="1"/>
  <c r="M1232" i="1" s="1" a="1"/>
  <c r="M1232" i="1" s="1"/>
  <c r="K1232" i="1"/>
  <c r="J1232" i="1"/>
  <c r="I1232" i="1"/>
  <c r="H1232" i="1"/>
  <c r="G1232" i="1"/>
  <c r="O1231" i="1"/>
  <c r="L1231" i="1"/>
  <c r="M1231" i="1" s="1" a="1"/>
  <c r="M1231" i="1" s="1"/>
  <c r="K1231" i="1"/>
  <c r="J1231" i="1"/>
  <c r="I1231" i="1"/>
  <c r="H1231" i="1"/>
  <c r="G1231" i="1"/>
  <c r="O1230" i="1"/>
  <c r="L1230" i="1"/>
  <c r="M1230" i="1" s="1" a="1"/>
  <c r="M1230" i="1" s="1"/>
  <c r="K1230" i="1"/>
  <c r="J1230" i="1"/>
  <c r="I1230" i="1"/>
  <c r="H1230" i="1"/>
  <c r="G1230" i="1"/>
  <c r="O1229" i="1"/>
  <c r="L1229" i="1"/>
  <c r="M1229" i="1" s="1" a="1"/>
  <c r="M1229" i="1" s="1"/>
  <c r="K1229" i="1"/>
  <c r="J1229" i="1"/>
  <c r="I1229" i="1"/>
  <c r="H1229" i="1"/>
  <c r="G1229" i="1"/>
  <c r="O1228" i="1"/>
  <c r="L1228" i="1"/>
  <c r="M1228" i="1" s="1" a="1"/>
  <c r="M1228" i="1" s="1"/>
  <c r="K1228" i="1"/>
  <c r="J1228" i="1"/>
  <c r="I1228" i="1"/>
  <c r="H1228" i="1"/>
  <c r="G1228" i="1"/>
  <c r="O1227" i="1"/>
  <c r="L1227" i="1"/>
  <c r="M1227" i="1" s="1" a="1"/>
  <c r="M1227" i="1" s="1"/>
  <c r="K1227" i="1"/>
  <c r="J1227" i="1"/>
  <c r="I1227" i="1"/>
  <c r="H1227" i="1"/>
  <c r="G1227" i="1"/>
  <c r="O1226" i="1"/>
  <c r="L1226" i="1"/>
  <c r="M1226" i="1" s="1" a="1"/>
  <c r="M1226" i="1" s="1"/>
  <c r="K1226" i="1"/>
  <c r="J1226" i="1"/>
  <c r="I1226" i="1"/>
  <c r="H1226" i="1"/>
  <c r="G1226" i="1"/>
  <c r="O1225" i="1"/>
  <c r="L1225" i="1"/>
  <c r="M1225" i="1" s="1" a="1"/>
  <c r="M1225" i="1" s="1"/>
  <c r="K1225" i="1"/>
  <c r="J1225" i="1"/>
  <c r="I1225" i="1"/>
  <c r="H1225" i="1"/>
  <c r="G1225" i="1"/>
  <c r="O1224" i="1"/>
  <c r="L1224" i="1"/>
  <c r="M1224" i="1" s="1" a="1"/>
  <c r="M1224" i="1" s="1"/>
  <c r="K1224" i="1"/>
  <c r="J1224" i="1"/>
  <c r="I1224" i="1"/>
  <c r="H1224" i="1"/>
  <c r="G1224" i="1"/>
  <c r="O1223" i="1"/>
  <c r="L1223" i="1"/>
  <c r="M1223" i="1" s="1" a="1"/>
  <c r="M1223" i="1" s="1"/>
  <c r="K1223" i="1"/>
  <c r="J1223" i="1"/>
  <c r="I1223" i="1"/>
  <c r="H1223" i="1"/>
  <c r="G1223" i="1"/>
  <c r="O1222" i="1"/>
  <c r="L1222" i="1"/>
  <c r="M1222" i="1" s="1" a="1"/>
  <c r="M1222" i="1" s="1"/>
  <c r="K1222" i="1"/>
  <c r="J1222" i="1"/>
  <c r="I1222" i="1"/>
  <c r="H1222" i="1"/>
  <c r="G1222" i="1"/>
  <c r="O1221" i="1"/>
  <c r="L1221" i="1"/>
  <c r="M1221" i="1" s="1" a="1"/>
  <c r="M1221" i="1" s="1"/>
  <c r="K1221" i="1"/>
  <c r="J1221" i="1"/>
  <c r="I1221" i="1"/>
  <c r="H1221" i="1"/>
  <c r="G1221" i="1"/>
  <c r="O1220" i="1"/>
  <c r="L1220" i="1"/>
  <c r="M1220" i="1" s="1" a="1"/>
  <c r="M1220" i="1" s="1"/>
  <c r="K1220" i="1"/>
  <c r="J1220" i="1"/>
  <c r="I1220" i="1"/>
  <c r="H1220" i="1"/>
  <c r="G1220" i="1"/>
  <c r="O1219" i="1"/>
  <c r="L1219" i="1"/>
  <c r="M1219" i="1" s="1" a="1"/>
  <c r="M1219" i="1" s="1"/>
  <c r="K1219" i="1"/>
  <c r="J1219" i="1"/>
  <c r="I1219" i="1"/>
  <c r="H1219" i="1"/>
  <c r="G1219" i="1"/>
  <c r="O1218" i="1"/>
  <c r="L1218" i="1"/>
  <c r="M1218" i="1" s="1" a="1"/>
  <c r="M1218" i="1" s="1"/>
  <c r="K1218" i="1"/>
  <c r="J1218" i="1"/>
  <c r="I1218" i="1"/>
  <c r="H1218" i="1"/>
  <c r="G1218" i="1"/>
  <c r="O1217" i="1"/>
  <c r="L1217" i="1"/>
  <c r="M1217" i="1" s="1" a="1"/>
  <c r="M1217" i="1" s="1"/>
  <c r="K1217" i="1"/>
  <c r="J1217" i="1"/>
  <c r="I1217" i="1"/>
  <c r="H1217" i="1"/>
  <c r="G1217" i="1"/>
  <c r="O1216" i="1"/>
  <c r="L1216" i="1"/>
  <c r="M1216" i="1" s="1" a="1"/>
  <c r="M1216" i="1" s="1"/>
  <c r="K1216" i="1"/>
  <c r="J1216" i="1"/>
  <c r="I1216" i="1"/>
  <c r="H1216" i="1"/>
  <c r="G1216" i="1"/>
  <c r="O1215" i="1"/>
  <c r="L1215" i="1"/>
  <c r="M1215" i="1" s="1" a="1"/>
  <c r="M1215" i="1" s="1"/>
  <c r="K1215" i="1"/>
  <c r="J1215" i="1"/>
  <c r="I1215" i="1"/>
  <c r="H1215" i="1"/>
  <c r="G1215" i="1"/>
  <c r="O1214" i="1"/>
  <c r="L1214" i="1"/>
  <c r="M1214" i="1" s="1" a="1"/>
  <c r="M1214" i="1" s="1"/>
  <c r="K1214" i="1"/>
  <c r="J1214" i="1"/>
  <c r="I1214" i="1"/>
  <c r="H1214" i="1"/>
  <c r="G1214" i="1"/>
  <c r="O1213" i="1"/>
  <c r="L1213" i="1"/>
  <c r="M1213" i="1" s="1" a="1"/>
  <c r="M1213" i="1" s="1"/>
  <c r="K1213" i="1"/>
  <c r="J1213" i="1"/>
  <c r="I1213" i="1"/>
  <c r="H1213" i="1"/>
  <c r="G1213" i="1"/>
  <c r="O1212" i="1"/>
  <c r="L1212" i="1"/>
  <c r="M1212" i="1" s="1" a="1"/>
  <c r="M1212" i="1" s="1"/>
  <c r="K1212" i="1"/>
  <c r="J1212" i="1"/>
  <c r="I1212" i="1"/>
  <c r="H1212" i="1"/>
  <c r="G1212" i="1"/>
  <c r="O1211" i="1"/>
  <c r="L1211" i="1"/>
  <c r="M1211" i="1" s="1" a="1"/>
  <c r="M1211" i="1" s="1"/>
  <c r="K1211" i="1"/>
  <c r="J1211" i="1"/>
  <c r="I1211" i="1"/>
  <c r="H1211" i="1"/>
  <c r="G1211" i="1"/>
  <c r="O1210" i="1"/>
  <c r="L1210" i="1"/>
  <c r="M1210" i="1" s="1" a="1"/>
  <c r="M1210" i="1" s="1"/>
  <c r="K1210" i="1"/>
  <c r="J1210" i="1"/>
  <c r="I1210" i="1"/>
  <c r="H1210" i="1"/>
  <c r="G1210" i="1"/>
  <c r="O1209" i="1"/>
  <c r="L1209" i="1"/>
  <c r="M1209" i="1" s="1" a="1"/>
  <c r="M1209" i="1" s="1"/>
  <c r="K1209" i="1"/>
  <c r="J1209" i="1"/>
  <c r="I1209" i="1"/>
  <c r="H1209" i="1"/>
  <c r="G1209" i="1"/>
  <c r="O1208" i="1"/>
  <c r="L1208" i="1"/>
  <c r="M1208" i="1" s="1" a="1"/>
  <c r="M1208" i="1" s="1"/>
  <c r="K1208" i="1"/>
  <c r="J1208" i="1"/>
  <c r="I1208" i="1"/>
  <c r="H1208" i="1"/>
  <c r="G1208" i="1"/>
  <c r="O1207" i="1"/>
  <c r="L1207" i="1"/>
  <c r="M1207" i="1" s="1" a="1"/>
  <c r="M1207" i="1" s="1"/>
  <c r="K1207" i="1"/>
  <c r="J1207" i="1"/>
  <c r="I1207" i="1"/>
  <c r="H1207" i="1"/>
  <c r="G1207" i="1"/>
  <c r="O1206" i="1"/>
  <c r="L1206" i="1"/>
  <c r="M1206" i="1" s="1" a="1"/>
  <c r="M1206" i="1" s="1"/>
  <c r="K1206" i="1"/>
  <c r="J1206" i="1"/>
  <c r="I1206" i="1"/>
  <c r="H1206" i="1"/>
  <c r="G1206" i="1"/>
  <c r="O1205" i="1"/>
  <c r="L1205" i="1"/>
  <c r="M1205" i="1" s="1" a="1"/>
  <c r="M1205" i="1" s="1"/>
  <c r="K1205" i="1"/>
  <c r="J1205" i="1"/>
  <c r="I1205" i="1"/>
  <c r="H1205" i="1"/>
  <c r="G1205" i="1"/>
  <c r="O1204" i="1"/>
  <c r="L1204" i="1"/>
  <c r="M1204" i="1" s="1" a="1"/>
  <c r="M1204" i="1" s="1"/>
  <c r="K1204" i="1"/>
  <c r="J1204" i="1"/>
  <c r="I1204" i="1"/>
  <c r="H1204" i="1"/>
  <c r="G1204" i="1"/>
  <c r="O1203" i="1"/>
  <c r="L1203" i="1"/>
  <c r="M1203" i="1" s="1" a="1"/>
  <c r="M1203" i="1" s="1"/>
  <c r="K1203" i="1"/>
  <c r="J1203" i="1"/>
  <c r="I1203" i="1"/>
  <c r="H1203" i="1"/>
  <c r="G1203" i="1"/>
  <c r="O1202" i="1"/>
  <c r="L1202" i="1"/>
  <c r="M1202" i="1" s="1" a="1"/>
  <c r="M1202" i="1" s="1"/>
  <c r="K1202" i="1"/>
  <c r="J1202" i="1"/>
  <c r="I1202" i="1"/>
  <c r="H1202" i="1"/>
  <c r="G1202" i="1"/>
  <c r="O1201" i="1"/>
  <c r="L1201" i="1"/>
  <c r="M1201" i="1" s="1" a="1"/>
  <c r="M1201" i="1" s="1"/>
  <c r="K1201" i="1"/>
  <c r="J1201" i="1"/>
  <c r="I1201" i="1"/>
  <c r="H1201" i="1"/>
  <c r="G1201" i="1"/>
  <c r="O1200" i="1"/>
  <c r="L1200" i="1"/>
  <c r="M1200" i="1" s="1" a="1"/>
  <c r="M1200" i="1" s="1"/>
  <c r="K1200" i="1"/>
  <c r="J1200" i="1"/>
  <c r="I1200" i="1"/>
  <c r="H1200" i="1"/>
  <c r="G1200" i="1"/>
  <c r="O1199" i="1"/>
  <c r="L1199" i="1"/>
  <c r="M1199" i="1" s="1" a="1"/>
  <c r="M1199" i="1" s="1"/>
  <c r="K1199" i="1"/>
  <c r="J1199" i="1"/>
  <c r="I1199" i="1"/>
  <c r="H1199" i="1"/>
  <c r="G1199" i="1"/>
  <c r="O1198" i="1"/>
  <c r="L1198" i="1"/>
  <c r="M1198" i="1" s="1" a="1"/>
  <c r="M1198" i="1" s="1"/>
  <c r="K1198" i="1"/>
  <c r="J1198" i="1"/>
  <c r="I1198" i="1"/>
  <c r="H1198" i="1"/>
  <c r="G1198" i="1"/>
  <c r="O1197" i="1"/>
  <c r="L1197" i="1"/>
  <c r="M1197" i="1" s="1" a="1"/>
  <c r="M1197" i="1" s="1"/>
  <c r="K1197" i="1"/>
  <c r="J1197" i="1"/>
  <c r="I1197" i="1"/>
  <c r="H1197" i="1"/>
  <c r="G1197" i="1"/>
  <c r="O1196" i="1"/>
  <c r="L1196" i="1"/>
  <c r="M1196" i="1" s="1" a="1"/>
  <c r="M1196" i="1" s="1"/>
  <c r="K1196" i="1"/>
  <c r="J1196" i="1"/>
  <c r="I1196" i="1"/>
  <c r="H1196" i="1"/>
  <c r="G1196" i="1"/>
  <c r="O1195" i="1"/>
  <c r="L1195" i="1"/>
  <c r="M1195" i="1" s="1" a="1"/>
  <c r="M1195" i="1" s="1"/>
  <c r="K1195" i="1"/>
  <c r="J1195" i="1"/>
  <c r="I1195" i="1"/>
  <c r="H1195" i="1"/>
  <c r="G1195" i="1"/>
  <c r="O1194" i="1"/>
  <c r="L1194" i="1"/>
  <c r="M1194" i="1" s="1" a="1"/>
  <c r="M1194" i="1" s="1"/>
  <c r="K1194" i="1"/>
  <c r="J1194" i="1"/>
  <c r="I1194" i="1"/>
  <c r="H1194" i="1"/>
  <c r="G1194" i="1"/>
  <c r="O1193" i="1"/>
  <c r="L1193" i="1"/>
  <c r="M1193" i="1" s="1" a="1"/>
  <c r="M1193" i="1" s="1"/>
  <c r="K1193" i="1"/>
  <c r="J1193" i="1"/>
  <c r="I1193" i="1"/>
  <c r="H1193" i="1"/>
  <c r="G1193" i="1"/>
  <c r="O1192" i="1"/>
  <c r="L1192" i="1"/>
  <c r="M1192" i="1" s="1" a="1"/>
  <c r="M1192" i="1" s="1"/>
  <c r="K1192" i="1"/>
  <c r="J1192" i="1"/>
  <c r="I1192" i="1"/>
  <c r="H1192" i="1"/>
  <c r="G1192" i="1"/>
  <c r="O1191" i="1"/>
  <c r="L1191" i="1"/>
  <c r="M1191" i="1" s="1" a="1"/>
  <c r="M1191" i="1" s="1"/>
  <c r="K1191" i="1"/>
  <c r="J1191" i="1"/>
  <c r="I1191" i="1"/>
  <c r="H1191" i="1"/>
  <c r="G1191" i="1"/>
  <c r="O1190" i="1"/>
  <c r="L1190" i="1"/>
  <c r="M1190" i="1" s="1" a="1"/>
  <c r="M1190" i="1" s="1"/>
  <c r="K1190" i="1"/>
  <c r="J1190" i="1"/>
  <c r="I1190" i="1"/>
  <c r="H1190" i="1"/>
  <c r="G1190" i="1"/>
  <c r="O1189" i="1"/>
  <c r="L1189" i="1"/>
  <c r="M1189" i="1" s="1" a="1"/>
  <c r="M1189" i="1" s="1"/>
  <c r="K1189" i="1"/>
  <c r="J1189" i="1"/>
  <c r="I1189" i="1"/>
  <c r="H1189" i="1"/>
  <c r="G1189" i="1"/>
  <c r="O1188" i="1"/>
  <c r="L1188" i="1"/>
  <c r="M1188" i="1" s="1" a="1"/>
  <c r="M1188" i="1" s="1"/>
  <c r="K1188" i="1"/>
  <c r="J1188" i="1"/>
  <c r="I1188" i="1"/>
  <c r="H1188" i="1"/>
  <c r="G1188" i="1"/>
  <c r="O1187" i="1"/>
  <c r="L1187" i="1"/>
  <c r="M1187" i="1" s="1" a="1"/>
  <c r="M1187" i="1" s="1"/>
  <c r="K1187" i="1"/>
  <c r="J1187" i="1"/>
  <c r="I1187" i="1"/>
  <c r="H1187" i="1"/>
  <c r="G1187" i="1"/>
  <c r="O1186" i="1"/>
  <c r="L1186" i="1"/>
  <c r="M1186" i="1" s="1" a="1"/>
  <c r="M1186" i="1" s="1"/>
  <c r="K1186" i="1"/>
  <c r="J1186" i="1"/>
  <c r="I1186" i="1"/>
  <c r="H1186" i="1"/>
  <c r="G1186" i="1"/>
  <c r="O1185" i="1"/>
  <c r="L1185" i="1"/>
  <c r="M1185" i="1" s="1" a="1"/>
  <c r="M1185" i="1" s="1"/>
  <c r="K1185" i="1"/>
  <c r="J1185" i="1"/>
  <c r="I1185" i="1"/>
  <c r="H1185" i="1"/>
  <c r="G1185" i="1"/>
  <c r="O1184" i="1"/>
  <c r="L1184" i="1"/>
  <c r="M1184" i="1" s="1" a="1"/>
  <c r="M1184" i="1" s="1"/>
  <c r="K1184" i="1"/>
  <c r="J1184" i="1"/>
  <c r="I1184" i="1"/>
  <c r="H1184" i="1"/>
  <c r="G1184" i="1"/>
  <c r="O1183" i="1"/>
  <c r="L1183" i="1"/>
  <c r="M1183" i="1" s="1" a="1"/>
  <c r="M1183" i="1" s="1"/>
  <c r="K1183" i="1"/>
  <c r="J1183" i="1"/>
  <c r="I1183" i="1"/>
  <c r="H1183" i="1"/>
  <c r="G1183" i="1"/>
  <c r="O1182" i="1"/>
  <c r="L1182" i="1"/>
  <c r="M1182" i="1" s="1" a="1"/>
  <c r="M1182" i="1" s="1"/>
  <c r="K1182" i="1"/>
  <c r="J1182" i="1"/>
  <c r="I1182" i="1"/>
  <c r="H1182" i="1"/>
  <c r="G1182" i="1"/>
  <c r="O1181" i="1"/>
  <c r="L1181" i="1"/>
  <c r="M1181" i="1" s="1" a="1"/>
  <c r="M1181" i="1" s="1"/>
  <c r="K1181" i="1"/>
  <c r="J1181" i="1"/>
  <c r="I1181" i="1"/>
  <c r="H1181" i="1"/>
  <c r="G1181" i="1"/>
  <c r="O1180" i="1"/>
  <c r="L1180" i="1"/>
  <c r="M1180" i="1" s="1" a="1"/>
  <c r="M1180" i="1" s="1"/>
  <c r="K1180" i="1"/>
  <c r="J1180" i="1"/>
  <c r="I1180" i="1"/>
  <c r="H1180" i="1"/>
  <c r="G1180" i="1"/>
  <c r="O1179" i="1"/>
  <c r="L1179" i="1"/>
  <c r="M1179" i="1" s="1" a="1"/>
  <c r="M1179" i="1" s="1"/>
  <c r="K1179" i="1"/>
  <c r="J1179" i="1"/>
  <c r="I1179" i="1"/>
  <c r="H1179" i="1"/>
  <c r="G1179" i="1"/>
  <c r="O1178" i="1"/>
  <c r="L1178" i="1"/>
  <c r="M1178" i="1" s="1" a="1"/>
  <c r="M1178" i="1" s="1"/>
  <c r="K1178" i="1"/>
  <c r="J1178" i="1"/>
  <c r="I1178" i="1"/>
  <c r="H1178" i="1"/>
  <c r="G1178" i="1"/>
  <c r="O1177" i="1"/>
  <c r="L1177" i="1"/>
  <c r="M1177" i="1" s="1" a="1"/>
  <c r="M1177" i="1" s="1"/>
  <c r="K1177" i="1"/>
  <c r="J1177" i="1"/>
  <c r="I1177" i="1"/>
  <c r="H1177" i="1"/>
  <c r="G1177" i="1"/>
  <c r="O1176" i="1"/>
  <c r="L1176" i="1"/>
  <c r="M1176" i="1" s="1" a="1"/>
  <c r="M1176" i="1" s="1"/>
  <c r="K1176" i="1"/>
  <c r="J1176" i="1"/>
  <c r="I1176" i="1"/>
  <c r="H1176" i="1"/>
  <c r="G1176" i="1"/>
  <c r="O1175" i="1"/>
  <c r="L1175" i="1"/>
  <c r="M1175" i="1" s="1" a="1"/>
  <c r="M1175" i="1" s="1"/>
  <c r="K1175" i="1"/>
  <c r="J1175" i="1"/>
  <c r="I1175" i="1"/>
  <c r="H1175" i="1"/>
  <c r="G1175" i="1"/>
  <c r="O1174" i="1"/>
  <c r="L1174" i="1"/>
  <c r="M1174" i="1" s="1" a="1"/>
  <c r="M1174" i="1" s="1"/>
  <c r="K1174" i="1"/>
  <c r="J1174" i="1"/>
  <c r="I1174" i="1"/>
  <c r="H1174" i="1"/>
  <c r="G1174" i="1"/>
  <c r="O1173" i="1"/>
  <c r="L1173" i="1"/>
  <c r="M1173" i="1" s="1" a="1"/>
  <c r="M1173" i="1" s="1"/>
  <c r="K1173" i="1"/>
  <c r="J1173" i="1"/>
  <c r="I1173" i="1"/>
  <c r="H1173" i="1"/>
  <c r="G1173" i="1"/>
  <c r="O1172" i="1"/>
  <c r="L1172" i="1"/>
  <c r="M1172" i="1" s="1" a="1"/>
  <c r="M1172" i="1" s="1"/>
  <c r="K1172" i="1"/>
  <c r="J1172" i="1"/>
  <c r="I1172" i="1"/>
  <c r="H1172" i="1"/>
  <c r="G1172" i="1"/>
  <c r="O1171" i="1"/>
  <c r="L1171" i="1"/>
  <c r="M1171" i="1" s="1" a="1"/>
  <c r="M1171" i="1" s="1"/>
  <c r="K1171" i="1"/>
  <c r="J1171" i="1"/>
  <c r="I1171" i="1"/>
  <c r="H1171" i="1"/>
  <c r="G1171" i="1"/>
  <c r="O1170" i="1"/>
  <c r="L1170" i="1"/>
  <c r="M1170" i="1" s="1" a="1"/>
  <c r="M1170" i="1" s="1"/>
  <c r="K1170" i="1"/>
  <c r="J1170" i="1"/>
  <c r="I1170" i="1"/>
  <c r="H1170" i="1"/>
  <c r="G1170" i="1"/>
  <c r="O1169" i="1"/>
  <c r="L1169" i="1"/>
  <c r="M1169" i="1" s="1" a="1"/>
  <c r="M1169" i="1" s="1"/>
  <c r="K1169" i="1"/>
  <c r="J1169" i="1"/>
  <c r="I1169" i="1"/>
  <c r="H1169" i="1"/>
  <c r="G1169" i="1"/>
  <c r="O1168" i="1"/>
  <c r="L1168" i="1"/>
  <c r="M1168" i="1" s="1" a="1"/>
  <c r="M1168" i="1" s="1"/>
  <c r="K1168" i="1"/>
  <c r="J1168" i="1"/>
  <c r="I1168" i="1"/>
  <c r="H1168" i="1"/>
  <c r="G1168" i="1"/>
  <c r="O1167" i="1"/>
  <c r="L1167" i="1"/>
  <c r="M1167" i="1" s="1" a="1"/>
  <c r="M1167" i="1" s="1"/>
  <c r="K1167" i="1"/>
  <c r="J1167" i="1"/>
  <c r="I1167" i="1"/>
  <c r="H1167" i="1"/>
  <c r="G1167" i="1"/>
  <c r="O1166" i="1"/>
  <c r="L1166" i="1"/>
  <c r="M1166" i="1" s="1" a="1"/>
  <c r="M1166" i="1" s="1"/>
  <c r="K1166" i="1"/>
  <c r="J1166" i="1"/>
  <c r="I1166" i="1"/>
  <c r="H1166" i="1"/>
  <c r="G1166" i="1"/>
  <c r="O1165" i="1"/>
  <c r="L1165" i="1"/>
  <c r="M1165" i="1" s="1" a="1"/>
  <c r="M1165" i="1" s="1"/>
  <c r="K1165" i="1"/>
  <c r="J1165" i="1"/>
  <c r="I1165" i="1"/>
  <c r="H1165" i="1"/>
  <c r="G1165" i="1"/>
  <c r="O1164" i="1"/>
  <c r="L1164" i="1"/>
  <c r="M1164" i="1" s="1" a="1"/>
  <c r="M1164" i="1" s="1"/>
  <c r="K1164" i="1"/>
  <c r="J1164" i="1"/>
  <c r="I1164" i="1"/>
  <c r="H1164" i="1"/>
  <c r="G1164" i="1"/>
  <c r="O1163" i="1"/>
  <c r="L1163" i="1"/>
  <c r="M1163" i="1" s="1" a="1"/>
  <c r="M1163" i="1" s="1"/>
  <c r="K1163" i="1"/>
  <c r="J1163" i="1"/>
  <c r="I1163" i="1"/>
  <c r="H1163" i="1"/>
  <c r="G1163" i="1"/>
  <c r="O1162" i="1"/>
  <c r="L1162" i="1"/>
  <c r="M1162" i="1" s="1" a="1"/>
  <c r="M1162" i="1" s="1"/>
  <c r="K1162" i="1"/>
  <c r="J1162" i="1"/>
  <c r="I1162" i="1"/>
  <c r="H1162" i="1"/>
  <c r="G1162" i="1"/>
  <c r="O1161" i="1"/>
  <c r="L1161" i="1"/>
  <c r="M1161" i="1" s="1" a="1"/>
  <c r="M1161" i="1" s="1"/>
  <c r="K1161" i="1"/>
  <c r="J1161" i="1"/>
  <c r="I1161" i="1"/>
  <c r="H1161" i="1"/>
  <c r="G1161" i="1"/>
  <c r="O1160" i="1"/>
  <c r="L1160" i="1"/>
  <c r="M1160" i="1" s="1" a="1"/>
  <c r="M1160" i="1" s="1"/>
  <c r="K1160" i="1"/>
  <c r="J1160" i="1"/>
  <c r="I1160" i="1"/>
  <c r="H1160" i="1"/>
  <c r="G1160" i="1"/>
  <c r="O1159" i="1"/>
  <c r="L1159" i="1"/>
  <c r="M1159" i="1" s="1" a="1"/>
  <c r="M1159" i="1" s="1"/>
  <c r="K1159" i="1"/>
  <c r="J1159" i="1"/>
  <c r="I1159" i="1"/>
  <c r="H1159" i="1"/>
  <c r="G1159" i="1"/>
  <c r="O1158" i="1"/>
  <c r="L1158" i="1"/>
  <c r="M1158" i="1" s="1" a="1"/>
  <c r="M1158" i="1" s="1"/>
  <c r="K1158" i="1"/>
  <c r="J1158" i="1"/>
  <c r="I1158" i="1"/>
  <c r="H1158" i="1"/>
  <c r="G1158" i="1"/>
  <c r="O1157" i="1"/>
  <c r="L1157" i="1"/>
  <c r="M1157" i="1" s="1" a="1"/>
  <c r="M1157" i="1" s="1"/>
  <c r="K1157" i="1"/>
  <c r="J1157" i="1"/>
  <c r="I1157" i="1"/>
  <c r="H1157" i="1"/>
  <c r="G1157" i="1"/>
  <c r="O1156" i="1"/>
  <c r="L1156" i="1"/>
  <c r="M1156" i="1" s="1" a="1"/>
  <c r="M1156" i="1" s="1"/>
  <c r="K1156" i="1"/>
  <c r="J1156" i="1"/>
  <c r="I1156" i="1"/>
  <c r="H1156" i="1"/>
  <c r="G1156" i="1"/>
  <c r="O1155" i="1"/>
  <c r="L1155" i="1"/>
  <c r="M1155" i="1" s="1" a="1"/>
  <c r="M1155" i="1" s="1"/>
  <c r="K1155" i="1"/>
  <c r="J1155" i="1"/>
  <c r="I1155" i="1"/>
  <c r="H1155" i="1"/>
  <c r="G1155" i="1"/>
  <c r="O1154" i="1"/>
  <c r="L1154" i="1"/>
  <c r="M1154" i="1" s="1" a="1"/>
  <c r="M1154" i="1" s="1"/>
  <c r="K1154" i="1"/>
  <c r="J1154" i="1"/>
  <c r="I1154" i="1"/>
  <c r="H1154" i="1"/>
  <c r="G1154" i="1"/>
  <c r="O1153" i="1"/>
  <c r="L1153" i="1"/>
  <c r="M1153" i="1" s="1" a="1"/>
  <c r="M1153" i="1" s="1"/>
  <c r="K1153" i="1"/>
  <c r="J1153" i="1"/>
  <c r="I1153" i="1"/>
  <c r="H1153" i="1"/>
  <c r="G1153" i="1"/>
  <c r="O1152" i="1"/>
  <c r="L1152" i="1"/>
  <c r="M1152" i="1" s="1" a="1"/>
  <c r="M1152" i="1" s="1"/>
  <c r="K1152" i="1"/>
  <c r="J1152" i="1"/>
  <c r="I1152" i="1"/>
  <c r="H1152" i="1"/>
  <c r="G1152" i="1"/>
  <c r="O1151" i="1"/>
  <c r="L1151" i="1"/>
  <c r="M1151" i="1" s="1" a="1"/>
  <c r="M1151" i="1" s="1"/>
  <c r="K1151" i="1"/>
  <c r="J1151" i="1"/>
  <c r="I1151" i="1"/>
  <c r="H1151" i="1"/>
  <c r="G1151" i="1"/>
  <c r="O1150" i="1"/>
  <c r="L1150" i="1"/>
  <c r="M1150" i="1" s="1" a="1"/>
  <c r="M1150" i="1" s="1"/>
  <c r="K1150" i="1"/>
  <c r="J1150" i="1"/>
  <c r="I1150" i="1"/>
  <c r="H1150" i="1"/>
  <c r="G1150" i="1"/>
  <c r="O1149" i="1"/>
  <c r="L1149" i="1"/>
  <c r="M1149" i="1" s="1" a="1"/>
  <c r="M1149" i="1" s="1"/>
  <c r="K1149" i="1"/>
  <c r="J1149" i="1"/>
  <c r="I1149" i="1"/>
  <c r="H1149" i="1"/>
  <c r="G1149" i="1"/>
  <c r="O1148" i="1"/>
  <c r="L1148" i="1"/>
  <c r="M1148" i="1" s="1" a="1"/>
  <c r="M1148" i="1" s="1"/>
  <c r="K1148" i="1"/>
  <c r="J1148" i="1"/>
  <c r="I1148" i="1"/>
  <c r="H1148" i="1"/>
  <c r="G1148" i="1"/>
  <c r="O1147" i="1"/>
  <c r="L1147" i="1"/>
  <c r="M1147" i="1" s="1" a="1"/>
  <c r="M1147" i="1" s="1"/>
  <c r="K1147" i="1"/>
  <c r="J1147" i="1"/>
  <c r="I1147" i="1"/>
  <c r="H1147" i="1"/>
  <c r="G1147" i="1"/>
  <c r="O1146" i="1"/>
  <c r="L1146" i="1"/>
  <c r="M1146" i="1" s="1" a="1"/>
  <c r="M1146" i="1" s="1"/>
  <c r="K1146" i="1"/>
  <c r="J1146" i="1"/>
  <c r="I1146" i="1"/>
  <c r="H1146" i="1"/>
  <c r="G1146" i="1"/>
  <c r="O1145" i="1"/>
  <c r="L1145" i="1"/>
  <c r="M1145" i="1" s="1" a="1"/>
  <c r="M1145" i="1" s="1"/>
  <c r="K1145" i="1"/>
  <c r="J1145" i="1"/>
  <c r="I1145" i="1"/>
  <c r="H1145" i="1"/>
  <c r="G1145" i="1"/>
  <c r="O1144" i="1"/>
  <c r="L1144" i="1"/>
  <c r="M1144" i="1" s="1" a="1"/>
  <c r="M1144" i="1" s="1"/>
  <c r="K1144" i="1"/>
  <c r="J1144" i="1"/>
  <c r="I1144" i="1"/>
  <c r="H1144" i="1"/>
  <c r="G1144" i="1"/>
  <c r="O1143" i="1"/>
  <c r="L1143" i="1"/>
  <c r="M1143" i="1" s="1" a="1"/>
  <c r="M1143" i="1" s="1"/>
  <c r="K1143" i="1"/>
  <c r="J1143" i="1"/>
  <c r="I1143" i="1"/>
  <c r="H1143" i="1"/>
  <c r="G1143" i="1"/>
  <c r="O1142" i="1"/>
  <c r="L1142" i="1"/>
  <c r="M1142" i="1" s="1" a="1"/>
  <c r="M1142" i="1" s="1"/>
  <c r="K1142" i="1"/>
  <c r="J1142" i="1"/>
  <c r="I1142" i="1"/>
  <c r="H1142" i="1"/>
  <c r="G1142" i="1"/>
  <c r="O1141" i="1"/>
  <c r="L1141" i="1"/>
  <c r="M1141" i="1" s="1" a="1"/>
  <c r="M1141" i="1" s="1"/>
  <c r="K1141" i="1"/>
  <c r="J1141" i="1"/>
  <c r="I1141" i="1"/>
  <c r="H1141" i="1"/>
  <c r="G1141" i="1"/>
  <c r="O1140" i="1"/>
  <c r="L1140" i="1"/>
  <c r="M1140" i="1" s="1" a="1"/>
  <c r="M1140" i="1" s="1"/>
  <c r="K1140" i="1"/>
  <c r="J1140" i="1"/>
  <c r="I1140" i="1"/>
  <c r="H1140" i="1"/>
  <c r="G1140" i="1"/>
  <c r="O1139" i="1"/>
  <c r="L1139" i="1"/>
  <c r="M1139" i="1" s="1" a="1"/>
  <c r="M1139" i="1" s="1"/>
  <c r="K1139" i="1"/>
  <c r="J1139" i="1"/>
  <c r="I1139" i="1"/>
  <c r="H1139" i="1"/>
  <c r="G1139" i="1"/>
  <c r="O1138" i="1"/>
  <c r="L1138" i="1"/>
  <c r="M1138" i="1" s="1" a="1"/>
  <c r="M1138" i="1" s="1"/>
  <c r="K1138" i="1"/>
  <c r="J1138" i="1"/>
  <c r="I1138" i="1"/>
  <c r="H1138" i="1"/>
  <c r="G1138" i="1"/>
  <c r="O1137" i="1"/>
  <c r="L1137" i="1"/>
  <c r="M1137" i="1" s="1" a="1"/>
  <c r="M1137" i="1" s="1"/>
  <c r="K1137" i="1"/>
  <c r="J1137" i="1"/>
  <c r="I1137" i="1"/>
  <c r="H1137" i="1"/>
  <c r="G1137" i="1"/>
  <c r="O1136" i="1"/>
  <c r="L1136" i="1"/>
  <c r="M1136" i="1" s="1" a="1"/>
  <c r="M1136" i="1" s="1"/>
  <c r="K1136" i="1"/>
  <c r="J1136" i="1"/>
  <c r="I1136" i="1"/>
  <c r="H1136" i="1"/>
  <c r="G1136" i="1"/>
  <c r="O1135" i="1"/>
  <c r="L1135" i="1"/>
  <c r="M1135" i="1" s="1" a="1"/>
  <c r="M1135" i="1" s="1"/>
  <c r="K1135" i="1"/>
  <c r="J1135" i="1"/>
  <c r="I1135" i="1"/>
  <c r="H1135" i="1"/>
  <c r="G1135" i="1"/>
  <c r="O1134" i="1"/>
  <c r="L1134" i="1"/>
  <c r="M1134" i="1" s="1" a="1"/>
  <c r="M1134" i="1" s="1"/>
  <c r="K1134" i="1"/>
  <c r="J1134" i="1"/>
  <c r="I1134" i="1"/>
  <c r="H1134" i="1"/>
  <c r="G1134" i="1"/>
  <c r="O1133" i="1"/>
  <c r="L1133" i="1"/>
  <c r="M1133" i="1" s="1" a="1"/>
  <c r="M1133" i="1" s="1"/>
  <c r="K1133" i="1"/>
  <c r="J1133" i="1"/>
  <c r="I1133" i="1"/>
  <c r="H1133" i="1"/>
  <c r="G1133" i="1"/>
  <c r="O1132" i="1"/>
  <c r="L1132" i="1"/>
  <c r="M1132" i="1" s="1" a="1"/>
  <c r="M1132" i="1" s="1"/>
  <c r="K1132" i="1"/>
  <c r="J1132" i="1"/>
  <c r="I1132" i="1"/>
  <c r="H1132" i="1"/>
  <c r="G1132" i="1"/>
  <c r="O1131" i="1"/>
  <c r="L1131" i="1"/>
  <c r="M1131" i="1" s="1" a="1"/>
  <c r="M1131" i="1" s="1"/>
  <c r="K1131" i="1"/>
  <c r="J1131" i="1"/>
  <c r="I1131" i="1"/>
  <c r="H1131" i="1"/>
  <c r="G1131" i="1"/>
  <c r="O1130" i="1"/>
  <c r="L1130" i="1"/>
  <c r="M1130" i="1" s="1" a="1"/>
  <c r="M1130" i="1" s="1"/>
  <c r="K1130" i="1"/>
  <c r="J1130" i="1"/>
  <c r="I1130" i="1"/>
  <c r="H1130" i="1"/>
  <c r="G1130" i="1"/>
  <c r="O1129" i="1"/>
  <c r="L1129" i="1"/>
  <c r="M1129" i="1" s="1" a="1"/>
  <c r="M1129" i="1" s="1"/>
  <c r="K1129" i="1"/>
  <c r="J1129" i="1"/>
  <c r="I1129" i="1"/>
  <c r="H1129" i="1"/>
  <c r="G1129" i="1"/>
  <c r="O1128" i="1"/>
  <c r="L1128" i="1"/>
  <c r="M1128" i="1" s="1" a="1"/>
  <c r="M1128" i="1" s="1"/>
  <c r="K1128" i="1"/>
  <c r="J1128" i="1"/>
  <c r="I1128" i="1"/>
  <c r="H1128" i="1"/>
  <c r="G1128" i="1"/>
  <c r="O1127" i="1"/>
  <c r="L1127" i="1"/>
  <c r="M1127" i="1" s="1" a="1"/>
  <c r="M1127" i="1" s="1"/>
  <c r="K1127" i="1"/>
  <c r="J1127" i="1"/>
  <c r="I1127" i="1"/>
  <c r="H1127" i="1"/>
  <c r="G1127" i="1"/>
  <c r="O1126" i="1"/>
  <c r="L1126" i="1"/>
  <c r="M1126" i="1" s="1" a="1"/>
  <c r="M1126" i="1" s="1"/>
  <c r="K1126" i="1"/>
  <c r="J1126" i="1"/>
  <c r="I1126" i="1"/>
  <c r="H1126" i="1"/>
  <c r="G1126" i="1"/>
  <c r="O1125" i="1"/>
  <c r="L1125" i="1"/>
  <c r="M1125" i="1" s="1" a="1"/>
  <c r="M1125" i="1" s="1"/>
  <c r="K1125" i="1"/>
  <c r="J1125" i="1"/>
  <c r="I1125" i="1"/>
  <c r="H1125" i="1"/>
  <c r="G1125" i="1"/>
  <c r="O1124" i="1"/>
  <c r="L1124" i="1"/>
  <c r="M1124" i="1" s="1" a="1"/>
  <c r="M1124" i="1" s="1"/>
  <c r="K1124" i="1"/>
  <c r="J1124" i="1"/>
  <c r="I1124" i="1"/>
  <c r="H1124" i="1"/>
  <c r="G1124" i="1"/>
  <c r="O1123" i="1"/>
  <c r="L1123" i="1"/>
  <c r="M1123" i="1" s="1" a="1"/>
  <c r="M1123" i="1" s="1"/>
  <c r="K1123" i="1"/>
  <c r="J1123" i="1"/>
  <c r="I1123" i="1"/>
  <c r="H1123" i="1"/>
  <c r="G1123" i="1"/>
  <c r="O1122" i="1"/>
  <c r="L1122" i="1"/>
  <c r="M1122" i="1" s="1" a="1"/>
  <c r="M1122" i="1" s="1"/>
  <c r="K1122" i="1"/>
  <c r="J1122" i="1"/>
  <c r="I1122" i="1"/>
  <c r="H1122" i="1"/>
  <c r="G1122" i="1"/>
  <c r="O1121" i="1"/>
  <c r="L1121" i="1"/>
  <c r="M1121" i="1" s="1" a="1"/>
  <c r="M1121" i="1" s="1"/>
  <c r="K1121" i="1"/>
  <c r="J1121" i="1"/>
  <c r="I1121" i="1"/>
  <c r="H1121" i="1"/>
  <c r="G1121" i="1"/>
  <c r="O1120" i="1"/>
  <c r="L1120" i="1"/>
  <c r="M1120" i="1" s="1" a="1"/>
  <c r="M1120" i="1" s="1"/>
  <c r="K1120" i="1"/>
  <c r="J1120" i="1"/>
  <c r="I1120" i="1"/>
  <c r="H1120" i="1"/>
  <c r="G1120" i="1"/>
  <c r="O1119" i="1"/>
  <c r="L1119" i="1"/>
  <c r="M1119" i="1" s="1" a="1"/>
  <c r="M1119" i="1" s="1"/>
  <c r="K1119" i="1"/>
  <c r="J1119" i="1"/>
  <c r="I1119" i="1"/>
  <c r="H1119" i="1"/>
  <c r="G1119" i="1"/>
  <c r="O1118" i="1"/>
  <c r="L1118" i="1"/>
  <c r="M1118" i="1" s="1" a="1"/>
  <c r="M1118" i="1" s="1"/>
  <c r="K1118" i="1"/>
  <c r="J1118" i="1"/>
  <c r="I1118" i="1"/>
  <c r="H1118" i="1"/>
  <c r="G1118" i="1"/>
  <c r="O1117" i="1"/>
  <c r="L1117" i="1"/>
  <c r="M1117" i="1" s="1" a="1"/>
  <c r="M1117" i="1" s="1"/>
  <c r="K1117" i="1"/>
  <c r="J1117" i="1"/>
  <c r="I1117" i="1"/>
  <c r="H1117" i="1"/>
  <c r="G1117" i="1"/>
  <c r="O1116" i="1"/>
  <c r="L1116" i="1"/>
  <c r="M1116" i="1" s="1" a="1"/>
  <c r="M1116" i="1" s="1"/>
  <c r="K1116" i="1"/>
  <c r="J1116" i="1"/>
  <c r="I1116" i="1"/>
  <c r="H1116" i="1"/>
  <c r="G1116" i="1"/>
  <c r="O1115" i="1"/>
  <c r="L1115" i="1"/>
  <c r="M1115" i="1" s="1" a="1"/>
  <c r="M1115" i="1" s="1"/>
  <c r="K1115" i="1"/>
  <c r="J1115" i="1"/>
  <c r="I1115" i="1"/>
  <c r="H1115" i="1"/>
  <c r="G1115" i="1"/>
  <c r="O1114" i="1"/>
  <c r="L1114" i="1"/>
  <c r="M1114" i="1" s="1" a="1"/>
  <c r="M1114" i="1" s="1"/>
  <c r="K1114" i="1"/>
  <c r="J1114" i="1"/>
  <c r="I1114" i="1"/>
  <c r="H1114" i="1"/>
  <c r="G1114" i="1"/>
  <c r="O1113" i="1"/>
  <c r="L1113" i="1"/>
  <c r="M1113" i="1" s="1" a="1"/>
  <c r="M1113" i="1" s="1"/>
  <c r="K1113" i="1"/>
  <c r="J1113" i="1"/>
  <c r="I1113" i="1"/>
  <c r="H1113" i="1"/>
  <c r="G1113" i="1"/>
  <c r="O1112" i="1"/>
  <c r="L1112" i="1"/>
  <c r="M1112" i="1" s="1" a="1"/>
  <c r="M1112" i="1" s="1"/>
  <c r="K1112" i="1"/>
  <c r="J1112" i="1"/>
  <c r="I1112" i="1"/>
  <c r="H1112" i="1"/>
  <c r="G1112" i="1"/>
  <c r="O1111" i="1"/>
  <c r="L1111" i="1"/>
  <c r="M1111" i="1" s="1" a="1"/>
  <c r="M1111" i="1" s="1"/>
  <c r="K1111" i="1"/>
  <c r="J1111" i="1"/>
  <c r="I1111" i="1"/>
  <c r="H1111" i="1"/>
  <c r="G1111" i="1"/>
  <c r="O1110" i="1"/>
  <c r="L1110" i="1"/>
  <c r="M1110" i="1" s="1" a="1"/>
  <c r="M1110" i="1" s="1"/>
  <c r="K1110" i="1"/>
  <c r="J1110" i="1"/>
  <c r="I1110" i="1"/>
  <c r="H1110" i="1"/>
  <c r="G1110" i="1"/>
  <c r="O1109" i="1"/>
  <c r="L1109" i="1"/>
  <c r="M1109" i="1" s="1" a="1"/>
  <c r="M1109" i="1" s="1"/>
  <c r="K1109" i="1"/>
  <c r="J1109" i="1"/>
  <c r="I1109" i="1"/>
  <c r="H1109" i="1"/>
  <c r="G1109" i="1"/>
  <c r="O1108" i="1"/>
  <c r="L1108" i="1"/>
  <c r="M1108" i="1" s="1" a="1"/>
  <c r="M1108" i="1" s="1"/>
  <c r="K1108" i="1"/>
  <c r="J1108" i="1"/>
  <c r="I1108" i="1"/>
  <c r="H1108" i="1"/>
  <c r="G1108" i="1"/>
  <c r="O1107" i="1"/>
  <c r="L1107" i="1"/>
  <c r="M1107" i="1" s="1" a="1"/>
  <c r="M1107" i="1" s="1"/>
  <c r="K1107" i="1"/>
  <c r="J1107" i="1"/>
  <c r="I1107" i="1"/>
  <c r="H1107" i="1"/>
  <c r="G1107" i="1"/>
  <c r="O1106" i="1"/>
  <c r="L1106" i="1"/>
  <c r="M1106" i="1" s="1" a="1"/>
  <c r="M1106" i="1" s="1"/>
  <c r="K1106" i="1"/>
  <c r="J1106" i="1"/>
  <c r="I1106" i="1"/>
  <c r="H1106" i="1"/>
  <c r="G1106" i="1"/>
  <c r="O1105" i="1"/>
  <c r="L1105" i="1"/>
  <c r="M1105" i="1" s="1" a="1"/>
  <c r="M1105" i="1" s="1"/>
  <c r="K1105" i="1"/>
  <c r="J1105" i="1"/>
  <c r="I1105" i="1"/>
  <c r="H1105" i="1"/>
  <c r="G1105" i="1"/>
  <c r="O1104" i="1"/>
  <c r="L1104" i="1"/>
  <c r="M1104" i="1" s="1" a="1"/>
  <c r="M1104" i="1" s="1"/>
  <c r="K1104" i="1"/>
  <c r="J1104" i="1"/>
  <c r="I1104" i="1"/>
  <c r="H1104" i="1"/>
  <c r="G1104" i="1"/>
  <c r="O1103" i="1"/>
  <c r="L1103" i="1"/>
  <c r="M1103" i="1" s="1" a="1"/>
  <c r="M1103" i="1" s="1"/>
  <c r="K1103" i="1"/>
  <c r="J1103" i="1"/>
  <c r="I1103" i="1"/>
  <c r="H1103" i="1"/>
  <c r="G1103" i="1"/>
  <c r="O1102" i="1"/>
  <c r="L1102" i="1"/>
  <c r="M1102" i="1" s="1" a="1"/>
  <c r="M1102" i="1" s="1"/>
  <c r="K1102" i="1"/>
  <c r="J1102" i="1"/>
  <c r="I1102" i="1"/>
  <c r="H1102" i="1"/>
  <c r="G1102" i="1"/>
  <c r="O1101" i="1"/>
  <c r="L1101" i="1"/>
  <c r="M1101" i="1" s="1" a="1"/>
  <c r="M1101" i="1" s="1"/>
  <c r="K1101" i="1"/>
  <c r="J1101" i="1"/>
  <c r="I1101" i="1"/>
  <c r="H1101" i="1"/>
  <c r="G1101" i="1"/>
  <c r="O1100" i="1"/>
  <c r="L1100" i="1"/>
  <c r="M1100" i="1" s="1" a="1"/>
  <c r="M1100" i="1" s="1"/>
  <c r="K1100" i="1"/>
  <c r="J1100" i="1"/>
  <c r="I1100" i="1"/>
  <c r="H1100" i="1"/>
  <c r="G1100" i="1"/>
  <c r="O1099" i="1"/>
  <c r="L1099" i="1"/>
  <c r="M1099" i="1" s="1" a="1"/>
  <c r="M1099" i="1" s="1"/>
  <c r="K1099" i="1"/>
  <c r="J1099" i="1"/>
  <c r="I1099" i="1"/>
  <c r="H1099" i="1"/>
  <c r="G1099" i="1"/>
  <c r="O1098" i="1"/>
  <c r="L1098" i="1"/>
  <c r="M1098" i="1" s="1" a="1"/>
  <c r="M1098" i="1" s="1"/>
  <c r="K1098" i="1"/>
  <c r="J1098" i="1"/>
  <c r="I1098" i="1"/>
  <c r="H1098" i="1"/>
  <c r="G1098" i="1"/>
  <c r="O1097" i="1"/>
  <c r="L1097" i="1"/>
  <c r="M1097" i="1" s="1" a="1"/>
  <c r="M1097" i="1" s="1"/>
  <c r="K1097" i="1"/>
  <c r="J1097" i="1"/>
  <c r="I1097" i="1"/>
  <c r="H1097" i="1"/>
  <c r="G1097" i="1"/>
  <c r="O1096" i="1"/>
  <c r="L1096" i="1"/>
  <c r="M1096" i="1" s="1" a="1"/>
  <c r="M1096" i="1" s="1"/>
  <c r="K1096" i="1"/>
  <c r="J1096" i="1"/>
  <c r="I1096" i="1"/>
  <c r="H1096" i="1"/>
  <c r="G1096" i="1"/>
  <c r="O1095" i="1"/>
  <c r="L1095" i="1"/>
  <c r="M1095" i="1" s="1" a="1"/>
  <c r="M1095" i="1" s="1"/>
  <c r="K1095" i="1"/>
  <c r="J1095" i="1"/>
  <c r="I1095" i="1"/>
  <c r="H1095" i="1"/>
  <c r="G1095" i="1"/>
  <c r="O1094" i="1"/>
  <c r="L1094" i="1"/>
  <c r="M1094" i="1" s="1" a="1"/>
  <c r="M1094" i="1" s="1"/>
  <c r="K1094" i="1"/>
  <c r="J1094" i="1"/>
  <c r="I1094" i="1"/>
  <c r="H1094" i="1"/>
  <c r="G1094" i="1"/>
  <c r="O1093" i="1"/>
  <c r="L1093" i="1"/>
  <c r="M1093" i="1" s="1" a="1"/>
  <c r="M1093" i="1" s="1"/>
  <c r="K1093" i="1"/>
  <c r="J1093" i="1"/>
  <c r="I1093" i="1"/>
  <c r="H1093" i="1"/>
  <c r="G1093" i="1"/>
  <c r="O1092" i="1"/>
  <c r="L1092" i="1"/>
  <c r="M1092" i="1" s="1" a="1"/>
  <c r="M1092" i="1" s="1"/>
  <c r="K1092" i="1"/>
  <c r="J1092" i="1"/>
  <c r="I1092" i="1"/>
  <c r="H1092" i="1"/>
  <c r="G1092" i="1"/>
  <c r="O1091" i="1"/>
  <c r="L1091" i="1"/>
  <c r="M1091" i="1" s="1" a="1"/>
  <c r="M1091" i="1" s="1"/>
  <c r="K1091" i="1"/>
  <c r="J1091" i="1"/>
  <c r="I1091" i="1"/>
  <c r="H1091" i="1"/>
  <c r="G1091" i="1"/>
  <c r="O1090" i="1"/>
  <c r="L1090" i="1"/>
  <c r="M1090" i="1" s="1" a="1"/>
  <c r="M1090" i="1" s="1"/>
  <c r="K1090" i="1"/>
  <c r="J1090" i="1"/>
  <c r="I1090" i="1"/>
  <c r="H1090" i="1"/>
  <c r="G1090" i="1"/>
  <c r="O1089" i="1"/>
  <c r="L1089" i="1"/>
  <c r="M1089" i="1" s="1" a="1"/>
  <c r="M1089" i="1" s="1"/>
  <c r="K1089" i="1"/>
  <c r="J1089" i="1"/>
  <c r="I1089" i="1"/>
  <c r="H1089" i="1"/>
  <c r="G1089" i="1"/>
  <c r="O1088" i="1"/>
  <c r="L1088" i="1"/>
  <c r="M1088" i="1" s="1" a="1"/>
  <c r="M1088" i="1" s="1"/>
  <c r="K1088" i="1"/>
  <c r="J1088" i="1"/>
  <c r="I1088" i="1"/>
  <c r="H1088" i="1"/>
  <c r="G1088" i="1"/>
  <c r="O1087" i="1"/>
  <c r="L1087" i="1"/>
  <c r="M1087" i="1" s="1" a="1"/>
  <c r="M1087" i="1" s="1"/>
  <c r="K1087" i="1"/>
  <c r="J1087" i="1"/>
  <c r="I1087" i="1"/>
  <c r="H1087" i="1"/>
  <c r="G1087" i="1"/>
  <c r="O1086" i="1"/>
  <c r="L1086" i="1"/>
  <c r="M1086" i="1" s="1" a="1"/>
  <c r="M1086" i="1" s="1"/>
  <c r="K1086" i="1"/>
  <c r="J1086" i="1"/>
  <c r="I1086" i="1"/>
  <c r="H1086" i="1"/>
  <c r="G1086" i="1"/>
  <c r="O1085" i="1"/>
  <c r="L1085" i="1"/>
  <c r="M1085" i="1" s="1" a="1"/>
  <c r="M1085" i="1" s="1"/>
  <c r="K1085" i="1"/>
  <c r="J1085" i="1"/>
  <c r="I1085" i="1"/>
  <c r="H1085" i="1"/>
  <c r="G1085" i="1"/>
  <c r="O1084" i="1"/>
  <c r="L1084" i="1"/>
  <c r="M1084" i="1" s="1" a="1"/>
  <c r="M1084" i="1" s="1"/>
  <c r="K1084" i="1"/>
  <c r="J1084" i="1"/>
  <c r="I1084" i="1"/>
  <c r="H1084" i="1"/>
  <c r="G1084" i="1"/>
  <c r="O1083" i="1"/>
  <c r="L1083" i="1"/>
  <c r="M1083" i="1" s="1" a="1"/>
  <c r="M1083" i="1" s="1"/>
  <c r="K1083" i="1"/>
  <c r="J1083" i="1"/>
  <c r="I1083" i="1"/>
  <c r="H1083" i="1"/>
  <c r="G1083" i="1"/>
  <c r="O1082" i="1"/>
  <c r="L1082" i="1"/>
  <c r="M1082" i="1" s="1" a="1"/>
  <c r="M1082" i="1" s="1"/>
  <c r="K1082" i="1"/>
  <c r="J1082" i="1"/>
  <c r="I1082" i="1"/>
  <c r="H1082" i="1"/>
  <c r="G1082" i="1"/>
  <c r="O1081" i="1"/>
  <c r="L1081" i="1"/>
  <c r="M1081" i="1" s="1" a="1"/>
  <c r="M1081" i="1" s="1"/>
  <c r="K1081" i="1"/>
  <c r="J1081" i="1"/>
  <c r="I1081" i="1"/>
  <c r="H1081" i="1"/>
  <c r="G1081" i="1"/>
  <c r="O1080" i="1"/>
  <c r="L1080" i="1"/>
  <c r="M1080" i="1" s="1" a="1"/>
  <c r="M1080" i="1" s="1"/>
  <c r="K1080" i="1"/>
  <c r="J1080" i="1"/>
  <c r="I1080" i="1"/>
  <c r="H1080" i="1"/>
  <c r="G1080" i="1"/>
  <c r="O1079" i="1"/>
  <c r="L1079" i="1"/>
  <c r="M1079" i="1" s="1" a="1"/>
  <c r="M1079" i="1" s="1"/>
  <c r="K1079" i="1"/>
  <c r="J1079" i="1"/>
  <c r="I1079" i="1"/>
  <c r="H1079" i="1"/>
  <c r="G1079" i="1"/>
  <c r="O1078" i="1"/>
  <c r="L1078" i="1"/>
  <c r="M1078" i="1" s="1" a="1"/>
  <c r="M1078" i="1" s="1"/>
  <c r="K1078" i="1"/>
  <c r="J1078" i="1"/>
  <c r="I1078" i="1"/>
  <c r="H1078" i="1"/>
  <c r="G1078" i="1"/>
  <c r="O1077" i="1"/>
  <c r="L1077" i="1"/>
  <c r="M1077" i="1" s="1" a="1"/>
  <c r="M1077" i="1" s="1"/>
  <c r="K1077" i="1"/>
  <c r="J1077" i="1"/>
  <c r="I1077" i="1"/>
  <c r="H1077" i="1"/>
  <c r="G1077" i="1"/>
  <c r="O1076" i="1"/>
  <c r="L1076" i="1"/>
  <c r="M1076" i="1" s="1" a="1"/>
  <c r="M1076" i="1" s="1"/>
  <c r="K1076" i="1"/>
  <c r="J1076" i="1"/>
  <c r="I1076" i="1"/>
  <c r="H1076" i="1"/>
  <c r="G1076" i="1"/>
  <c r="O1075" i="1"/>
  <c r="L1075" i="1"/>
  <c r="M1075" i="1" s="1" a="1"/>
  <c r="M1075" i="1" s="1"/>
  <c r="K1075" i="1"/>
  <c r="J1075" i="1"/>
  <c r="I1075" i="1"/>
  <c r="H1075" i="1"/>
  <c r="G1075" i="1"/>
  <c r="O1074" i="1"/>
  <c r="L1074" i="1"/>
  <c r="M1074" i="1" s="1" a="1"/>
  <c r="M1074" i="1" s="1"/>
  <c r="K1074" i="1"/>
  <c r="J1074" i="1"/>
  <c r="I1074" i="1"/>
  <c r="H1074" i="1"/>
  <c r="G1074" i="1"/>
  <c r="O1073" i="1"/>
  <c r="L1073" i="1"/>
  <c r="M1073" i="1" s="1" a="1"/>
  <c r="M1073" i="1" s="1"/>
  <c r="K1073" i="1"/>
  <c r="J1073" i="1"/>
  <c r="I1073" i="1"/>
  <c r="H1073" i="1"/>
  <c r="G1073" i="1"/>
  <c r="O1072" i="1"/>
  <c r="L1072" i="1"/>
  <c r="M1072" i="1" s="1" a="1"/>
  <c r="M1072" i="1" s="1"/>
  <c r="K1072" i="1"/>
  <c r="J1072" i="1"/>
  <c r="I1072" i="1"/>
  <c r="H1072" i="1"/>
  <c r="G1072" i="1"/>
  <c r="O1071" i="1"/>
  <c r="L1071" i="1"/>
  <c r="M1071" i="1" s="1" a="1"/>
  <c r="M1071" i="1" s="1"/>
  <c r="K1071" i="1"/>
  <c r="J1071" i="1"/>
  <c r="I1071" i="1"/>
  <c r="H1071" i="1"/>
  <c r="G1071" i="1"/>
  <c r="O1070" i="1"/>
  <c r="L1070" i="1"/>
  <c r="M1070" i="1" s="1" a="1"/>
  <c r="M1070" i="1" s="1"/>
  <c r="K1070" i="1"/>
  <c r="J1070" i="1"/>
  <c r="I1070" i="1"/>
  <c r="H1070" i="1"/>
  <c r="G1070" i="1"/>
  <c r="O1069" i="1"/>
  <c r="L1069" i="1"/>
  <c r="M1069" i="1" s="1" a="1"/>
  <c r="M1069" i="1" s="1"/>
  <c r="K1069" i="1"/>
  <c r="J1069" i="1"/>
  <c r="I1069" i="1"/>
  <c r="H1069" i="1"/>
  <c r="G1069" i="1"/>
  <c r="O1068" i="1"/>
  <c r="L1068" i="1"/>
  <c r="M1068" i="1" s="1" a="1"/>
  <c r="M1068" i="1" s="1"/>
  <c r="K1068" i="1"/>
  <c r="J1068" i="1"/>
  <c r="I1068" i="1"/>
  <c r="H1068" i="1"/>
  <c r="G1068" i="1"/>
  <c r="O1067" i="1"/>
  <c r="L1067" i="1"/>
  <c r="M1067" i="1" s="1" a="1"/>
  <c r="M1067" i="1" s="1"/>
  <c r="K1067" i="1"/>
  <c r="J1067" i="1"/>
  <c r="I1067" i="1"/>
  <c r="H1067" i="1"/>
  <c r="G1067" i="1"/>
  <c r="O1066" i="1"/>
  <c r="L1066" i="1"/>
  <c r="M1066" i="1" s="1" a="1"/>
  <c r="M1066" i="1" s="1"/>
  <c r="K1066" i="1"/>
  <c r="J1066" i="1"/>
  <c r="I1066" i="1"/>
  <c r="H1066" i="1"/>
  <c r="G1066" i="1"/>
  <c r="O1065" i="1"/>
  <c r="L1065" i="1"/>
  <c r="M1065" i="1" s="1" a="1"/>
  <c r="M1065" i="1" s="1"/>
  <c r="K1065" i="1"/>
  <c r="J1065" i="1"/>
  <c r="I1065" i="1"/>
  <c r="H1065" i="1"/>
  <c r="G1065" i="1"/>
  <c r="O1064" i="1"/>
  <c r="L1064" i="1"/>
  <c r="M1064" i="1" s="1" a="1"/>
  <c r="M1064" i="1" s="1"/>
  <c r="K1064" i="1"/>
  <c r="J1064" i="1"/>
  <c r="I1064" i="1"/>
  <c r="H1064" i="1"/>
  <c r="G1064" i="1"/>
  <c r="O1063" i="1"/>
  <c r="L1063" i="1"/>
  <c r="M1063" i="1" s="1" a="1"/>
  <c r="M1063" i="1" s="1"/>
  <c r="K1063" i="1"/>
  <c r="J1063" i="1"/>
  <c r="I1063" i="1"/>
  <c r="H1063" i="1"/>
  <c r="G1063" i="1"/>
  <c r="O1062" i="1"/>
  <c r="L1062" i="1"/>
  <c r="M1062" i="1" s="1" a="1"/>
  <c r="M1062" i="1" s="1"/>
  <c r="K1062" i="1"/>
  <c r="J1062" i="1"/>
  <c r="I1062" i="1"/>
  <c r="H1062" i="1"/>
  <c r="G1062" i="1"/>
  <c r="O1061" i="1"/>
  <c r="L1061" i="1"/>
  <c r="M1061" i="1" s="1" a="1"/>
  <c r="M1061" i="1" s="1"/>
  <c r="K1061" i="1"/>
  <c r="J1061" i="1"/>
  <c r="I1061" i="1"/>
  <c r="H1061" i="1"/>
  <c r="G1061" i="1"/>
  <c r="O1060" i="1"/>
  <c r="L1060" i="1"/>
  <c r="M1060" i="1" s="1" a="1"/>
  <c r="M1060" i="1" s="1"/>
  <c r="K1060" i="1"/>
  <c r="J1060" i="1"/>
  <c r="I1060" i="1"/>
  <c r="H1060" i="1"/>
  <c r="G1060" i="1"/>
  <c r="O1059" i="1"/>
  <c r="L1059" i="1"/>
  <c r="M1059" i="1" s="1" a="1"/>
  <c r="M1059" i="1" s="1"/>
  <c r="K1059" i="1"/>
  <c r="J1059" i="1"/>
  <c r="I1059" i="1"/>
  <c r="H1059" i="1"/>
  <c r="G1059" i="1"/>
  <c r="O1058" i="1"/>
  <c r="L1058" i="1"/>
  <c r="M1058" i="1" s="1" a="1"/>
  <c r="M1058" i="1" s="1"/>
  <c r="K1058" i="1"/>
  <c r="J1058" i="1"/>
  <c r="I1058" i="1"/>
  <c r="H1058" i="1"/>
  <c r="G1058" i="1"/>
  <c r="O1057" i="1"/>
  <c r="L1057" i="1"/>
  <c r="M1057" i="1" s="1" a="1"/>
  <c r="M1057" i="1" s="1"/>
  <c r="K1057" i="1"/>
  <c r="J1057" i="1"/>
  <c r="I1057" i="1"/>
  <c r="H1057" i="1"/>
  <c r="G1057" i="1"/>
  <c r="O1056" i="1"/>
  <c r="L1056" i="1"/>
  <c r="M1056" i="1" s="1" a="1"/>
  <c r="M1056" i="1" s="1"/>
  <c r="K1056" i="1"/>
  <c r="J1056" i="1"/>
  <c r="I1056" i="1"/>
  <c r="H1056" i="1"/>
  <c r="G1056" i="1"/>
  <c r="O1055" i="1"/>
  <c r="L1055" i="1"/>
  <c r="M1055" i="1" s="1" a="1"/>
  <c r="M1055" i="1" s="1"/>
  <c r="K1055" i="1"/>
  <c r="J1055" i="1"/>
  <c r="I1055" i="1"/>
  <c r="H1055" i="1"/>
  <c r="G1055" i="1"/>
  <c r="O1054" i="1"/>
  <c r="L1054" i="1"/>
  <c r="M1054" i="1" s="1" a="1"/>
  <c r="M1054" i="1" s="1"/>
  <c r="K1054" i="1"/>
  <c r="J1054" i="1"/>
  <c r="I1054" i="1"/>
  <c r="H1054" i="1"/>
  <c r="G1054" i="1"/>
  <c r="O1053" i="1"/>
  <c r="L1053" i="1"/>
  <c r="M1053" i="1" s="1" a="1"/>
  <c r="M1053" i="1" s="1"/>
  <c r="K1053" i="1"/>
  <c r="J1053" i="1"/>
  <c r="I1053" i="1"/>
  <c r="H1053" i="1"/>
  <c r="G1053" i="1"/>
  <c r="O1052" i="1"/>
  <c r="L1052" i="1"/>
  <c r="M1052" i="1" s="1" a="1"/>
  <c r="M1052" i="1" s="1"/>
  <c r="K1052" i="1"/>
  <c r="J1052" i="1"/>
  <c r="I1052" i="1"/>
  <c r="H1052" i="1"/>
  <c r="G1052" i="1"/>
  <c r="O1051" i="1"/>
  <c r="L1051" i="1"/>
  <c r="M1051" i="1" s="1" a="1"/>
  <c r="M1051" i="1" s="1"/>
  <c r="K1051" i="1"/>
  <c r="J1051" i="1"/>
  <c r="I1051" i="1"/>
  <c r="H1051" i="1"/>
  <c r="G1051" i="1"/>
  <c r="O1050" i="1"/>
  <c r="L1050" i="1"/>
  <c r="M1050" i="1" s="1" a="1"/>
  <c r="M1050" i="1" s="1"/>
  <c r="K1050" i="1"/>
  <c r="J1050" i="1"/>
  <c r="I1050" i="1"/>
  <c r="H1050" i="1"/>
  <c r="G1050" i="1"/>
  <c r="O1049" i="1"/>
  <c r="L1049" i="1"/>
  <c r="M1049" i="1" s="1" a="1"/>
  <c r="M1049" i="1" s="1"/>
  <c r="K1049" i="1"/>
  <c r="J1049" i="1"/>
  <c r="I1049" i="1"/>
  <c r="H1049" i="1"/>
  <c r="G1049" i="1"/>
  <c r="O1048" i="1"/>
  <c r="L1048" i="1"/>
  <c r="M1048" i="1" s="1" a="1"/>
  <c r="M1048" i="1" s="1"/>
  <c r="K1048" i="1"/>
  <c r="J1048" i="1"/>
  <c r="I1048" i="1"/>
  <c r="H1048" i="1"/>
  <c r="G1048" i="1"/>
  <c r="O1047" i="1"/>
  <c r="L1047" i="1"/>
  <c r="M1047" i="1" s="1" a="1"/>
  <c r="M1047" i="1" s="1"/>
  <c r="K1047" i="1"/>
  <c r="J1047" i="1"/>
  <c r="I1047" i="1"/>
  <c r="H1047" i="1"/>
  <c r="G1047" i="1"/>
  <c r="O1046" i="1"/>
  <c r="L1046" i="1"/>
  <c r="M1046" i="1" s="1" a="1"/>
  <c r="M1046" i="1" s="1"/>
  <c r="K1046" i="1"/>
  <c r="J1046" i="1"/>
  <c r="I1046" i="1"/>
  <c r="H1046" i="1"/>
  <c r="G1046" i="1"/>
  <c r="O1045" i="1"/>
  <c r="L1045" i="1"/>
  <c r="M1045" i="1" s="1" a="1"/>
  <c r="M1045" i="1" s="1"/>
  <c r="K1045" i="1"/>
  <c r="J1045" i="1"/>
  <c r="I1045" i="1"/>
  <c r="H1045" i="1"/>
  <c r="G1045" i="1"/>
  <c r="O1044" i="1"/>
  <c r="L1044" i="1"/>
  <c r="M1044" i="1" s="1" a="1"/>
  <c r="M1044" i="1" s="1"/>
  <c r="K1044" i="1"/>
  <c r="J1044" i="1"/>
  <c r="I1044" i="1"/>
  <c r="H1044" i="1"/>
  <c r="G1044" i="1"/>
  <c r="O1043" i="1"/>
  <c r="L1043" i="1"/>
  <c r="M1043" i="1" s="1" a="1"/>
  <c r="M1043" i="1" s="1"/>
  <c r="K1043" i="1"/>
  <c r="J1043" i="1"/>
  <c r="I1043" i="1"/>
  <c r="H1043" i="1"/>
  <c r="G1043" i="1"/>
  <c r="O1042" i="1"/>
  <c r="L1042" i="1"/>
  <c r="M1042" i="1" s="1" a="1"/>
  <c r="M1042" i="1" s="1"/>
  <c r="K1042" i="1"/>
  <c r="J1042" i="1"/>
  <c r="I1042" i="1"/>
  <c r="H1042" i="1"/>
  <c r="G1042" i="1"/>
  <c r="O1041" i="1"/>
  <c r="L1041" i="1"/>
  <c r="M1041" i="1" s="1" a="1"/>
  <c r="M1041" i="1" s="1"/>
  <c r="K1041" i="1"/>
  <c r="J1041" i="1"/>
  <c r="I1041" i="1"/>
  <c r="H1041" i="1"/>
  <c r="G1041" i="1"/>
  <c r="O1040" i="1"/>
  <c r="L1040" i="1"/>
  <c r="M1040" i="1" s="1" a="1"/>
  <c r="M1040" i="1" s="1"/>
  <c r="K1040" i="1"/>
  <c r="J1040" i="1"/>
  <c r="I1040" i="1"/>
  <c r="H1040" i="1"/>
  <c r="G1040" i="1"/>
  <c r="O1039" i="1"/>
  <c r="L1039" i="1"/>
  <c r="M1039" i="1" s="1" a="1"/>
  <c r="M1039" i="1" s="1"/>
  <c r="K1039" i="1"/>
  <c r="J1039" i="1"/>
  <c r="I1039" i="1"/>
  <c r="H1039" i="1"/>
  <c r="G1039" i="1"/>
  <c r="O1038" i="1"/>
  <c r="L1038" i="1"/>
  <c r="M1038" i="1" s="1" a="1"/>
  <c r="M1038" i="1" s="1"/>
  <c r="K1038" i="1"/>
  <c r="J1038" i="1"/>
  <c r="I1038" i="1"/>
  <c r="H1038" i="1"/>
  <c r="G1038" i="1"/>
  <c r="O1037" i="1"/>
  <c r="L1037" i="1"/>
  <c r="M1037" i="1" s="1" a="1"/>
  <c r="M1037" i="1" s="1"/>
  <c r="K1037" i="1"/>
  <c r="J1037" i="1"/>
  <c r="I1037" i="1"/>
  <c r="H1037" i="1"/>
  <c r="G1037" i="1"/>
  <c r="O1036" i="1"/>
  <c r="L1036" i="1"/>
  <c r="M1036" i="1" s="1" a="1"/>
  <c r="M1036" i="1" s="1"/>
  <c r="K1036" i="1"/>
  <c r="J1036" i="1"/>
  <c r="I1036" i="1"/>
  <c r="H1036" i="1"/>
  <c r="G1036" i="1"/>
  <c r="O1035" i="1"/>
  <c r="L1035" i="1"/>
  <c r="M1035" i="1" s="1" a="1"/>
  <c r="M1035" i="1" s="1"/>
  <c r="K1035" i="1"/>
  <c r="J1035" i="1"/>
  <c r="I1035" i="1"/>
  <c r="H1035" i="1"/>
  <c r="G1035" i="1"/>
  <c r="O1034" i="1"/>
  <c r="L1034" i="1"/>
  <c r="M1034" i="1" s="1" a="1"/>
  <c r="M1034" i="1" s="1"/>
  <c r="K1034" i="1"/>
  <c r="J1034" i="1"/>
  <c r="I1034" i="1"/>
  <c r="H1034" i="1"/>
  <c r="G1034" i="1"/>
  <c r="O1033" i="1"/>
  <c r="L1033" i="1"/>
  <c r="M1033" i="1" s="1" a="1"/>
  <c r="M1033" i="1" s="1"/>
  <c r="K1033" i="1"/>
  <c r="J1033" i="1"/>
  <c r="I1033" i="1"/>
  <c r="H1033" i="1"/>
  <c r="G1033" i="1"/>
  <c r="O1032" i="1"/>
  <c r="L1032" i="1"/>
  <c r="M1032" i="1" s="1" a="1"/>
  <c r="M1032" i="1" s="1"/>
  <c r="K1032" i="1"/>
  <c r="J1032" i="1"/>
  <c r="I1032" i="1"/>
  <c r="H1032" i="1"/>
  <c r="G1032" i="1"/>
  <c r="O1031" i="1"/>
  <c r="L1031" i="1"/>
  <c r="M1031" i="1" s="1" a="1"/>
  <c r="M1031" i="1" s="1"/>
  <c r="K1031" i="1"/>
  <c r="J1031" i="1"/>
  <c r="I1031" i="1"/>
  <c r="H1031" i="1"/>
  <c r="G1031" i="1"/>
  <c r="O1030" i="1"/>
  <c r="L1030" i="1"/>
  <c r="M1030" i="1" s="1" a="1"/>
  <c r="M1030" i="1" s="1"/>
  <c r="K1030" i="1"/>
  <c r="J1030" i="1"/>
  <c r="I1030" i="1"/>
  <c r="H1030" i="1"/>
  <c r="G1030" i="1"/>
  <c r="O1029" i="1"/>
  <c r="L1029" i="1"/>
  <c r="M1029" i="1" s="1" a="1"/>
  <c r="M1029" i="1" s="1"/>
  <c r="K1029" i="1"/>
  <c r="J1029" i="1"/>
  <c r="I1029" i="1"/>
  <c r="H1029" i="1"/>
  <c r="G1029" i="1"/>
  <c r="O1028" i="1"/>
  <c r="L1028" i="1"/>
  <c r="M1028" i="1" s="1" a="1"/>
  <c r="M1028" i="1" s="1"/>
  <c r="K1028" i="1"/>
  <c r="J1028" i="1"/>
  <c r="I1028" i="1"/>
  <c r="H1028" i="1"/>
  <c r="G1028" i="1"/>
  <c r="O1027" i="1"/>
  <c r="L1027" i="1"/>
  <c r="M1027" i="1" s="1" a="1"/>
  <c r="M1027" i="1" s="1"/>
  <c r="K1027" i="1"/>
  <c r="J1027" i="1"/>
  <c r="I1027" i="1"/>
  <c r="H1027" i="1"/>
  <c r="G1027" i="1"/>
  <c r="O1026" i="1"/>
  <c r="L1026" i="1"/>
  <c r="M1026" i="1" s="1" a="1"/>
  <c r="M1026" i="1" s="1"/>
  <c r="K1026" i="1"/>
  <c r="J1026" i="1"/>
  <c r="I1026" i="1"/>
  <c r="H1026" i="1"/>
  <c r="G1026" i="1"/>
  <c r="O1025" i="1"/>
  <c r="L1025" i="1"/>
  <c r="M1025" i="1" s="1" a="1"/>
  <c r="M1025" i="1" s="1"/>
  <c r="K1025" i="1"/>
  <c r="J1025" i="1"/>
  <c r="I1025" i="1"/>
  <c r="H1025" i="1"/>
  <c r="G1025" i="1"/>
  <c r="O1024" i="1"/>
  <c r="L1024" i="1"/>
  <c r="M1024" i="1" s="1" a="1"/>
  <c r="M1024" i="1" s="1"/>
  <c r="K1024" i="1"/>
  <c r="J1024" i="1"/>
  <c r="I1024" i="1"/>
  <c r="H1024" i="1"/>
  <c r="G1024" i="1"/>
  <c r="O1023" i="1"/>
  <c r="L1023" i="1"/>
  <c r="M1023" i="1" s="1" a="1"/>
  <c r="M1023" i="1" s="1"/>
  <c r="K1023" i="1"/>
  <c r="J1023" i="1"/>
  <c r="I1023" i="1"/>
  <c r="H1023" i="1"/>
  <c r="G1023" i="1"/>
  <c r="O1022" i="1"/>
  <c r="L1022" i="1"/>
  <c r="M1022" i="1" s="1" a="1"/>
  <c r="M1022" i="1" s="1"/>
  <c r="K1022" i="1"/>
  <c r="J1022" i="1"/>
  <c r="I1022" i="1"/>
  <c r="H1022" i="1"/>
  <c r="G1022" i="1"/>
  <c r="O1021" i="1"/>
  <c r="L1021" i="1"/>
  <c r="M1021" i="1" s="1" a="1"/>
  <c r="M1021" i="1" s="1"/>
  <c r="K1021" i="1"/>
  <c r="J1021" i="1"/>
  <c r="I1021" i="1"/>
  <c r="H1021" i="1"/>
  <c r="G1021" i="1"/>
  <c r="O1020" i="1"/>
  <c r="L1020" i="1"/>
  <c r="M1020" i="1" s="1" a="1"/>
  <c r="M1020" i="1" s="1"/>
  <c r="K1020" i="1"/>
  <c r="J1020" i="1"/>
  <c r="I1020" i="1"/>
  <c r="H1020" i="1"/>
  <c r="G1020" i="1"/>
  <c r="O1019" i="1"/>
  <c r="L1019" i="1"/>
  <c r="M1019" i="1" s="1" a="1"/>
  <c r="M1019" i="1" s="1"/>
  <c r="K1019" i="1"/>
  <c r="J1019" i="1"/>
  <c r="I1019" i="1"/>
  <c r="H1019" i="1"/>
  <c r="G1019" i="1"/>
  <c r="O1018" i="1"/>
  <c r="L1018" i="1"/>
  <c r="M1018" i="1" s="1" a="1"/>
  <c r="M1018" i="1" s="1"/>
  <c r="K1018" i="1"/>
  <c r="J1018" i="1"/>
  <c r="I1018" i="1"/>
  <c r="H1018" i="1"/>
  <c r="G1018" i="1"/>
  <c r="O1017" i="1"/>
  <c r="L1017" i="1"/>
  <c r="M1017" i="1" s="1" a="1"/>
  <c r="M1017" i="1" s="1"/>
  <c r="K1017" i="1"/>
  <c r="J1017" i="1"/>
  <c r="I1017" i="1"/>
  <c r="H1017" i="1"/>
  <c r="G1017" i="1"/>
  <c r="O1016" i="1"/>
  <c r="L1016" i="1"/>
  <c r="M1016" i="1" s="1" a="1"/>
  <c r="M1016" i="1" s="1"/>
  <c r="K1016" i="1"/>
  <c r="J1016" i="1"/>
  <c r="I1016" i="1"/>
  <c r="H1016" i="1"/>
  <c r="G1016" i="1"/>
  <c r="O1015" i="1"/>
  <c r="L1015" i="1"/>
  <c r="M1015" i="1" s="1" a="1"/>
  <c r="M1015" i="1" s="1"/>
  <c r="K1015" i="1"/>
  <c r="J1015" i="1"/>
  <c r="I1015" i="1"/>
  <c r="H1015" i="1"/>
  <c r="G1015" i="1"/>
  <c r="O1014" i="1"/>
  <c r="L1014" i="1"/>
  <c r="M1014" i="1" s="1" a="1"/>
  <c r="M1014" i="1" s="1"/>
  <c r="K1014" i="1"/>
  <c r="J1014" i="1"/>
  <c r="I1014" i="1"/>
  <c r="H1014" i="1"/>
  <c r="G1014" i="1"/>
  <c r="O1013" i="1"/>
  <c r="L1013" i="1"/>
  <c r="M1013" i="1" s="1" a="1"/>
  <c r="M1013" i="1" s="1"/>
  <c r="K1013" i="1"/>
  <c r="J1013" i="1"/>
  <c r="I1013" i="1"/>
  <c r="H1013" i="1"/>
  <c r="G1013" i="1"/>
  <c r="O1012" i="1"/>
  <c r="L1012" i="1"/>
  <c r="M1012" i="1" s="1" a="1"/>
  <c r="M1012" i="1" s="1"/>
  <c r="K1012" i="1"/>
  <c r="J1012" i="1"/>
  <c r="I1012" i="1"/>
  <c r="H1012" i="1"/>
  <c r="G1012" i="1"/>
  <c r="O1011" i="1"/>
  <c r="L1011" i="1"/>
  <c r="M1011" i="1" s="1" a="1"/>
  <c r="M1011" i="1" s="1"/>
  <c r="K1011" i="1"/>
  <c r="J1011" i="1"/>
  <c r="I1011" i="1"/>
  <c r="H1011" i="1"/>
  <c r="G1011" i="1"/>
  <c r="O1010" i="1"/>
  <c r="L1010" i="1"/>
  <c r="M1010" i="1" s="1" a="1"/>
  <c r="M1010" i="1" s="1"/>
  <c r="K1010" i="1"/>
  <c r="J1010" i="1"/>
  <c r="I1010" i="1"/>
  <c r="H1010" i="1"/>
  <c r="G1010" i="1"/>
  <c r="O1009" i="1"/>
  <c r="L1009" i="1"/>
  <c r="M1009" i="1" s="1" a="1"/>
  <c r="M1009" i="1" s="1"/>
  <c r="K1009" i="1"/>
  <c r="J1009" i="1"/>
  <c r="I1009" i="1"/>
  <c r="H1009" i="1"/>
  <c r="G1009" i="1"/>
  <c r="O1008" i="1"/>
  <c r="L1008" i="1"/>
  <c r="M1008" i="1" s="1" a="1"/>
  <c r="M1008" i="1" s="1"/>
  <c r="K1008" i="1"/>
  <c r="J1008" i="1"/>
  <c r="I1008" i="1"/>
  <c r="H1008" i="1"/>
  <c r="G1008" i="1"/>
  <c r="O1007" i="1"/>
  <c r="L1007" i="1"/>
  <c r="M1007" i="1" s="1" a="1"/>
  <c r="M1007" i="1" s="1"/>
  <c r="K1007" i="1"/>
  <c r="J1007" i="1"/>
  <c r="I1007" i="1"/>
  <c r="H1007" i="1"/>
  <c r="G1007" i="1"/>
  <c r="O1006" i="1"/>
  <c r="L1006" i="1"/>
  <c r="M1006" i="1" s="1" a="1"/>
  <c r="M1006" i="1" s="1"/>
  <c r="K1006" i="1"/>
  <c r="J1006" i="1"/>
  <c r="I1006" i="1"/>
  <c r="H1006" i="1"/>
  <c r="G1006" i="1"/>
  <c r="O1005" i="1"/>
  <c r="L1005" i="1"/>
  <c r="M1005" i="1" s="1" a="1"/>
  <c r="M1005" i="1" s="1"/>
  <c r="K1005" i="1"/>
  <c r="J1005" i="1"/>
  <c r="I1005" i="1"/>
  <c r="H1005" i="1"/>
  <c r="G1005" i="1"/>
  <c r="O1004" i="1"/>
  <c r="L1004" i="1"/>
  <c r="M1004" i="1" s="1" a="1"/>
  <c r="M1004" i="1" s="1"/>
  <c r="K1004" i="1"/>
  <c r="J1004" i="1"/>
  <c r="I1004" i="1"/>
  <c r="H1004" i="1"/>
  <c r="G1004" i="1"/>
  <c r="O1003" i="1"/>
  <c r="L1003" i="1"/>
  <c r="M1003" i="1" s="1" a="1"/>
  <c r="M1003" i="1" s="1"/>
  <c r="K1003" i="1"/>
  <c r="J1003" i="1"/>
  <c r="I1003" i="1"/>
  <c r="H1003" i="1"/>
  <c r="G1003" i="1"/>
  <c r="O1002" i="1"/>
  <c r="L1002" i="1"/>
  <c r="M1002" i="1" s="1" a="1"/>
  <c r="M1002" i="1" s="1"/>
  <c r="K1002" i="1"/>
  <c r="J1002" i="1"/>
  <c r="I1002" i="1"/>
  <c r="H1002" i="1"/>
  <c r="G1002" i="1"/>
  <c r="O1001" i="1"/>
  <c r="L1001" i="1"/>
  <c r="M1001" i="1" s="1" a="1"/>
  <c r="M1001" i="1" s="1"/>
  <c r="K1001" i="1"/>
  <c r="J1001" i="1"/>
  <c r="I1001" i="1"/>
  <c r="H1001" i="1"/>
  <c r="G1001" i="1"/>
  <c r="O1000" i="1"/>
  <c r="L1000" i="1"/>
  <c r="M1000" i="1" s="1" a="1"/>
  <c r="M1000" i="1" s="1"/>
  <c r="K1000" i="1"/>
  <c r="J1000" i="1"/>
  <c r="I1000" i="1"/>
  <c r="H1000" i="1"/>
  <c r="G1000" i="1"/>
  <c r="O999" i="1"/>
  <c r="L999" i="1"/>
  <c r="M999" i="1" s="1" a="1"/>
  <c r="M999" i="1" s="1"/>
  <c r="K999" i="1"/>
  <c r="J999" i="1"/>
  <c r="I999" i="1"/>
  <c r="H999" i="1"/>
  <c r="G999" i="1"/>
  <c r="O998" i="1"/>
  <c r="L998" i="1"/>
  <c r="M998" i="1" s="1" a="1"/>
  <c r="M998" i="1" s="1"/>
  <c r="K998" i="1"/>
  <c r="J998" i="1"/>
  <c r="I998" i="1"/>
  <c r="H998" i="1"/>
  <c r="G998" i="1"/>
  <c r="O997" i="1"/>
  <c r="L997" i="1"/>
  <c r="M997" i="1" s="1" a="1"/>
  <c r="M997" i="1" s="1"/>
  <c r="K997" i="1"/>
  <c r="J997" i="1"/>
  <c r="I997" i="1"/>
  <c r="H997" i="1"/>
  <c r="G997" i="1"/>
  <c r="O996" i="1"/>
  <c r="L996" i="1"/>
  <c r="M996" i="1" s="1" a="1"/>
  <c r="M996" i="1" s="1"/>
  <c r="K996" i="1"/>
  <c r="J996" i="1"/>
  <c r="I996" i="1"/>
  <c r="H996" i="1"/>
  <c r="G996" i="1"/>
  <c r="O995" i="1"/>
  <c r="L995" i="1"/>
  <c r="M995" i="1" s="1" a="1"/>
  <c r="M995" i="1" s="1"/>
  <c r="K995" i="1"/>
  <c r="J995" i="1"/>
  <c r="I995" i="1"/>
  <c r="H995" i="1"/>
  <c r="G995" i="1"/>
  <c r="O994" i="1"/>
  <c r="L994" i="1"/>
  <c r="M994" i="1" s="1" a="1"/>
  <c r="M994" i="1" s="1"/>
  <c r="K994" i="1"/>
  <c r="J994" i="1"/>
  <c r="I994" i="1"/>
  <c r="H994" i="1"/>
  <c r="G994" i="1"/>
  <c r="O993" i="1"/>
  <c r="L993" i="1"/>
  <c r="M993" i="1" s="1" a="1"/>
  <c r="M993" i="1" s="1"/>
  <c r="K993" i="1"/>
  <c r="J993" i="1"/>
  <c r="I993" i="1"/>
  <c r="H993" i="1"/>
  <c r="G993" i="1"/>
  <c r="O992" i="1"/>
  <c r="L992" i="1"/>
  <c r="M992" i="1" s="1" a="1"/>
  <c r="M992" i="1" s="1"/>
  <c r="K992" i="1"/>
  <c r="J992" i="1"/>
  <c r="I992" i="1"/>
  <c r="H992" i="1"/>
  <c r="G992" i="1"/>
  <c r="O991" i="1"/>
  <c r="L991" i="1"/>
  <c r="M991" i="1" s="1" a="1"/>
  <c r="M991" i="1" s="1"/>
  <c r="K991" i="1"/>
  <c r="J991" i="1"/>
  <c r="I991" i="1"/>
  <c r="H991" i="1"/>
  <c r="G991" i="1"/>
  <c r="O990" i="1"/>
  <c r="L990" i="1"/>
  <c r="M990" i="1" s="1" a="1"/>
  <c r="M990" i="1" s="1"/>
  <c r="K990" i="1"/>
  <c r="J990" i="1"/>
  <c r="I990" i="1"/>
  <c r="H990" i="1"/>
  <c r="G990" i="1"/>
  <c r="O989" i="1"/>
  <c r="L989" i="1"/>
  <c r="M989" i="1" s="1" a="1"/>
  <c r="M989" i="1" s="1"/>
  <c r="K989" i="1"/>
  <c r="J989" i="1"/>
  <c r="I989" i="1"/>
  <c r="H989" i="1"/>
  <c r="G989" i="1"/>
  <c r="O988" i="1"/>
  <c r="L988" i="1"/>
  <c r="M988" i="1" s="1" a="1"/>
  <c r="M988" i="1" s="1"/>
  <c r="K988" i="1"/>
  <c r="J988" i="1"/>
  <c r="I988" i="1"/>
  <c r="H988" i="1"/>
  <c r="G988" i="1"/>
  <c r="O987" i="1"/>
  <c r="L987" i="1"/>
  <c r="M987" i="1" s="1" a="1"/>
  <c r="M987" i="1" s="1"/>
  <c r="K987" i="1"/>
  <c r="J987" i="1"/>
  <c r="I987" i="1"/>
  <c r="H987" i="1"/>
  <c r="G987" i="1"/>
  <c r="O986" i="1"/>
  <c r="L986" i="1"/>
  <c r="M986" i="1" s="1" a="1"/>
  <c r="M986" i="1" s="1"/>
  <c r="K986" i="1"/>
  <c r="J986" i="1"/>
  <c r="I986" i="1"/>
  <c r="H986" i="1"/>
  <c r="G986" i="1"/>
  <c r="O985" i="1"/>
  <c r="L985" i="1"/>
  <c r="M985" i="1" s="1" a="1"/>
  <c r="M985" i="1" s="1"/>
  <c r="K985" i="1"/>
  <c r="J985" i="1"/>
  <c r="I985" i="1"/>
  <c r="H985" i="1"/>
  <c r="G985" i="1"/>
  <c r="O984" i="1"/>
  <c r="L984" i="1"/>
  <c r="M984" i="1" s="1" a="1"/>
  <c r="M984" i="1" s="1"/>
  <c r="K984" i="1"/>
  <c r="J984" i="1"/>
  <c r="I984" i="1"/>
  <c r="H984" i="1"/>
  <c r="G984" i="1"/>
  <c r="O983" i="1"/>
  <c r="L983" i="1"/>
  <c r="M983" i="1" s="1" a="1"/>
  <c r="M983" i="1" s="1"/>
  <c r="K983" i="1"/>
  <c r="J983" i="1"/>
  <c r="I983" i="1"/>
  <c r="H983" i="1"/>
  <c r="G983" i="1"/>
  <c r="O982" i="1"/>
  <c r="L982" i="1"/>
  <c r="M982" i="1" s="1" a="1"/>
  <c r="M982" i="1" s="1"/>
  <c r="K982" i="1"/>
  <c r="J982" i="1"/>
  <c r="I982" i="1"/>
  <c r="H982" i="1"/>
  <c r="G982" i="1"/>
  <c r="O981" i="1"/>
  <c r="L981" i="1"/>
  <c r="M981" i="1" s="1" a="1"/>
  <c r="M981" i="1" s="1"/>
  <c r="K981" i="1"/>
  <c r="J981" i="1"/>
  <c r="I981" i="1"/>
  <c r="H981" i="1"/>
  <c r="G981" i="1"/>
  <c r="O980" i="1"/>
  <c r="L980" i="1"/>
  <c r="M980" i="1" s="1" a="1"/>
  <c r="M980" i="1" s="1"/>
  <c r="K980" i="1"/>
  <c r="J980" i="1"/>
  <c r="I980" i="1"/>
  <c r="H980" i="1"/>
  <c r="G980" i="1"/>
  <c r="O979" i="1"/>
  <c r="L979" i="1"/>
  <c r="M979" i="1" s="1" a="1"/>
  <c r="M979" i="1" s="1"/>
  <c r="K979" i="1"/>
  <c r="J979" i="1"/>
  <c r="I979" i="1"/>
  <c r="H979" i="1"/>
  <c r="G979" i="1"/>
  <c r="O978" i="1"/>
  <c r="L978" i="1"/>
  <c r="M978" i="1" s="1" a="1"/>
  <c r="M978" i="1" s="1"/>
  <c r="K978" i="1"/>
  <c r="J978" i="1"/>
  <c r="I978" i="1"/>
  <c r="H978" i="1"/>
  <c r="G978" i="1"/>
  <c r="O977" i="1"/>
  <c r="L977" i="1"/>
  <c r="M977" i="1" s="1" a="1"/>
  <c r="M977" i="1" s="1"/>
  <c r="K977" i="1"/>
  <c r="J977" i="1"/>
  <c r="I977" i="1"/>
  <c r="H977" i="1"/>
  <c r="G977" i="1"/>
  <c r="O976" i="1"/>
  <c r="L976" i="1"/>
  <c r="M976" i="1" s="1" a="1"/>
  <c r="M976" i="1" s="1"/>
  <c r="K976" i="1"/>
  <c r="J976" i="1"/>
  <c r="I976" i="1"/>
  <c r="H976" i="1"/>
  <c r="G976" i="1"/>
  <c r="O975" i="1"/>
  <c r="L975" i="1"/>
  <c r="M975" i="1" s="1" a="1"/>
  <c r="M975" i="1" s="1"/>
  <c r="K975" i="1"/>
  <c r="J975" i="1"/>
  <c r="I975" i="1"/>
  <c r="H975" i="1"/>
  <c r="G975" i="1"/>
  <c r="O974" i="1"/>
  <c r="L974" i="1"/>
  <c r="M974" i="1" s="1" a="1"/>
  <c r="M974" i="1" s="1"/>
  <c r="K974" i="1"/>
  <c r="J974" i="1"/>
  <c r="I974" i="1"/>
  <c r="H974" i="1"/>
  <c r="G974" i="1"/>
  <c r="O973" i="1"/>
  <c r="L973" i="1"/>
  <c r="M973" i="1" s="1" a="1"/>
  <c r="M973" i="1" s="1"/>
  <c r="K973" i="1"/>
  <c r="J973" i="1"/>
  <c r="I973" i="1"/>
  <c r="H973" i="1"/>
  <c r="G973" i="1"/>
  <c r="O972" i="1"/>
  <c r="L972" i="1"/>
  <c r="M972" i="1" s="1" a="1"/>
  <c r="M972" i="1" s="1"/>
  <c r="K972" i="1"/>
  <c r="J972" i="1"/>
  <c r="I972" i="1"/>
  <c r="H972" i="1"/>
  <c r="G972" i="1"/>
  <c r="O971" i="1"/>
  <c r="L971" i="1"/>
  <c r="M971" i="1" s="1" a="1"/>
  <c r="M971" i="1" s="1"/>
  <c r="K971" i="1"/>
  <c r="J971" i="1"/>
  <c r="I971" i="1"/>
  <c r="H971" i="1"/>
  <c r="G971" i="1"/>
  <c r="O970" i="1"/>
  <c r="L970" i="1"/>
  <c r="M970" i="1" s="1" a="1"/>
  <c r="M970" i="1" s="1"/>
  <c r="K970" i="1"/>
  <c r="J970" i="1"/>
  <c r="I970" i="1"/>
  <c r="H970" i="1"/>
  <c r="G970" i="1"/>
  <c r="O969" i="1"/>
  <c r="L969" i="1"/>
  <c r="M969" i="1" s="1" a="1"/>
  <c r="M969" i="1" s="1"/>
  <c r="K969" i="1"/>
  <c r="J969" i="1"/>
  <c r="I969" i="1"/>
  <c r="H969" i="1"/>
  <c r="G969" i="1"/>
  <c r="O968" i="1"/>
  <c r="L968" i="1"/>
  <c r="M968" i="1" s="1" a="1"/>
  <c r="M968" i="1" s="1"/>
  <c r="K968" i="1"/>
  <c r="J968" i="1"/>
  <c r="I968" i="1"/>
  <c r="H968" i="1"/>
  <c r="G968" i="1"/>
  <c r="O967" i="1"/>
  <c r="L967" i="1"/>
  <c r="M967" i="1" s="1" a="1"/>
  <c r="M967" i="1" s="1"/>
  <c r="K967" i="1"/>
  <c r="J967" i="1"/>
  <c r="I967" i="1"/>
  <c r="H967" i="1"/>
  <c r="G967" i="1"/>
  <c r="O966" i="1"/>
  <c r="L966" i="1"/>
  <c r="M966" i="1" s="1" a="1"/>
  <c r="M966" i="1" s="1"/>
  <c r="K966" i="1"/>
  <c r="J966" i="1"/>
  <c r="I966" i="1"/>
  <c r="H966" i="1"/>
  <c r="G966" i="1"/>
  <c r="O965" i="1"/>
  <c r="L965" i="1"/>
  <c r="M965" i="1" s="1" a="1"/>
  <c r="M965" i="1" s="1"/>
  <c r="K965" i="1"/>
  <c r="J965" i="1"/>
  <c r="I965" i="1"/>
  <c r="H965" i="1"/>
  <c r="G965" i="1"/>
  <c r="O964" i="1"/>
  <c r="L964" i="1"/>
  <c r="M964" i="1" s="1" a="1"/>
  <c r="M964" i="1" s="1"/>
  <c r="K964" i="1"/>
  <c r="J964" i="1"/>
  <c r="I964" i="1"/>
  <c r="H964" i="1"/>
  <c r="G964" i="1"/>
  <c r="O963" i="1"/>
  <c r="L963" i="1"/>
  <c r="M963" i="1" s="1" a="1"/>
  <c r="M963" i="1" s="1"/>
  <c r="K963" i="1"/>
  <c r="J963" i="1"/>
  <c r="I963" i="1"/>
  <c r="H963" i="1"/>
  <c r="G963" i="1"/>
  <c r="O962" i="1"/>
  <c r="L962" i="1"/>
  <c r="M962" i="1" s="1" a="1"/>
  <c r="M962" i="1" s="1"/>
  <c r="K962" i="1"/>
  <c r="J962" i="1"/>
  <c r="I962" i="1"/>
  <c r="H962" i="1"/>
  <c r="G962" i="1"/>
  <c r="O961" i="1"/>
  <c r="L961" i="1"/>
  <c r="M961" i="1" s="1" a="1"/>
  <c r="M961" i="1" s="1"/>
  <c r="K961" i="1"/>
  <c r="J961" i="1"/>
  <c r="I961" i="1"/>
  <c r="H961" i="1"/>
  <c r="G961" i="1"/>
  <c r="O960" i="1"/>
  <c r="L960" i="1"/>
  <c r="M960" i="1" s="1" a="1"/>
  <c r="M960" i="1" s="1"/>
  <c r="K960" i="1"/>
  <c r="J960" i="1"/>
  <c r="I960" i="1"/>
  <c r="H960" i="1"/>
  <c r="G960" i="1"/>
  <c r="O959" i="1"/>
  <c r="L959" i="1"/>
  <c r="M959" i="1" s="1" a="1"/>
  <c r="M959" i="1" s="1"/>
  <c r="K959" i="1"/>
  <c r="J959" i="1"/>
  <c r="I959" i="1"/>
  <c r="H959" i="1"/>
  <c r="G959" i="1"/>
  <c r="O958" i="1"/>
  <c r="L958" i="1"/>
  <c r="M958" i="1" s="1" a="1"/>
  <c r="M958" i="1" s="1"/>
  <c r="K958" i="1"/>
  <c r="J958" i="1"/>
  <c r="I958" i="1"/>
  <c r="H958" i="1"/>
  <c r="G958" i="1"/>
  <c r="O957" i="1"/>
  <c r="L957" i="1"/>
  <c r="M957" i="1" s="1" a="1"/>
  <c r="M957" i="1" s="1"/>
  <c r="K957" i="1"/>
  <c r="J957" i="1"/>
  <c r="I957" i="1"/>
  <c r="H957" i="1"/>
  <c r="G957" i="1"/>
  <c r="O956" i="1"/>
  <c r="L956" i="1"/>
  <c r="M956" i="1" s="1" a="1"/>
  <c r="M956" i="1" s="1"/>
  <c r="K956" i="1"/>
  <c r="J956" i="1"/>
  <c r="I956" i="1"/>
  <c r="H956" i="1"/>
  <c r="G956" i="1"/>
  <c r="O955" i="1"/>
  <c r="L955" i="1"/>
  <c r="M955" i="1" s="1" a="1"/>
  <c r="M955" i="1" s="1"/>
  <c r="K955" i="1"/>
  <c r="J955" i="1"/>
  <c r="I955" i="1"/>
  <c r="H955" i="1"/>
  <c r="G955" i="1"/>
  <c r="O954" i="1"/>
  <c r="L954" i="1"/>
  <c r="M954" i="1" s="1" a="1"/>
  <c r="M954" i="1" s="1"/>
  <c r="K954" i="1"/>
  <c r="J954" i="1"/>
  <c r="I954" i="1"/>
  <c r="H954" i="1"/>
  <c r="G954" i="1"/>
  <c r="O953" i="1"/>
  <c r="L953" i="1"/>
  <c r="M953" i="1" s="1" a="1"/>
  <c r="M953" i="1" s="1"/>
  <c r="K953" i="1"/>
  <c r="J953" i="1"/>
  <c r="I953" i="1"/>
  <c r="H953" i="1"/>
  <c r="G953" i="1"/>
  <c r="O952" i="1"/>
  <c r="L952" i="1"/>
  <c r="M952" i="1" s="1" a="1"/>
  <c r="M952" i="1" s="1"/>
  <c r="K952" i="1"/>
  <c r="J952" i="1"/>
  <c r="I952" i="1"/>
  <c r="H952" i="1"/>
  <c r="G952" i="1"/>
  <c r="O951" i="1"/>
  <c r="L951" i="1"/>
  <c r="M951" i="1" s="1" a="1"/>
  <c r="M951" i="1" s="1"/>
  <c r="K951" i="1"/>
  <c r="J951" i="1"/>
  <c r="I951" i="1"/>
  <c r="H951" i="1"/>
  <c r="G951" i="1"/>
  <c r="O950" i="1"/>
  <c r="L950" i="1"/>
  <c r="M950" i="1" s="1" a="1"/>
  <c r="M950" i="1" s="1"/>
  <c r="K950" i="1"/>
  <c r="J950" i="1"/>
  <c r="I950" i="1"/>
  <c r="H950" i="1"/>
  <c r="G950" i="1"/>
  <c r="O949" i="1"/>
  <c r="L949" i="1"/>
  <c r="M949" i="1" s="1" a="1"/>
  <c r="M949" i="1" s="1"/>
  <c r="K949" i="1"/>
  <c r="J949" i="1"/>
  <c r="I949" i="1"/>
  <c r="H949" i="1"/>
  <c r="G949" i="1"/>
  <c r="O948" i="1"/>
  <c r="L948" i="1"/>
  <c r="M948" i="1" s="1" a="1"/>
  <c r="M948" i="1" s="1"/>
  <c r="K948" i="1"/>
  <c r="J948" i="1"/>
  <c r="I948" i="1"/>
  <c r="H948" i="1"/>
  <c r="G948" i="1"/>
  <c r="O947" i="1"/>
  <c r="L947" i="1"/>
  <c r="M947" i="1" s="1" a="1"/>
  <c r="M947" i="1" s="1"/>
  <c r="K947" i="1"/>
  <c r="J947" i="1"/>
  <c r="I947" i="1"/>
  <c r="H947" i="1"/>
  <c r="G947" i="1"/>
  <c r="O946" i="1"/>
  <c r="L946" i="1"/>
  <c r="M946" i="1" s="1" a="1"/>
  <c r="M946" i="1" s="1"/>
  <c r="K946" i="1"/>
  <c r="J946" i="1"/>
  <c r="I946" i="1"/>
  <c r="H946" i="1"/>
  <c r="G946" i="1"/>
  <c r="O945" i="1"/>
  <c r="L945" i="1"/>
  <c r="M945" i="1" s="1" a="1"/>
  <c r="M945" i="1" s="1"/>
  <c r="K945" i="1"/>
  <c r="J945" i="1"/>
  <c r="I945" i="1"/>
  <c r="H945" i="1"/>
  <c r="G945" i="1"/>
  <c r="O944" i="1"/>
  <c r="L944" i="1"/>
  <c r="M944" i="1" s="1" a="1"/>
  <c r="M944" i="1" s="1"/>
  <c r="K944" i="1"/>
  <c r="J944" i="1"/>
  <c r="I944" i="1"/>
  <c r="H944" i="1"/>
  <c r="G944" i="1"/>
  <c r="O943" i="1"/>
  <c r="L943" i="1"/>
  <c r="M943" i="1" s="1" a="1"/>
  <c r="M943" i="1" s="1"/>
  <c r="K943" i="1"/>
  <c r="J943" i="1"/>
  <c r="I943" i="1"/>
  <c r="H943" i="1"/>
  <c r="G943" i="1"/>
  <c r="O942" i="1"/>
  <c r="L942" i="1"/>
  <c r="M942" i="1" s="1" a="1"/>
  <c r="M942" i="1" s="1"/>
  <c r="K942" i="1"/>
  <c r="J942" i="1"/>
  <c r="I942" i="1"/>
  <c r="H942" i="1"/>
  <c r="G942" i="1"/>
  <c r="O941" i="1"/>
  <c r="L941" i="1"/>
  <c r="M941" i="1" s="1" a="1"/>
  <c r="M941" i="1" s="1"/>
  <c r="K941" i="1"/>
  <c r="J941" i="1"/>
  <c r="I941" i="1"/>
  <c r="H941" i="1"/>
  <c r="G941" i="1"/>
  <c r="O940" i="1"/>
  <c r="L940" i="1"/>
  <c r="M940" i="1" s="1" a="1"/>
  <c r="M940" i="1" s="1"/>
  <c r="K940" i="1"/>
  <c r="J940" i="1"/>
  <c r="I940" i="1"/>
  <c r="H940" i="1"/>
  <c r="G940" i="1"/>
  <c r="O939" i="1"/>
  <c r="L939" i="1"/>
  <c r="M939" i="1" s="1" a="1"/>
  <c r="M939" i="1" s="1"/>
  <c r="K939" i="1"/>
  <c r="J939" i="1"/>
  <c r="I939" i="1"/>
  <c r="H939" i="1"/>
  <c r="G939" i="1"/>
  <c r="O938" i="1"/>
  <c r="L938" i="1"/>
  <c r="M938" i="1" s="1" a="1"/>
  <c r="M938" i="1" s="1"/>
  <c r="K938" i="1"/>
  <c r="J938" i="1"/>
  <c r="I938" i="1"/>
  <c r="H938" i="1"/>
  <c r="G938" i="1"/>
  <c r="O937" i="1"/>
  <c r="L937" i="1"/>
  <c r="M937" i="1" s="1" a="1"/>
  <c r="M937" i="1" s="1"/>
  <c r="K937" i="1"/>
  <c r="J937" i="1"/>
  <c r="I937" i="1"/>
  <c r="H937" i="1"/>
  <c r="G937" i="1"/>
  <c r="O936" i="1"/>
  <c r="L936" i="1"/>
  <c r="M936" i="1" s="1" a="1"/>
  <c r="M936" i="1" s="1"/>
  <c r="K936" i="1"/>
  <c r="J936" i="1"/>
  <c r="I936" i="1"/>
  <c r="H936" i="1"/>
  <c r="G936" i="1"/>
  <c r="O935" i="1"/>
  <c r="L935" i="1"/>
  <c r="M935" i="1" s="1" a="1"/>
  <c r="M935" i="1" s="1"/>
  <c r="K935" i="1"/>
  <c r="J935" i="1"/>
  <c r="I935" i="1"/>
  <c r="H935" i="1"/>
  <c r="G935" i="1"/>
  <c r="O934" i="1"/>
  <c r="L934" i="1"/>
  <c r="M934" i="1" s="1" a="1"/>
  <c r="M934" i="1" s="1"/>
  <c r="K934" i="1"/>
  <c r="J934" i="1"/>
  <c r="I934" i="1"/>
  <c r="H934" i="1"/>
  <c r="G934" i="1"/>
  <c r="O933" i="1"/>
  <c r="L933" i="1"/>
  <c r="M933" i="1" s="1" a="1"/>
  <c r="M933" i="1" s="1"/>
  <c r="K933" i="1"/>
  <c r="J933" i="1"/>
  <c r="I933" i="1"/>
  <c r="H933" i="1"/>
  <c r="G933" i="1"/>
  <c r="O932" i="1"/>
  <c r="L932" i="1"/>
  <c r="M932" i="1" s="1" a="1"/>
  <c r="M932" i="1" s="1"/>
  <c r="K932" i="1"/>
  <c r="J932" i="1"/>
  <c r="I932" i="1"/>
  <c r="H932" i="1"/>
  <c r="G932" i="1"/>
  <c r="O931" i="1"/>
  <c r="L931" i="1"/>
  <c r="M931" i="1" s="1" a="1"/>
  <c r="M931" i="1" s="1"/>
  <c r="K931" i="1"/>
  <c r="J931" i="1"/>
  <c r="I931" i="1"/>
  <c r="H931" i="1"/>
  <c r="G931" i="1"/>
  <c r="O930" i="1"/>
  <c r="L930" i="1"/>
  <c r="M930" i="1" s="1" a="1"/>
  <c r="M930" i="1" s="1"/>
  <c r="K930" i="1"/>
  <c r="J930" i="1"/>
  <c r="I930" i="1"/>
  <c r="H930" i="1"/>
  <c r="G930" i="1"/>
  <c r="O929" i="1"/>
  <c r="L929" i="1"/>
  <c r="M929" i="1" s="1" a="1"/>
  <c r="M929" i="1" s="1"/>
  <c r="K929" i="1"/>
  <c r="J929" i="1"/>
  <c r="I929" i="1"/>
  <c r="H929" i="1"/>
  <c r="G929" i="1"/>
  <c r="O928" i="1"/>
  <c r="L928" i="1"/>
  <c r="M928" i="1" s="1" a="1"/>
  <c r="M928" i="1" s="1"/>
  <c r="K928" i="1"/>
  <c r="J928" i="1"/>
  <c r="I928" i="1"/>
  <c r="H928" i="1"/>
  <c r="G928" i="1"/>
  <c r="O927" i="1"/>
  <c r="L927" i="1"/>
  <c r="M927" i="1" s="1" a="1"/>
  <c r="M927" i="1" s="1"/>
  <c r="K927" i="1"/>
  <c r="J927" i="1"/>
  <c r="I927" i="1"/>
  <c r="H927" i="1"/>
  <c r="G927" i="1"/>
  <c r="O926" i="1"/>
  <c r="L926" i="1"/>
  <c r="M926" i="1" s="1" a="1"/>
  <c r="M926" i="1" s="1"/>
  <c r="K926" i="1"/>
  <c r="J926" i="1"/>
  <c r="I926" i="1"/>
  <c r="H926" i="1"/>
  <c r="G926" i="1"/>
  <c r="O925" i="1"/>
  <c r="L925" i="1"/>
  <c r="M925" i="1" s="1" a="1"/>
  <c r="M925" i="1" s="1"/>
  <c r="K925" i="1"/>
  <c r="J925" i="1"/>
  <c r="I925" i="1"/>
  <c r="H925" i="1"/>
  <c r="G925" i="1"/>
  <c r="O924" i="1"/>
  <c r="L924" i="1"/>
  <c r="M924" i="1" s="1" a="1"/>
  <c r="M924" i="1" s="1"/>
  <c r="K924" i="1"/>
  <c r="J924" i="1"/>
  <c r="I924" i="1"/>
  <c r="H924" i="1"/>
  <c r="G924" i="1"/>
  <c r="O923" i="1"/>
  <c r="L923" i="1"/>
  <c r="M923" i="1" s="1" a="1"/>
  <c r="M923" i="1" s="1"/>
  <c r="K923" i="1"/>
  <c r="J923" i="1"/>
  <c r="I923" i="1"/>
  <c r="H923" i="1"/>
  <c r="G923" i="1"/>
  <c r="O922" i="1"/>
  <c r="L922" i="1"/>
  <c r="M922" i="1" s="1" a="1"/>
  <c r="M922" i="1" s="1"/>
  <c r="K922" i="1"/>
  <c r="J922" i="1"/>
  <c r="I922" i="1"/>
  <c r="H922" i="1"/>
  <c r="G922" i="1"/>
  <c r="O921" i="1"/>
  <c r="L921" i="1"/>
  <c r="M921" i="1" s="1" a="1"/>
  <c r="M921" i="1" s="1"/>
  <c r="K921" i="1"/>
  <c r="J921" i="1"/>
  <c r="I921" i="1"/>
  <c r="H921" i="1"/>
  <c r="G921" i="1"/>
  <c r="O920" i="1"/>
  <c r="L920" i="1"/>
  <c r="M920" i="1" s="1" a="1"/>
  <c r="M920" i="1" s="1"/>
  <c r="K920" i="1"/>
  <c r="J920" i="1"/>
  <c r="I920" i="1"/>
  <c r="H920" i="1"/>
  <c r="G920" i="1"/>
  <c r="O919" i="1"/>
  <c r="L919" i="1"/>
  <c r="M919" i="1" s="1" a="1"/>
  <c r="M919" i="1" s="1"/>
  <c r="K919" i="1"/>
  <c r="J919" i="1"/>
  <c r="I919" i="1"/>
  <c r="H919" i="1"/>
  <c r="G919" i="1"/>
  <c r="O918" i="1"/>
  <c r="L918" i="1"/>
  <c r="M918" i="1" s="1" a="1"/>
  <c r="M918" i="1" s="1"/>
  <c r="K918" i="1"/>
  <c r="J918" i="1"/>
  <c r="I918" i="1"/>
  <c r="H918" i="1"/>
  <c r="G918" i="1"/>
  <c r="O917" i="1"/>
  <c r="L917" i="1"/>
  <c r="M917" i="1" s="1" a="1"/>
  <c r="M917" i="1" s="1"/>
  <c r="K917" i="1"/>
  <c r="J917" i="1"/>
  <c r="I917" i="1"/>
  <c r="H917" i="1"/>
  <c r="G917" i="1"/>
  <c r="O916" i="1"/>
  <c r="L916" i="1"/>
  <c r="M916" i="1" s="1" a="1"/>
  <c r="M916" i="1" s="1"/>
  <c r="K916" i="1"/>
  <c r="J916" i="1"/>
  <c r="I916" i="1"/>
  <c r="H916" i="1"/>
  <c r="G916" i="1"/>
  <c r="O915" i="1"/>
  <c r="L915" i="1"/>
  <c r="M915" i="1" s="1" a="1"/>
  <c r="M915" i="1" s="1"/>
  <c r="K915" i="1"/>
  <c r="J915" i="1"/>
  <c r="I915" i="1"/>
  <c r="H915" i="1"/>
  <c r="G915" i="1"/>
  <c r="O914" i="1"/>
  <c r="L914" i="1"/>
  <c r="M914" i="1" s="1" a="1"/>
  <c r="M914" i="1" s="1"/>
  <c r="K914" i="1"/>
  <c r="J914" i="1"/>
  <c r="I914" i="1"/>
  <c r="H914" i="1"/>
  <c r="G914" i="1"/>
  <c r="O913" i="1"/>
  <c r="L913" i="1"/>
  <c r="M913" i="1" s="1" a="1"/>
  <c r="M913" i="1" s="1"/>
  <c r="K913" i="1"/>
  <c r="J913" i="1"/>
  <c r="I913" i="1"/>
  <c r="H913" i="1"/>
  <c r="G913" i="1"/>
  <c r="O912" i="1"/>
  <c r="L912" i="1"/>
  <c r="M912" i="1" s="1" a="1"/>
  <c r="M912" i="1" s="1"/>
  <c r="K912" i="1"/>
  <c r="J912" i="1"/>
  <c r="I912" i="1"/>
  <c r="H912" i="1"/>
  <c r="G912" i="1"/>
  <c r="O911" i="1"/>
  <c r="L911" i="1"/>
  <c r="M911" i="1" s="1" a="1"/>
  <c r="M911" i="1" s="1"/>
  <c r="K911" i="1"/>
  <c r="J911" i="1"/>
  <c r="I911" i="1"/>
  <c r="H911" i="1"/>
  <c r="G911" i="1"/>
  <c r="O910" i="1"/>
  <c r="L910" i="1"/>
  <c r="M910" i="1" s="1" a="1"/>
  <c r="M910" i="1" s="1"/>
  <c r="K910" i="1"/>
  <c r="J910" i="1"/>
  <c r="I910" i="1"/>
  <c r="H910" i="1"/>
  <c r="G910" i="1"/>
  <c r="O909" i="1"/>
  <c r="L909" i="1"/>
  <c r="M909" i="1" s="1" a="1"/>
  <c r="M909" i="1" s="1"/>
  <c r="K909" i="1"/>
  <c r="J909" i="1"/>
  <c r="I909" i="1"/>
  <c r="H909" i="1"/>
  <c r="G909" i="1"/>
  <c r="O908" i="1"/>
  <c r="L908" i="1"/>
  <c r="M908" i="1" s="1" a="1"/>
  <c r="M908" i="1" s="1"/>
  <c r="K908" i="1"/>
  <c r="J908" i="1"/>
  <c r="I908" i="1"/>
  <c r="H908" i="1"/>
  <c r="G908" i="1"/>
  <c r="O907" i="1"/>
  <c r="L907" i="1"/>
  <c r="M907" i="1" s="1" a="1"/>
  <c r="M907" i="1" s="1"/>
  <c r="K907" i="1"/>
  <c r="J907" i="1"/>
  <c r="I907" i="1"/>
  <c r="H907" i="1"/>
  <c r="G907" i="1"/>
  <c r="O906" i="1"/>
  <c r="L906" i="1"/>
  <c r="M906" i="1" s="1" a="1"/>
  <c r="M906" i="1" s="1"/>
  <c r="K906" i="1"/>
  <c r="J906" i="1"/>
  <c r="I906" i="1"/>
  <c r="H906" i="1"/>
  <c r="G906" i="1"/>
  <c r="O905" i="1"/>
  <c r="L905" i="1"/>
  <c r="M905" i="1" s="1" a="1"/>
  <c r="M905" i="1" s="1"/>
  <c r="K905" i="1"/>
  <c r="J905" i="1"/>
  <c r="I905" i="1"/>
  <c r="H905" i="1"/>
  <c r="G905" i="1"/>
  <c r="O904" i="1"/>
  <c r="L904" i="1"/>
  <c r="M904" i="1" s="1" a="1"/>
  <c r="M904" i="1" s="1"/>
  <c r="K904" i="1"/>
  <c r="J904" i="1"/>
  <c r="I904" i="1"/>
  <c r="H904" i="1"/>
  <c r="G904" i="1"/>
  <c r="O903" i="1"/>
  <c r="L903" i="1"/>
  <c r="M903" i="1" s="1" a="1"/>
  <c r="M903" i="1" s="1"/>
  <c r="K903" i="1"/>
  <c r="J903" i="1"/>
  <c r="I903" i="1"/>
  <c r="H903" i="1"/>
  <c r="G903" i="1"/>
  <c r="O902" i="1"/>
  <c r="L902" i="1"/>
  <c r="M902" i="1" s="1" a="1"/>
  <c r="M902" i="1" s="1"/>
  <c r="K902" i="1"/>
  <c r="J902" i="1"/>
  <c r="I902" i="1"/>
  <c r="H902" i="1"/>
  <c r="G902" i="1"/>
  <c r="O901" i="1"/>
  <c r="L901" i="1"/>
  <c r="M901" i="1" s="1" a="1"/>
  <c r="M901" i="1" s="1"/>
  <c r="K901" i="1"/>
  <c r="J901" i="1"/>
  <c r="I901" i="1"/>
  <c r="H901" i="1"/>
  <c r="G901" i="1"/>
  <c r="O900" i="1"/>
  <c r="L900" i="1"/>
  <c r="M900" i="1" s="1" a="1"/>
  <c r="M900" i="1" s="1"/>
  <c r="K900" i="1"/>
  <c r="J900" i="1"/>
  <c r="I900" i="1"/>
  <c r="H900" i="1"/>
  <c r="G900" i="1"/>
  <c r="O899" i="1"/>
  <c r="L899" i="1"/>
  <c r="M899" i="1" s="1" a="1"/>
  <c r="M899" i="1" s="1"/>
  <c r="K899" i="1"/>
  <c r="J899" i="1"/>
  <c r="I899" i="1"/>
  <c r="H899" i="1"/>
  <c r="G899" i="1"/>
  <c r="O898" i="1"/>
  <c r="L898" i="1"/>
  <c r="M898" i="1" s="1" a="1"/>
  <c r="M898" i="1" s="1"/>
  <c r="K898" i="1"/>
  <c r="J898" i="1"/>
  <c r="I898" i="1"/>
  <c r="H898" i="1"/>
  <c r="G898" i="1"/>
  <c r="O897" i="1"/>
  <c r="L897" i="1"/>
  <c r="M897" i="1" s="1" a="1"/>
  <c r="M897" i="1" s="1"/>
  <c r="K897" i="1"/>
  <c r="J897" i="1"/>
  <c r="I897" i="1"/>
  <c r="H897" i="1"/>
  <c r="G897" i="1"/>
  <c r="O896" i="1"/>
  <c r="L896" i="1"/>
  <c r="M896" i="1" s="1" a="1"/>
  <c r="M896" i="1" s="1"/>
  <c r="K896" i="1"/>
  <c r="J896" i="1"/>
  <c r="I896" i="1"/>
  <c r="H896" i="1"/>
  <c r="G896" i="1"/>
  <c r="O895" i="1"/>
  <c r="L895" i="1"/>
  <c r="M895" i="1" s="1" a="1"/>
  <c r="M895" i="1" s="1"/>
  <c r="K895" i="1"/>
  <c r="J895" i="1"/>
  <c r="I895" i="1"/>
  <c r="H895" i="1"/>
  <c r="G895" i="1"/>
  <c r="O894" i="1"/>
  <c r="L894" i="1"/>
  <c r="M894" i="1" s="1" a="1"/>
  <c r="M894" i="1" s="1"/>
  <c r="K894" i="1"/>
  <c r="J894" i="1"/>
  <c r="I894" i="1"/>
  <c r="H894" i="1"/>
  <c r="G894" i="1"/>
  <c r="O893" i="1"/>
  <c r="L893" i="1"/>
  <c r="M893" i="1" s="1" a="1"/>
  <c r="M893" i="1" s="1"/>
  <c r="K893" i="1"/>
  <c r="J893" i="1"/>
  <c r="I893" i="1"/>
  <c r="H893" i="1"/>
  <c r="G893" i="1"/>
  <c r="O892" i="1"/>
  <c r="L892" i="1"/>
  <c r="M892" i="1" s="1" a="1"/>
  <c r="M892" i="1" s="1"/>
  <c r="K892" i="1"/>
  <c r="J892" i="1"/>
  <c r="I892" i="1"/>
  <c r="H892" i="1"/>
  <c r="G892" i="1"/>
  <c r="O891" i="1"/>
  <c r="L891" i="1"/>
  <c r="M891" i="1" s="1" a="1"/>
  <c r="M891" i="1" s="1"/>
  <c r="K891" i="1"/>
  <c r="J891" i="1"/>
  <c r="I891" i="1"/>
  <c r="H891" i="1"/>
  <c r="G891" i="1"/>
  <c r="O890" i="1"/>
  <c r="L890" i="1"/>
  <c r="M890" i="1" s="1" a="1"/>
  <c r="M890" i="1" s="1"/>
  <c r="K890" i="1"/>
  <c r="J890" i="1"/>
  <c r="I890" i="1"/>
  <c r="H890" i="1"/>
  <c r="G890" i="1"/>
  <c r="O889" i="1"/>
  <c r="L889" i="1"/>
  <c r="M889" i="1" s="1" a="1"/>
  <c r="M889" i="1" s="1"/>
  <c r="K889" i="1"/>
  <c r="J889" i="1"/>
  <c r="I889" i="1"/>
  <c r="H889" i="1"/>
  <c r="G889" i="1"/>
  <c r="O888" i="1"/>
  <c r="L888" i="1"/>
  <c r="M888" i="1" s="1" a="1"/>
  <c r="M888" i="1" s="1"/>
  <c r="K888" i="1"/>
  <c r="J888" i="1"/>
  <c r="I888" i="1"/>
  <c r="H888" i="1"/>
  <c r="G888" i="1"/>
  <c r="O887" i="1"/>
  <c r="L887" i="1"/>
  <c r="M887" i="1" s="1" a="1"/>
  <c r="M887" i="1" s="1"/>
  <c r="K887" i="1"/>
  <c r="J887" i="1"/>
  <c r="I887" i="1"/>
  <c r="H887" i="1"/>
  <c r="G887" i="1"/>
  <c r="O886" i="1"/>
  <c r="L886" i="1"/>
  <c r="M886" i="1" s="1" a="1"/>
  <c r="M886" i="1" s="1"/>
  <c r="K886" i="1"/>
  <c r="J886" i="1"/>
  <c r="I886" i="1"/>
  <c r="H886" i="1"/>
  <c r="G886" i="1"/>
  <c r="O885" i="1"/>
  <c r="L885" i="1"/>
  <c r="M885" i="1" s="1" a="1"/>
  <c r="M885" i="1" s="1"/>
  <c r="K885" i="1"/>
  <c r="J885" i="1"/>
  <c r="I885" i="1"/>
  <c r="H885" i="1"/>
  <c r="G885" i="1"/>
  <c r="O884" i="1"/>
  <c r="L884" i="1"/>
  <c r="M884" i="1" s="1" a="1"/>
  <c r="M884" i="1" s="1"/>
  <c r="K884" i="1"/>
  <c r="J884" i="1"/>
  <c r="I884" i="1"/>
  <c r="H884" i="1"/>
  <c r="G884" i="1"/>
  <c r="O883" i="1"/>
  <c r="L883" i="1"/>
  <c r="M883" i="1" s="1" a="1"/>
  <c r="M883" i="1" s="1"/>
  <c r="K883" i="1"/>
  <c r="J883" i="1"/>
  <c r="I883" i="1"/>
  <c r="H883" i="1"/>
  <c r="G883" i="1"/>
  <c r="O882" i="1"/>
  <c r="L882" i="1"/>
  <c r="M882" i="1" s="1" a="1"/>
  <c r="M882" i="1" s="1"/>
  <c r="K882" i="1"/>
  <c r="J882" i="1"/>
  <c r="I882" i="1"/>
  <c r="H882" i="1"/>
  <c r="G882" i="1"/>
  <c r="O881" i="1"/>
  <c r="L881" i="1"/>
  <c r="M881" i="1" s="1" a="1"/>
  <c r="M881" i="1" s="1"/>
  <c r="K881" i="1"/>
  <c r="J881" i="1"/>
  <c r="I881" i="1"/>
  <c r="H881" i="1"/>
  <c r="G881" i="1"/>
  <c r="O880" i="1"/>
  <c r="L880" i="1"/>
  <c r="M880" i="1" s="1" a="1"/>
  <c r="M880" i="1" s="1"/>
  <c r="K880" i="1"/>
  <c r="J880" i="1"/>
  <c r="I880" i="1"/>
  <c r="H880" i="1"/>
  <c r="G880" i="1"/>
  <c r="O879" i="1"/>
  <c r="L879" i="1"/>
  <c r="M879" i="1" s="1" a="1"/>
  <c r="M879" i="1" s="1"/>
  <c r="K879" i="1"/>
  <c r="J879" i="1"/>
  <c r="I879" i="1"/>
  <c r="H879" i="1"/>
  <c r="G879" i="1"/>
  <c r="O878" i="1"/>
  <c r="L878" i="1"/>
  <c r="M878" i="1" s="1" a="1"/>
  <c r="M878" i="1" s="1"/>
  <c r="K878" i="1"/>
  <c r="J878" i="1"/>
  <c r="I878" i="1"/>
  <c r="H878" i="1"/>
  <c r="G878" i="1"/>
  <c r="O877" i="1"/>
  <c r="L877" i="1"/>
  <c r="M877" i="1" s="1" a="1"/>
  <c r="M877" i="1" s="1"/>
  <c r="K877" i="1"/>
  <c r="J877" i="1"/>
  <c r="I877" i="1"/>
  <c r="H877" i="1"/>
  <c r="G877" i="1"/>
  <c r="O876" i="1"/>
  <c r="L876" i="1"/>
  <c r="M876" i="1" s="1" a="1"/>
  <c r="M876" i="1" s="1"/>
  <c r="K876" i="1"/>
  <c r="J876" i="1"/>
  <c r="I876" i="1"/>
  <c r="H876" i="1"/>
  <c r="G876" i="1"/>
  <c r="O875" i="1"/>
  <c r="L875" i="1"/>
  <c r="M875" i="1" s="1" a="1"/>
  <c r="M875" i="1" s="1"/>
  <c r="K875" i="1"/>
  <c r="J875" i="1"/>
  <c r="I875" i="1"/>
  <c r="H875" i="1"/>
  <c r="G875" i="1"/>
  <c r="O874" i="1"/>
  <c r="L874" i="1"/>
  <c r="M874" i="1" s="1" a="1"/>
  <c r="M874" i="1" s="1"/>
  <c r="K874" i="1"/>
  <c r="J874" i="1"/>
  <c r="I874" i="1"/>
  <c r="H874" i="1"/>
  <c r="G874" i="1"/>
  <c r="O873" i="1"/>
  <c r="L873" i="1"/>
  <c r="M873" i="1" s="1" a="1"/>
  <c r="M873" i="1" s="1"/>
  <c r="K873" i="1"/>
  <c r="J873" i="1"/>
  <c r="I873" i="1"/>
  <c r="H873" i="1"/>
  <c r="G873" i="1"/>
  <c r="O872" i="1"/>
  <c r="L872" i="1"/>
  <c r="M872" i="1" s="1" a="1"/>
  <c r="M872" i="1" s="1"/>
  <c r="K872" i="1"/>
  <c r="J872" i="1"/>
  <c r="I872" i="1"/>
  <c r="H872" i="1"/>
  <c r="G872" i="1"/>
  <c r="O871" i="1"/>
  <c r="L871" i="1"/>
  <c r="M871" i="1" s="1" a="1"/>
  <c r="M871" i="1" s="1"/>
  <c r="K871" i="1"/>
  <c r="J871" i="1"/>
  <c r="I871" i="1"/>
  <c r="H871" i="1"/>
  <c r="G871" i="1"/>
  <c r="O870" i="1"/>
  <c r="L870" i="1"/>
  <c r="M870" i="1" s="1" a="1"/>
  <c r="M870" i="1" s="1"/>
  <c r="K870" i="1"/>
  <c r="J870" i="1"/>
  <c r="I870" i="1"/>
  <c r="H870" i="1"/>
  <c r="G870" i="1"/>
  <c r="O869" i="1"/>
  <c r="L869" i="1"/>
  <c r="M869" i="1" s="1" a="1"/>
  <c r="M869" i="1" s="1"/>
  <c r="K869" i="1"/>
  <c r="J869" i="1"/>
  <c r="I869" i="1"/>
  <c r="H869" i="1"/>
  <c r="G869" i="1"/>
  <c r="O868" i="1"/>
  <c r="L868" i="1"/>
  <c r="M868" i="1" s="1" a="1"/>
  <c r="M868" i="1" s="1"/>
  <c r="K868" i="1"/>
  <c r="J868" i="1"/>
  <c r="I868" i="1"/>
  <c r="H868" i="1"/>
  <c r="G868" i="1"/>
  <c r="O867" i="1"/>
  <c r="L867" i="1"/>
  <c r="M867" i="1" s="1" a="1"/>
  <c r="M867" i="1" s="1"/>
  <c r="K867" i="1"/>
  <c r="J867" i="1"/>
  <c r="I867" i="1"/>
  <c r="H867" i="1"/>
  <c r="G867" i="1"/>
  <c r="O866" i="1"/>
  <c r="L866" i="1"/>
  <c r="M866" i="1" s="1" a="1"/>
  <c r="M866" i="1" s="1"/>
  <c r="K866" i="1"/>
  <c r="J866" i="1"/>
  <c r="I866" i="1"/>
  <c r="H866" i="1"/>
  <c r="G866" i="1"/>
  <c r="O865" i="1"/>
  <c r="L865" i="1"/>
  <c r="M865" i="1" s="1" a="1"/>
  <c r="M865" i="1" s="1"/>
  <c r="K865" i="1"/>
  <c r="J865" i="1"/>
  <c r="I865" i="1"/>
  <c r="H865" i="1"/>
  <c r="G865" i="1"/>
  <c r="O864" i="1"/>
  <c r="L864" i="1"/>
  <c r="M864" i="1" s="1" a="1"/>
  <c r="M864" i="1" s="1"/>
  <c r="K864" i="1"/>
  <c r="J864" i="1"/>
  <c r="I864" i="1"/>
  <c r="H864" i="1"/>
  <c r="G864" i="1"/>
  <c r="O863" i="1"/>
  <c r="L863" i="1"/>
  <c r="M863" i="1" s="1" a="1"/>
  <c r="M863" i="1" s="1"/>
  <c r="K863" i="1"/>
  <c r="J863" i="1"/>
  <c r="I863" i="1"/>
  <c r="H863" i="1"/>
  <c r="G863" i="1"/>
  <c r="O862" i="1"/>
  <c r="L862" i="1"/>
  <c r="M862" i="1" s="1" a="1"/>
  <c r="M862" i="1" s="1"/>
  <c r="K862" i="1"/>
  <c r="J862" i="1"/>
  <c r="I862" i="1"/>
  <c r="H862" i="1"/>
  <c r="G862" i="1"/>
  <c r="O861" i="1"/>
  <c r="L861" i="1"/>
  <c r="M861" i="1" s="1" a="1"/>
  <c r="M861" i="1" s="1"/>
  <c r="K861" i="1"/>
  <c r="J861" i="1"/>
  <c r="I861" i="1"/>
  <c r="H861" i="1"/>
  <c r="G861" i="1"/>
  <c r="O860" i="1"/>
  <c r="L860" i="1"/>
  <c r="M860" i="1" s="1" a="1"/>
  <c r="M860" i="1" s="1"/>
  <c r="K860" i="1"/>
  <c r="J860" i="1"/>
  <c r="I860" i="1"/>
  <c r="H860" i="1"/>
  <c r="G860" i="1"/>
  <c r="O859" i="1"/>
  <c r="L859" i="1"/>
  <c r="M859" i="1" s="1" a="1"/>
  <c r="M859" i="1" s="1"/>
  <c r="K859" i="1"/>
  <c r="J859" i="1"/>
  <c r="I859" i="1"/>
  <c r="H859" i="1"/>
  <c r="G859" i="1"/>
  <c r="O858" i="1"/>
  <c r="L858" i="1"/>
  <c r="M858" i="1" s="1" a="1"/>
  <c r="M858" i="1" s="1"/>
  <c r="K858" i="1"/>
  <c r="J858" i="1"/>
  <c r="I858" i="1"/>
  <c r="H858" i="1"/>
  <c r="G858" i="1"/>
  <c r="O857" i="1"/>
  <c r="L857" i="1"/>
  <c r="M857" i="1" s="1" a="1"/>
  <c r="M857" i="1" s="1"/>
  <c r="K857" i="1"/>
  <c r="J857" i="1"/>
  <c r="I857" i="1"/>
  <c r="H857" i="1"/>
  <c r="G857" i="1"/>
  <c r="O856" i="1"/>
  <c r="L856" i="1"/>
  <c r="M856" i="1" s="1" a="1"/>
  <c r="M856" i="1" s="1"/>
  <c r="K856" i="1"/>
  <c r="J856" i="1"/>
  <c r="I856" i="1"/>
  <c r="H856" i="1"/>
  <c r="G856" i="1"/>
  <c r="O855" i="1"/>
  <c r="L855" i="1"/>
  <c r="M855" i="1" s="1" a="1"/>
  <c r="M855" i="1" s="1"/>
  <c r="K855" i="1"/>
  <c r="J855" i="1"/>
  <c r="I855" i="1"/>
  <c r="H855" i="1"/>
  <c r="G855" i="1"/>
  <c r="O854" i="1"/>
  <c r="L854" i="1"/>
  <c r="M854" i="1" s="1" a="1"/>
  <c r="M854" i="1" s="1"/>
  <c r="K854" i="1"/>
  <c r="J854" i="1"/>
  <c r="I854" i="1"/>
  <c r="H854" i="1"/>
  <c r="G854" i="1"/>
  <c r="O853" i="1"/>
  <c r="L853" i="1"/>
  <c r="M853" i="1" s="1" a="1"/>
  <c r="M853" i="1" s="1"/>
  <c r="K853" i="1"/>
  <c r="J853" i="1"/>
  <c r="I853" i="1"/>
  <c r="H853" i="1"/>
  <c r="G853" i="1"/>
  <c r="O852" i="1"/>
  <c r="L852" i="1"/>
  <c r="M852" i="1" s="1" a="1"/>
  <c r="M852" i="1" s="1"/>
  <c r="K852" i="1"/>
  <c r="J852" i="1"/>
  <c r="I852" i="1"/>
  <c r="H852" i="1"/>
  <c r="G852" i="1"/>
  <c r="O851" i="1"/>
  <c r="L851" i="1"/>
  <c r="M851" i="1" s="1" a="1"/>
  <c r="M851" i="1" s="1"/>
  <c r="K851" i="1"/>
  <c r="J851" i="1"/>
  <c r="I851" i="1"/>
  <c r="H851" i="1"/>
  <c r="G851" i="1"/>
  <c r="O850" i="1"/>
  <c r="L850" i="1"/>
  <c r="M850" i="1" s="1" a="1"/>
  <c r="M850" i="1" s="1"/>
  <c r="K850" i="1"/>
  <c r="J850" i="1"/>
  <c r="I850" i="1"/>
  <c r="H850" i="1"/>
  <c r="G850" i="1"/>
  <c r="O849" i="1"/>
  <c r="L849" i="1"/>
  <c r="M849" i="1" s="1" a="1"/>
  <c r="M849" i="1" s="1"/>
  <c r="K849" i="1"/>
  <c r="J849" i="1"/>
  <c r="I849" i="1"/>
  <c r="H849" i="1"/>
  <c r="G849" i="1"/>
  <c r="O848" i="1"/>
  <c r="L848" i="1"/>
  <c r="M848" i="1" s="1" a="1"/>
  <c r="M848" i="1" s="1"/>
  <c r="K848" i="1"/>
  <c r="J848" i="1"/>
  <c r="I848" i="1"/>
  <c r="H848" i="1"/>
  <c r="G848" i="1"/>
  <c r="O847" i="1"/>
  <c r="L847" i="1"/>
  <c r="M847" i="1" s="1" a="1"/>
  <c r="M847" i="1" s="1"/>
  <c r="K847" i="1"/>
  <c r="J847" i="1"/>
  <c r="I847" i="1"/>
  <c r="H847" i="1"/>
  <c r="G847" i="1"/>
  <c r="O846" i="1"/>
  <c r="L846" i="1"/>
  <c r="M846" i="1" s="1" a="1"/>
  <c r="M846" i="1" s="1"/>
  <c r="K846" i="1"/>
  <c r="J846" i="1"/>
  <c r="I846" i="1"/>
  <c r="H846" i="1"/>
  <c r="G846" i="1"/>
  <c r="O845" i="1"/>
  <c r="L845" i="1"/>
  <c r="M845" i="1" s="1" a="1"/>
  <c r="M845" i="1" s="1"/>
  <c r="K845" i="1"/>
  <c r="J845" i="1"/>
  <c r="I845" i="1"/>
  <c r="H845" i="1"/>
  <c r="G845" i="1"/>
  <c r="O844" i="1"/>
  <c r="L844" i="1"/>
  <c r="M844" i="1" s="1" a="1"/>
  <c r="M844" i="1" s="1"/>
  <c r="K844" i="1"/>
  <c r="J844" i="1"/>
  <c r="I844" i="1"/>
  <c r="H844" i="1"/>
  <c r="G844" i="1"/>
  <c r="O843" i="1"/>
  <c r="L843" i="1"/>
  <c r="M843" i="1" s="1" a="1"/>
  <c r="M843" i="1" s="1"/>
  <c r="K843" i="1"/>
  <c r="J843" i="1"/>
  <c r="I843" i="1"/>
  <c r="H843" i="1"/>
  <c r="G843" i="1"/>
  <c r="O842" i="1"/>
  <c r="L842" i="1"/>
  <c r="M842" i="1" s="1" a="1"/>
  <c r="M842" i="1" s="1"/>
  <c r="K842" i="1"/>
  <c r="J842" i="1"/>
  <c r="I842" i="1"/>
  <c r="H842" i="1"/>
  <c r="G842" i="1"/>
  <c r="O841" i="1"/>
  <c r="L841" i="1"/>
  <c r="M841" i="1" s="1" a="1"/>
  <c r="M841" i="1" s="1"/>
  <c r="K841" i="1"/>
  <c r="J841" i="1"/>
  <c r="I841" i="1"/>
  <c r="H841" i="1"/>
  <c r="G841" i="1"/>
  <c r="O840" i="1"/>
  <c r="L840" i="1"/>
  <c r="M840" i="1" s="1" a="1"/>
  <c r="M840" i="1" s="1"/>
  <c r="K840" i="1"/>
  <c r="J840" i="1"/>
  <c r="I840" i="1"/>
  <c r="H840" i="1"/>
  <c r="G840" i="1"/>
  <c r="O839" i="1"/>
  <c r="L839" i="1"/>
  <c r="M839" i="1" s="1" a="1"/>
  <c r="M839" i="1" s="1"/>
  <c r="K839" i="1"/>
  <c r="J839" i="1"/>
  <c r="I839" i="1"/>
  <c r="H839" i="1"/>
  <c r="G839" i="1"/>
  <c r="O838" i="1"/>
  <c r="L838" i="1"/>
  <c r="M838" i="1" s="1" a="1"/>
  <c r="M838" i="1" s="1"/>
  <c r="K838" i="1"/>
  <c r="J838" i="1"/>
  <c r="I838" i="1"/>
  <c r="H838" i="1"/>
  <c r="G838" i="1"/>
  <c r="O837" i="1"/>
  <c r="L837" i="1"/>
  <c r="M837" i="1" s="1" a="1"/>
  <c r="M837" i="1" s="1"/>
  <c r="K837" i="1"/>
  <c r="J837" i="1"/>
  <c r="I837" i="1"/>
  <c r="H837" i="1"/>
  <c r="G837" i="1"/>
  <c r="O836" i="1"/>
  <c r="L836" i="1"/>
  <c r="M836" i="1" s="1" a="1"/>
  <c r="M836" i="1" s="1"/>
  <c r="K836" i="1"/>
  <c r="J836" i="1"/>
  <c r="I836" i="1"/>
  <c r="H836" i="1"/>
  <c r="G836" i="1"/>
  <c r="O835" i="1"/>
  <c r="L835" i="1"/>
  <c r="M835" i="1" s="1" a="1"/>
  <c r="M835" i="1" s="1"/>
  <c r="K835" i="1"/>
  <c r="J835" i="1"/>
  <c r="I835" i="1"/>
  <c r="H835" i="1"/>
  <c r="G835" i="1"/>
  <c r="O834" i="1"/>
  <c r="L834" i="1"/>
  <c r="M834" i="1" s="1" a="1"/>
  <c r="M834" i="1" s="1"/>
  <c r="K834" i="1"/>
  <c r="J834" i="1"/>
  <c r="I834" i="1"/>
  <c r="H834" i="1"/>
  <c r="G834" i="1"/>
  <c r="O833" i="1"/>
  <c r="L833" i="1"/>
  <c r="M833" i="1" s="1" a="1"/>
  <c r="M833" i="1" s="1"/>
  <c r="K833" i="1"/>
  <c r="J833" i="1"/>
  <c r="I833" i="1"/>
  <c r="H833" i="1"/>
  <c r="G833" i="1"/>
  <c r="O832" i="1"/>
  <c r="L832" i="1"/>
  <c r="M832" i="1" s="1" a="1"/>
  <c r="M832" i="1" s="1"/>
  <c r="K832" i="1"/>
  <c r="J832" i="1"/>
  <c r="I832" i="1"/>
  <c r="H832" i="1"/>
  <c r="G832" i="1"/>
  <c r="O831" i="1"/>
  <c r="L831" i="1"/>
  <c r="M831" i="1" s="1" a="1"/>
  <c r="M831" i="1" s="1"/>
  <c r="K831" i="1"/>
  <c r="J831" i="1"/>
  <c r="I831" i="1"/>
  <c r="H831" i="1"/>
  <c r="G831" i="1"/>
  <c r="O830" i="1"/>
  <c r="L830" i="1"/>
  <c r="M830" i="1" s="1" a="1"/>
  <c r="M830" i="1" s="1"/>
  <c r="K830" i="1"/>
  <c r="J830" i="1"/>
  <c r="I830" i="1"/>
  <c r="H830" i="1"/>
  <c r="G830" i="1"/>
  <c r="O829" i="1"/>
  <c r="L829" i="1"/>
  <c r="M829" i="1" s="1" a="1"/>
  <c r="M829" i="1" s="1"/>
  <c r="K829" i="1"/>
  <c r="J829" i="1"/>
  <c r="I829" i="1"/>
  <c r="H829" i="1"/>
  <c r="G829" i="1"/>
  <c r="O828" i="1"/>
  <c r="L828" i="1"/>
  <c r="M828" i="1" s="1" a="1"/>
  <c r="M828" i="1" s="1"/>
  <c r="K828" i="1"/>
  <c r="J828" i="1"/>
  <c r="I828" i="1"/>
  <c r="H828" i="1"/>
  <c r="G828" i="1"/>
  <c r="O827" i="1"/>
  <c r="L827" i="1"/>
  <c r="M827" i="1" s="1" a="1"/>
  <c r="M827" i="1" s="1"/>
  <c r="K827" i="1"/>
  <c r="J827" i="1"/>
  <c r="I827" i="1"/>
  <c r="H827" i="1"/>
  <c r="G827" i="1"/>
  <c r="O826" i="1"/>
  <c r="L826" i="1"/>
  <c r="M826" i="1" s="1" a="1"/>
  <c r="M826" i="1" s="1"/>
  <c r="K826" i="1"/>
  <c r="J826" i="1"/>
  <c r="I826" i="1"/>
  <c r="H826" i="1"/>
  <c r="G826" i="1"/>
  <c r="O825" i="1"/>
  <c r="L825" i="1"/>
  <c r="M825" i="1" s="1" a="1"/>
  <c r="M825" i="1" s="1"/>
  <c r="K825" i="1"/>
  <c r="J825" i="1"/>
  <c r="I825" i="1"/>
  <c r="H825" i="1"/>
  <c r="G825" i="1"/>
  <c r="O824" i="1"/>
  <c r="L824" i="1"/>
  <c r="M824" i="1" s="1" a="1"/>
  <c r="M824" i="1" s="1"/>
  <c r="K824" i="1"/>
  <c r="J824" i="1"/>
  <c r="I824" i="1"/>
  <c r="H824" i="1"/>
  <c r="G824" i="1"/>
  <c r="O823" i="1"/>
  <c r="L823" i="1"/>
  <c r="M823" i="1" s="1" a="1"/>
  <c r="M823" i="1" s="1"/>
  <c r="K823" i="1"/>
  <c r="J823" i="1"/>
  <c r="I823" i="1"/>
  <c r="H823" i="1"/>
  <c r="G823" i="1"/>
  <c r="O822" i="1"/>
  <c r="L822" i="1"/>
  <c r="M822" i="1" s="1" a="1"/>
  <c r="M822" i="1" s="1"/>
  <c r="K822" i="1"/>
  <c r="J822" i="1"/>
  <c r="I822" i="1"/>
  <c r="H822" i="1"/>
  <c r="G822" i="1"/>
  <c r="O821" i="1"/>
  <c r="L821" i="1"/>
  <c r="M821" i="1" s="1" a="1"/>
  <c r="M821" i="1" s="1"/>
  <c r="K821" i="1"/>
  <c r="J821" i="1"/>
  <c r="I821" i="1"/>
  <c r="H821" i="1"/>
  <c r="G821" i="1"/>
  <c r="O820" i="1"/>
  <c r="L820" i="1"/>
  <c r="M820" i="1" s="1" a="1"/>
  <c r="M820" i="1" s="1"/>
  <c r="K820" i="1"/>
  <c r="J820" i="1"/>
  <c r="I820" i="1"/>
  <c r="H820" i="1"/>
  <c r="G820" i="1"/>
  <c r="O819" i="1"/>
  <c r="L819" i="1"/>
  <c r="M819" i="1" s="1" a="1"/>
  <c r="M819" i="1" s="1"/>
  <c r="K819" i="1"/>
  <c r="J819" i="1"/>
  <c r="I819" i="1"/>
  <c r="H819" i="1"/>
  <c r="G819" i="1"/>
  <c r="O818" i="1"/>
  <c r="L818" i="1"/>
  <c r="M818" i="1" s="1" a="1"/>
  <c r="M818" i="1" s="1"/>
  <c r="K818" i="1"/>
  <c r="J818" i="1"/>
  <c r="I818" i="1"/>
  <c r="H818" i="1"/>
  <c r="G818" i="1"/>
  <c r="O817" i="1"/>
  <c r="L817" i="1"/>
  <c r="M817" i="1" s="1" a="1"/>
  <c r="M817" i="1" s="1"/>
  <c r="K817" i="1"/>
  <c r="J817" i="1"/>
  <c r="I817" i="1"/>
  <c r="H817" i="1"/>
  <c r="G817" i="1"/>
  <c r="O816" i="1"/>
  <c r="L816" i="1"/>
  <c r="M816" i="1" s="1" a="1"/>
  <c r="M816" i="1" s="1"/>
  <c r="K816" i="1"/>
  <c r="J816" i="1"/>
  <c r="I816" i="1"/>
  <c r="H816" i="1"/>
  <c r="G816" i="1"/>
  <c r="O815" i="1"/>
  <c r="L815" i="1"/>
  <c r="M815" i="1" s="1" a="1"/>
  <c r="M815" i="1" s="1"/>
  <c r="K815" i="1"/>
  <c r="J815" i="1"/>
  <c r="I815" i="1"/>
  <c r="H815" i="1"/>
  <c r="G815" i="1"/>
  <c r="O814" i="1"/>
  <c r="L814" i="1"/>
  <c r="M814" i="1" s="1" a="1"/>
  <c r="M814" i="1" s="1"/>
  <c r="K814" i="1"/>
  <c r="J814" i="1"/>
  <c r="I814" i="1"/>
  <c r="H814" i="1"/>
  <c r="G814" i="1"/>
  <c r="O813" i="1"/>
  <c r="L813" i="1"/>
  <c r="M813" i="1" s="1" a="1"/>
  <c r="M813" i="1" s="1"/>
  <c r="K813" i="1"/>
  <c r="J813" i="1"/>
  <c r="I813" i="1"/>
  <c r="H813" i="1"/>
  <c r="G813" i="1"/>
  <c r="O812" i="1"/>
  <c r="L812" i="1"/>
  <c r="M812" i="1" s="1" a="1"/>
  <c r="M812" i="1" s="1"/>
  <c r="K812" i="1"/>
  <c r="J812" i="1"/>
  <c r="I812" i="1"/>
  <c r="H812" i="1"/>
  <c r="G812" i="1"/>
  <c r="O811" i="1"/>
  <c r="L811" i="1"/>
  <c r="M811" i="1" s="1" a="1"/>
  <c r="M811" i="1" s="1"/>
  <c r="K811" i="1"/>
  <c r="J811" i="1"/>
  <c r="I811" i="1"/>
  <c r="H811" i="1"/>
  <c r="G811" i="1"/>
  <c r="O810" i="1"/>
  <c r="L810" i="1"/>
  <c r="M810" i="1" s="1" a="1"/>
  <c r="M810" i="1" s="1"/>
  <c r="K810" i="1"/>
  <c r="J810" i="1"/>
  <c r="I810" i="1"/>
  <c r="H810" i="1"/>
  <c r="G810" i="1"/>
  <c r="O809" i="1"/>
  <c r="L809" i="1"/>
  <c r="M809" i="1" s="1" a="1"/>
  <c r="M809" i="1" s="1"/>
  <c r="K809" i="1"/>
  <c r="J809" i="1"/>
  <c r="I809" i="1"/>
  <c r="H809" i="1"/>
  <c r="G809" i="1"/>
  <c r="O808" i="1"/>
  <c r="L808" i="1"/>
  <c r="M808" i="1" s="1" a="1"/>
  <c r="M808" i="1" s="1"/>
  <c r="K808" i="1"/>
  <c r="J808" i="1"/>
  <c r="I808" i="1"/>
  <c r="H808" i="1"/>
  <c r="G808" i="1"/>
  <c r="O807" i="1"/>
  <c r="L807" i="1"/>
  <c r="M807" i="1" s="1" a="1"/>
  <c r="M807" i="1" s="1"/>
  <c r="K807" i="1"/>
  <c r="J807" i="1"/>
  <c r="I807" i="1"/>
  <c r="H807" i="1"/>
  <c r="G807" i="1"/>
  <c r="O806" i="1"/>
  <c r="L806" i="1"/>
  <c r="M806" i="1" s="1" a="1"/>
  <c r="M806" i="1" s="1"/>
  <c r="K806" i="1"/>
  <c r="J806" i="1"/>
  <c r="I806" i="1"/>
  <c r="H806" i="1"/>
  <c r="G806" i="1"/>
  <c r="O805" i="1"/>
  <c r="L805" i="1"/>
  <c r="M805" i="1" s="1" a="1"/>
  <c r="M805" i="1" s="1"/>
  <c r="K805" i="1"/>
  <c r="J805" i="1"/>
  <c r="I805" i="1"/>
  <c r="H805" i="1"/>
  <c r="G805" i="1"/>
  <c r="O804" i="1"/>
  <c r="L804" i="1"/>
  <c r="M804" i="1" s="1" a="1"/>
  <c r="M804" i="1" s="1"/>
  <c r="K804" i="1"/>
  <c r="J804" i="1"/>
  <c r="I804" i="1"/>
  <c r="H804" i="1"/>
  <c r="G804" i="1"/>
  <c r="O803" i="1"/>
  <c r="L803" i="1"/>
  <c r="M803" i="1" s="1" a="1"/>
  <c r="M803" i="1" s="1"/>
  <c r="K803" i="1"/>
  <c r="J803" i="1"/>
  <c r="I803" i="1"/>
  <c r="H803" i="1"/>
  <c r="G803" i="1"/>
  <c r="O802" i="1"/>
  <c r="L802" i="1"/>
  <c r="M802" i="1" s="1" a="1"/>
  <c r="M802" i="1" s="1"/>
  <c r="K802" i="1"/>
  <c r="J802" i="1"/>
  <c r="I802" i="1"/>
  <c r="H802" i="1"/>
  <c r="G802" i="1"/>
  <c r="O801" i="1"/>
  <c r="L801" i="1"/>
  <c r="M801" i="1" s="1" a="1"/>
  <c r="M801" i="1" s="1"/>
  <c r="K801" i="1"/>
  <c r="J801" i="1"/>
  <c r="I801" i="1"/>
  <c r="H801" i="1"/>
  <c r="G801" i="1"/>
  <c r="O800" i="1"/>
  <c r="L800" i="1"/>
  <c r="M800" i="1" s="1" a="1"/>
  <c r="M800" i="1" s="1"/>
  <c r="K800" i="1"/>
  <c r="J800" i="1"/>
  <c r="I800" i="1"/>
  <c r="H800" i="1"/>
  <c r="G800" i="1"/>
  <c r="O799" i="1"/>
  <c r="L799" i="1"/>
  <c r="M799" i="1" s="1" a="1"/>
  <c r="M799" i="1" s="1"/>
  <c r="K799" i="1"/>
  <c r="J799" i="1"/>
  <c r="I799" i="1"/>
  <c r="H799" i="1"/>
  <c r="G799" i="1"/>
  <c r="O798" i="1"/>
  <c r="L798" i="1"/>
  <c r="M798" i="1" s="1" a="1"/>
  <c r="M798" i="1" s="1"/>
  <c r="K798" i="1"/>
  <c r="J798" i="1"/>
  <c r="I798" i="1"/>
  <c r="H798" i="1"/>
  <c r="G798" i="1"/>
  <c r="O797" i="1"/>
  <c r="L797" i="1"/>
  <c r="M797" i="1" s="1" a="1"/>
  <c r="M797" i="1" s="1"/>
  <c r="K797" i="1"/>
  <c r="J797" i="1"/>
  <c r="I797" i="1"/>
  <c r="H797" i="1"/>
  <c r="G797" i="1"/>
  <c r="O796" i="1"/>
  <c r="L796" i="1"/>
  <c r="M796" i="1" s="1" a="1"/>
  <c r="M796" i="1" s="1"/>
  <c r="K796" i="1"/>
  <c r="J796" i="1"/>
  <c r="I796" i="1"/>
  <c r="H796" i="1"/>
  <c r="G796" i="1"/>
  <c r="O795" i="1"/>
  <c r="L795" i="1"/>
  <c r="M795" i="1" s="1" a="1"/>
  <c r="M795" i="1" s="1"/>
  <c r="K795" i="1"/>
  <c r="J795" i="1"/>
  <c r="I795" i="1"/>
  <c r="H795" i="1"/>
  <c r="G795" i="1"/>
  <c r="O794" i="1"/>
  <c r="L794" i="1"/>
  <c r="M794" i="1" s="1" a="1"/>
  <c r="M794" i="1" s="1"/>
  <c r="K794" i="1"/>
  <c r="J794" i="1"/>
  <c r="I794" i="1"/>
  <c r="H794" i="1"/>
  <c r="G794" i="1"/>
  <c r="O793" i="1"/>
  <c r="L793" i="1"/>
  <c r="M793" i="1" s="1" a="1"/>
  <c r="M793" i="1" s="1"/>
  <c r="K793" i="1"/>
  <c r="J793" i="1"/>
  <c r="I793" i="1"/>
  <c r="H793" i="1"/>
  <c r="G793" i="1"/>
  <c r="O792" i="1"/>
  <c r="L792" i="1"/>
  <c r="M792" i="1" s="1" a="1"/>
  <c r="M792" i="1" s="1"/>
  <c r="K792" i="1"/>
  <c r="J792" i="1"/>
  <c r="I792" i="1"/>
  <c r="H792" i="1"/>
  <c r="G792" i="1"/>
  <c r="O791" i="1"/>
  <c r="L791" i="1"/>
  <c r="M791" i="1" s="1" a="1"/>
  <c r="M791" i="1" s="1"/>
  <c r="K791" i="1"/>
  <c r="J791" i="1"/>
  <c r="I791" i="1"/>
  <c r="H791" i="1"/>
  <c r="G791" i="1"/>
  <c r="O790" i="1"/>
  <c r="L790" i="1"/>
  <c r="M790" i="1" s="1" a="1"/>
  <c r="M790" i="1" s="1"/>
  <c r="K790" i="1"/>
  <c r="J790" i="1"/>
  <c r="I790" i="1"/>
  <c r="H790" i="1"/>
  <c r="G790" i="1"/>
  <c r="O789" i="1"/>
  <c r="L789" i="1"/>
  <c r="M789" i="1" s="1" a="1"/>
  <c r="M789" i="1" s="1"/>
  <c r="K789" i="1"/>
  <c r="J789" i="1"/>
  <c r="I789" i="1"/>
  <c r="H789" i="1"/>
  <c r="G789" i="1"/>
  <c r="O788" i="1"/>
  <c r="L788" i="1"/>
  <c r="M788" i="1" s="1" a="1"/>
  <c r="M788" i="1" s="1"/>
  <c r="K788" i="1"/>
  <c r="J788" i="1"/>
  <c r="I788" i="1"/>
  <c r="H788" i="1"/>
  <c r="G788" i="1"/>
  <c r="O787" i="1"/>
  <c r="L787" i="1"/>
  <c r="M787" i="1" s="1" a="1"/>
  <c r="M787" i="1" s="1"/>
  <c r="K787" i="1"/>
  <c r="J787" i="1"/>
  <c r="I787" i="1"/>
  <c r="H787" i="1"/>
  <c r="G787" i="1"/>
  <c r="O786" i="1"/>
  <c r="L786" i="1"/>
  <c r="M786" i="1" s="1" a="1"/>
  <c r="M786" i="1" s="1"/>
  <c r="K786" i="1"/>
  <c r="J786" i="1"/>
  <c r="I786" i="1"/>
  <c r="H786" i="1"/>
  <c r="G786" i="1"/>
  <c r="O785" i="1"/>
  <c r="L785" i="1"/>
  <c r="M785" i="1" s="1" a="1"/>
  <c r="M785" i="1" s="1"/>
  <c r="K785" i="1"/>
  <c r="J785" i="1"/>
  <c r="I785" i="1"/>
  <c r="H785" i="1"/>
  <c r="G785" i="1"/>
  <c r="O784" i="1"/>
  <c r="L784" i="1"/>
  <c r="M784" i="1" s="1" a="1"/>
  <c r="M784" i="1" s="1"/>
  <c r="K784" i="1"/>
  <c r="J784" i="1"/>
  <c r="I784" i="1"/>
  <c r="H784" i="1"/>
  <c r="G784" i="1"/>
  <c r="O783" i="1"/>
  <c r="L783" i="1"/>
  <c r="M783" i="1" s="1" a="1"/>
  <c r="M783" i="1" s="1"/>
  <c r="K783" i="1"/>
  <c r="J783" i="1"/>
  <c r="I783" i="1"/>
  <c r="H783" i="1"/>
  <c r="G783" i="1"/>
  <c r="O782" i="1"/>
  <c r="L782" i="1"/>
  <c r="M782" i="1" s="1" a="1"/>
  <c r="M782" i="1" s="1"/>
  <c r="K782" i="1"/>
  <c r="J782" i="1"/>
  <c r="I782" i="1"/>
  <c r="H782" i="1"/>
  <c r="G782" i="1"/>
  <c r="O781" i="1"/>
  <c r="L781" i="1"/>
  <c r="M781" i="1" s="1" a="1"/>
  <c r="M781" i="1" s="1"/>
  <c r="K781" i="1"/>
  <c r="J781" i="1"/>
  <c r="I781" i="1"/>
  <c r="H781" i="1"/>
  <c r="G781" i="1"/>
  <c r="O780" i="1"/>
  <c r="L780" i="1"/>
  <c r="M780" i="1" s="1" a="1"/>
  <c r="M780" i="1" s="1"/>
  <c r="K780" i="1"/>
  <c r="J780" i="1"/>
  <c r="I780" i="1"/>
  <c r="H780" i="1"/>
  <c r="G780" i="1"/>
  <c r="O779" i="1"/>
  <c r="L779" i="1"/>
  <c r="M779" i="1" s="1" a="1"/>
  <c r="M779" i="1" s="1"/>
  <c r="K779" i="1"/>
  <c r="J779" i="1"/>
  <c r="I779" i="1"/>
  <c r="H779" i="1"/>
  <c r="G779" i="1"/>
  <c r="O778" i="1"/>
  <c r="L778" i="1"/>
  <c r="M778" i="1" s="1" a="1"/>
  <c r="M778" i="1" s="1"/>
  <c r="K778" i="1"/>
  <c r="J778" i="1"/>
  <c r="I778" i="1"/>
  <c r="H778" i="1"/>
  <c r="G778" i="1"/>
  <c r="O777" i="1"/>
  <c r="L777" i="1"/>
  <c r="M777" i="1" s="1" a="1"/>
  <c r="M777" i="1" s="1"/>
  <c r="K777" i="1"/>
  <c r="J777" i="1"/>
  <c r="I777" i="1"/>
  <c r="H777" i="1"/>
  <c r="G777" i="1"/>
  <c r="O776" i="1"/>
  <c r="L776" i="1"/>
  <c r="M776" i="1" s="1" a="1"/>
  <c r="M776" i="1" s="1"/>
  <c r="K776" i="1"/>
  <c r="J776" i="1"/>
  <c r="I776" i="1"/>
  <c r="H776" i="1"/>
  <c r="G776" i="1"/>
  <c r="O775" i="1"/>
  <c r="L775" i="1"/>
  <c r="M775" i="1" s="1" a="1"/>
  <c r="M775" i="1" s="1"/>
  <c r="K775" i="1"/>
  <c r="J775" i="1"/>
  <c r="I775" i="1"/>
  <c r="H775" i="1"/>
  <c r="G775" i="1"/>
  <c r="O774" i="1"/>
  <c r="L774" i="1"/>
  <c r="M774" i="1" s="1" a="1"/>
  <c r="M774" i="1" s="1"/>
  <c r="K774" i="1"/>
  <c r="J774" i="1"/>
  <c r="I774" i="1"/>
  <c r="H774" i="1"/>
  <c r="G774" i="1"/>
  <c r="O773" i="1"/>
  <c r="L773" i="1"/>
  <c r="M773" i="1" s="1" a="1"/>
  <c r="M773" i="1" s="1"/>
  <c r="K773" i="1"/>
  <c r="J773" i="1"/>
  <c r="I773" i="1"/>
  <c r="H773" i="1"/>
  <c r="G773" i="1"/>
  <c r="O772" i="1"/>
  <c r="L772" i="1"/>
  <c r="M772" i="1" s="1" a="1"/>
  <c r="M772" i="1" s="1"/>
  <c r="K772" i="1"/>
  <c r="J772" i="1"/>
  <c r="I772" i="1"/>
  <c r="H772" i="1"/>
  <c r="G772" i="1"/>
  <c r="O771" i="1"/>
  <c r="L771" i="1"/>
  <c r="M771" i="1" s="1" a="1"/>
  <c r="M771" i="1" s="1"/>
  <c r="K771" i="1"/>
  <c r="J771" i="1"/>
  <c r="I771" i="1"/>
  <c r="H771" i="1"/>
  <c r="G771" i="1"/>
  <c r="O770" i="1"/>
  <c r="L770" i="1"/>
  <c r="M770" i="1" s="1" a="1"/>
  <c r="M770" i="1" s="1"/>
  <c r="K770" i="1"/>
  <c r="J770" i="1"/>
  <c r="I770" i="1"/>
  <c r="H770" i="1"/>
  <c r="G770" i="1"/>
  <c r="O769" i="1"/>
  <c r="L769" i="1"/>
  <c r="M769" i="1" s="1" a="1"/>
  <c r="M769" i="1" s="1"/>
  <c r="K769" i="1"/>
  <c r="J769" i="1"/>
  <c r="I769" i="1"/>
  <c r="H769" i="1"/>
  <c r="G769" i="1"/>
  <c r="O768" i="1"/>
  <c r="L768" i="1"/>
  <c r="M768" i="1" s="1" a="1"/>
  <c r="M768" i="1" s="1"/>
  <c r="K768" i="1"/>
  <c r="J768" i="1"/>
  <c r="I768" i="1"/>
  <c r="H768" i="1"/>
  <c r="G768" i="1"/>
  <c r="O767" i="1"/>
  <c r="L767" i="1"/>
  <c r="M767" i="1" s="1" a="1"/>
  <c r="M767" i="1" s="1"/>
  <c r="K767" i="1"/>
  <c r="J767" i="1"/>
  <c r="I767" i="1"/>
  <c r="H767" i="1"/>
  <c r="G767" i="1"/>
  <c r="O766" i="1"/>
  <c r="L766" i="1"/>
  <c r="M766" i="1" s="1" a="1"/>
  <c r="M766" i="1" s="1"/>
  <c r="K766" i="1"/>
  <c r="J766" i="1"/>
  <c r="I766" i="1"/>
  <c r="H766" i="1"/>
  <c r="G766" i="1"/>
  <c r="O765" i="1"/>
  <c r="L765" i="1"/>
  <c r="M765" i="1" s="1" a="1"/>
  <c r="M765" i="1" s="1"/>
  <c r="K765" i="1"/>
  <c r="J765" i="1"/>
  <c r="I765" i="1"/>
  <c r="H765" i="1"/>
  <c r="G765" i="1"/>
  <c r="O764" i="1"/>
  <c r="L764" i="1"/>
  <c r="M764" i="1" s="1" a="1"/>
  <c r="M764" i="1" s="1"/>
  <c r="K764" i="1"/>
  <c r="J764" i="1"/>
  <c r="I764" i="1"/>
  <c r="H764" i="1"/>
  <c r="G764" i="1"/>
  <c r="O763" i="1"/>
  <c r="L763" i="1"/>
  <c r="M763" i="1" s="1" a="1"/>
  <c r="M763" i="1" s="1"/>
  <c r="K763" i="1"/>
  <c r="J763" i="1"/>
  <c r="I763" i="1"/>
  <c r="H763" i="1"/>
  <c r="G763" i="1"/>
  <c r="O762" i="1"/>
  <c r="L762" i="1"/>
  <c r="M762" i="1" s="1" a="1"/>
  <c r="M762" i="1" s="1"/>
  <c r="K762" i="1"/>
  <c r="J762" i="1"/>
  <c r="I762" i="1"/>
  <c r="H762" i="1"/>
  <c r="G762" i="1"/>
  <c r="O761" i="1"/>
  <c r="L761" i="1"/>
  <c r="M761" i="1" s="1" a="1"/>
  <c r="M761" i="1" s="1"/>
  <c r="K761" i="1"/>
  <c r="J761" i="1"/>
  <c r="I761" i="1"/>
  <c r="H761" i="1"/>
  <c r="G761" i="1"/>
  <c r="O760" i="1"/>
  <c r="L760" i="1"/>
  <c r="M760" i="1" s="1" a="1"/>
  <c r="M760" i="1" s="1"/>
  <c r="K760" i="1"/>
  <c r="J760" i="1"/>
  <c r="I760" i="1"/>
  <c r="H760" i="1"/>
  <c r="G760" i="1"/>
  <c r="O759" i="1"/>
  <c r="L759" i="1"/>
  <c r="M759" i="1" s="1" a="1"/>
  <c r="M759" i="1" s="1"/>
  <c r="K759" i="1"/>
  <c r="J759" i="1"/>
  <c r="I759" i="1"/>
  <c r="H759" i="1"/>
  <c r="G759" i="1"/>
  <c r="O758" i="1"/>
  <c r="L758" i="1"/>
  <c r="M758" i="1" s="1" a="1"/>
  <c r="M758" i="1" s="1"/>
  <c r="K758" i="1"/>
  <c r="J758" i="1"/>
  <c r="I758" i="1"/>
  <c r="H758" i="1"/>
  <c r="G758" i="1"/>
  <c r="O757" i="1"/>
  <c r="L757" i="1"/>
  <c r="M757" i="1" s="1" a="1"/>
  <c r="M757" i="1" s="1"/>
  <c r="K757" i="1"/>
  <c r="J757" i="1"/>
  <c r="I757" i="1"/>
  <c r="H757" i="1"/>
  <c r="G757" i="1"/>
  <c r="O756" i="1"/>
  <c r="L756" i="1"/>
  <c r="M756" i="1" s="1" a="1"/>
  <c r="M756" i="1" s="1"/>
  <c r="K756" i="1"/>
  <c r="J756" i="1"/>
  <c r="I756" i="1"/>
  <c r="H756" i="1"/>
  <c r="G756" i="1"/>
  <c r="O755" i="1"/>
  <c r="L755" i="1"/>
  <c r="M755" i="1" s="1" a="1"/>
  <c r="M755" i="1" s="1"/>
  <c r="K755" i="1"/>
  <c r="J755" i="1"/>
  <c r="I755" i="1"/>
  <c r="H755" i="1"/>
  <c r="G755" i="1"/>
  <c r="O754" i="1"/>
  <c r="L754" i="1"/>
  <c r="M754" i="1" s="1" a="1"/>
  <c r="M754" i="1" s="1"/>
  <c r="K754" i="1"/>
  <c r="J754" i="1"/>
  <c r="I754" i="1"/>
  <c r="H754" i="1"/>
  <c r="G754" i="1"/>
  <c r="O753" i="1"/>
  <c r="L753" i="1"/>
  <c r="M753" i="1" s="1" a="1"/>
  <c r="M753" i="1" s="1"/>
  <c r="K753" i="1"/>
  <c r="J753" i="1"/>
  <c r="I753" i="1"/>
  <c r="H753" i="1"/>
  <c r="G753" i="1"/>
  <c r="O752" i="1"/>
  <c r="L752" i="1"/>
  <c r="M752" i="1" s="1" a="1"/>
  <c r="M752" i="1" s="1"/>
  <c r="K752" i="1"/>
  <c r="J752" i="1"/>
  <c r="I752" i="1"/>
  <c r="H752" i="1"/>
  <c r="G752" i="1"/>
  <c r="O751" i="1"/>
  <c r="L751" i="1"/>
  <c r="M751" i="1" s="1" a="1"/>
  <c r="M751" i="1" s="1"/>
  <c r="K751" i="1"/>
  <c r="J751" i="1"/>
  <c r="I751" i="1"/>
  <c r="H751" i="1"/>
  <c r="G751" i="1"/>
  <c r="O750" i="1"/>
  <c r="L750" i="1"/>
  <c r="M750" i="1" s="1" a="1"/>
  <c r="M750" i="1" s="1"/>
  <c r="K750" i="1"/>
  <c r="J750" i="1"/>
  <c r="I750" i="1"/>
  <c r="H750" i="1"/>
  <c r="G750" i="1"/>
  <c r="O749" i="1"/>
  <c r="L749" i="1"/>
  <c r="M749" i="1" s="1" a="1"/>
  <c r="M749" i="1" s="1"/>
  <c r="K749" i="1"/>
  <c r="J749" i="1"/>
  <c r="I749" i="1"/>
  <c r="H749" i="1"/>
  <c r="G749" i="1"/>
  <c r="O748" i="1"/>
  <c r="L748" i="1"/>
  <c r="M748" i="1" s="1" a="1"/>
  <c r="M748" i="1" s="1"/>
  <c r="K748" i="1"/>
  <c r="J748" i="1"/>
  <c r="I748" i="1"/>
  <c r="H748" i="1"/>
  <c r="G748" i="1"/>
  <c r="O747" i="1"/>
  <c r="L747" i="1"/>
  <c r="M747" i="1" s="1" a="1"/>
  <c r="M747" i="1" s="1"/>
  <c r="K747" i="1"/>
  <c r="J747" i="1"/>
  <c r="I747" i="1"/>
  <c r="H747" i="1"/>
  <c r="G747" i="1"/>
  <c r="O746" i="1"/>
  <c r="L746" i="1"/>
  <c r="M746" i="1" s="1" a="1"/>
  <c r="M746" i="1" s="1"/>
  <c r="K746" i="1"/>
  <c r="J746" i="1"/>
  <c r="I746" i="1"/>
  <c r="H746" i="1"/>
  <c r="G746" i="1"/>
  <c r="O745" i="1"/>
  <c r="L745" i="1"/>
  <c r="M745" i="1" s="1" a="1"/>
  <c r="M745" i="1" s="1"/>
  <c r="K745" i="1"/>
  <c r="J745" i="1"/>
  <c r="I745" i="1"/>
  <c r="H745" i="1"/>
  <c r="G745" i="1"/>
  <c r="O744" i="1"/>
  <c r="L744" i="1"/>
  <c r="M744" i="1" s="1" a="1"/>
  <c r="M744" i="1" s="1"/>
  <c r="K744" i="1"/>
  <c r="J744" i="1"/>
  <c r="I744" i="1"/>
  <c r="H744" i="1"/>
  <c r="G744" i="1"/>
  <c r="O743" i="1"/>
  <c r="L743" i="1"/>
  <c r="M743" i="1" s="1" a="1"/>
  <c r="M743" i="1" s="1"/>
  <c r="K743" i="1"/>
  <c r="J743" i="1"/>
  <c r="I743" i="1"/>
  <c r="H743" i="1"/>
  <c r="G743" i="1"/>
  <c r="O742" i="1"/>
  <c r="L742" i="1"/>
  <c r="M742" i="1" s="1" a="1"/>
  <c r="M742" i="1" s="1"/>
  <c r="K742" i="1"/>
  <c r="J742" i="1"/>
  <c r="I742" i="1"/>
  <c r="H742" i="1"/>
  <c r="G742" i="1"/>
  <c r="O741" i="1"/>
  <c r="L741" i="1"/>
  <c r="M741" i="1" s="1" a="1"/>
  <c r="M741" i="1" s="1"/>
  <c r="K741" i="1"/>
  <c r="J741" i="1"/>
  <c r="I741" i="1"/>
  <c r="H741" i="1"/>
  <c r="G741" i="1"/>
  <c r="O740" i="1"/>
  <c r="L740" i="1"/>
  <c r="M740" i="1" s="1" a="1"/>
  <c r="M740" i="1" s="1"/>
  <c r="K740" i="1"/>
  <c r="J740" i="1"/>
  <c r="I740" i="1"/>
  <c r="H740" i="1"/>
  <c r="G740" i="1"/>
  <c r="O739" i="1"/>
  <c r="L739" i="1"/>
  <c r="M739" i="1" s="1" a="1"/>
  <c r="M739" i="1" s="1"/>
  <c r="K739" i="1"/>
  <c r="J739" i="1"/>
  <c r="I739" i="1"/>
  <c r="H739" i="1"/>
  <c r="G739" i="1"/>
  <c r="O738" i="1"/>
  <c r="L738" i="1"/>
  <c r="M738" i="1" s="1" a="1"/>
  <c r="M738" i="1" s="1"/>
  <c r="K738" i="1"/>
  <c r="J738" i="1"/>
  <c r="I738" i="1"/>
  <c r="H738" i="1"/>
  <c r="G738" i="1"/>
  <c r="O737" i="1"/>
  <c r="L737" i="1"/>
  <c r="M737" i="1" s="1" a="1"/>
  <c r="M737" i="1" s="1"/>
  <c r="K737" i="1"/>
  <c r="J737" i="1"/>
  <c r="I737" i="1"/>
  <c r="H737" i="1"/>
  <c r="G737" i="1"/>
  <c r="O736" i="1"/>
  <c r="L736" i="1"/>
  <c r="M736" i="1" s="1" a="1"/>
  <c r="M736" i="1" s="1"/>
  <c r="K736" i="1"/>
  <c r="J736" i="1"/>
  <c r="I736" i="1"/>
  <c r="H736" i="1"/>
  <c r="G736" i="1"/>
  <c r="O735" i="1"/>
  <c r="L735" i="1"/>
  <c r="M735" i="1" s="1" a="1"/>
  <c r="M735" i="1" s="1"/>
  <c r="K735" i="1"/>
  <c r="J735" i="1"/>
  <c r="I735" i="1"/>
  <c r="H735" i="1"/>
  <c r="G735" i="1"/>
  <c r="O734" i="1"/>
  <c r="L734" i="1"/>
  <c r="M734" i="1" s="1" a="1"/>
  <c r="M734" i="1" s="1"/>
  <c r="K734" i="1"/>
  <c r="J734" i="1"/>
  <c r="I734" i="1"/>
  <c r="H734" i="1"/>
  <c r="G734" i="1"/>
  <c r="O733" i="1"/>
  <c r="L733" i="1"/>
  <c r="M733" i="1" s="1" a="1"/>
  <c r="M733" i="1" s="1"/>
  <c r="K733" i="1"/>
  <c r="J733" i="1"/>
  <c r="I733" i="1"/>
  <c r="H733" i="1"/>
  <c r="G733" i="1"/>
  <c r="O732" i="1"/>
  <c r="L732" i="1"/>
  <c r="M732" i="1" s="1" a="1"/>
  <c r="M732" i="1" s="1"/>
  <c r="K732" i="1"/>
  <c r="J732" i="1"/>
  <c r="I732" i="1"/>
  <c r="H732" i="1"/>
  <c r="G732" i="1"/>
  <c r="O731" i="1"/>
  <c r="L731" i="1"/>
  <c r="M731" i="1" s="1" a="1"/>
  <c r="M731" i="1" s="1"/>
  <c r="K731" i="1"/>
  <c r="J731" i="1"/>
  <c r="I731" i="1"/>
  <c r="H731" i="1"/>
  <c r="G731" i="1"/>
  <c r="O730" i="1"/>
  <c r="L730" i="1"/>
  <c r="M730" i="1" s="1" a="1"/>
  <c r="M730" i="1" s="1"/>
  <c r="K730" i="1"/>
  <c r="J730" i="1"/>
  <c r="I730" i="1"/>
  <c r="H730" i="1"/>
  <c r="G730" i="1"/>
  <c r="O729" i="1"/>
  <c r="L729" i="1"/>
  <c r="M729" i="1" s="1" a="1"/>
  <c r="M729" i="1" s="1"/>
  <c r="K729" i="1"/>
  <c r="J729" i="1"/>
  <c r="I729" i="1"/>
  <c r="H729" i="1"/>
  <c r="G729" i="1"/>
  <c r="O728" i="1"/>
  <c r="L728" i="1"/>
  <c r="M728" i="1" s="1" a="1"/>
  <c r="M728" i="1" s="1"/>
  <c r="K728" i="1"/>
  <c r="J728" i="1"/>
  <c r="I728" i="1"/>
  <c r="H728" i="1"/>
  <c r="G728" i="1"/>
  <c r="O727" i="1"/>
  <c r="L727" i="1"/>
  <c r="M727" i="1" s="1" a="1"/>
  <c r="M727" i="1" s="1"/>
  <c r="K727" i="1"/>
  <c r="J727" i="1"/>
  <c r="I727" i="1"/>
  <c r="H727" i="1"/>
  <c r="G727" i="1"/>
  <c r="O726" i="1"/>
  <c r="L726" i="1"/>
  <c r="M726" i="1" s="1" a="1"/>
  <c r="M726" i="1" s="1"/>
  <c r="K726" i="1"/>
  <c r="J726" i="1"/>
  <c r="I726" i="1"/>
  <c r="H726" i="1"/>
  <c r="G726" i="1"/>
  <c r="O725" i="1"/>
  <c r="L725" i="1"/>
  <c r="M725" i="1" s="1" a="1"/>
  <c r="M725" i="1" s="1"/>
  <c r="K725" i="1"/>
  <c r="J725" i="1"/>
  <c r="I725" i="1"/>
  <c r="H725" i="1"/>
  <c r="G725" i="1"/>
  <c r="O724" i="1"/>
  <c r="L724" i="1"/>
  <c r="M724" i="1" s="1" a="1"/>
  <c r="M724" i="1" s="1"/>
  <c r="K724" i="1"/>
  <c r="J724" i="1"/>
  <c r="I724" i="1"/>
  <c r="H724" i="1"/>
  <c r="G724" i="1"/>
  <c r="O723" i="1"/>
  <c r="L723" i="1"/>
  <c r="M723" i="1" s="1" a="1"/>
  <c r="M723" i="1" s="1"/>
  <c r="K723" i="1"/>
  <c r="J723" i="1"/>
  <c r="I723" i="1"/>
  <c r="H723" i="1"/>
  <c r="G723" i="1"/>
  <c r="O722" i="1"/>
  <c r="L722" i="1"/>
  <c r="M722" i="1" s="1" a="1"/>
  <c r="M722" i="1" s="1"/>
  <c r="K722" i="1"/>
  <c r="J722" i="1"/>
  <c r="I722" i="1"/>
  <c r="H722" i="1"/>
  <c r="G722" i="1"/>
  <c r="O721" i="1"/>
  <c r="L721" i="1"/>
  <c r="M721" i="1" s="1" a="1"/>
  <c r="M721" i="1" s="1"/>
  <c r="K721" i="1"/>
  <c r="J721" i="1"/>
  <c r="I721" i="1"/>
  <c r="H721" i="1"/>
  <c r="G721" i="1"/>
  <c r="O720" i="1"/>
  <c r="L720" i="1"/>
  <c r="M720" i="1" s="1" a="1"/>
  <c r="M720" i="1" s="1"/>
  <c r="K720" i="1"/>
  <c r="J720" i="1"/>
  <c r="I720" i="1"/>
  <c r="H720" i="1"/>
  <c r="G720" i="1"/>
  <c r="O719" i="1"/>
  <c r="L719" i="1"/>
  <c r="M719" i="1" s="1" a="1"/>
  <c r="M719" i="1" s="1"/>
  <c r="K719" i="1"/>
  <c r="J719" i="1"/>
  <c r="I719" i="1"/>
  <c r="H719" i="1"/>
  <c r="G719" i="1"/>
  <c r="O718" i="1"/>
  <c r="L718" i="1"/>
  <c r="M718" i="1" s="1" a="1"/>
  <c r="M718" i="1" s="1"/>
  <c r="K718" i="1"/>
  <c r="J718" i="1"/>
  <c r="I718" i="1"/>
  <c r="H718" i="1"/>
  <c r="G718" i="1"/>
  <c r="O717" i="1"/>
  <c r="L717" i="1"/>
  <c r="M717" i="1" s="1" a="1"/>
  <c r="M717" i="1" s="1"/>
  <c r="K717" i="1"/>
  <c r="J717" i="1"/>
  <c r="I717" i="1"/>
  <c r="H717" i="1"/>
  <c r="G717" i="1"/>
  <c r="O716" i="1"/>
  <c r="L716" i="1"/>
  <c r="M716" i="1" s="1" a="1"/>
  <c r="M716" i="1" s="1"/>
  <c r="K716" i="1"/>
  <c r="J716" i="1"/>
  <c r="I716" i="1"/>
  <c r="H716" i="1"/>
  <c r="G716" i="1"/>
  <c r="O715" i="1"/>
  <c r="L715" i="1"/>
  <c r="M715" i="1" s="1" a="1"/>
  <c r="M715" i="1" s="1"/>
  <c r="K715" i="1"/>
  <c r="J715" i="1"/>
  <c r="I715" i="1"/>
  <c r="H715" i="1"/>
  <c r="G715" i="1"/>
  <c r="O714" i="1"/>
  <c r="L714" i="1"/>
  <c r="M714" i="1" s="1" a="1"/>
  <c r="M714" i="1" s="1"/>
  <c r="K714" i="1"/>
  <c r="J714" i="1"/>
  <c r="I714" i="1"/>
  <c r="H714" i="1"/>
  <c r="G714" i="1"/>
  <c r="O713" i="1"/>
  <c r="L713" i="1"/>
  <c r="M713" i="1" s="1" a="1"/>
  <c r="M713" i="1" s="1"/>
  <c r="K713" i="1"/>
  <c r="J713" i="1"/>
  <c r="I713" i="1"/>
  <c r="H713" i="1"/>
  <c r="G713" i="1"/>
  <c r="O712" i="1"/>
  <c r="L712" i="1"/>
  <c r="M712" i="1" s="1" a="1"/>
  <c r="M712" i="1" s="1"/>
  <c r="K712" i="1"/>
  <c r="J712" i="1"/>
  <c r="I712" i="1"/>
  <c r="H712" i="1"/>
  <c r="G712" i="1"/>
  <c r="O711" i="1"/>
  <c r="L711" i="1"/>
  <c r="M711" i="1" s="1" a="1"/>
  <c r="M711" i="1" s="1"/>
  <c r="K711" i="1"/>
  <c r="J711" i="1"/>
  <c r="I711" i="1"/>
  <c r="H711" i="1"/>
  <c r="G711" i="1"/>
  <c r="O710" i="1"/>
  <c r="L710" i="1"/>
  <c r="M710" i="1" s="1" a="1"/>
  <c r="M710" i="1" s="1"/>
  <c r="K710" i="1"/>
  <c r="J710" i="1"/>
  <c r="I710" i="1"/>
  <c r="H710" i="1"/>
  <c r="G710" i="1"/>
  <c r="O709" i="1"/>
  <c r="L709" i="1"/>
  <c r="M709" i="1" s="1" a="1"/>
  <c r="M709" i="1" s="1"/>
  <c r="K709" i="1"/>
  <c r="J709" i="1"/>
  <c r="I709" i="1"/>
  <c r="H709" i="1"/>
  <c r="G709" i="1"/>
  <c r="O708" i="1"/>
  <c r="L708" i="1"/>
  <c r="M708" i="1" s="1" a="1"/>
  <c r="M708" i="1" s="1"/>
  <c r="K708" i="1"/>
  <c r="J708" i="1"/>
  <c r="I708" i="1"/>
  <c r="H708" i="1"/>
  <c r="G708" i="1"/>
  <c r="O707" i="1"/>
  <c r="L707" i="1"/>
  <c r="M707" i="1" s="1" a="1"/>
  <c r="M707" i="1" s="1"/>
  <c r="K707" i="1"/>
  <c r="J707" i="1"/>
  <c r="I707" i="1"/>
  <c r="H707" i="1"/>
  <c r="G707" i="1"/>
  <c r="O706" i="1"/>
  <c r="L706" i="1"/>
  <c r="M706" i="1" s="1" a="1"/>
  <c r="M706" i="1" s="1"/>
  <c r="K706" i="1"/>
  <c r="J706" i="1"/>
  <c r="I706" i="1"/>
  <c r="H706" i="1"/>
  <c r="G706" i="1"/>
  <c r="O705" i="1"/>
  <c r="L705" i="1"/>
  <c r="M705" i="1" s="1" a="1"/>
  <c r="M705" i="1" s="1"/>
  <c r="K705" i="1"/>
  <c r="J705" i="1"/>
  <c r="I705" i="1"/>
  <c r="H705" i="1"/>
  <c r="G705" i="1"/>
  <c r="O704" i="1"/>
  <c r="L704" i="1"/>
  <c r="M704" i="1" s="1" a="1"/>
  <c r="M704" i="1" s="1"/>
  <c r="K704" i="1"/>
  <c r="J704" i="1"/>
  <c r="I704" i="1"/>
  <c r="H704" i="1"/>
  <c r="G704" i="1"/>
  <c r="O703" i="1"/>
  <c r="L703" i="1"/>
  <c r="M703" i="1" s="1" a="1"/>
  <c r="M703" i="1" s="1"/>
  <c r="K703" i="1"/>
  <c r="J703" i="1"/>
  <c r="I703" i="1"/>
  <c r="H703" i="1"/>
  <c r="G703" i="1"/>
  <c r="O702" i="1"/>
  <c r="L702" i="1"/>
  <c r="M702" i="1" s="1" a="1"/>
  <c r="M702" i="1" s="1"/>
  <c r="K702" i="1"/>
  <c r="J702" i="1"/>
  <c r="I702" i="1"/>
  <c r="H702" i="1"/>
  <c r="G702" i="1"/>
  <c r="O701" i="1"/>
  <c r="L701" i="1"/>
  <c r="M701" i="1" s="1" a="1"/>
  <c r="M701" i="1" s="1"/>
  <c r="K701" i="1"/>
  <c r="J701" i="1"/>
  <c r="I701" i="1"/>
  <c r="H701" i="1"/>
  <c r="G701" i="1"/>
  <c r="O700" i="1"/>
  <c r="L700" i="1"/>
  <c r="M700" i="1" s="1" a="1"/>
  <c r="M700" i="1" s="1"/>
  <c r="K700" i="1"/>
  <c r="J700" i="1"/>
  <c r="I700" i="1"/>
  <c r="H700" i="1"/>
  <c r="G700" i="1"/>
  <c r="O699" i="1"/>
  <c r="L699" i="1"/>
  <c r="M699" i="1" s="1" a="1"/>
  <c r="M699" i="1" s="1"/>
  <c r="K699" i="1"/>
  <c r="J699" i="1"/>
  <c r="I699" i="1"/>
  <c r="H699" i="1"/>
  <c r="G699" i="1"/>
  <c r="O698" i="1"/>
  <c r="L698" i="1"/>
  <c r="M698" i="1" s="1" a="1"/>
  <c r="M698" i="1" s="1"/>
  <c r="K698" i="1"/>
  <c r="J698" i="1"/>
  <c r="I698" i="1"/>
  <c r="H698" i="1"/>
  <c r="G698" i="1"/>
  <c r="O697" i="1"/>
  <c r="L697" i="1"/>
  <c r="M697" i="1" s="1" a="1"/>
  <c r="M697" i="1" s="1"/>
  <c r="K697" i="1"/>
  <c r="J697" i="1"/>
  <c r="I697" i="1"/>
  <c r="H697" i="1"/>
  <c r="G697" i="1"/>
  <c r="O696" i="1"/>
  <c r="L696" i="1"/>
  <c r="M696" i="1" s="1" a="1"/>
  <c r="M696" i="1" s="1"/>
  <c r="K696" i="1"/>
  <c r="J696" i="1"/>
  <c r="I696" i="1"/>
  <c r="H696" i="1"/>
  <c r="G696" i="1"/>
  <c r="O695" i="1"/>
  <c r="L695" i="1"/>
  <c r="M695" i="1" s="1" a="1"/>
  <c r="M695" i="1" s="1"/>
  <c r="K695" i="1"/>
  <c r="J695" i="1"/>
  <c r="I695" i="1"/>
  <c r="H695" i="1"/>
  <c r="G695" i="1"/>
  <c r="O694" i="1"/>
  <c r="L694" i="1"/>
  <c r="M694" i="1" s="1" a="1"/>
  <c r="M694" i="1" s="1"/>
  <c r="K694" i="1"/>
  <c r="J694" i="1"/>
  <c r="I694" i="1"/>
  <c r="H694" i="1"/>
  <c r="G694" i="1"/>
  <c r="O693" i="1"/>
  <c r="L693" i="1"/>
  <c r="M693" i="1" s="1" a="1"/>
  <c r="M693" i="1" s="1"/>
  <c r="K693" i="1"/>
  <c r="J693" i="1"/>
  <c r="I693" i="1"/>
  <c r="H693" i="1"/>
  <c r="G693" i="1"/>
  <c r="O692" i="1"/>
  <c r="L692" i="1"/>
  <c r="M692" i="1" s="1" a="1"/>
  <c r="M692" i="1" s="1"/>
  <c r="K692" i="1"/>
  <c r="J692" i="1"/>
  <c r="I692" i="1"/>
  <c r="H692" i="1"/>
  <c r="G692" i="1"/>
  <c r="O691" i="1"/>
  <c r="L691" i="1"/>
  <c r="M691" i="1" s="1" a="1"/>
  <c r="M691" i="1" s="1"/>
  <c r="K691" i="1"/>
  <c r="J691" i="1"/>
  <c r="I691" i="1"/>
  <c r="H691" i="1"/>
  <c r="G691" i="1"/>
  <c r="O690" i="1"/>
  <c r="L690" i="1"/>
  <c r="M690" i="1" s="1" a="1"/>
  <c r="M690" i="1" s="1"/>
  <c r="K690" i="1"/>
  <c r="J690" i="1"/>
  <c r="I690" i="1"/>
  <c r="H690" i="1"/>
  <c r="G690" i="1"/>
  <c r="O689" i="1"/>
  <c r="L689" i="1"/>
  <c r="M689" i="1" s="1" a="1"/>
  <c r="M689" i="1" s="1"/>
  <c r="K689" i="1"/>
  <c r="J689" i="1"/>
  <c r="I689" i="1"/>
  <c r="H689" i="1"/>
  <c r="G689" i="1"/>
  <c r="O688" i="1"/>
  <c r="L688" i="1"/>
  <c r="M688" i="1" s="1" a="1"/>
  <c r="M688" i="1" s="1"/>
  <c r="K688" i="1"/>
  <c r="J688" i="1"/>
  <c r="I688" i="1"/>
  <c r="H688" i="1"/>
  <c r="G688" i="1"/>
  <c r="O687" i="1"/>
  <c r="L687" i="1"/>
  <c r="M687" i="1" s="1" a="1"/>
  <c r="M687" i="1" s="1"/>
  <c r="K687" i="1"/>
  <c r="J687" i="1"/>
  <c r="I687" i="1"/>
  <c r="H687" i="1"/>
  <c r="G687" i="1"/>
  <c r="O686" i="1"/>
  <c r="L686" i="1"/>
  <c r="M686" i="1" s="1" a="1"/>
  <c r="M686" i="1" s="1"/>
  <c r="K686" i="1"/>
  <c r="J686" i="1"/>
  <c r="I686" i="1"/>
  <c r="H686" i="1"/>
  <c r="G686" i="1"/>
  <c r="O685" i="1"/>
  <c r="L685" i="1"/>
  <c r="M685" i="1" s="1" a="1"/>
  <c r="M685" i="1" s="1"/>
  <c r="K685" i="1"/>
  <c r="J685" i="1"/>
  <c r="I685" i="1"/>
  <c r="H685" i="1"/>
  <c r="G685" i="1"/>
  <c r="O684" i="1"/>
  <c r="L684" i="1"/>
  <c r="M684" i="1" s="1" a="1"/>
  <c r="M684" i="1" s="1"/>
  <c r="K684" i="1"/>
  <c r="J684" i="1"/>
  <c r="I684" i="1"/>
  <c r="H684" i="1"/>
  <c r="G684" i="1"/>
  <c r="O683" i="1"/>
  <c r="L683" i="1"/>
  <c r="M683" i="1" s="1" a="1"/>
  <c r="M683" i="1" s="1"/>
  <c r="K683" i="1"/>
  <c r="J683" i="1"/>
  <c r="I683" i="1"/>
  <c r="H683" i="1"/>
  <c r="G683" i="1"/>
  <c r="O682" i="1"/>
  <c r="L682" i="1"/>
  <c r="M682" i="1" s="1" a="1"/>
  <c r="M682" i="1" s="1"/>
  <c r="K682" i="1"/>
  <c r="J682" i="1"/>
  <c r="I682" i="1"/>
  <c r="H682" i="1"/>
  <c r="G682" i="1"/>
  <c r="O681" i="1"/>
  <c r="L681" i="1"/>
  <c r="M681" i="1" s="1" a="1"/>
  <c r="M681" i="1" s="1"/>
  <c r="K681" i="1"/>
  <c r="J681" i="1"/>
  <c r="I681" i="1"/>
  <c r="H681" i="1"/>
  <c r="G681" i="1"/>
  <c r="O680" i="1"/>
  <c r="L680" i="1"/>
  <c r="M680" i="1" s="1" a="1"/>
  <c r="M680" i="1" s="1"/>
  <c r="K680" i="1"/>
  <c r="J680" i="1"/>
  <c r="I680" i="1"/>
  <c r="H680" i="1"/>
  <c r="G680" i="1"/>
  <c r="O679" i="1"/>
  <c r="L679" i="1"/>
  <c r="M679" i="1" s="1" a="1"/>
  <c r="M679" i="1" s="1"/>
  <c r="K679" i="1"/>
  <c r="J679" i="1"/>
  <c r="I679" i="1"/>
  <c r="H679" i="1"/>
  <c r="G679" i="1"/>
  <c r="O678" i="1"/>
  <c r="L678" i="1"/>
  <c r="M678" i="1" s="1" a="1"/>
  <c r="M678" i="1" s="1"/>
  <c r="K678" i="1"/>
  <c r="J678" i="1"/>
  <c r="I678" i="1"/>
  <c r="H678" i="1"/>
  <c r="G678" i="1"/>
  <c r="O677" i="1"/>
  <c r="L677" i="1"/>
  <c r="M677" i="1" s="1" a="1"/>
  <c r="M677" i="1" s="1"/>
  <c r="K677" i="1"/>
  <c r="J677" i="1"/>
  <c r="I677" i="1"/>
  <c r="H677" i="1"/>
  <c r="G677" i="1"/>
  <c r="O676" i="1"/>
  <c r="L676" i="1"/>
  <c r="M676" i="1" s="1" a="1"/>
  <c r="M676" i="1" s="1"/>
  <c r="K676" i="1"/>
  <c r="J676" i="1"/>
  <c r="I676" i="1"/>
  <c r="H676" i="1"/>
  <c r="G676" i="1"/>
  <c r="O675" i="1"/>
  <c r="L675" i="1"/>
  <c r="M675" i="1" s="1" a="1"/>
  <c r="M675" i="1" s="1"/>
  <c r="K675" i="1"/>
  <c r="J675" i="1"/>
  <c r="I675" i="1"/>
  <c r="H675" i="1"/>
  <c r="G675" i="1"/>
  <c r="O674" i="1"/>
  <c r="L674" i="1"/>
  <c r="M674" i="1" s="1" a="1"/>
  <c r="M674" i="1" s="1"/>
  <c r="K674" i="1"/>
  <c r="J674" i="1"/>
  <c r="I674" i="1"/>
  <c r="H674" i="1"/>
  <c r="G674" i="1"/>
  <c r="O673" i="1"/>
  <c r="L673" i="1"/>
  <c r="M673" i="1" s="1" a="1"/>
  <c r="M673" i="1" s="1"/>
  <c r="K673" i="1"/>
  <c r="J673" i="1"/>
  <c r="I673" i="1"/>
  <c r="H673" i="1"/>
  <c r="G673" i="1"/>
  <c r="O672" i="1"/>
  <c r="L672" i="1"/>
  <c r="M672" i="1" s="1" a="1"/>
  <c r="M672" i="1" s="1"/>
  <c r="K672" i="1"/>
  <c r="J672" i="1"/>
  <c r="I672" i="1"/>
  <c r="H672" i="1"/>
  <c r="G672" i="1"/>
  <c r="O671" i="1"/>
  <c r="L671" i="1"/>
  <c r="M671" i="1" s="1" a="1"/>
  <c r="M671" i="1" s="1"/>
  <c r="K671" i="1"/>
  <c r="J671" i="1"/>
  <c r="I671" i="1"/>
  <c r="H671" i="1"/>
  <c r="G671" i="1"/>
  <c r="O670" i="1"/>
  <c r="L670" i="1"/>
  <c r="M670" i="1" s="1" a="1"/>
  <c r="M670" i="1" s="1"/>
  <c r="K670" i="1"/>
  <c r="J670" i="1"/>
  <c r="I670" i="1"/>
  <c r="H670" i="1"/>
  <c r="G670" i="1"/>
  <c r="O669" i="1"/>
  <c r="L669" i="1"/>
  <c r="M669" i="1" s="1" a="1"/>
  <c r="M669" i="1" s="1"/>
  <c r="K669" i="1"/>
  <c r="J669" i="1"/>
  <c r="I669" i="1"/>
  <c r="H669" i="1"/>
  <c r="G669" i="1"/>
  <c r="O668" i="1"/>
  <c r="L668" i="1"/>
  <c r="M668" i="1" s="1" a="1"/>
  <c r="M668" i="1" s="1"/>
  <c r="K668" i="1"/>
  <c r="J668" i="1"/>
  <c r="I668" i="1"/>
  <c r="H668" i="1"/>
  <c r="G668" i="1"/>
  <c r="O667" i="1"/>
  <c r="L667" i="1"/>
  <c r="M667" i="1" s="1" a="1"/>
  <c r="M667" i="1" s="1"/>
  <c r="K667" i="1"/>
  <c r="J667" i="1"/>
  <c r="I667" i="1"/>
  <c r="H667" i="1"/>
  <c r="G667" i="1"/>
  <c r="O666" i="1"/>
  <c r="L666" i="1"/>
  <c r="M666" i="1" s="1" a="1"/>
  <c r="M666" i="1" s="1"/>
  <c r="K666" i="1"/>
  <c r="J666" i="1"/>
  <c r="I666" i="1"/>
  <c r="H666" i="1"/>
  <c r="G666" i="1"/>
  <c r="O665" i="1"/>
  <c r="L665" i="1"/>
  <c r="M665" i="1" s="1" a="1"/>
  <c r="M665" i="1" s="1"/>
  <c r="K665" i="1"/>
  <c r="J665" i="1"/>
  <c r="I665" i="1"/>
  <c r="H665" i="1"/>
  <c r="G665" i="1"/>
  <c r="O664" i="1"/>
  <c r="L664" i="1"/>
  <c r="M664" i="1" s="1" a="1"/>
  <c r="M664" i="1" s="1"/>
  <c r="K664" i="1"/>
  <c r="J664" i="1"/>
  <c r="I664" i="1"/>
  <c r="H664" i="1"/>
  <c r="G664" i="1"/>
  <c r="O663" i="1"/>
  <c r="L663" i="1"/>
  <c r="M663" i="1" s="1" a="1"/>
  <c r="M663" i="1" s="1"/>
  <c r="K663" i="1"/>
  <c r="J663" i="1"/>
  <c r="I663" i="1"/>
  <c r="H663" i="1"/>
  <c r="G663" i="1"/>
  <c r="O662" i="1"/>
  <c r="L662" i="1"/>
  <c r="M662" i="1" s="1" a="1"/>
  <c r="M662" i="1" s="1"/>
  <c r="K662" i="1"/>
  <c r="J662" i="1"/>
  <c r="I662" i="1"/>
  <c r="H662" i="1"/>
  <c r="G662" i="1"/>
  <c r="O661" i="1"/>
  <c r="L661" i="1"/>
  <c r="M661" i="1" s="1" a="1"/>
  <c r="M661" i="1" s="1"/>
  <c r="K661" i="1"/>
  <c r="J661" i="1"/>
  <c r="I661" i="1"/>
  <c r="H661" i="1"/>
  <c r="G661" i="1"/>
  <c r="O660" i="1"/>
  <c r="L660" i="1"/>
  <c r="M660" i="1" s="1" a="1"/>
  <c r="M660" i="1" s="1"/>
  <c r="K660" i="1"/>
  <c r="J660" i="1"/>
  <c r="I660" i="1"/>
  <c r="H660" i="1"/>
  <c r="G660" i="1"/>
  <c r="O659" i="1"/>
  <c r="L659" i="1"/>
  <c r="M659" i="1" s="1" a="1"/>
  <c r="M659" i="1" s="1"/>
  <c r="K659" i="1"/>
  <c r="J659" i="1"/>
  <c r="I659" i="1"/>
  <c r="H659" i="1"/>
  <c r="G659" i="1"/>
  <c r="O658" i="1"/>
  <c r="L658" i="1"/>
  <c r="M658" i="1" s="1" a="1"/>
  <c r="M658" i="1" s="1"/>
  <c r="K658" i="1"/>
  <c r="J658" i="1"/>
  <c r="I658" i="1"/>
  <c r="H658" i="1"/>
  <c r="G658" i="1"/>
  <c r="O657" i="1"/>
  <c r="L657" i="1"/>
  <c r="M657" i="1" s="1" a="1"/>
  <c r="M657" i="1" s="1"/>
  <c r="K657" i="1"/>
  <c r="J657" i="1"/>
  <c r="I657" i="1"/>
  <c r="H657" i="1"/>
  <c r="G657" i="1"/>
  <c r="O656" i="1"/>
  <c r="L656" i="1"/>
  <c r="M656" i="1" s="1" a="1"/>
  <c r="M656" i="1" s="1"/>
  <c r="K656" i="1"/>
  <c r="J656" i="1"/>
  <c r="I656" i="1"/>
  <c r="H656" i="1"/>
  <c r="G656" i="1"/>
  <c r="O655" i="1"/>
  <c r="L655" i="1"/>
  <c r="M655" i="1" s="1" a="1"/>
  <c r="M655" i="1" s="1"/>
  <c r="K655" i="1"/>
  <c r="J655" i="1"/>
  <c r="I655" i="1"/>
  <c r="H655" i="1"/>
  <c r="G655" i="1"/>
  <c r="O654" i="1"/>
  <c r="L654" i="1"/>
  <c r="M654" i="1" s="1" a="1"/>
  <c r="M654" i="1" s="1"/>
  <c r="K654" i="1"/>
  <c r="J654" i="1"/>
  <c r="I654" i="1"/>
  <c r="H654" i="1"/>
  <c r="G654" i="1"/>
  <c r="O653" i="1"/>
  <c r="L653" i="1"/>
  <c r="M653" i="1" s="1" a="1"/>
  <c r="M653" i="1" s="1"/>
  <c r="K653" i="1"/>
  <c r="J653" i="1"/>
  <c r="I653" i="1"/>
  <c r="H653" i="1"/>
  <c r="G653" i="1"/>
  <c r="O652" i="1"/>
  <c r="L652" i="1"/>
  <c r="M652" i="1" s="1" a="1"/>
  <c r="M652" i="1" s="1"/>
  <c r="K652" i="1"/>
  <c r="J652" i="1"/>
  <c r="I652" i="1"/>
  <c r="H652" i="1"/>
  <c r="G652" i="1"/>
  <c r="O651" i="1"/>
  <c r="L651" i="1"/>
  <c r="M651" i="1" s="1" a="1"/>
  <c r="M651" i="1" s="1"/>
  <c r="K651" i="1"/>
  <c r="J651" i="1"/>
  <c r="I651" i="1"/>
  <c r="H651" i="1"/>
  <c r="G651" i="1"/>
  <c r="O650" i="1"/>
  <c r="L650" i="1"/>
  <c r="M650" i="1" s="1" a="1"/>
  <c r="M650" i="1" s="1"/>
  <c r="K650" i="1"/>
  <c r="J650" i="1"/>
  <c r="I650" i="1"/>
  <c r="H650" i="1"/>
  <c r="G650" i="1"/>
  <c r="O649" i="1"/>
  <c r="L649" i="1"/>
  <c r="M649" i="1" s="1" a="1"/>
  <c r="M649" i="1" s="1"/>
  <c r="K649" i="1"/>
  <c r="J649" i="1"/>
  <c r="I649" i="1"/>
  <c r="H649" i="1"/>
  <c r="G649" i="1"/>
  <c r="O648" i="1"/>
  <c r="L648" i="1"/>
  <c r="M648" i="1" s="1" a="1"/>
  <c r="M648" i="1" s="1"/>
  <c r="K648" i="1"/>
  <c r="J648" i="1"/>
  <c r="I648" i="1"/>
  <c r="H648" i="1"/>
  <c r="G648" i="1"/>
  <c r="O647" i="1"/>
  <c r="L647" i="1"/>
  <c r="M647" i="1" s="1" a="1"/>
  <c r="M647" i="1" s="1"/>
  <c r="K647" i="1"/>
  <c r="J647" i="1"/>
  <c r="I647" i="1"/>
  <c r="H647" i="1"/>
  <c r="G647" i="1"/>
  <c r="O646" i="1"/>
  <c r="L646" i="1"/>
  <c r="M646" i="1" s="1" a="1"/>
  <c r="M646" i="1" s="1"/>
  <c r="K646" i="1"/>
  <c r="J646" i="1"/>
  <c r="I646" i="1"/>
  <c r="H646" i="1"/>
  <c r="G646" i="1"/>
  <c r="O645" i="1"/>
  <c r="L645" i="1"/>
  <c r="M645" i="1" s="1" a="1"/>
  <c r="M645" i="1" s="1"/>
  <c r="K645" i="1"/>
  <c r="J645" i="1"/>
  <c r="I645" i="1"/>
  <c r="H645" i="1"/>
  <c r="G645" i="1"/>
  <c r="O644" i="1"/>
  <c r="L644" i="1"/>
  <c r="M644" i="1" s="1" a="1"/>
  <c r="M644" i="1" s="1"/>
  <c r="K644" i="1"/>
  <c r="J644" i="1"/>
  <c r="I644" i="1"/>
  <c r="H644" i="1"/>
  <c r="G644" i="1"/>
  <c r="O643" i="1"/>
  <c r="L643" i="1"/>
  <c r="M643" i="1" s="1" a="1"/>
  <c r="M643" i="1" s="1"/>
  <c r="K643" i="1"/>
  <c r="J643" i="1"/>
  <c r="I643" i="1"/>
  <c r="H643" i="1"/>
  <c r="G643" i="1"/>
  <c r="O642" i="1"/>
  <c r="L642" i="1"/>
  <c r="M642" i="1" s="1" a="1"/>
  <c r="M642" i="1" s="1"/>
  <c r="K642" i="1"/>
  <c r="J642" i="1"/>
  <c r="I642" i="1"/>
  <c r="H642" i="1"/>
  <c r="G642" i="1"/>
  <c r="O641" i="1"/>
  <c r="L641" i="1"/>
  <c r="M641" i="1" s="1" a="1"/>
  <c r="M641" i="1" s="1"/>
  <c r="K641" i="1"/>
  <c r="J641" i="1"/>
  <c r="I641" i="1"/>
  <c r="H641" i="1"/>
  <c r="G641" i="1"/>
  <c r="O640" i="1"/>
  <c r="L640" i="1"/>
  <c r="M640" i="1" s="1" a="1"/>
  <c r="M640" i="1" s="1"/>
  <c r="K640" i="1"/>
  <c r="J640" i="1"/>
  <c r="I640" i="1"/>
  <c r="H640" i="1"/>
  <c r="G640" i="1"/>
  <c r="O639" i="1"/>
  <c r="L639" i="1"/>
  <c r="M639" i="1" s="1" a="1"/>
  <c r="M639" i="1" s="1"/>
  <c r="K639" i="1"/>
  <c r="J639" i="1"/>
  <c r="I639" i="1"/>
  <c r="H639" i="1"/>
  <c r="G639" i="1"/>
  <c r="O638" i="1"/>
  <c r="L638" i="1"/>
  <c r="M638" i="1" s="1" a="1"/>
  <c r="M638" i="1" s="1"/>
  <c r="K638" i="1"/>
  <c r="J638" i="1"/>
  <c r="I638" i="1"/>
  <c r="H638" i="1"/>
  <c r="G638" i="1"/>
  <c r="O637" i="1"/>
  <c r="L637" i="1"/>
  <c r="M637" i="1" s="1" a="1"/>
  <c r="M637" i="1" s="1"/>
  <c r="K637" i="1"/>
  <c r="J637" i="1"/>
  <c r="I637" i="1"/>
  <c r="H637" i="1"/>
  <c r="G637" i="1"/>
  <c r="O636" i="1"/>
  <c r="L636" i="1"/>
  <c r="M636" i="1" s="1" a="1"/>
  <c r="M636" i="1" s="1"/>
  <c r="K636" i="1"/>
  <c r="J636" i="1"/>
  <c r="I636" i="1"/>
  <c r="H636" i="1"/>
  <c r="G636" i="1"/>
  <c r="O635" i="1"/>
  <c r="L635" i="1"/>
  <c r="M635" i="1" s="1" a="1"/>
  <c r="M635" i="1" s="1"/>
  <c r="K635" i="1"/>
  <c r="J635" i="1"/>
  <c r="I635" i="1"/>
  <c r="H635" i="1"/>
  <c r="G635" i="1"/>
  <c r="O634" i="1"/>
  <c r="L634" i="1"/>
  <c r="M634" i="1" s="1" a="1"/>
  <c r="M634" i="1" s="1"/>
  <c r="K634" i="1"/>
  <c r="J634" i="1"/>
  <c r="I634" i="1"/>
  <c r="H634" i="1"/>
  <c r="G634" i="1"/>
  <c r="O633" i="1"/>
  <c r="L633" i="1"/>
  <c r="M633" i="1" s="1" a="1"/>
  <c r="M633" i="1" s="1"/>
  <c r="K633" i="1"/>
  <c r="J633" i="1"/>
  <c r="I633" i="1"/>
  <c r="H633" i="1"/>
  <c r="G633" i="1"/>
  <c r="O632" i="1"/>
  <c r="L632" i="1"/>
  <c r="M632" i="1" s="1" a="1"/>
  <c r="M632" i="1" s="1"/>
  <c r="K632" i="1"/>
  <c r="J632" i="1"/>
  <c r="I632" i="1"/>
  <c r="H632" i="1"/>
  <c r="G632" i="1"/>
  <c r="O631" i="1"/>
  <c r="L631" i="1"/>
  <c r="M631" i="1" s="1" a="1"/>
  <c r="M631" i="1" s="1"/>
  <c r="K631" i="1"/>
  <c r="J631" i="1"/>
  <c r="I631" i="1"/>
  <c r="H631" i="1"/>
  <c r="G631" i="1"/>
  <c r="O630" i="1"/>
  <c r="L630" i="1"/>
  <c r="M630" i="1" s="1" a="1"/>
  <c r="M630" i="1" s="1"/>
  <c r="K630" i="1"/>
  <c r="J630" i="1"/>
  <c r="I630" i="1"/>
  <c r="H630" i="1"/>
  <c r="G630" i="1"/>
  <c r="O629" i="1"/>
  <c r="L629" i="1"/>
  <c r="M629" i="1" s="1" a="1"/>
  <c r="M629" i="1" s="1"/>
  <c r="K629" i="1"/>
  <c r="J629" i="1"/>
  <c r="I629" i="1"/>
  <c r="H629" i="1"/>
  <c r="G629" i="1"/>
  <c r="O628" i="1"/>
  <c r="L628" i="1"/>
  <c r="M628" i="1" s="1" a="1"/>
  <c r="M628" i="1" s="1"/>
  <c r="K628" i="1"/>
  <c r="J628" i="1"/>
  <c r="I628" i="1"/>
  <c r="H628" i="1"/>
  <c r="G628" i="1"/>
  <c r="O627" i="1"/>
  <c r="L627" i="1"/>
  <c r="M627" i="1" s="1" a="1"/>
  <c r="M627" i="1" s="1"/>
  <c r="K627" i="1"/>
  <c r="J627" i="1"/>
  <c r="I627" i="1"/>
  <c r="H627" i="1"/>
  <c r="G627" i="1"/>
  <c r="O626" i="1"/>
  <c r="L626" i="1"/>
  <c r="M626" i="1" s="1" a="1"/>
  <c r="M626" i="1" s="1"/>
  <c r="K626" i="1"/>
  <c r="J626" i="1"/>
  <c r="I626" i="1"/>
  <c r="H626" i="1"/>
  <c r="G626" i="1"/>
  <c r="O625" i="1"/>
  <c r="L625" i="1"/>
  <c r="M625" i="1" s="1" a="1"/>
  <c r="M625" i="1" s="1"/>
  <c r="K625" i="1"/>
  <c r="J625" i="1"/>
  <c r="I625" i="1"/>
  <c r="H625" i="1"/>
  <c r="G625" i="1"/>
  <c r="O624" i="1"/>
  <c r="L624" i="1"/>
  <c r="M624" i="1" s="1" a="1"/>
  <c r="M624" i="1" s="1"/>
  <c r="K624" i="1"/>
  <c r="J624" i="1"/>
  <c r="I624" i="1"/>
  <c r="H624" i="1"/>
  <c r="G624" i="1"/>
  <c r="O623" i="1"/>
  <c r="L623" i="1"/>
  <c r="M623" i="1" s="1" a="1"/>
  <c r="M623" i="1" s="1"/>
  <c r="K623" i="1"/>
  <c r="J623" i="1"/>
  <c r="I623" i="1"/>
  <c r="H623" i="1"/>
  <c r="G623" i="1"/>
  <c r="O622" i="1"/>
  <c r="L622" i="1"/>
  <c r="M622" i="1" s="1" a="1"/>
  <c r="M622" i="1" s="1"/>
  <c r="K622" i="1"/>
  <c r="J622" i="1"/>
  <c r="I622" i="1"/>
  <c r="H622" i="1"/>
  <c r="G622" i="1"/>
  <c r="O621" i="1"/>
  <c r="L621" i="1"/>
  <c r="M621" i="1" s="1" a="1"/>
  <c r="M621" i="1" s="1"/>
  <c r="K621" i="1"/>
  <c r="J621" i="1"/>
  <c r="I621" i="1"/>
  <c r="H621" i="1"/>
  <c r="G621" i="1"/>
  <c r="O620" i="1"/>
  <c r="L620" i="1"/>
  <c r="M620" i="1" s="1" a="1"/>
  <c r="M620" i="1" s="1"/>
  <c r="K620" i="1"/>
  <c r="J620" i="1"/>
  <c r="I620" i="1"/>
  <c r="H620" i="1"/>
  <c r="G620" i="1"/>
  <c r="O619" i="1"/>
  <c r="L619" i="1"/>
  <c r="M619" i="1" s="1" a="1"/>
  <c r="M619" i="1" s="1"/>
  <c r="K619" i="1"/>
  <c r="J619" i="1"/>
  <c r="I619" i="1"/>
  <c r="H619" i="1"/>
  <c r="G619" i="1"/>
  <c r="O618" i="1"/>
  <c r="L618" i="1"/>
  <c r="M618" i="1" s="1" a="1"/>
  <c r="M618" i="1" s="1"/>
  <c r="K618" i="1"/>
  <c r="J618" i="1"/>
  <c r="I618" i="1"/>
  <c r="H618" i="1"/>
  <c r="G618" i="1"/>
  <c r="O617" i="1"/>
  <c r="L617" i="1"/>
  <c r="M617" i="1" s="1" a="1"/>
  <c r="M617" i="1" s="1"/>
  <c r="K617" i="1"/>
  <c r="J617" i="1"/>
  <c r="I617" i="1"/>
  <c r="H617" i="1"/>
  <c r="G617" i="1"/>
  <c r="O616" i="1"/>
  <c r="L616" i="1"/>
  <c r="M616" i="1" s="1" a="1"/>
  <c r="M616" i="1" s="1"/>
  <c r="K616" i="1"/>
  <c r="J616" i="1"/>
  <c r="I616" i="1"/>
  <c r="H616" i="1"/>
  <c r="G616" i="1"/>
  <c r="O615" i="1"/>
  <c r="L615" i="1"/>
  <c r="M615" i="1" s="1" a="1"/>
  <c r="M615" i="1" s="1"/>
  <c r="K615" i="1"/>
  <c r="J615" i="1"/>
  <c r="I615" i="1"/>
  <c r="H615" i="1"/>
  <c r="G615" i="1"/>
  <c r="O614" i="1"/>
  <c r="L614" i="1"/>
  <c r="M614" i="1" s="1" a="1"/>
  <c r="M614" i="1" s="1"/>
  <c r="K614" i="1"/>
  <c r="J614" i="1"/>
  <c r="I614" i="1"/>
  <c r="H614" i="1"/>
  <c r="G614" i="1"/>
  <c r="O613" i="1"/>
  <c r="L613" i="1"/>
  <c r="M613" i="1" s="1" a="1"/>
  <c r="M613" i="1" s="1"/>
  <c r="K613" i="1"/>
  <c r="J613" i="1"/>
  <c r="I613" i="1"/>
  <c r="H613" i="1"/>
  <c r="G613" i="1"/>
  <c r="O612" i="1"/>
  <c r="L612" i="1"/>
  <c r="M612" i="1" s="1" a="1"/>
  <c r="M612" i="1" s="1"/>
  <c r="K612" i="1"/>
  <c r="J612" i="1"/>
  <c r="I612" i="1"/>
  <c r="H612" i="1"/>
  <c r="G612" i="1"/>
  <c r="O611" i="1"/>
  <c r="L611" i="1"/>
  <c r="M611" i="1" s="1" a="1"/>
  <c r="M611" i="1" s="1"/>
  <c r="K611" i="1"/>
  <c r="J611" i="1"/>
  <c r="I611" i="1"/>
  <c r="H611" i="1"/>
  <c r="G611" i="1"/>
  <c r="O610" i="1"/>
  <c r="L610" i="1"/>
  <c r="M610" i="1" s="1" a="1"/>
  <c r="M610" i="1" s="1"/>
  <c r="K610" i="1"/>
  <c r="J610" i="1"/>
  <c r="I610" i="1"/>
  <c r="H610" i="1"/>
  <c r="G610" i="1"/>
  <c r="O609" i="1"/>
  <c r="L609" i="1"/>
  <c r="M609" i="1" s="1" a="1"/>
  <c r="M609" i="1" s="1"/>
  <c r="K609" i="1"/>
  <c r="J609" i="1"/>
  <c r="I609" i="1"/>
  <c r="H609" i="1"/>
  <c r="G609" i="1"/>
  <c r="O608" i="1"/>
  <c r="L608" i="1"/>
  <c r="M608" i="1" s="1" a="1"/>
  <c r="M608" i="1" s="1"/>
  <c r="K608" i="1"/>
  <c r="J608" i="1"/>
  <c r="I608" i="1"/>
  <c r="H608" i="1"/>
  <c r="G608" i="1"/>
  <c r="O607" i="1"/>
  <c r="L607" i="1"/>
  <c r="M607" i="1" s="1" a="1"/>
  <c r="M607" i="1" s="1"/>
  <c r="K607" i="1"/>
  <c r="J607" i="1"/>
  <c r="I607" i="1"/>
  <c r="H607" i="1"/>
  <c r="G607" i="1"/>
  <c r="O606" i="1"/>
  <c r="L606" i="1"/>
  <c r="M606" i="1" s="1" a="1"/>
  <c r="M606" i="1" s="1"/>
  <c r="K606" i="1"/>
  <c r="J606" i="1"/>
  <c r="I606" i="1"/>
  <c r="H606" i="1"/>
  <c r="G606" i="1"/>
  <c r="O605" i="1"/>
  <c r="L605" i="1"/>
  <c r="M605" i="1" s="1" a="1"/>
  <c r="M605" i="1" s="1"/>
  <c r="K605" i="1"/>
  <c r="J605" i="1"/>
  <c r="I605" i="1"/>
  <c r="H605" i="1"/>
  <c r="G605" i="1"/>
  <c r="O604" i="1"/>
  <c r="L604" i="1"/>
  <c r="M604" i="1" s="1" a="1"/>
  <c r="M604" i="1" s="1"/>
  <c r="K604" i="1"/>
  <c r="J604" i="1"/>
  <c r="I604" i="1"/>
  <c r="H604" i="1"/>
  <c r="G604" i="1"/>
  <c r="O603" i="1"/>
  <c r="L603" i="1"/>
  <c r="M603" i="1" s="1" a="1"/>
  <c r="M603" i="1" s="1"/>
  <c r="K603" i="1"/>
  <c r="J603" i="1"/>
  <c r="I603" i="1"/>
  <c r="H603" i="1"/>
  <c r="G603" i="1"/>
  <c r="O602" i="1"/>
  <c r="L602" i="1"/>
  <c r="M602" i="1" s="1" a="1"/>
  <c r="M602" i="1" s="1"/>
  <c r="K602" i="1"/>
  <c r="J602" i="1"/>
  <c r="I602" i="1"/>
  <c r="H602" i="1"/>
  <c r="G602" i="1"/>
  <c r="O601" i="1"/>
  <c r="L601" i="1"/>
  <c r="M601" i="1" s="1" a="1"/>
  <c r="M601" i="1" s="1"/>
  <c r="K601" i="1"/>
  <c r="J601" i="1"/>
  <c r="I601" i="1"/>
  <c r="H601" i="1"/>
  <c r="G601" i="1"/>
  <c r="O600" i="1"/>
  <c r="L600" i="1"/>
  <c r="M600" i="1" s="1" a="1"/>
  <c r="M600" i="1" s="1"/>
  <c r="K600" i="1"/>
  <c r="J600" i="1"/>
  <c r="I600" i="1"/>
  <c r="H600" i="1"/>
  <c r="G600" i="1"/>
  <c r="O599" i="1"/>
  <c r="L599" i="1"/>
  <c r="M599" i="1" s="1" a="1"/>
  <c r="M599" i="1" s="1"/>
  <c r="K599" i="1"/>
  <c r="J599" i="1"/>
  <c r="I599" i="1"/>
  <c r="H599" i="1"/>
  <c r="G599" i="1"/>
  <c r="O598" i="1"/>
  <c r="L598" i="1"/>
  <c r="M598" i="1" s="1" a="1"/>
  <c r="M598" i="1" s="1"/>
  <c r="K598" i="1"/>
  <c r="J598" i="1"/>
  <c r="I598" i="1"/>
  <c r="H598" i="1"/>
  <c r="G598" i="1"/>
  <c r="O597" i="1"/>
  <c r="L597" i="1"/>
  <c r="M597" i="1" s="1" a="1"/>
  <c r="M597" i="1" s="1"/>
  <c r="K597" i="1"/>
  <c r="J597" i="1"/>
  <c r="I597" i="1"/>
  <c r="H597" i="1"/>
  <c r="G597" i="1"/>
  <c r="O596" i="1"/>
  <c r="L596" i="1"/>
  <c r="M596" i="1" s="1" a="1"/>
  <c r="M596" i="1" s="1"/>
  <c r="K596" i="1"/>
  <c r="J596" i="1"/>
  <c r="I596" i="1"/>
  <c r="H596" i="1"/>
  <c r="G596" i="1"/>
  <c r="O595" i="1"/>
  <c r="L595" i="1"/>
  <c r="M595" i="1" s="1" a="1"/>
  <c r="M595" i="1" s="1"/>
  <c r="K595" i="1"/>
  <c r="J595" i="1"/>
  <c r="I595" i="1"/>
  <c r="H595" i="1"/>
  <c r="G595" i="1"/>
  <c r="O594" i="1"/>
  <c r="L594" i="1"/>
  <c r="M594" i="1" s="1" a="1"/>
  <c r="M594" i="1" s="1"/>
  <c r="K594" i="1"/>
  <c r="J594" i="1"/>
  <c r="I594" i="1"/>
  <c r="H594" i="1"/>
  <c r="G594" i="1"/>
  <c r="O593" i="1"/>
  <c r="L593" i="1"/>
  <c r="M593" i="1" s="1" a="1"/>
  <c r="M593" i="1" s="1"/>
  <c r="K593" i="1"/>
  <c r="J593" i="1"/>
  <c r="I593" i="1"/>
  <c r="H593" i="1"/>
  <c r="G593" i="1"/>
  <c r="O592" i="1"/>
  <c r="L592" i="1"/>
  <c r="M592" i="1" s="1" a="1"/>
  <c r="M592" i="1" s="1"/>
  <c r="K592" i="1"/>
  <c r="J592" i="1"/>
  <c r="I592" i="1"/>
  <c r="H592" i="1"/>
  <c r="G592" i="1"/>
  <c r="O591" i="1"/>
  <c r="L591" i="1"/>
  <c r="M591" i="1" s="1" a="1"/>
  <c r="M591" i="1" s="1"/>
  <c r="K591" i="1"/>
  <c r="J591" i="1"/>
  <c r="I591" i="1"/>
  <c r="H591" i="1"/>
  <c r="G591" i="1"/>
  <c r="O590" i="1"/>
  <c r="L590" i="1"/>
  <c r="M590" i="1" s="1" a="1"/>
  <c r="M590" i="1" s="1"/>
  <c r="K590" i="1"/>
  <c r="J590" i="1"/>
  <c r="I590" i="1"/>
  <c r="H590" i="1"/>
  <c r="G590" i="1"/>
  <c r="O589" i="1"/>
  <c r="L589" i="1"/>
  <c r="M589" i="1" s="1" a="1"/>
  <c r="M589" i="1" s="1"/>
  <c r="K589" i="1"/>
  <c r="J589" i="1"/>
  <c r="I589" i="1"/>
  <c r="H589" i="1"/>
  <c r="G589" i="1"/>
  <c r="O588" i="1"/>
  <c r="L588" i="1"/>
  <c r="M588" i="1" s="1" a="1"/>
  <c r="M588" i="1" s="1"/>
  <c r="K588" i="1"/>
  <c r="J588" i="1"/>
  <c r="I588" i="1"/>
  <c r="H588" i="1"/>
  <c r="G588" i="1"/>
  <c r="O587" i="1"/>
  <c r="L587" i="1"/>
  <c r="M587" i="1" s="1" a="1"/>
  <c r="M587" i="1" s="1"/>
  <c r="K587" i="1"/>
  <c r="J587" i="1"/>
  <c r="I587" i="1"/>
  <c r="H587" i="1"/>
  <c r="G587" i="1"/>
  <c r="O586" i="1"/>
  <c r="L586" i="1"/>
  <c r="M586" i="1" s="1" a="1"/>
  <c r="M586" i="1" s="1"/>
  <c r="K586" i="1"/>
  <c r="J586" i="1"/>
  <c r="I586" i="1"/>
  <c r="H586" i="1"/>
  <c r="G586" i="1"/>
  <c r="O585" i="1"/>
  <c r="L585" i="1"/>
  <c r="M585" i="1" s="1" a="1"/>
  <c r="M585" i="1" s="1"/>
  <c r="K585" i="1"/>
  <c r="J585" i="1"/>
  <c r="I585" i="1"/>
  <c r="H585" i="1"/>
  <c r="G585" i="1"/>
  <c r="O584" i="1"/>
  <c r="L584" i="1"/>
  <c r="M584" i="1" s="1" a="1"/>
  <c r="M584" i="1" s="1"/>
  <c r="K584" i="1"/>
  <c r="J584" i="1"/>
  <c r="I584" i="1"/>
  <c r="H584" i="1"/>
  <c r="G584" i="1"/>
  <c r="O583" i="1"/>
  <c r="L583" i="1"/>
  <c r="M583" i="1" s="1" a="1"/>
  <c r="M583" i="1" s="1"/>
  <c r="K583" i="1"/>
  <c r="J583" i="1"/>
  <c r="I583" i="1"/>
  <c r="H583" i="1"/>
  <c r="G583" i="1"/>
  <c r="O582" i="1"/>
  <c r="L582" i="1"/>
  <c r="M582" i="1" s="1" a="1"/>
  <c r="M582" i="1" s="1"/>
  <c r="K582" i="1"/>
  <c r="J582" i="1"/>
  <c r="I582" i="1"/>
  <c r="H582" i="1"/>
  <c r="G582" i="1"/>
  <c r="O581" i="1"/>
  <c r="L581" i="1"/>
  <c r="M581" i="1" s="1" a="1"/>
  <c r="M581" i="1" s="1"/>
  <c r="K581" i="1"/>
  <c r="J581" i="1"/>
  <c r="I581" i="1"/>
  <c r="H581" i="1"/>
  <c r="G581" i="1"/>
  <c r="O580" i="1"/>
  <c r="L580" i="1"/>
  <c r="M580" i="1" s="1" a="1"/>
  <c r="M580" i="1" s="1"/>
  <c r="K580" i="1"/>
  <c r="J580" i="1"/>
  <c r="I580" i="1"/>
  <c r="H580" i="1"/>
  <c r="G580" i="1"/>
  <c r="O579" i="1"/>
  <c r="L579" i="1"/>
  <c r="M579" i="1" s="1" a="1"/>
  <c r="M579" i="1" s="1"/>
  <c r="K579" i="1"/>
  <c r="J579" i="1"/>
  <c r="I579" i="1"/>
  <c r="H579" i="1"/>
  <c r="G579" i="1"/>
  <c r="O578" i="1"/>
  <c r="L578" i="1"/>
  <c r="M578" i="1" s="1" a="1"/>
  <c r="M578" i="1" s="1"/>
  <c r="K578" i="1"/>
  <c r="J578" i="1"/>
  <c r="I578" i="1"/>
  <c r="H578" i="1"/>
  <c r="G578" i="1"/>
  <c r="O577" i="1"/>
  <c r="L577" i="1"/>
  <c r="M577" i="1" s="1" a="1"/>
  <c r="M577" i="1" s="1"/>
  <c r="K577" i="1"/>
  <c r="J577" i="1"/>
  <c r="I577" i="1"/>
  <c r="H577" i="1"/>
  <c r="G577" i="1"/>
  <c r="O576" i="1"/>
  <c r="L576" i="1"/>
  <c r="M576" i="1" s="1" a="1"/>
  <c r="M576" i="1" s="1"/>
  <c r="K576" i="1"/>
  <c r="J576" i="1"/>
  <c r="I576" i="1"/>
  <c r="H576" i="1"/>
  <c r="G576" i="1"/>
  <c r="O575" i="1"/>
  <c r="L575" i="1"/>
  <c r="M575" i="1" s="1" a="1"/>
  <c r="M575" i="1" s="1"/>
  <c r="K575" i="1"/>
  <c r="J575" i="1"/>
  <c r="I575" i="1"/>
  <c r="H575" i="1"/>
  <c r="G575" i="1"/>
  <c r="O574" i="1"/>
  <c r="L574" i="1"/>
  <c r="M574" i="1" s="1" a="1"/>
  <c r="M574" i="1" s="1"/>
  <c r="K574" i="1"/>
  <c r="J574" i="1"/>
  <c r="I574" i="1"/>
  <c r="H574" i="1"/>
  <c r="G574" i="1"/>
  <c r="O573" i="1"/>
  <c r="L573" i="1"/>
  <c r="M573" i="1" s="1" a="1"/>
  <c r="M573" i="1" s="1"/>
  <c r="K573" i="1"/>
  <c r="J573" i="1"/>
  <c r="I573" i="1"/>
  <c r="H573" i="1"/>
  <c r="G573" i="1"/>
  <c r="O572" i="1"/>
  <c r="L572" i="1"/>
  <c r="M572" i="1" s="1" a="1"/>
  <c r="M572" i="1" s="1"/>
  <c r="K572" i="1"/>
  <c r="J572" i="1"/>
  <c r="I572" i="1"/>
  <c r="H572" i="1"/>
  <c r="G572" i="1"/>
  <c r="O571" i="1"/>
  <c r="L571" i="1"/>
  <c r="M571" i="1" s="1" a="1"/>
  <c r="M571" i="1" s="1"/>
  <c r="K571" i="1"/>
  <c r="J571" i="1"/>
  <c r="I571" i="1"/>
  <c r="H571" i="1"/>
  <c r="G571" i="1"/>
  <c r="O570" i="1"/>
  <c r="L570" i="1"/>
  <c r="M570" i="1" s="1" a="1"/>
  <c r="M570" i="1" s="1"/>
  <c r="K570" i="1"/>
  <c r="J570" i="1"/>
  <c r="I570" i="1"/>
  <c r="H570" i="1"/>
  <c r="G570" i="1"/>
  <c r="O569" i="1"/>
  <c r="L569" i="1"/>
  <c r="M569" i="1" s="1" a="1"/>
  <c r="M569" i="1" s="1"/>
  <c r="K569" i="1"/>
  <c r="J569" i="1"/>
  <c r="I569" i="1"/>
  <c r="H569" i="1"/>
  <c r="G569" i="1"/>
  <c r="O568" i="1"/>
  <c r="L568" i="1"/>
  <c r="M568" i="1" s="1" a="1"/>
  <c r="M568" i="1" s="1"/>
  <c r="K568" i="1"/>
  <c r="J568" i="1"/>
  <c r="I568" i="1"/>
  <c r="H568" i="1"/>
  <c r="G568" i="1"/>
  <c r="O567" i="1"/>
  <c r="L567" i="1"/>
  <c r="M567" i="1" s="1" a="1"/>
  <c r="M567" i="1" s="1"/>
  <c r="K567" i="1"/>
  <c r="J567" i="1"/>
  <c r="I567" i="1"/>
  <c r="H567" i="1"/>
  <c r="G567" i="1"/>
  <c r="O566" i="1"/>
  <c r="L566" i="1"/>
  <c r="M566" i="1" s="1" a="1"/>
  <c r="M566" i="1" s="1"/>
  <c r="K566" i="1"/>
  <c r="J566" i="1"/>
  <c r="I566" i="1"/>
  <c r="H566" i="1"/>
  <c r="G566" i="1"/>
  <c r="O565" i="1"/>
  <c r="L565" i="1"/>
  <c r="M565" i="1" s="1" a="1"/>
  <c r="M565" i="1" s="1"/>
  <c r="K565" i="1"/>
  <c r="J565" i="1"/>
  <c r="I565" i="1"/>
  <c r="H565" i="1"/>
  <c r="G565" i="1"/>
  <c r="O564" i="1"/>
  <c r="L564" i="1"/>
  <c r="M564" i="1" s="1" a="1"/>
  <c r="M564" i="1" s="1"/>
  <c r="K564" i="1"/>
  <c r="J564" i="1"/>
  <c r="I564" i="1"/>
  <c r="H564" i="1"/>
  <c r="G564" i="1"/>
  <c r="O563" i="1"/>
  <c r="L563" i="1"/>
  <c r="M563" i="1" s="1" a="1"/>
  <c r="M563" i="1" s="1"/>
  <c r="K563" i="1"/>
  <c r="J563" i="1"/>
  <c r="I563" i="1"/>
  <c r="H563" i="1"/>
  <c r="G563" i="1"/>
  <c r="O562" i="1"/>
  <c r="L562" i="1"/>
  <c r="M562" i="1" s="1" a="1"/>
  <c r="M562" i="1" s="1"/>
  <c r="K562" i="1"/>
  <c r="J562" i="1"/>
  <c r="I562" i="1"/>
  <c r="H562" i="1"/>
  <c r="G562" i="1"/>
  <c r="O561" i="1"/>
  <c r="L561" i="1"/>
  <c r="M561" i="1" s="1" a="1"/>
  <c r="M561" i="1" s="1"/>
  <c r="K561" i="1"/>
  <c r="J561" i="1"/>
  <c r="I561" i="1"/>
  <c r="H561" i="1"/>
  <c r="G561" i="1"/>
  <c r="O560" i="1"/>
  <c r="L560" i="1"/>
  <c r="M560" i="1" s="1" a="1"/>
  <c r="M560" i="1" s="1"/>
  <c r="K560" i="1"/>
  <c r="J560" i="1"/>
  <c r="I560" i="1"/>
  <c r="H560" i="1"/>
  <c r="G560" i="1"/>
  <c r="O559" i="1"/>
  <c r="L559" i="1"/>
  <c r="M559" i="1" s="1" a="1"/>
  <c r="M559" i="1" s="1"/>
  <c r="K559" i="1"/>
  <c r="J559" i="1"/>
  <c r="I559" i="1"/>
  <c r="H559" i="1"/>
  <c r="G559" i="1"/>
  <c r="O558" i="1"/>
  <c r="L558" i="1"/>
  <c r="M558" i="1" s="1" a="1"/>
  <c r="M558" i="1" s="1"/>
  <c r="K558" i="1"/>
  <c r="J558" i="1"/>
  <c r="I558" i="1"/>
  <c r="H558" i="1"/>
  <c r="G558" i="1"/>
  <c r="O557" i="1"/>
  <c r="L557" i="1"/>
  <c r="M557" i="1" s="1" a="1"/>
  <c r="M557" i="1" s="1"/>
  <c r="K557" i="1"/>
  <c r="J557" i="1"/>
  <c r="I557" i="1"/>
  <c r="H557" i="1"/>
  <c r="G557" i="1"/>
  <c r="O556" i="1"/>
  <c r="L556" i="1"/>
  <c r="M556" i="1" s="1" a="1"/>
  <c r="M556" i="1" s="1"/>
  <c r="K556" i="1"/>
  <c r="J556" i="1"/>
  <c r="I556" i="1"/>
  <c r="H556" i="1"/>
  <c r="G556" i="1"/>
  <c r="O555" i="1"/>
  <c r="L555" i="1"/>
  <c r="M555" i="1" s="1" a="1"/>
  <c r="M555" i="1" s="1"/>
  <c r="K555" i="1"/>
  <c r="J555" i="1"/>
  <c r="I555" i="1"/>
  <c r="H555" i="1"/>
  <c r="G555" i="1"/>
  <c r="O554" i="1"/>
  <c r="L554" i="1"/>
  <c r="M554" i="1" s="1" a="1"/>
  <c r="M554" i="1" s="1"/>
  <c r="K554" i="1"/>
  <c r="J554" i="1"/>
  <c r="I554" i="1"/>
  <c r="H554" i="1"/>
  <c r="G554" i="1"/>
  <c r="O553" i="1"/>
  <c r="L553" i="1"/>
  <c r="M553" i="1" s="1" a="1"/>
  <c r="M553" i="1" s="1"/>
  <c r="K553" i="1"/>
  <c r="J553" i="1"/>
  <c r="I553" i="1"/>
  <c r="H553" i="1"/>
  <c r="G553" i="1"/>
  <c r="O552" i="1"/>
  <c r="L552" i="1"/>
  <c r="M552" i="1" s="1" a="1"/>
  <c r="M552" i="1" s="1"/>
  <c r="K552" i="1"/>
  <c r="J552" i="1"/>
  <c r="I552" i="1"/>
  <c r="H552" i="1"/>
  <c r="G552" i="1"/>
  <c r="O551" i="1"/>
  <c r="L551" i="1"/>
  <c r="M551" i="1" s="1" a="1"/>
  <c r="M551" i="1" s="1"/>
  <c r="K551" i="1"/>
  <c r="J551" i="1"/>
  <c r="I551" i="1"/>
  <c r="H551" i="1"/>
  <c r="G551" i="1"/>
  <c r="O550" i="1"/>
  <c r="L550" i="1"/>
  <c r="M550" i="1" s="1" a="1"/>
  <c r="M550" i="1" s="1"/>
  <c r="K550" i="1"/>
  <c r="J550" i="1"/>
  <c r="I550" i="1"/>
  <c r="H550" i="1"/>
  <c r="G550" i="1"/>
  <c r="O549" i="1"/>
  <c r="L549" i="1"/>
  <c r="M549" i="1" s="1" a="1"/>
  <c r="M549" i="1" s="1"/>
  <c r="K549" i="1"/>
  <c r="J549" i="1"/>
  <c r="I549" i="1"/>
  <c r="H549" i="1"/>
  <c r="G549" i="1"/>
  <c r="O548" i="1"/>
  <c r="L548" i="1"/>
  <c r="M548" i="1" s="1" a="1"/>
  <c r="M548" i="1" s="1"/>
  <c r="K548" i="1"/>
  <c r="J548" i="1"/>
  <c r="I548" i="1"/>
  <c r="H548" i="1"/>
  <c r="G548" i="1"/>
  <c r="O547" i="1"/>
  <c r="L547" i="1"/>
  <c r="M547" i="1" s="1" a="1"/>
  <c r="M547" i="1" s="1"/>
  <c r="K547" i="1"/>
  <c r="J547" i="1"/>
  <c r="I547" i="1"/>
  <c r="H547" i="1"/>
  <c r="G547" i="1"/>
  <c r="O546" i="1"/>
  <c r="L546" i="1"/>
  <c r="M546" i="1" s="1" a="1"/>
  <c r="M546" i="1" s="1"/>
  <c r="K546" i="1"/>
  <c r="J546" i="1"/>
  <c r="I546" i="1"/>
  <c r="H546" i="1"/>
  <c r="G546" i="1"/>
  <c r="O545" i="1"/>
  <c r="L545" i="1"/>
  <c r="M545" i="1" s="1" a="1"/>
  <c r="M545" i="1" s="1"/>
  <c r="K545" i="1"/>
  <c r="J545" i="1"/>
  <c r="I545" i="1"/>
  <c r="H545" i="1"/>
  <c r="G545" i="1"/>
  <c r="O544" i="1"/>
  <c r="L544" i="1"/>
  <c r="M544" i="1" s="1" a="1"/>
  <c r="M544" i="1" s="1"/>
  <c r="K544" i="1"/>
  <c r="J544" i="1"/>
  <c r="I544" i="1"/>
  <c r="H544" i="1"/>
  <c r="G544" i="1"/>
  <c r="O543" i="1"/>
  <c r="L543" i="1"/>
  <c r="M543" i="1" s="1" a="1"/>
  <c r="M543" i="1" s="1"/>
  <c r="K543" i="1"/>
  <c r="J543" i="1"/>
  <c r="I543" i="1"/>
  <c r="H543" i="1"/>
  <c r="G543" i="1"/>
  <c r="O542" i="1"/>
  <c r="L542" i="1"/>
  <c r="M542" i="1" s="1" a="1"/>
  <c r="M542" i="1" s="1"/>
  <c r="K542" i="1"/>
  <c r="J542" i="1"/>
  <c r="I542" i="1"/>
  <c r="H542" i="1"/>
  <c r="G542" i="1"/>
  <c r="O541" i="1"/>
  <c r="L541" i="1"/>
  <c r="M541" i="1" s="1" a="1"/>
  <c r="M541" i="1" s="1"/>
  <c r="K541" i="1"/>
  <c r="J541" i="1"/>
  <c r="I541" i="1"/>
  <c r="H541" i="1"/>
  <c r="G541" i="1"/>
  <c r="O540" i="1"/>
  <c r="L540" i="1"/>
  <c r="M540" i="1" s="1" a="1"/>
  <c r="M540" i="1" s="1"/>
  <c r="K540" i="1"/>
  <c r="J540" i="1"/>
  <c r="I540" i="1"/>
  <c r="H540" i="1"/>
  <c r="G540" i="1"/>
  <c r="O539" i="1"/>
  <c r="L539" i="1"/>
  <c r="M539" i="1" s="1" a="1"/>
  <c r="M539" i="1" s="1"/>
  <c r="K539" i="1"/>
  <c r="J539" i="1"/>
  <c r="I539" i="1"/>
  <c r="H539" i="1"/>
  <c r="G539" i="1"/>
  <c r="O538" i="1"/>
  <c r="L538" i="1"/>
  <c r="M538" i="1" s="1" a="1"/>
  <c r="M538" i="1" s="1"/>
  <c r="K538" i="1"/>
  <c r="J538" i="1"/>
  <c r="I538" i="1"/>
  <c r="H538" i="1"/>
  <c r="G538" i="1"/>
  <c r="O537" i="1"/>
  <c r="L537" i="1"/>
  <c r="M537" i="1" s="1" a="1"/>
  <c r="M537" i="1" s="1"/>
  <c r="K537" i="1"/>
  <c r="J537" i="1"/>
  <c r="I537" i="1"/>
  <c r="H537" i="1"/>
  <c r="G537" i="1"/>
  <c r="O536" i="1"/>
  <c r="L536" i="1"/>
  <c r="M536" i="1" s="1" a="1"/>
  <c r="M536" i="1" s="1"/>
  <c r="K536" i="1"/>
  <c r="J536" i="1"/>
  <c r="I536" i="1"/>
  <c r="H536" i="1"/>
  <c r="G536" i="1"/>
  <c r="O535" i="1"/>
  <c r="L535" i="1"/>
  <c r="M535" i="1" s="1" a="1"/>
  <c r="M535" i="1" s="1"/>
  <c r="K535" i="1"/>
  <c r="J535" i="1"/>
  <c r="I535" i="1"/>
  <c r="H535" i="1"/>
  <c r="G535" i="1"/>
  <c r="O534" i="1"/>
  <c r="L534" i="1"/>
  <c r="M534" i="1" s="1" a="1"/>
  <c r="M534" i="1" s="1"/>
  <c r="K534" i="1"/>
  <c r="J534" i="1"/>
  <c r="I534" i="1"/>
  <c r="H534" i="1"/>
  <c r="G534" i="1"/>
  <c r="O533" i="1"/>
  <c r="L533" i="1"/>
  <c r="M533" i="1" s="1" a="1"/>
  <c r="M533" i="1" s="1"/>
  <c r="K533" i="1"/>
  <c r="J533" i="1"/>
  <c r="I533" i="1"/>
  <c r="H533" i="1"/>
  <c r="G533" i="1"/>
  <c r="O532" i="1"/>
  <c r="L532" i="1"/>
  <c r="M532" i="1" s="1" a="1"/>
  <c r="M532" i="1" s="1"/>
  <c r="K532" i="1"/>
  <c r="J532" i="1"/>
  <c r="I532" i="1"/>
  <c r="H532" i="1"/>
  <c r="G532" i="1"/>
  <c r="O531" i="1"/>
  <c r="L531" i="1"/>
  <c r="M531" i="1" s="1" a="1"/>
  <c r="M531" i="1" s="1"/>
  <c r="K531" i="1"/>
  <c r="J531" i="1"/>
  <c r="I531" i="1"/>
  <c r="H531" i="1"/>
  <c r="G531" i="1"/>
  <c r="O530" i="1"/>
  <c r="L530" i="1"/>
  <c r="M530" i="1" s="1" a="1"/>
  <c r="M530" i="1" s="1"/>
  <c r="K530" i="1"/>
  <c r="J530" i="1"/>
  <c r="I530" i="1"/>
  <c r="H530" i="1"/>
  <c r="G530" i="1"/>
  <c r="O529" i="1"/>
  <c r="L529" i="1"/>
  <c r="M529" i="1" s="1" a="1"/>
  <c r="M529" i="1" s="1"/>
  <c r="K529" i="1"/>
  <c r="J529" i="1"/>
  <c r="I529" i="1"/>
  <c r="H529" i="1"/>
  <c r="G529" i="1"/>
  <c r="O528" i="1"/>
  <c r="L528" i="1"/>
  <c r="M528" i="1" s="1" a="1"/>
  <c r="M528" i="1" s="1"/>
  <c r="K528" i="1"/>
  <c r="J528" i="1"/>
  <c r="I528" i="1"/>
  <c r="H528" i="1"/>
  <c r="G528" i="1"/>
  <c r="O527" i="1"/>
  <c r="L527" i="1"/>
  <c r="M527" i="1" s="1" a="1"/>
  <c r="M527" i="1" s="1"/>
  <c r="K527" i="1"/>
  <c r="J527" i="1"/>
  <c r="I527" i="1"/>
  <c r="H527" i="1"/>
  <c r="G527" i="1"/>
  <c r="O526" i="1"/>
  <c r="L526" i="1"/>
  <c r="M526" i="1" s="1" a="1"/>
  <c r="M526" i="1" s="1"/>
  <c r="K526" i="1"/>
  <c r="J526" i="1"/>
  <c r="I526" i="1"/>
  <c r="H526" i="1"/>
  <c r="G526" i="1"/>
  <c r="O525" i="1"/>
  <c r="L525" i="1"/>
  <c r="M525" i="1" s="1" a="1"/>
  <c r="M525" i="1" s="1"/>
  <c r="K525" i="1"/>
  <c r="J525" i="1"/>
  <c r="I525" i="1"/>
  <c r="H525" i="1"/>
  <c r="G525" i="1"/>
  <c r="O524" i="1"/>
  <c r="L524" i="1"/>
  <c r="M524" i="1" s="1" a="1"/>
  <c r="M524" i="1" s="1"/>
  <c r="K524" i="1"/>
  <c r="J524" i="1"/>
  <c r="I524" i="1"/>
  <c r="H524" i="1"/>
  <c r="G524" i="1"/>
  <c r="O523" i="1"/>
  <c r="L523" i="1"/>
  <c r="M523" i="1" s="1" a="1"/>
  <c r="M523" i="1" s="1"/>
  <c r="K523" i="1"/>
  <c r="J523" i="1"/>
  <c r="I523" i="1"/>
  <c r="H523" i="1"/>
  <c r="G523" i="1"/>
  <c r="O522" i="1"/>
  <c r="L522" i="1"/>
  <c r="M522" i="1" s="1" a="1"/>
  <c r="M522" i="1" s="1"/>
  <c r="K522" i="1"/>
  <c r="J522" i="1"/>
  <c r="I522" i="1"/>
  <c r="H522" i="1"/>
  <c r="G522" i="1"/>
  <c r="O521" i="1"/>
  <c r="L521" i="1"/>
  <c r="M521" i="1" s="1" a="1"/>
  <c r="M521" i="1" s="1"/>
  <c r="K521" i="1"/>
  <c r="J521" i="1"/>
  <c r="I521" i="1"/>
  <c r="H521" i="1"/>
  <c r="G521" i="1"/>
  <c r="O520" i="1"/>
  <c r="L520" i="1"/>
  <c r="M520" i="1" s="1" a="1"/>
  <c r="M520" i="1" s="1"/>
  <c r="K520" i="1"/>
  <c r="J520" i="1"/>
  <c r="I520" i="1"/>
  <c r="H520" i="1"/>
  <c r="G520" i="1"/>
  <c r="O519" i="1"/>
  <c r="L519" i="1"/>
  <c r="M519" i="1" s="1" a="1"/>
  <c r="M519" i="1" s="1"/>
  <c r="K519" i="1"/>
  <c r="J519" i="1"/>
  <c r="I519" i="1"/>
  <c r="H519" i="1"/>
  <c r="G519" i="1"/>
  <c r="O518" i="1"/>
  <c r="L518" i="1"/>
  <c r="M518" i="1" s="1" a="1"/>
  <c r="M518" i="1" s="1"/>
  <c r="K518" i="1"/>
  <c r="J518" i="1"/>
  <c r="I518" i="1"/>
  <c r="H518" i="1"/>
  <c r="G518" i="1"/>
  <c r="O517" i="1"/>
  <c r="L517" i="1"/>
  <c r="M517" i="1" s="1" a="1"/>
  <c r="M517" i="1" s="1"/>
  <c r="K517" i="1"/>
  <c r="J517" i="1"/>
  <c r="I517" i="1"/>
  <c r="H517" i="1"/>
  <c r="G517" i="1"/>
  <c r="O516" i="1"/>
  <c r="L516" i="1"/>
  <c r="M516" i="1" s="1" a="1"/>
  <c r="M516" i="1" s="1"/>
  <c r="K516" i="1"/>
  <c r="J516" i="1"/>
  <c r="I516" i="1"/>
  <c r="H516" i="1"/>
  <c r="G516" i="1"/>
  <c r="O515" i="1"/>
  <c r="L515" i="1"/>
  <c r="M515" i="1" s="1" a="1"/>
  <c r="M515" i="1" s="1"/>
  <c r="K515" i="1"/>
  <c r="J515" i="1"/>
  <c r="I515" i="1"/>
  <c r="H515" i="1"/>
  <c r="G515" i="1"/>
  <c r="O514" i="1"/>
  <c r="L514" i="1"/>
  <c r="M514" i="1" s="1" a="1"/>
  <c r="M514" i="1" s="1"/>
  <c r="K514" i="1"/>
  <c r="J514" i="1"/>
  <c r="I514" i="1"/>
  <c r="H514" i="1"/>
  <c r="G514" i="1"/>
  <c r="O513" i="1"/>
  <c r="L513" i="1"/>
  <c r="M513" i="1" s="1" a="1"/>
  <c r="M513" i="1" s="1"/>
  <c r="K513" i="1"/>
  <c r="J513" i="1"/>
  <c r="I513" i="1"/>
  <c r="H513" i="1"/>
  <c r="G513" i="1"/>
  <c r="O512" i="1"/>
  <c r="L512" i="1"/>
  <c r="M512" i="1" s="1" a="1"/>
  <c r="M512" i="1" s="1"/>
  <c r="K512" i="1"/>
  <c r="J512" i="1"/>
  <c r="I512" i="1"/>
  <c r="H512" i="1"/>
  <c r="G512" i="1"/>
  <c r="O511" i="1"/>
  <c r="L511" i="1"/>
  <c r="M511" i="1" s="1" a="1"/>
  <c r="M511" i="1" s="1"/>
  <c r="K511" i="1"/>
  <c r="J511" i="1"/>
  <c r="I511" i="1"/>
  <c r="H511" i="1"/>
  <c r="G511" i="1"/>
  <c r="O510" i="1"/>
  <c r="L510" i="1"/>
  <c r="M510" i="1" s="1" a="1"/>
  <c r="M510" i="1" s="1"/>
  <c r="K510" i="1"/>
  <c r="J510" i="1"/>
  <c r="I510" i="1"/>
  <c r="H510" i="1"/>
  <c r="G510" i="1"/>
  <c r="O509" i="1"/>
  <c r="L509" i="1"/>
  <c r="M509" i="1" s="1" a="1"/>
  <c r="M509" i="1" s="1"/>
  <c r="K509" i="1"/>
  <c r="J509" i="1"/>
  <c r="I509" i="1"/>
  <c r="H509" i="1"/>
  <c r="G509" i="1"/>
  <c r="O508" i="1"/>
  <c r="L508" i="1"/>
  <c r="M508" i="1" s="1" a="1"/>
  <c r="M508" i="1" s="1"/>
  <c r="K508" i="1"/>
  <c r="J508" i="1"/>
  <c r="I508" i="1"/>
  <c r="H508" i="1"/>
  <c r="G508" i="1"/>
  <c r="O507" i="1"/>
  <c r="L507" i="1"/>
  <c r="M507" i="1" s="1" a="1"/>
  <c r="M507" i="1" s="1"/>
  <c r="K507" i="1"/>
  <c r="J507" i="1"/>
  <c r="I507" i="1"/>
  <c r="H507" i="1"/>
  <c r="G507" i="1"/>
  <c r="O506" i="1"/>
  <c r="L506" i="1"/>
  <c r="M506" i="1" s="1" a="1"/>
  <c r="M506" i="1" s="1"/>
  <c r="K506" i="1"/>
  <c r="J506" i="1"/>
  <c r="I506" i="1"/>
  <c r="H506" i="1"/>
  <c r="G506" i="1"/>
  <c r="O505" i="1"/>
  <c r="L505" i="1"/>
  <c r="M505" i="1" s="1" a="1"/>
  <c r="M505" i="1" s="1"/>
  <c r="K505" i="1"/>
  <c r="J505" i="1"/>
  <c r="I505" i="1"/>
  <c r="H505" i="1"/>
  <c r="G505" i="1"/>
  <c r="O504" i="1"/>
  <c r="L504" i="1"/>
  <c r="M504" i="1" s="1" a="1"/>
  <c r="M504" i="1" s="1"/>
  <c r="K504" i="1"/>
  <c r="J504" i="1"/>
  <c r="I504" i="1"/>
  <c r="H504" i="1"/>
  <c r="G504" i="1"/>
  <c r="O503" i="1"/>
  <c r="L503" i="1"/>
  <c r="M503" i="1" s="1" a="1"/>
  <c r="M503" i="1" s="1"/>
  <c r="K503" i="1"/>
  <c r="J503" i="1"/>
  <c r="I503" i="1"/>
  <c r="H503" i="1"/>
  <c r="G503" i="1"/>
  <c r="O502" i="1"/>
  <c r="L502" i="1"/>
  <c r="M502" i="1" s="1" a="1"/>
  <c r="M502" i="1" s="1"/>
  <c r="K502" i="1"/>
  <c r="J502" i="1"/>
  <c r="I502" i="1"/>
  <c r="H502" i="1"/>
  <c r="G502" i="1"/>
  <c r="O501" i="1"/>
  <c r="L501" i="1"/>
  <c r="M501" i="1" s="1" a="1"/>
  <c r="M501" i="1" s="1"/>
  <c r="K501" i="1"/>
  <c r="J501" i="1"/>
  <c r="I501" i="1"/>
  <c r="H501" i="1"/>
  <c r="G501" i="1"/>
  <c r="O500" i="1"/>
  <c r="L500" i="1"/>
  <c r="M500" i="1" s="1" a="1"/>
  <c r="M500" i="1" s="1"/>
  <c r="K500" i="1"/>
  <c r="J500" i="1"/>
  <c r="I500" i="1"/>
  <c r="H500" i="1"/>
  <c r="G500" i="1"/>
  <c r="O499" i="1"/>
  <c r="L499" i="1"/>
  <c r="M499" i="1" s="1" a="1"/>
  <c r="M499" i="1" s="1"/>
  <c r="K499" i="1"/>
  <c r="J499" i="1"/>
  <c r="I499" i="1"/>
  <c r="H499" i="1"/>
  <c r="G499" i="1"/>
  <c r="O498" i="1"/>
  <c r="L498" i="1"/>
  <c r="M498" i="1" s="1" a="1"/>
  <c r="M498" i="1" s="1"/>
  <c r="K498" i="1"/>
  <c r="J498" i="1"/>
  <c r="I498" i="1"/>
  <c r="H498" i="1"/>
  <c r="G498" i="1"/>
  <c r="O497" i="1"/>
  <c r="L497" i="1"/>
  <c r="M497" i="1" s="1" a="1"/>
  <c r="M497" i="1" s="1"/>
  <c r="K497" i="1"/>
  <c r="J497" i="1"/>
  <c r="I497" i="1"/>
  <c r="H497" i="1"/>
  <c r="G497" i="1"/>
  <c r="O496" i="1"/>
  <c r="L496" i="1"/>
  <c r="M496" i="1" s="1" a="1"/>
  <c r="M496" i="1" s="1"/>
  <c r="K496" i="1"/>
  <c r="J496" i="1"/>
  <c r="I496" i="1"/>
  <c r="H496" i="1"/>
  <c r="G496" i="1"/>
  <c r="O495" i="1"/>
  <c r="L495" i="1"/>
  <c r="M495" i="1" s="1" a="1"/>
  <c r="M495" i="1" s="1"/>
  <c r="K495" i="1"/>
  <c r="J495" i="1"/>
  <c r="I495" i="1"/>
  <c r="H495" i="1"/>
  <c r="G495" i="1"/>
  <c r="O494" i="1"/>
  <c r="L494" i="1"/>
  <c r="M494" i="1" s="1" a="1"/>
  <c r="M494" i="1" s="1"/>
  <c r="K494" i="1"/>
  <c r="J494" i="1"/>
  <c r="I494" i="1"/>
  <c r="H494" i="1"/>
  <c r="G494" i="1"/>
  <c r="O493" i="1"/>
  <c r="L493" i="1"/>
  <c r="M493" i="1" s="1" a="1"/>
  <c r="M493" i="1" s="1"/>
  <c r="K493" i="1"/>
  <c r="J493" i="1"/>
  <c r="I493" i="1"/>
  <c r="H493" i="1"/>
  <c r="G493" i="1"/>
  <c r="O492" i="1"/>
  <c r="L492" i="1"/>
  <c r="M492" i="1" s="1" a="1"/>
  <c r="M492" i="1" s="1"/>
  <c r="K492" i="1"/>
  <c r="J492" i="1"/>
  <c r="I492" i="1"/>
  <c r="H492" i="1"/>
  <c r="G492" i="1"/>
  <c r="O491" i="1"/>
  <c r="L491" i="1"/>
  <c r="M491" i="1" s="1" a="1"/>
  <c r="M491" i="1" s="1"/>
  <c r="K491" i="1"/>
  <c r="J491" i="1"/>
  <c r="I491" i="1"/>
  <c r="H491" i="1"/>
  <c r="G491" i="1"/>
  <c r="O490" i="1"/>
  <c r="L490" i="1"/>
  <c r="M490" i="1" s="1" a="1"/>
  <c r="M490" i="1" s="1"/>
  <c r="K490" i="1"/>
  <c r="J490" i="1"/>
  <c r="I490" i="1"/>
  <c r="H490" i="1"/>
  <c r="G490" i="1"/>
  <c r="O489" i="1"/>
  <c r="L489" i="1"/>
  <c r="M489" i="1" s="1" a="1"/>
  <c r="M489" i="1" s="1"/>
  <c r="K489" i="1"/>
  <c r="J489" i="1"/>
  <c r="I489" i="1"/>
  <c r="H489" i="1"/>
  <c r="G489" i="1"/>
  <c r="O488" i="1"/>
  <c r="L488" i="1"/>
  <c r="M488" i="1" s="1" a="1"/>
  <c r="M488" i="1" s="1"/>
  <c r="K488" i="1"/>
  <c r="J488" i="1"/>
  <c r="I488" i="1"/>
  <c r="H488" i="1"/>
  <c r="G488" i="1"/>
  <c r="O487" i="1"/>
  <c r="L487" i="1"/>
  <c r="M487" i="1" s="1" a="1"/>
  <c r="M487" i="1" s="1"/>
  <c r="K487" i="1"/>
  <c r="J487" i="1"/>
  <c r="I487" i="1"/>
  <c r="H487" i="1"/>
  <c r="G487" i="1"/>
  <c r="O486" i="1"/>
  <c r="L486" i="1"/>
  <c r="M486" i="1" s="1" a="1"/>
  <c r="M486" i="1" s="1"/>
  <c r="K486" i="1"/>
  <c r="J486" i="1"/>
  <c r="I486" i="1"/>
  <c r="H486" i="1"/>
  <c r="G486" i="1"/>
  <c r="O485" i="1"/>
  <c r="L485" i="1"/>
  <c r="M485" i="1" s="1" a="1"/>
  <c r="M485" i="1" s="1"/>
  <c r="K485" i="1"/>
  <c r="J485" i="1"/>
  <c r="I485" i="1"/>
  <c r="H485" i="1"/>
  <c r="G485" i="1"/>
  <c r="O484" i="1"/>
  <c r="L484" i="1"/>
  <c r="M484" i="1" s="1" a="1"/>
  <c r="M484" i="1" s="1"/>
  <c r="K484" i="1"/>
  <c r="J484" i="1"/>
  <c r="I484" i="1"/>
  <c r="H484" i="1"/>
  <c r="G484" i="1"/>
  <c r="O483" i="1"/>
  <c r="L483" i="1"/>
  <c r="M483" i="1" s="1" a="1"/>
  <c r="M483" i="1" s="1"/>
  <c r="K483" i="1"/>
  <c r="J483" i="1"/>
  <c r="I483" i="1"/>
  <c r="H483" i="1"/>
  <c r="G483" i="1"/>
  <c r="O482" i="1"/>
  <c r="L482" i="1"/>
  <c r="M482" i="1" s="1" a="1"/>
  <c r="M482" i="1" s="1"/>
  <c r="K482" i="1"/>
  <c r="J482" i="1"/>
  <c r="I482" i="1"/>
  <c r="H482" i="1"/>
  <c r="G482" i="1"/>
  <c r="O481" i="1"/>
  <c r="L481" i="1"/>
  <c r="M481" i="1" s="1" a="1"/>
  <c r="M481" i="1" s="1"/>
  <c r="K481" i="1"/>
  <c r="J481" i="1"/>
  <c r="I481" i="1"/>
  <c r="H481" i="1"/>
  <c r="G481" i="1"/>
  <c r="O480" i="1"/>
  <c r="L480" i="1"/>
  <c r="M480" i="1" s="1" a="1"/>
  <c r="M480" i="1" s="1"/>
  <c r="K480" i="1"/>
  <c r="J480" i="1"/>
  <c r="I480" i="1"/>
  <c r="H480" i="1"/>
  <c r="G480" i="1"/>
  <c r="O479" i="1"/>
  <c r="L479" i="1"/>
  <c r="M479" i="1" s="1" a="1"/>
  <c r="M479" i="1" s="1"/>
  <c r="K479" i="1"/>
  <c r="J479" i="1"/>
  <c r="I479" i="1"/>
  <c r="H479" i="1"/>
  <c r="G479" i="1"/>
  <c r="O478" i="1"/>
  <c r="L478" i="1"/>
  <c r="M478" i="1" s="1" a="1"/>
  <c r="M478" i="1" s="1"/>
  <c r="K478" i="1"/>
  <c r="J478" i="1"/>
  <c r="I478" i="1"/>
  <c r="H478" i="1"/>
  <c r="G478" i="1"/>
  <c r="O477" i="1"/>
  <c r="L477" i="1"/>
  <c r="M477" i="1" s="1" a="1"/>
  <c r="M477" i="1" s="1"/>
  <c r="K477" i="1"/>
  <c r="J477" i="1"/>
  <c r="I477" i="1"/>
  <c r="H477" i="1"/>
  <c r="G477" i="1"/>
  <c r="O476" i="1"/>
  <c r="L476" i="1"/>
  <c r="M476" i="1" s="1" a="1"/>
  <c r="M476" i="1" s="1"/>
  <c r="K476" i="1"/>
  <c r="J476" i="1"/>
  <c r="I476" i="1"/>
  <c r="H476" i="1"/>
  <c r="G476" i="1"/>
  <c r="O475" i="1"/>
  <c r="L475" i="1"/>
  <c r="M475" i="1" s="1" a="1"/>
  <c r="M475" i="1" s="1"/>
  <c r="K475" i="1"/>
  <c r="J475" i="1"/>
  <c r="I475" i="1"/>
  <c r="H475" i="1"/>
  <c r="G475" i="1"/>
  <c r="O474" i="1"/>
  <c r="L474" i="1"/>
  <c r="M474" i="1" s="1" a="1"/>
  <c r="M474" i="1" s="1"/>
  <c r="K474" i="1"/>
  <c r="J474" i="1"/>
  <c r="I474" i="1"/>
  <c r="H474" i="1"/>
  <c r="G474" i="1"/>
  <c r="O473" i="1"/>
  <c r="L473" i="1"/>
  <c r="M473" i="1" s="1" a="1"/>
  <c r="M473" i="1" s="1"/>
  <c r="K473" i="1"/>
  <c r="J473" i="1"/>
  <c r="I473" i="1"/>
  <c r="H473" i="1"/>
  <c r="G473" i="1"/>
  <c r="O472" i="1"/>
  <c r="L472" i="1"/>
  <c r="M472" i="1" s="1" a="1"/>
  <c r="M472" i="1" s="1"/>
  <c r="K472" i="1"/>
  <c r="J472" i="1"/>
  <c r="I472" i="1"/>
  <c r="H472" i="1"/>
  <c r="G472" i="1"/>
  <c r="O471" i="1"/>
  <c r="L471" i="1"/>
  <c r="M471" i="1" s="1" a="1"/>
  <c r="M471" i="1" s="1"/>
  <c r="K471" i="1"/>
  <c r="J471" i="1"/>
  <c r="I471" i="1"/>
  <c r="H471" i="1"/>
  <c r="G471" i="1"/>
  <c r="O470" i="1"/>
  <c r="L470" i="1"/>
  <c r="M470" i="1" s="1" a="1"/>
  <c r="M470" i="1" s="1"/>
  <c r="K470" i="1"/>
  <c r="J470" i="1"/>
  <c r="I470" i="1"/>
  <c r="H470" i="1"/>
  <c r="G470" i="1"/>
  <c r="O469" i="1"/>
  <c r="L469" i="1"/>
  <c r="M469" i="1" s="1" a="1"/>
  <c r="M469" i="1" s="1"/>
  <c r="K469" i="1"/>
  <c r="J469" i="1"/>
  <c r="I469" i="1"/>
  <c r="H469" i="1"/>
  <c r="G469" i="1"/>
  <c r="O468" i="1"/>
  <c r="L468" i="1"/>
  <c r="M468" i="1" s="1" a="1"/>
  <c r="M468" i="1" s="1"/>
  <c r="K468" i="1"/>
  <c r="J468" i="1"/>
  <c r="I468" i="1"/>
  <c r="H468" i="1"/>
  <c r="G468" i="1"/>
  <c r="O467" i="1"/>
  <c r="L467" i="1"/>
  <c r="M467" i="1" s="1" a="1"/>
  <c r="M467" i="1" s="1"/>
  <c r="K467" i="1"/>
  <c r="J467" i="1"/>
  <c r="I467" i="1"/>
  <c r="H467" i="1"/>
  <c r="G467" i="1"/>
  <c r="O466" i="1"/>
  <c r="L466" i="1"/>
  <c r="M466" i="1" s="1" a="1"/>
  <c r="M466" i="1" s="1"/>
  <c r="K466" i="1"/>
  <c r="J466" i="1"/>
  <c r="I466" i="1"/>
  <c r="H466" i="1"/>
  <c r="G466" i="1"/>
  <c r="O465" i="1"/>
  <c r="L465" i="1"/>
  <c r="M465" i="1" s="1" a="1"/>
  <c r="M465" i="1" s="1"/>
  <c r="K465" i="1"/>
  <c r="J465" i="1"/>
  <c r="I465" i="1"/>
  <c r="H465" i="1"/>
  <c r="G465" i="1"/>
  <c r="O464" i="1"/>
  <c r="L464" i="1"/>
  <c r="M464" i="1" s="1" a="1"/>
  <c r="M464" i="1" s="1"/>
  <c r="K464" i="1"/>
  <c r="J464" i="1"/>
  <c r="I464" i="1"/>
  <c r="H464" i="1"/>
  <c r="G464" i="1"/>
  <c r="O463" i="1"/>
  <c r="L463" i="1"/>
  <c r="M463" i="1" s="1" a="1"/>
  <c r="M463" i="1" s="1"/>
  <c r="K463" i="1"/>
  <c r="J463" i="1"/>
  <c r="I463" i="1"/>
  <c r="H463" i="1"/>
  <c r="G463" i="1"/>
  <c r="O462" i="1"/>
  <c r="L462" i="1"/>
  <c r="M462" i="1" s="1" a="1"/>
  <c r="M462" i="1" s="1"/>
  <c r="K462" i="1"/>
  <c r="J462" i="1"/>
  <c r="I462" i="1"/>
  <c r="H462" i="1"/>
  <c r="G462" i="1"/>
  <c r="O461" i="1"/>
  <c r="L461" i="1"/>
  <c r="M461" i="1" s="1" a="1"/>
  <c r="M461" i="1" s="1"/>
  <c r="K461" i="1"/>
  <c r="J461" i="1"/>
  <c r="I461" i="1"/>
  <c r="H461" i="1"/>
  <c r="G461" i="1"/>
  <c r="O460" i="1"/>
  <c r="L460" i="1"/>
  <c r="M460" i="1" s="1" a="1"/>
  <c r="M460" i="1" s="1"/>
  <c r="K460" i="1"/>
  <c r="J460" i="1"/>
  <c r="I460" i="1"/>
  <c r="H460" i="1"/>
  <c r="G460" i="1"/>
  <c r="O459" i="1"/>
  <c r="L459" i="1"/>
  <c r="M459" i="1" s="1" a="1"/>
  <c r="M459" i="1" s="1"/>
  <c r="K459" i="1"/>
  <c r="J459" i="1"/>
  <c r="I459" i="1"/>
  <c r="H459" i="1"/>
  <c r="G459" i="1"/>
  <c r="O458" i="1"/>
  <c r="L458" i="1"/>
  <c r="M458" i="1" s="1" a="1"/>
  <c r="M458" i="1" s="1"/>
  <c r="K458" i="1"/>
  <c r="J458" i="1"/>
  <c r="I458" i="1"/>
  <c r="H458" i="1"/>
  <c r="G458" i="1"/>
  <c r="O457" i="1"/>
  <c r="L457" i="1"/>
  <c r="M457" i="1" s="1" a="1"/>
  <c r="M457" i="1" s="1"/>
  <c r="K457" i="1"/>
  <c r="J457" i="1"/>
  <c r="I457" i="1"/>
  <c r="H457" i="1"/>
  <c r="G457" i="1"/>
  <c r="O456" i="1"/>
  <c r="L456" i="1"/>
  <c r="M456" i="1" s="1" a="1"/>
  <c r="M456" i="1" s="1"/>
  <c r="K456" i="1"/>
  <c r="J456" i="1"/>
  <c r="I456" i="1"/>
  <c r="H456" i="1"/>
  <c r="G456" i="1"/>
  <c r="O455" i="1"/>
  <c r="L455" i="1"/>
  <c r="M455" i="1" s="1" a="1"/>
  <c r="M455" i="1" s="1"/>
  <c r="K455" i="1"/>
  <c r="J455" i="1"/>
  <c r="I455" i="1"/>
  <c r="H455" i="1"/>
  <c r="G455" i="1"/>
  <c r="O454" i="1"/>
  <c r="L454" i="1"/>
  <c r="M454" i="1" s="1" a="1"/>
  <c r="M454" i="1" s="1"/>
  <c r="K454" i="1"/>
  <c r="J454" i="1"/>
  <c r="I454" i="1"/>
  <c r="H454" i="1"/>
  <c r="G454" i="1"/>
  <c r="O453" i="1"/>
  <c r="L453" i="1"/>
  <c r="M453" i="1" s="1" a="1"/>
  <c r="M453" i="1" s="1"/>
  <c r="K453" i="1"/>
  <c r="J453" i="1"/>
  <c r="I453" i="1"/>
  <c r="H453" i="1"/>
  <c r="G453" i="1"/>
  <c r="O452" i="1"/>
  <c r="L452" i="1"/>
  <c r="M452" i="1" s="1" a="1"/>
  <c r="M452" i="1" s="1"/>
  <c r="K452" i="1"/>
  <c r="J452" i="1"/>
  <c r="I452" i="1"/>
  <c r="H452" i="1"/>
  <c r="G452" i="1"/>
  <c r="O451" i="1"/>
  <c r="L451" i="1"/>
  <c r="M451" i="1" s="1" a="1"/>
  <c r="M451" i="1" s="1"/>
  <c r="K451" i="1"/>
  <c r="J451" i="1"/>
  <c r="I451" i="1"/>
  <c r="H451" i="1"/>
  <c r="G451" i="1"/>
  <c r="O450" i="1"/>
  <c r="L450" i="1"/>
  <c r="M450" i="1" s="1" a="1"/>
  <c r="M450" i="1" s="1"/>
  <c r="K450" i="1"/>
  <c r="J450" i="1"/>
  <c r="I450" i="1"/>
  <c r="H450" i="1"/>
  <c r="G450" i="1"/>
  <c r="O449" i="1"/>
  <c r="L449" i="1"/>
  <c r="M449" i="1" s="1" a="1"/>
  <c r="M449" i="1" s="1"/>
  <c r="K449" i="1"/>
  <c r="J449" i="1"/>
  <c r="I449" i="1"/>
  <c r="H449" i="1"/>
  <c r="G449" i="1"/>
  <c r="O448" i="1"/>
  <c r="L448" i="1"/>
  <c r="M448" i="1" s="1" a="1"/>
  <c r="M448" i="1" s="1"/>
  <c r="K448" i="1"/>
  <c r="J448" i="1"/>
  <c r="I448" i="1"/>
  <c r="H448" i="1"/>
  <c r="G448" i="1"/>
  <c r="O447" i="1"/>
  <c r="L447" i="1"/>
  <c r="M447" i="1" s="1" a="1"/>
  <c r="M447" i="1" s="1"/>
  <c r="K447" i="1"/>
  <c r="J447" i="1"/>
  <c r="I447" i="1"/>
  <c r="H447" i="1"/>
  <c r="G447" i="1"/>
  <c r="O446" i="1"/>
  <c r="L446" i="1"/>
  <c r="M446" i="1" s="1" a="1"/>
  <c r="M446" i="1" s="1"/>
  <c r="K446" i="1"/>
  <c r="J446" i="1"/>
  <c r="I446" i="1"/>
  <c r="H446" i="1"/>
  <c r="G446" i="1"/>
  <c r="O445" i="1"/>
  <c r="L445" i="1"/>
  <c r="M445" i="1" s="1" a="1"/>
  <c r="M445" i="1" s="1"/>
  <c r="K445" i="1"/>
  <c r="J445" i="1"/>
  <c r="I445" i="1"/>
  <c r="H445" i="1"/>
  <c r="G445" i="1"/>
  <c r="O444" i="1"/>
  <c r="L444" i="1"/>
  <c r="M444" i="1" s="1" a="1"/>
  <c r="M444" i="1" s="1"/>
  <c r="K444" i="1"/>
  <c r="J444" i="1"/>
  <c r="I444" i="1"/>
  <c r="H444" i="1"/>
  <c r="G444" i="1"/>
  <c r="O443" i="1"/>
  <c r="L443" i="1"/>
  <c r="M443" i="1" s="1" a="1"/>
  <c r="M443" i="1" s="1"/>
  <c r="K443" i="1"/>
  <c r="J443" i="1"/>
  <c r="I443" i="1"/>
  <c r="H443" i="1"/>
  <c r="G443" i="1"/>
  <c r="O442" i="1"/>
  <c r="L442" i="1"/>
  <c r="M442" i="1" s="1" a="1"/>
  <c r="M442" i="1" s="1"/>
  <c r="K442" i="1"/>
  <c r="J442" i="1"/>
  <c r="I442" i="1"/>
  <c r="H442" i="1"/>
  <c r="G442" i="1"/>
  <c r="O441" i="1"/>
  <c r="L441" i="1"/>
  <c r="M441" i="1" s="1" a="1"/>
  <c r="M441" i="1" s="1"/>
  <c r="K441" i="1"/>
  <c r="J441" i="1"/>
  <c r="I441" i="1"/>
  <c r="H441" i="1"/>
  <c r="G441" i="1"/>
  <c r="O440" i="1"/>
  <c r="L440" i="1"/>
  <c r="M440" i="1" s="1" a="1"/>
  <c r="M440" i="1" s="1"/>
  <c r="K440" i="1"/>
  <c r="J440" i="1"/>
  <c r="I440" i="1"/>
  <c r="H440" i="1"/>
  <c r="G440" i="1"/>
  <c r="O439" i="1"/>
  <c r="L439" i="1"/>
  <c r="M439" i="1" s="1" a="1"/>
  <c r="M439" i="1" s="1"/>
  <c r="K439" i="1"/>
  <c r="J439" i="1"/>
  <c r="I439" i="1"/>
  <c r="H439" i="1"/>
  <c r="G439" i="1"/>
  <c r="O438" i="1"/>
  <c r="L438" i="1"/>
  <c r="M438" i="1" s="1" a="1"/>
  <c r="M438" i="1" s="1"/>
  <c r="K438" i="1"/>
  <c r="J438" i="1"/>
  <c r="I438" i="1"/>
  <c r="H438" i="1"/>
  <c r="G438" i="1"/>
  <c r="O437" i="1"/>
  <c r="L437" i="1"/>
  <c r="M437" i="1" s="1" a="1"/>
  <c r="M437" i="1" s="1"/>
  <c r="K437" i="1"/>
  <c r="J437" i="1"/>
  <c r="I437" i="1"/>
  <c r="H437" i="1"/>
  <c r="G437" i="1"/>
  <c r="O436" i="1"/>
  <c r="L436" i="1"/>
  <c r="M436" i="1" s="1" a="1"/>
  <c r="M436" i="1" s="1"/>
  <c r="K436" i="1"/>
  <c r="J436" i="1"/>
  <c r="I436" i="1"/>
  <c r="H436" i="1"/>
  <c r="G436" i="1"/>
  <c r="O435" i="1"/>
  <c r="L435" i="1"/>
  <c r="M435" i="1" s="1" a="1"/>
  <c r="M435" i="1" s="1"/>
  <c r="K435" i="1"/>
  <c r="J435" i="1"/>
  <c r="I435" i="1"/>
  <c r="H435" i="1"/>
  <c r="G435" i="1"/>
  <c r="O434" i="1"/>
  <c r="L434" i="1"/>
  <c r="M434" i="1" s="1" a="1"/>
  <c r="M434" i="1" s="1"/>
  <c r="K434" i="1"/>
  <c r="J434" i="1"/>
  <c r="I434" i="1"/>
  <c r="H434" i="1"/>
  <c r="G434" i="1"/>
  <c r="O433" i="1"/>
  <c r="L433" i="1"/>
  <c r="M433" i="1" s="1" a="1"/>
  <c r="M433" i="1" s="1"/>
  <c r="K433" i="1"/>
  <c r="J433" i="1"/>
  <c r="I433" i="1"/>
  <c r="H433" i="1"/>
  <c r="G433" i="1"/>
  <c r="O432" i="1"/>
  <c r="L432" i="1"/>
  <c r="M432" i="1" s="1" a="1"/>
  <c r="M432" i="1" s="1"/>
  <c r="K432" i="1"/>
  <c r="J432" i="1"/>
  <c r="I432" i="1"/>
  <c r="H432" i="1"/>
  <c r="G432" i="1"/>
  <c r="O431" i="1"/>
  <c r="L431" i="1"/>
  <c r="M431" i="1" s="1" a="1"/>
  <c r="M431" i="1" s="1"/>
  <c r="K431" i="1"/>
  <c r="J431" i="1"/>
  <c r="I431" i="1"/>
  <c r="H431" i="1"/>
  <c r="G431" i="1"/>
  <c r="O430" i="1"/>
  <c r="L430" i="1"/>
  <c r="M430" i="1" s="1" a="1"/>
  <c r="M430" i="1" s="1"/>
  <c r="K430" i="1"/>
  <c r="J430" i="1"/>
  <c r="I430" i="1"/>
  <c r="H430" i="1"/>
  <c r="G430" i="1"/>
  <c r="O429" i="1"/>
  <c r="L429" i="1"/>
  <c r="M429" i="1" s="1" a="1"/>
  <c r="M429" i="1" s="1"/>
  <c r="K429" i="1"/>
  <c r="J429" i="1"/>
  <c r="I429" i="1"/>
  <c r="H429" i="1"/>
  <c r="G429" i="1"/>
  <c r="O428" i="1"/>
  <c r="L428" i="1"/>
  <c r="M428" i="1" s="1" a="1"/>
  <c r="M428" i="1" s="1"/>
  <c r="K428" i="1"/>
  <c r="J428" i="1"/>
  <c r="I428" i="1"/>
  <c r="H428" i="1"/>
  <c r="G428" i="1"/>
  <c r="O427" i="1"/>
  <c r="L427" i="1"/>
  <c r="M427" i="1" s="1" a="1"/>
  <c r="M427" i="1" s="1"/>
  <c r="K427" i="1"/>
  <c r="J427" i="1"/>
  <c r="I427" i="1"/>
  <c r="H427" i="1"/>
  <c r="G427" i="1"/>
  <c r="O426" i="1"/>
  <c r="L426" i="1"/>
  <c r="M426" i="1" s="1" a="1"/>
  <c r="M426" i="1" s="1"/>
  <c r="K426" i="1"/>
  <c r="J426" i="1"/>
  <c r="I426" i="1"/>
  <c r="H426" i="1"/>
  <c r="G426" i="1"/>
  <c r="O425" i="1"/>
  <c r="L425" i="1"/>
  <c r="M425" i="1" s="1" a="1"/>
  <c r="M425" i="1" s="1"/>
  <c r="K425" i="1"/>
  <c r="J425" i="1"/>
  <c r="I425" i="1"/>
  <c r="H425" i="1"/>
  <c r="G425" i="1"/>
  <c r="O424" i="1"/>
  <c r="L424" i="1"/>
  <c r="M424" i="1" s="1" a="1"/>
  <c r="M424" i="1" s="1"/>
  <c r="K424" i="1"/>
  <c r="J424" i="1"/>
  <c r="I424" i="1"/>
  <c r="H424" i="1"/>
  <c r="G424" i="1"/>
  <c r="O423" i="1"/>
  <c r="L423" i="1"/>
  <c r="M423" i="1" s="1" a="1"/>
  <c r="M423" i="1" s="1"/>
  <c r="K423" i="1"/>
  <c r="J423" i="1"/>
  <c r="I423" i="1"/>
  <c r="H423" i="1"/>
  <c r="G423" i="1"/>
  <c r="O422" i="1"/>
  <c r="L422" i="1"/>
  <c r="M422" i="1" s="1" a="1"/>
  <c r="M422" i="1" s="1"/>
  <c r="K422" i="1"/>
  <c r="J422" i="1"/>
  <c r="I422" i="1"/>
  <c r="H422" i="1"/>
  <c r="G422" i="1"/>
  <c r="O421" i="1"/>
  <c r="L421" i="1"/>
  <c r="M421" i="1" s="1" a="1"/>
  <c r="M421" i="1" s="1"/>
  <c r="K421" i="1"/>
  <c r="J421" i="1"/>
  <c r="I421" i="1"/>
  <c r="H421" i="1"/>
  <c r="G421" i="1"/>
  <c r="O420" i="1"/>
  <c r="L420" i="1"/>
  <c r="M420" i="1" s="1" a="1"/>
  <c r="M420" i="1" s="1"/>
  <c r="K420" i="1"/>
  <c r="J420" i="1"/>
  <c r="I420" i="1"/>
  <c r="H420" i="1"/>
  <c r="G420" i="1"/>
  <c r="O419" i="1"/>
  <c r="L419" i="1"/>
  <c r="M419" i="1" s="1" a="1"/>
  <c r="M419" i="1" s="1"/>
  <c r="K419" i="1"/>
  <c r="J419" i="1"/>
  <c r="I419" i="1"/>
  <c r="H419" i="1"/>
  <c r="G419" i="1"/>
  <c r="O418" i="1"/>
  <c r="L418" i="1"/>
  <c r="M418" i="1" s="1" a="1"/>
  <c r="M418" i="1" s="1"/>
  <c r="K418" i="1"/>
  <c r="J418" i="1"/>
  <c r="I418" i="1"/>
  <c r="H418" i="1"/>
  <c r="G418" i="1"/>
  <c r="O417" i="1"/>
  <c r="L417" i="1"/>
  <c r="M417" i="1" s="1" a="1"/>
  <c r="M417" i="1" s="1"/>
  <c r="K417" i="1"/>
  <c r="J417" i="1"/>
  <c r="I417" i="1"/>
  <c r="H417" i="1"/>
  <c r="G417" i="1"/>
  <c r="O416" i="1"/>
  <c r="L416" i="1"/>
  <c r="M416" i="1" s="1" a="1"/>
  <c r="M416" i="1" s="1"/>
  <c r="K416" i="1"/>
  <c r="J416" i="1"/>
  <c r="I416" i="1"/>
  <c r="H416" i="1"/>
  <c r="G416" i="1"/>
  <c r="O415" i="1"/>
  <c r="L415" i="1"/>
  <c r="M415" i="1" s="1" a="1"/>
  <c r="M415" i="1" s="1"/>
  <c r="K415" i="1"/>
  <c r="J415" i="1"/>
  <c r="I415" i="1"/>
  <c r="H415" i="1"/>
  <c r="G415" i="1"/>
  <c r="O414" i="1"/>
  <c r="L414" i="1"/>
  <c r="M414" i="1" s="1" a="1"/>
  <c r="M414" i="1" s="1"/>
  <c r="K414" i="1"/>
  <c r="J414" i="1"/>
  <c r="I414" i="1"/>
  <c r="H414" i="1"/>
  <c r="G414" i="1"/>
  <c r="O413" i="1"/>
  <c r="L413" i="1"/>
  <c r="M413" i="1" s="1" a="1"/>
  <c r="M413" i="1" s="1"/>
  <c r="K413" i="1"/>
  <c r="J413" i="1"/>
  <c r="I413" i="1"/>
  <c r="H413" i="1"/>
  <c r="G413" i="1"/>
  <c r="O412" i="1"/>
  <c r="L412" i="1"/>
  <c r="M412" i="1" s="1" a="1"/>
  <c r="M412" i="1" s="1"/>
  <c r="K412" i="1"/>
  <c r="J412" i="1"/>
  <c r="I412" i="1"/>
  <c r="H412" i="1"/>
  <c r="G412" i="1"/>
  <c r="O411" i="1"/>
  <c r="L411" i="1"/>
  <c r="M411" i="1" s="1" a="1"/>
  <c r="M411" i="1" s="1"/>
  <c r="K411" i="1"/>
  <c r="J411" i="1"/>
  <c r="I411" i="1"/>
  <c r="H411" i="1"/>
  <c r="G411" i="1"/>
  <c r="O410" i="1"/>
  <c r="L410" i="1"/>
  <c r="M410" i="1" s="1" a="1"/>
  <c r="M410" i="1" s="1"/>
  <c r="K410" i="1"/>
  <c r="J410" i="1"/>
  <c r="I410" i="1"/>
  <c r="H410" i="1"/>
  <c r="G410" i="1"/>
  <c r="O409" i="1"/>
  <c r="L409" i="1"/>
  <c r="M409" i="1" s="1" a="1"/>
  <c r="M409" i="1" s="1"/>
  <c r="K409" i="1"/>
  <c r="J409" i="1"/>
  <c r="I409" i="1"/>
  <c r="H409" i="1"/>
  <c r="G409" i="1"/>
  <c r="O408" i="1"/>
  <c r="L408" i="1"/>
  <c r="M408" i="1" s="1" a="1"/>
  <c r="M408" i="1" s="1"/>
  <c r="K408" i="1"/>
  <c r="J408" i="1"/>
  <c r="I408" i="1"/>
  <c r="H408" i="1"/>
  <c r="G408" i="1"/>
  <c r="O407" i="1"/>
  <c r="L407" i="1"/>
  <c r="M407" i="1" s="1" a="1"/>
  <c r="M407" i="1" s="1"/>
  <c r="K407" i="1"/>
  <c r="J407" i="1"/>
  <c r="I407" i="1"/>
  <c r="H407" i="1"/>
  <c r="G407" i="1"/>
  <c r="O406" i="1"/>
  <c r="L406" i="1"/>
  <c r="M406" i="1" s="1" a="1"/>
  <c r="M406" i="1" s="1"/>
  <c r="K406" i="1"/>
  <c r="J406" i="1"/>
  <c r="I406" i="1"/>
  <c r="H406" i="1"/>
  <c r="G406" i="1"/>
  <c r="O405" i="1"/>
  <c r="L405" i="1"/>
  <c r="M405" i="1" s="1" a="1"/>
  <c r="M405" i="1" s="1"/>
  <c r="K405" i="1"/>
  <c r="J405" i="1"/>
  <c r="I405" i="1"/>
  <c r="H405" i="1"/>
  <c r="G405" i="1"/>
  <c r="O404" i="1"/>
  <c r="L404" i="1"/>
  <c r="M404" i="1" s="1" a="1"/>
  <c r="M404" i="1" s="1"/>
  <c r="K404" i="1"/>
  <c r="J404" i="1"/>
  <c r="I404" i="1"/>
  <c r="H404" i="1"/>
  <c r="G404" i="1"/>
  <c r="O403" i="1"/>
  <c r="L403" i="1"/>
  <c r="M403" i="1" s="1" a="1"/>
  <c r="M403" i="1" s="1"/>
  <c r="K403" i="1"/>
  <c r="J403" i="1"/>
  <c r="I403" i="1"/>
  <c r="H403" i="1"/>
  <c r="G403" i="1"/>
  <c r="O402" i="1"/>
  <c r="L402" i="1"/>
  <c r="M402" i="1" s="1" a="1"/>
  <c r="M402" i="1" s="1"/>
  <c r="K402" i="1"/>
  <c r="J402" i="1"/>
  <c r="I402" i="1"/>
  <c r="H402" i="1"/>
  <c r="G402" i="1"/>
  <c r="O401" i="1"/>
  <c r="L401" i="1"/>
  <c r="M401" i="1" s="1" a="1"/>
  <c r="M401" i="1" s="1"/>
  <c r="K401" i="1"/>
  <c r="J401" i="1"/>
  <c r="I401" i="1"/>
  <c r="H401" i="1"/>
  <c r="G401" i="1"/>
  <c r="O400" i="1"/>
  <c r="L400" i="1"/>
  <c r="M400" i="1" s="1" a="1"/>
  <c r="M400" i="1" s="1"/>
  <c r="K400" i="1"/>
  <c r="J400" i="1"/>
  <c r="I400" i="1"/>
  <c r="H400" i="1"/>
  <c r="G400" i="1"/>
  <c r="O399" i="1"/>
  <c r="L399" i="1"/>
  <c r="M399" i="1" s="1" a="1"/>
  <c r="M399" i="1" s="1"/>
  <c r="K399" i="1"/>
  <c r="J399" i="1"/>
  <c r="I399" i="1"/>
  <c r="H399" i="1"/>
  <c r="G399" i="1"/>
  <c r="O398" i="1"/>
  <c r="L398" i="1"/>
  <c r="M398" i="1" s="1" a="1"/>
  <c r="M398" i="1" s="1"/>
  <c r="K398" i="1"/>
  <c r="J398" i="1"/>
  <c r="I398" i="1"/>
  <c r="H398" i="1"/>
  <c r="G398" i="1"/>
  <c r="O397" i="1"/>
  <c r="L397" i="1"/>
  <c r="M397" i="1" s="1" a="1"/>
  <c r="M397" i="1" s="1"/>
  <c r="K397" i="1"/>
  <c r="J397" i="1"/>
  <c r="I397" i="1"/>
  <c r="H397" i="1"/>
  <c r="G397" i="1"/>
  <c r="O396" i="1"/>
  <c r="L396" i="1"/>
  <c r="M396" i="1" s="1" a="1"/>
  <c r="M396" i="1" s="1"/>
  <c r="K396" i="1"/>
  <c r="J396" i="1"/>
  <c r="I396" i="1"/>
  <c r="H396" i="1"/>
  <c r="G396" i="1"/>
  <c r="O395" i="1"/>
  <c r="L395" i="1"/>
  <c r="M395" i="1" s="1" a="1"/>
  <c r="M395" i="1" s="1"/>
  <c r="K395" i="1"/>
  <c r="J395" i="1"/>
  <c r="I395" i="1"/>
  <c r="H395" i="1"/>
  <c r="G395" i="1"/>
  <c r="O394" i="1"/>
  <c r="L394" i="1"/>
  <c r="M394" i="1" s="1" a="1"/>
  <c r="M394" i="1" s="1"/>
  <c r="K394" i="1"/>
  <c r="J394" i="1"/>
  <c r="I394" i="1"/>
  <c r="H394" i="1"/>
  <c r="G394" i="1"/>
  <c r="O393" i="1"/>
  <c r="L393" i="1"/>
  <c r="M393" i="1" s="1" a="1"/>
  <c r="M393" i="1" s="1"/>
  <c r="K393" i="1"/>
  <c r="J393" i="1"/>
  <c r="I393" i="1"/>
  <c r="H393" i="1"/>
  <c r="G393" i="1"/>
  <c r="O392" i="1"/>
  <c r="L392" i="1"/>
  <c r="M392" i="1" s="1" a="1"/>
  <c r="M392" i="1" s="1"/>
  <c r="K392" i="1"/>
  <c r="J392" i="1"/>
  <c r="I392" i="1"/>
  <c r="H392" i="1"/>
  <c r="G392" i="1"/>
  <c r="O391" i="1"/>
  <c r="L391" i="1"/>
  <c r="M391" i="1" s="1" a="1"/>
  <c r="M391" i="1" s="1"/>
  <c r="K391" i="1"/>
  <c r="J391" i="1"/>
  <c r="I391" i="1"/>
  <c r="H391" i="1"/>
  <c r="G391" i="1"/>
  <c r="O390" i="1"/>
  <c r="L390" i="1"/>
  <c r="M390" i="1" s="1" a="1"/>
  <c r="M390" i="1" s="1"/>
  <c r="K390" i="1"/>
  <c r="J390" i="1"/>
  <c r="I390" i="1"/>
  <c r="H390" i="1"/>
  <c r="G390" i="1"/>
  <c r="O389" i="1"/>
  <c r="L389" i="1"/>
  <c r="M389" i="1" s="1" a="1"/>
  <c r="M389" i="1" s="1"/>
  <c r="K389" i="1"/>
  <c r="J389" i="1"/>
  <c r="I389" i="1"/>
  <c r="H389" i="1"/>
  <c r="G389" i="1"/>
  <c r="O388" i="1"/>
  <c r="L388" i="1"/>
  <c r="M388" i="1" s="1" a="1"/>
  <c r="M388" i="1" s="1"/>
  <c r="K388" i="1"/>
  <c r="J388" i="1"/>
  <c r="I388" i="1"/>
  <c r="H388" i="1"/>
  <c r="G388" i="1"/>
  <c r="O387" i="1"/>
  <c r="L387" i="1"/>
  <c r="M387" i="1" s="1" a="1"/>
  <c r="M387" i="1" s="1"/>
  <c r="K387" i="1"/>
  <c r="J387" i="1"/>
  <c r="I387" i="1"/>
  <c r="H387" i="1"/>
  <c r="G387" i="1"/>
  <c r="O386" i="1"/>
  <c r="L386" i="1"/>
  <c r="M386" i="1" s="1" a="1"/>
  <c r="M386" i="1" s="1"/>
  <c r="K386" i="1"/>
  <c r="J386" i="1"/>
  <c r="I386" i="1"/>
  <c r="H386" i="1"/>
  <c r="G386" i="1"/>
  <c r="O385" i="1"/>
  <c r="L385" i="1"/>
  <c r="M385" i="1" s="1" a="1"/>
  <c r="M385" i="1" s="1"/>
  <c r="K385" i="1"/>
  <c r="J385" i="1"/>
  <c r="I385" i="1"/>
  <c r="H385" i="1"/>
  <c r="G385" i="1"/>
  <c r="O384" i="1"/>
  <c r="L384" i="1"/>
  <c r="M384" i="1" s="1" a="1"/>
  <c r="M384" i="1" s="1"/>
  <c r="K384" i="1"/>
  <c r="J384" i="1"/>
  <c r="I384" i="1"/>
  <c r="H384" i="1"/>
  <c r="G384" i="1"/>
  <c r="O383" i="1"/>
  <c r="L383" i="1"/>
  <c r="M383" i="1" s="1" a="1"/>
  <c r="M383" i="1" s="1"/>
  <c r="K383" i="1"/>
  <c r="J383" i="1"/>
  <c r="I383" i="1"/>
  <c r="H383" i="1"/>
  <c r="G383" i="1"/>
  <c r="O382" i="1"/>
  <c r="L382" i="1"/>
  <c r="M382" i="1" s="1" a="1"/>
  <c r="M382" i="1" s="1"/>
  <c r="K382" i="1"/>
  <c r="J382" i="1"/>
  <c r="I382" i="1"/>
  <c r="H382" i="1"/>
  <c r="G382" i="1"/>
  <c r="O381" i="1"/>
  <c r="L381" i="1"/>
  <c r="M381" i="1" s="1" a="1"/>
  <c r="M381" i="1" s="1"/>
  <c r="K381" i="1"/>
  <c r="J381" i="1"/>
  <c r="I381" i="1"/>
  <c r="H381" i="1"/>
  <c r="G381" i="1"/>
  <c r="O380" i="1"/>
  <c r="L380" i="1"/>
  <c r="M380" i="1" s="1" a="1"/>
  <c r="M380" i="1" s="1"/>
  <c r="K380" i="1"/>
  <c r="J380" i="1"/>
  <c r="I380" i="1"/>
  <c r="H380" i="1"/>
  <c r="G380" i="1"/>
  <c r="O379" i="1"/>
  <c r="L379" i="1"/>
  <c r="M379" i="1" s="1" a="1"/>
  <c r="M379" i="1" s="1"/>
  <c r="K379" i="1"/>
  <c r="J379" i="1"/>
  <c r="I379" i="1"/>
  <c r="H379" i="1"/>
  <c r="G379" i="1"/>
  <c r="O378" i="1"/>
  <c r="L378" i="1"/>
  <c r="M378" i="1" s="1" a="1"/>
  <c r="M378" i="1" s="1"/>
  <c r="K378" i="1"/>
  <c r="J378" i="1"/>
  <c r="I378" i="1"/>
  <c r="H378" i="1"/>
  <c r="G378" i="1"/>
  <c r="O377" i="1"/>
  <c r="L377" i="1"/>
  <c r="M377" i="1" s="1" a="1"/>
  <c r="M377" i="1" s="1"/>
  <c r="K377" i="1"/>
  <c r="J377" i="1"/>
  <c r="I377" i="1"/>
  <c r="H377" i="1"/>
  <c r="G377" i="1"/>
  <c r="O376" i="1"/>
  <c r="L376" i="1"/>
  <c r="M376" i="1" s="1" a="1"/>
  <c r="M376" i="1" s="1"/>
  <c r="K376" i="1"/>
  <c r="J376" i="1"/>
  <c r="I376" i="1"/>
  <c r="H376" i="1"/>
  <c r="G376" i="1"/>
  <c r="O375" i="1"/>
  <c r="L375" i="1"/>
  <c r="M375" i="1" s="1" a="1"/>
  <c r="M375" i="1" s="1"/>
  <c r="K375" i="1"/>
  <c r="J375" i="1"/>
  <c r="I375" i="1"/>
  <c r="H375" i="1"/>
  <c r="G375" i="1"/>
  <c r="O374" i="1"/>
  <c r="L374" i="1"/>
  <c r="M374" i="1" s="1" a="1"/>
  <c r="M374" i="1" s="1"/>
  <c r="K374" i="1"/>
  <c r="J374" i="1"/>
  <c r="I374" i="1"/>
  <c r="H374" i="1"/>
  <c r="G374" i="1"/>
  <c r="O373" i="1"/>
  <c r="L373" i="1"/>
  <c r="M373" i="1" s="1" a="1"/>
  <c r="M373" i="1" s="1"/>
  <c r="K373" i="1"/>
  <c r="J373" i="1"/>
  <c r="I373" i="1"/>
  <c r="H373" i="1"/>
  <c r="G373" i="1"/>
  <c r="O372" i="1"/>
  <c r="L372" i="1"/>
  <c r="M372" i="1" s="1" a="1"/>
  <c r="M372" i="1" s="1"/>
  <c r="K372" i="1"/>
  <c r="J372" i="1"/>
  <c r="I372" i="1"/>
  <c r="H372" i="1"/>
  <c r="G372" i="1"/>
  <c r="O371" i="1"/>
  <c r="L371" i="1"/>
  <c r="M371" i="1" s="1" a="1"/>
  <c r="M371" i="1" s="1"/>
  <c r="K371" i="1"/>
  <c r="J371" i="1"/>
  <c r="I371" i="1"/>
  <c r="H371" i="1"/>
  <c r="G371" i="1"/>
  <c r="O370" i="1"/>
  <c r="L370" i="1"/>
  <c r="M370" i="1" s="1" a="1"/>
  <c r="M370" i="1" s="1"/>
  <c r="K370" i="1"/>
  <c r="J370" i="1"/>
  <c r="I370" i="1"/>
  <c r="H370" i="1"/>
  <c r="G370" i="1"/>
  <c r="O369" i="1"/>
  <c r="L369" i="1"/>
  <c r="M369" i="1" s="1" a="1"/>
  <c r="M369" i="1" s="1"/>
  <c r="K369" i="1"/>
  <c r="J369" i="1"/>
  <c r="I369" i="1"/>
  <c r="H369" i="1"/>
  <c r="G369" i="1"/>
  <c r="O368" i="1"/>
  <c r="L368" i="1"/>
  <c r="M368" i="1" s="1" a="1"/>
  <c r="M368" i="1" s="1"/>
  <c r="K368" i="1"/>
  <c r="J368" i="1"/>
  <c r="I368" i="1"/>
  <c r="H368" i="1"/>
  <c r="G368" i="1"/>
  <c r="O367" i="1"/>
  <c r="L367" i="1"/>
  <c r="M367" i="1" s="1" a="1"/>
  <c r="M367" i="1" s="1"/>
  <c r="K367" i="1"/>
  <c r="J367" i="1"/>
  <c r="I367" i="1"/>
  <c r="H367" i="1"/>
  <c r="G367" i="1"/>
  <c r="O366" i="1"/>
  <c r="L366" i="1"/>
  <c r="M366" i="1" s="1" a="1"/>
  <c r="M366" i="1" s="1"/>
  <c r="K366" i="1"/>
  <c r="J366" i="1"/>
  <c r="I366" i="1"/>
  <c r="H366" i="1"/>
  <c r="G366" i="1"/>
  <c r="O365" i="1"/>
  <c r="L365" i="1"/>
  <c r="M365" i="1" s="1" a="1"/>
  <c r="M365" i="1" s="1"/>
  <c r="K365" i="1"/>
  <c r="J365" i="1"/>
  <c r="I365" i="1"/>
  <c r="H365" i="1"/>
  <c r="G365" i="1"/>
  <c r="O364" i="1"/>
  <c r="L364" i="1"/>
  <c r="M364" i="1" s="1" a="1"/>
  <c r="M364" i="1" s="1"/>
  <c r="K364" i="1"/>
  <c r="J364" i="1"/>
  <c r="I364" i="1"/>
  <c r="H364" i="1"/>
  <c r="G364" i="1"/>
  <c r="O363" i="1"/>
  <c r="L363" i="1"/>
  <c r="M363" i="1" s="1" a="1"/>
  <c r="M363" i="1" s="1"/>
  <c r="K363" i="1"/>
  <c r="J363" i="1"/>
  <c r="I363" i="1"/>
  <c r="H363" i="1"/>
  <c r="G363" i="1"/>
  <c r="O362" i="1"/>
  <c r="L362" i="1"/>
  <c r="M362" i="1" s="1" a="1"/>
  <c r="M362" i="1" s="1"/>
  <c r="K362" i="1"/>
  <c r="J362" i="1"/>
  <c r="I362" i="1"/>
  <c r="H362" i="1"/>
  <c r="G362" i="1"/>
  <c r="O361" i="1"/>
  <c r="L361" i="1"/>
  <c r="M361" i="1" s="1" a="1"/>
  <c r="M361" i="1" s="1"/>
  <c r="K361" i="1"/>
  <c r="J361" i="1"/>
  <c r="I361" i="1"/>
  <c r="H361" i="1"/>
  <c r="G361" i="1"/>
  <c r="O360" i="1"/>
  <c r="L360" i="1"/>
  <c r="M360" i="1" s="1" a="1"/>
  <c r="M360" i="1" s="1"/>
  <c r="K360" i="1"/>
  <c r="J360" i="1"/>
  <c r="I360" i="1"/>
  <c r="H360" i="1"/>
  <c r="G360" i="1"/>
  <c r="O359" i="1"/>
  <c r="L359" i="1"/>
  <c r="M359" i="1" s="1" a="1"/>
  <c r="M359" i="1" s="1"/>
  <c r="K359" i="1"/>
  <c r="J359" i="1"/>
  <c r="I359" i="1"/>
  <c r="H359" i="1"/>
  <c r="G359" i="1"/>
  <c r="O358" i="1"/>
  <c r="L358" i="1"/>
  <c r="M358" i="1" s="1" a="1"/>
  <c r="M358" i="1" s="1"/>
  <c r="K358" i="1"/>
  <c r="J358" i="1"/>
  <c r="I358" i="1"/>
  <c r="H358" i="1"/>
  <c r="G358" i="1"/>
  <c r="O357" i="1"/>
  <c r="L357" i="1"/>
  <c r="M357" i="1" s="1" a="1"/>
  <c r="M357" i="1" s="1"/>
  <c r="K357" i="1"/>
  <c r="J357" i="1"/>
  <c r="I357" i="1"/>
  <c r="H357" i="1"/>
  <c r="G357" i="1"/>
  <c r="O356" i="1"/>
  <c r="L356" i="1"/>
  <c r="M356" i="1" s="1" a="1"/>
  <c r="M356" i="1" s="1"/>
  <c r="K356" i="1"/>
  <c r="J356" i="1"/>
  <c r="I356" i="1"/>
  <c r="H356" i="1"/>
  <c r="G356" i="1"/>
  <c r="O355" i="1"/>
  <c r="L355" i="1"/>
  <c r="M355" i="1" s="1" a="1"/>
  <c r="M355" i="1" s="1"/>
  <c r="K355" i="1"/>
  <c r="J355" i="1"/>
  <c r="I355" i="1"/>
  <c r="H355" i="1"/>
  <c r="G355" i="1"/>
  <c r="O354" i="1"/>
  <c r="L354" i="1"/>
  <c r="M354" i="1" s="1" a="1"/>
  <c r="M354" i="1" s="1"/>
  <c r="K354" i="1"/>
  <c r="J354" i="1"/>
  <c r="I354" i="1"/>
  <c r="H354" i="1"/>
  <c r="G354" i="1"/>
  <c r="O353" i="1"/>
  <c r="L353" i="1"/>
  <c r="M353" i="1" s="1" a="1"/>
  <c r="M353" i="1" s="1"/>
  <c r="K353" i="1"/>
  <c r="J353" i="1"/>
  <c r="I353" i="1"/>
  <c r="H353" i="1"/>
  <c r="G353" i="1"/>
  <c r="O352" i="1"/>
  <c r="L352" i="1"/>
  <c r="M352" i="1" s="1" a="1"/>
  <c r="M352" i="1" s="1"/>
  <c r="K352" i="1"/>
  <c r="J352" i="1"/>
  <c r="I352" i="1"/>
  <c r="H352" i="1"/>
  <c r="G352" i="1"/>
  <c r="O351" i="1"/>
  <c r="L351" i="1"/>
  <c r="M351" i="1" s="1" a="1"/>
  <c r="M351" i="1" s="1"/>
  <c r="K351" i="1"/>
  <c r="J351" i="1"/>
  <c r="I351" i="1"/>
  <c r="H351" i="1"/>
  <c r="G351" i="1"/>
  <c r="O350" i="1"/>
  <c r="L350" i="1"/>
  <c r="M350" i="1" s="1" a="1"/>
  <c r="M350" i="1" s="1"/>
  <c r="K350" i="1"/>
  <c r="J350" i="1"/>
  <c r="I350" i="1"/>
  <c r="H350" i="1"/>
  <c r="G350" i="1"/>
  <c r="O349" i="1"/>
  <c r="L349" i="1"/>
  <c r="M349" i="1" s="1" a="1"/>
  <c r="M349" i="1" s="1"/>
  <c r="K349" i="1"/>
  <c r="J349" i="1"/>
  <c r="I349" i="1"/>
  <c r="H349" i="1"/>
  <c r="G349" i="1"/>
  <c r="O348" i="1"/>
  <c r="L348" i="1"/>
  <c r="M348" i="1" s="1" a="1"/>
  <c r="M348" i="1" s="1"/>
  <c r="K348" i="1"/>
  <c r="J348" i="1"/>
  <c r="I348" i="1"/>
  <c r="H348" i="1"/>
  <c r="G348" i="1"/>
  <c r="O347" i="1"/>
  <c r="L347" i="1"/>
  <c r="M347" i="1" s="1" a="1"/>
  <c r="M347" i="1" s="1"/>
  <c r="K347" i="1"/>
  <c r="J347" i="1"/>
  <c r="I347" i="1"/>
  <c r="H347" i="1"/>
  <c r="G347" i="1"/>
  <c r="O346" i="1"/>
  <c r="L346" i="1"/>
  <c r="M346" i="1" s="1" a="1"/>
  <c r="M346" i="1" s="1"/>
  <c r="K346" i="1"/>
  <c r="J346" i="1"/>
  <c r="I346" i="1"/>
  <c r="H346" i="1"/>
  <c r="G346" i="1"/>
  <c r="O345" i="1"/>
  <c r="L345" i="1"/>
  <c r="M345" i="1" s="1" a="1"/>
  <c r="M345" i="1" s="1"/>
  <c r="K345" i="1"/>
  <c r="J345" i="1"/>
  <c r="I345" i="1"/>
  <c r="H345" i="1"/>
  <c r="G345" i="1"/>
  <c r="O344" i="1"/>
  <c r="L344" i="1"/>
  <c r="M344" i="1" s="1" a="1"/>
  <c r="M344" i="1" s="1"/>
  <c r="K344" i="1"/>
  <c r="J344" i="1"/>
  <c r="I344" i="1"/>
  <c r="H344" i="1"/>
  <c r="G344" i="1"/>
  <c r="O343" i="1"/>
  <c r="L343" i="1"/>
  <c r="M343" i="1" s="1" a="1"/>
  <c r="M343" i="1" s="1"/>
  <c r="K343" i="1"/>
  <c r="J343" i="1"/>
  <c r="I343" i="1"/>
  <c r="H343" i="1"/>
  <c r="G343" i="1"/>
  <c r="O342" i="1"/>
  <c r="L342" i="1"/>
  <c r="M342" i="1" s="1" a="1"/>
  <c r="M342" i="1" s="1"/>
  <c r="K342" i="1"/>
  <c r="J342" i="1"/>
  <c r="I342" i="1"/>
  <c r="H342" i="1"/>
  <c r="G342" i="1"/>
  <c r="O341" i="1"/>
  <c r="L341" i="1"/>
  <c r="M341" i="1" s="1" a="1"/>
  <c r="M341" i="1" s="1"/>
  <c r="K341" i="1"/>
  <c r="J341" i="1"/>
  <c r="I341" i="1"/>
  <c r="H341" i="1"/>
  <c r="G341" i="1"/>
  <c r="O340" i="1"/>
  <c r="L340" i="1"/>
  <c r="M340" i="1" s="1" a="1"/>
  <c r="M340" i="1" s="1"/>
  <c r="K340" i="1"/>
  <c r="J340" i="1"/>
  <c r="I340" i="1"/>
  <c r="H340" i="1"/>
  <c r="G340" i="1"/>
  <c r="O339" i="1"/>
  <c r="L339" i="1"/>
  <c r="M339" i="1" s="1" a="1"/>
  <c r="M339" i="1" s="1"/>
  <c r="K339" i="1"/>
  <c r="J339" i="1"/>
  <c r="I339" i="1"/>
  <c r="H339" i="1"/>
  <c r="G339" i="1"/>
  <c r="O338" i="1"/>
  <c r="L338" i="1"/>
  <c r="M338" i="1" s="1" a="1"/>
  <c r="M338" i="1" s="1"/>
  <c r="K338" i="1"/>
  <c r="J338" i="1"/>
  <c r="I338" i="1"/>
  <c r="H338" i="1"/>
  <c r="G338" i="1"/>
  <c r="O337" i="1"/>
  <c r="L337" i="1"/>
  <c r="M337" i="1" s="1" a="1"/>
  <c r="M337" i="1" s="1"/>
  <c r="K337" i="1"/>
  <c r="J337" i="1"/>
  <c r="I337" i="1"/>
  <c r="H337" i="1"/>
  <c r="G337" i="1"/>
  <c r="O336" i="1"/>
  <c r="L336" i="1"/>
  <c r="M336" i="1" s="1" a="1"/>
  <c r="M336" i="1" s="1"/>
  <c r="K336" i="1"/>
  <c r="J336" i="1"/>
  <c r="I336" i="1"/>
  <c r="H336" i="1"/>
  <c r="G336" i="1"/>
  <c r="O335" i="1"/>
  <c r="L335" i="1"/>
  <c r="M335" i="1" s="1" a="1"/>
  <c r="M335" i="1" s="1"/>
  <c r="K335" i="1"/>
  <c r="J335" i="1"/>
  <c r="I335" i="1"/>
  <c r="H335" i="1"/>
  <c r="G335" i="1"/>
  <c r="O334" i="1"/>
  <c r="L334" i="1"/>
  <c r="M334" i="1" s="1" a="1"/>
  <c r="M334" i="1" s="1"/>
  <c r="K334" i="1"/>
  <c r="J334" i="1"/>
  <c r="I334" i="1"/>
  <c r="H334" i="1"/>
  <c r="G334" i="1"/>
  <c r="O333" i="1"/>
  <c r="L333" i="1"/>
  <c r="M333" i="1" s="1" a="1"/>
  <c r="M333" i="1" s="1"/>
  <c r="K333" i="1"/>
  <c r="J333" i="1"/>
  <c r="I333" i="1"/>
  <c r="H333" i="1"/>
  <c r="G333" i="1"/>
  <c r="O332" i="1"/>
  <c r="L332" i="1"/>
  <c r="M332" i="1" s="1" a="1"/>
  <c r="M332" i="1" s="1"/>
  <c r="K332" i="1"/>
  <c r="J332" i="1"/>
  <c r="I332" i="1"/>
  <c r="H332" i="1"/>
  <c r="G332" i="1"/>
  <c r="O331" i="1"/>
  <c r="L331" i="1"/>
  <c r="M331" i="1" s="1" a="1"/>
  <c r="M331" i="1" s="1"/>
  <c r="K331" i="1"/>
  <c r="J331" i="1"/>
  <c r="I331" i="1"/>
  <c r="H331" i="1"/>
  <c r="G331" i="1"/>
  <c r="O330" i="1"/>
  <c r="L330" i="1"/>
  <c r="M330" i="1" s="1" a="1"/>
  <c r="M330" i="1" s="1"/>
  <c r="K330" i="1"/>
  <c r="J330" i="1"/>
  <c r="I330" i="1"/>
  <c r="H330" i="1"/>
  <c r="G330" i="1"/>
  <c r="O329" i="1"/>
  <c r="L329" i="1"/>
  <c r="M329" i="1" s="1" a="1"/>
  <c r="M329" i="1" s="1"/>
  <c r="K329" i="1"/>
  <c r="J329" i="1"/>
  <c r="I329" i="1"/>
  <c r="H329" i="1"/>
  <c r="G329" i="1"/>
  <c r="O328" i="1"/>
  <c r="L328" i="1"/>
  <c r="M328" i="1" s="1" a="1"/>
  <c r="M328" i="1" s="1"/>
  <c r="K328" i="1"/>
  <c r="J328" i="1"/>
  <c r="I328" i="1"/>
  <c r="H328" i="1"/>
  <c r="G328" i="1"/>
  <c r="O327" i="1"/>
  <c r="L327" i="1"/>
  <c r="M327" i="1" s="1" a="1"/>
  <c r="M327" i="1" s="1"/>
  <c r="K327" i="1"/>
  <c r="J327" i="1"/>
  <c r="I327" i="1"/>
  <c r="H327" i="1"/>
  <c r="G327" i="1"/>
  <c r="O326" i="1"/>
  <c r="L326" i="1"/>
  <c r="M326" i="1" s="1" a="1"/>
  <c r="M326" i="1" s="1"/>
  <c r="K326" i="1"/>
  <c r="J326" i="1"/>
  <c r="I326" i="1"/>
  <c r="H326" i="1"/>
  <c r="G326" i="1"/>
  <c r="O325" i="1"/>
  <c r="L325" i="1"/>
  <c r="M325" i="1" s="1" a="1"/>
  <c r="M325" i="1" s="1"/>
  <c r="K325" i="1"/>
  <c r="J325" i="1"/>
  <c r="I325" i="1"/>
  <c r="H325" i="1"/>
  <c r="G325" i="1"/>
  <c r="O324" i="1"/>
  <c r="L324" i="1"/>
  <c r="M324" i="1" s="1" a="1"/>
  <c r="M324" i="1" s="1"/>
  <c r="K324" i="1"/>
  <c r="J324" i="1"/>
  <c r="I324" i="1"/>
  <c r="H324" i="1"/>
  <c r="G324" i="1"/>
  <c r="O323" i="1"/>
  <c r="L323" i="1"/>
  <c r="M323" i="1" s="1" a="1"/>
  <c r="M323" i="1" s="1"/>
  <c r="K323" i="1"/>
  <c r="J323" i="1"/>
  <c r="I323" i="1"/>
  <c r="H323" i="1"/>
  <c r="G323" i="1"/>
  <c r="O322" i="1"/>
  <c r="L322" i="1"/>
  <c r="M322" i="1" s="1" a="1"/>
  <c r="M322" i="1" s="1"/>
  <c r="K322" i="1"/>
  <c r="J322" i="1"/>
  <c r="I322" i="1"/>
  <c r="H322" i="1"/>
  <c r="G322" i="1"/>
  <c r="O321" i="1"/>
  <c r="L321" i="1"/>
  <c r="M321" i="1" s="1" a="1"/>
  <c r="M321" i="1" s="1"/>
  <c r="K321" i="1"/>
  <c r="J321" i="1"/>
  <c r="I321" i="1"/>
  <c r="H321" i="1"/>
  <c r="G321" i="1"/>
  <c r="O320" i="1"/>
  <c r="L320" i="1"/>
  <c r="M320" i="1" s="1" a="1"/>
  <c r="M320" i="1" s="1"/>
  <c r="K320" i="1"/>
  <c r="J320" i="1"/>
  <c r="I320" i="1"/>
  <c r="H320" i="1"/>
  <c r="G320" i="1"/>
  <c r="O319" i="1"/>
  <c r="L319" i="1"/>
  <c r="M319" i="1" s="1" a="1"/>
  <c r="M319" i="1" s="1"/>
  <c r="K319" i="1"/>
  <c r="J319" i="1"/>
  <c r="I319" i="1"/>
  <c r="H319" i="1"/>
  <c r="G319" i="1"/>
  <c r="O318" i="1"/>
  <c r="L318" i="1"/>
  <c r="M318" i="1" s="1" a="1"/>
  <c r="M318" i="1" s="1"/>
  <c r="K318" i="1"/>
  <c r="J318" i="1"/>
  <c r="I318" i="1"/>
  <c r="H318" i="1"/>
  <c r="G318" i="1"/>
  <c r="O317" i="1"/>
  <c r="L317" i="1"/>
  <c r="M317" i="1" s="1" a="1"/>
  <c r="M317" i="1" s="1"/>
  <c r="K317" i="1"/>
  <c r="J317" i="1"/>
  <c r="I317" i="1"/>
  <c r="H317" i="1"/>
  <c r="G317" i="1"/>
  <c r="O316" i="1"/>
  <c r="L316" i="1"/>
  <c r="M316" i="1" s="1" a="1"/>
  <c r="M316" i="1" s="1"/>
  <c r="K316" i="1"/>
  <c r="J316" i="1"/>
  <c r="I316" i="1"/>
  <c r="H316" i="1"/>
  <c r="G316" i="1"/>
  <c r="O315" i="1"/>
  <c r="L315" i="1"/>
  <c r="M315" i="1" s="1" a="1"/>
  <c r="M315" i="1" s="1"/>
  <c r="K315" i="1"/>
  <c r="J315" i="1"/>
  <c r="I315" i="1"/>
  <c r="H315" i="1"/>
  <c r="G315" i="1"/>
  <c r="O314" i="1"/>
  <c r="L314" i="1"/>
  <c r="M314" i="1" s="1" a="1"/>
  <c r="M314" i="1" s="1"/>
  <c r="K314" i="1"/>
  <c r="J314" i="1"/>
  <c r="I314" i="1"/>
  <c r="H314" i="1"/>
  <c r="G314" i="1"/>
  <c r="O313" i="1"/>
  <c r="L313" i="1"/>
  <c r="M313" i="1" s="1" a="1"/>
  <c r="M313" i="1" s="1"/>
  <c r="K313" i="1"/>
  <c r="J313" i="1"/>
  <c r="I313" i="1"/>
  <c r="H313" i="1"/>
  <c r="G313" i="1"/>
  <c r="O312" i="1"/>
  <c r="L312" i="1"/>
  <c r="M312" i="1" s="1" a="1"/>
  <c r="M312" i="1" s="1"/>
  <c r="K312" i="1"/>
  <c r="J312" i="1"/>
  <c r="I312" i="1"/>
  <c r="H312" i="1"/>
  <c r="G312" i="1"/>
  <c r="O311" i="1"/>
  <c r="L311" i="1"/>
  <c r="M311" i="1" s="1" a="1"/>
  <c r="M311" i="1" s="1"/>
  <c r="K311" i="1"/>
  <c r="J311" i="1"/>
  <c r="I311" i="1"/>
  <c r="H311" i="1"/>
  <c r="G311" i="1"/>
  <c r="O310" i="1"/>
  <c r="L310" i="1"/>
  <c r="M310" i="1" s="1" a="1"/>
  <c r="M310" i="1" s="1"/>
  <c r="K310" i="1"/>
  <c r="J310" i="1"/>
  <c r="I310" i="1"/>
  <c r="H310" i="1"/>
  <c r="G310" i="1"/>
  <c r="O309" i="1"/>
  <c r="L309" i="1"/>
  <c r="M309" i="1" s="1" a="1"/>
  <c r="M309" i="1" s="1"/>
  <c r="K309" i="1"/>
  <c r="J309" i="1"/>
  <c r="I309" i="1"/>
  <c r="H309" i="1"/>
  <c r="G309" i="1"/>
  <c r="O308" i="1"/>
  <c r="L308" i="1"/>
  <c r="M308" i="1" s="1" a="1"/>
  <c r="M308" i="1" s="1"/>
  <c r="K308" i="1"/>
  <c r="J308" i="1"/>
  <c r="I308" i="1"/>
  <c r="H308" i="1"/>
  <c r="G308" i="1"/>
  <c r="O307" i="1"/>
  <c r="L307" i="1"/>
  <c r="M307" i="1" s="1" a="1"/>
  <c r="M307" i="1" s="1"/>
  <c r="K307" i="1"/>
  <c r="J307" i="1"/>
  <c r="I307" i="1"/>
  <c r="H307" i="1"/>
  <c r="G307" i="1"/>
  <c r="O306" i="1"/>
  <c r="L306" i="1"/>
  <c r="M306" i="1" s="1" a="1"/>
  <c r="M306" i="1" s="1"/>
  <c r="K306" i="1"/>
  <c r="J306" i="1"/>
  <c r="I306" i="1"/>
  <c r="H306" i="1"/>
  <c r="G306" i="1"/>
  <c r="O305" i="1"/>
  <c r="L305" i="1"/>
  <c r="M305" i="1" s="1" a="1"/>
  <c r="M305" i="1" s="1"/>
  <c r="K305" i="1"/>
  <c r="J305" i="1"/>
  <c r="I305" i="1"/>
  <c r="H305" i="1"/>
  <c r="G305" i="1"/>
  <c r="O304" i="1"/>
  <c r="L304" i="1"/>
  <c r="M304" i="1" s="1" a="1"/>
  <c r="M304" i="1" s="1"/>
  <c r="K304" i="1"/>
  <c r="J304" i="1"/>
  <c r="I304" i="1"/>
  <c r="H304" i="1"/>
  <c r="G304" i="1"/>
  <c r="O303" i="1"/>
  <c r="L303" i="1"/>
  <c r="M303" i="1" s="1" a="1"/>
  <c r="M303" i="1" s="1"/>
  <c r="K303" i="1"/>
  <c r="J303" i="1"/>
  <c r="I303" i="1"/>
  <c r="H303" i="1"/>
  <c r="G303" i="1"/>
  <c r="O302" i="1"/>
  <c r="L302" i="1"/>
  <c r="M302" i="1" s="1" a="1"/>
  <c r="M302" i="1" s="1"/>
  <c r="K302" i="1"/>
  <c r="J302" i="1"/>
  <c r="I302" i="1"/>
  <c r="H302" i="1"/>
  <c r="G302" i="1"/>
  <c r="O301" i="1"/>
  <c r="L301" i="1"/>
  <c r="M301" i="1" s="1" a="1"/>
  <c r="M301" i="1" s="1"/>
  <c r="K301" i="1"/>
  <c r="J301" i="1"/>
  <c r="I301" i="1"/>
  <c r="H301" i="1"/>
  <c r="G301" i="1"/>
  <c r="O300" i="1"/>
  <c r="L300" i="1"/>
  <c r="M300" i="1" s="1" a="1"/>
  <c r="M300" i="1" s="1"/>
  <c r="K300" i="1"/>
  <c r="J300" i="1"/>
  <c r="I300" i="1"/>
  <c r="H300" i="1"/>
  <c r="G300" i="1"/>
  <c r="O299" i="1"/>
  <c r="L299" i="1"/>
  <c r="M299" i="1" s="1" a="1"/>
  <c r="M299" i="1" s="1"/>
  <c r="K299" i="1"/>
  <c r="J299" i="1"/>
  <c r="I299" i="1"/>
  <c r="H299" i="1"/>
  <c r="G299" i="1"/>
  <c r="O298" i="1"/>
  <c r="L298" i="1"/>
  <c r="M298" i="1" s="1" a="1"/>
  <c r="M298" i="1" s="1"/>
  <c r="K298" i="1"/>
  <c r="J298" i="1"/>
  <c r="I298" i="1"/>
  <c r="H298" i="1"/>
  <c r="G298" i="1"/>
  <c r="O297" i="1"/>
  <c r="L297" i="1"/>
  <c r="M297" i="1" s="1" a="1"/>
  <c r="M297" i="1" s="1"/>
  <c r="K297" i="1"/>
  <c r="J297" i="1"/>
  <c r="I297" i="1"/>
  <c r="H297" i="1"/>
  <c r="G297" i="1"/>
  <c r="O296" i="1"/>
  <c r="L296" i="1"/>
  <c r="M296" i="1" s="1" a="1"/>
  <c r="M296" i="1" s="1"/>
  <c r="K296" i="1"/>
  <c r="J296" i="1"/>
  <c r="I296" i="1"/>
  <c r="H296" i="1"/>
  <c r="G296" i="1"/>
  <c r="O295" i="1"/>
  <c r="L295" i="1"/>
  <c r="M295" i="1" s="1" a="1"/>
  <c r="M295" i="1" s="1"/>
  <c r="K295" i="1"/>
  <c r="J295" i="1"/>
  <c r="I295" i="1"/>
  <c r="H295" i="1"/>
  <c r="G295" i="1"/>
  <c r="O294" i="1"/>
  <c r="L294" i="1"/>
  <c r="M294" i="1" s="1" a="1"/>
  <c r="M294" i="1" s="1"/>
  <c r="K294" i="1"/>
  <c r="J294" i="1"/>
  <c r="I294" i="1"/>
  <c r="H294" i="1"/>
  <c r="G294" i="1"/>
  <c r="O293" i="1"/>
  <c r="L293" i="1"/>
  <c r="M293" i="1" s="1" a="1"/>
  <c r="M293" i="1" s="1"/>
  <c r="K293" i="1"/>
  <c r="J293" i="1"/>
  <c r="I293" i="1"/>
  <c r="H293" i="1"/>
  <c r="G293" i="1"/>
  <c r="O292" i="1"/>
  <c r="L292" i="1"/>
  <c r="M292" i="1" s="1" a="1"/>
  <c r="M292" i="1" s="1"/>
  <c r="K292" i="1"/>
  <c r="J292" i="1"/>
  <c r="I292" i="1"/>
  <c r="H292" i="1"/>
  <c r="G292" i="1"/>
  <c r="O291" i="1"/>
  <c r="L291" i="1"/>
  <c r="M291" i="1" s="1" a="1"/>
  <c r="M291" i="1" s="1"/>
  <c r="K291" i="1"/>
  <c r="J291" i="1"/>
  <c r="I291" i="1"/>
  <c r="H291" i="1"/>
  <c r="G291" i="1"/>
  <c r="O290" i="1"/>
  <c r="L290" i="1"/>
  <c r="M290" i="1" s="1" a="1"/>
  <c r="M290" i="1" s="1"/>
  <c r="K290" i="1"/>
  <c r="J290" i="1"/>
  <c r="I290" i="1"/>
  <c r="H290" i="1"/>
  <c r="G290" i="1"/>
  <c r="O289" i="1"/>
  <c r="L289" i="1"/>
  <c r="M289" i="1" s="1" a="1"/>
  <c r="M289" i="1" s="1"/>
  <c r="K289" i="1"/>
  <c r="J289" i="1"/>
  <c r="I289" i="1"/>
  <c r="H289" i="1"/>
  <c r="G289" i="1"/>
  <c r="O288" i="1"/>
  <c r="L288" i="1"/>
  <c r="M288" i="1" s="1" a="1"/>
  <c r="M288" i="1" s="1"/>
  <c r="K288" i="1"/>
  <c r="J288" i="1"/>
  <c r="I288" i="1"/>
  <c r="H288" i="1"/>
  <c r="G288" i="1"/>
  <c r="O287" i="1"/>
  <c r="L287" i="1"/>
  <c r="M287" i="1" s="1" a="1"/>
  <c r="M287" i="1" s="1"/>
  <c r="K287" i="1"/>
  <c r="J287" i="1"/>
  <c r="I287" i="1"/>
  <c r="H287" i="1"/>
  <c r="G287" i="1"/>
  <c r="O286" i="1"/>
  <c r="L286" i="1"/>
  <c r="M286" i="1" s="1" a="1"/>
  <c r="M286" i="1" s="1"/>
  <c r="K286" i="1"/>
  <c r="J286" i="1"/>
  <c r="I286" i="1"/>
  <c r="H286" i="1"/>
  <c r="G286" i="1"/>
  <c r="O285" i="1"/>
  <c r="L285" i="1"/>
  <c r="M285" i="1" s="1" a="1"/>
  <c r="M285" i="1" s="1"/>
  <c r="K285" i="1"/>
  <c r="J285" i="1"/>
  <c r="I285" i="1"/>
  <c r="H285" i="1"/>
  <c r="G285" i="1"/>
  <c r="O284" i="1"/>
  <c r="L284" i="1"/>
  <c r="M284" i="1" s="1" a="1"/>
  <c r="M284" i="1" s="1"/>
  <c r="K284" i="1"/>
  <c r="J284" i="1"/>
  <c r="I284" i="1"/>
  <c r="H284" i="1"/>
  <c r="G284" i="1"/>
  <c r="O283" i="1"/>
  <c r="L283" i="1"/>
  <c r="M283" i="1" s="1" a="1"/>
  <c r="M283" i="1" s="1"/>
  <c r="K283" i="1"/>
  <c r="J283" i="1"/>
  <c r="I283" i="1"/>
  <c r="H283" i="1"/>
  <c r="G283" i="1"/>
  <c r="O282" i="1"/>
  <c r="L282" i="1"/>
  <c r="M282" i="1" s="1" a="1"/>
  <c r="M282" i="1" s="1"/>
  <c r="K282" i="1"/>
  <c r="J282" i="1"/>
  <c r="I282" i="1"/>
  <c r="H282" i="1"/>
  <c r="G282" i="1"/>
  <c r="O281" i="1"/>
  <c r="L281" i="1"/>
  <c r="M281" i="1" s="1" a="1"/>
  <c r="M281" i="1" s="1"/>
  <c r="K281" i="1"/>
  <c r="J281" i="1"/>
  <c r="I281" i="1"/>
  <c r="H281" i="1"/>
  <c r="G281" i="1"/>
  <c r="O280" i="1"/>
  <c r="L280" i="1"/>
  <c r="M280" i="1" s="1" a="1"/>
  <c r="M280" i="1" s="1"/>
  <c r="K280" i="1"/>
  <c r="J280" i="1"/>
  <c r="I280" i="1"/>
  <c r="H280" i="1"/>
  <c r="G280" i="1"/>
  <c r="O279" i="1"/>
  <c r="L279" i="1"/>
  <c r="M279" i="1" s="1" a="1"/>
  <c r="M279" i="1" s="1"/>
  <c r="K279" i="1"/>
  <c r="J279" i="1"/>
  <c r="I279" i="1"/>
  <c r="H279" i="1"/>
  <c r="G279" i="1"/>
  <c r="O278" i="1"/>
  <c r="L278" i="1"/>
  <c r="M278" i="1" s="1" a="1"/>
  <c r="M278" i="1" s="1"/>
  <c r="K278" i="1"/>
  <c r="J278" i="1"/>
  <c r="I278" i="1"/>
  <c r="H278" i="1"/>
  <c r="G278" i="1"/>
  <c r="O277" i="1"/>
  <c r="L277" i="1"/>
  <c r="M277" i="1" s="1" a="1"/>
  <c r="M277" i="1" s="1"/>
  <c r="K277" i="1"/>
  <c r="J277" i="1"/>
  <c r="I277" i="1"/>
  <c r="H277" i="1"/>
  <c r="G277" i="1"/>
  <c r="O276" i="1"/>
  <c r="L276" i="1"/>
  <c r="M276" i="1" s="1" a="1"/>
  <c r="M276" i="1" s="1"/>
  <c r="K276" i="1"/>
  <c r="J276" i="1"/>
  <c r="I276" i="1"/>
  <c r="H276" i="1"/>
  <c r="G276" i="1"/>
  <c r="O275" i="1"/>
  <c r="L275" i="1"/>
  <c r="M275" i="1" s="1" a="1"/>
  <c r="M275" i="1" s="1"/>
  <c r="K275" i="1"/>
  <c r="J275" i="1"/>
  <c r="I275" i="1"/>
  <c r="H275" i="1"/>
  <c r="G275" i="1"/>
  <c r="O274" i="1"/>
  <c r="L274" i="1"/>
  <c r="M274" i="1" s="1" a="1"/>
  <c r="M274" i="1" s="1"/>
  <c r="K274" i="1"/>
  <c r="J274" i="1"/>
  <c r="I274" i="1"/>
  <c r="H274" i="1"/>
  <c r="G274" i="1"/>
  <c r="O273" i="1"/>
  <c r="L273" i="1"/>
  <c r="M273" i="1" s="1" a="1"/>
  <c r="M273" i="1" s="1"/>
  <c r="K273" i="1"/>
  <c r="J273" i="1"/>
  <c r="I273" i="1"/>
  <c r="H273" i="1"/>
  <c r="G273" i="1"/>
  <c r="O272" i="1"/>
  <c r="L272" i="1"/>
  <c r="M272" i="1" s="1" a="1"/>
  <c r="M272" i="1" s="1"/>
  <c r="K272" i="1"/>
  <c r="J272" i="1"/>
  <c r="I272" i="1"/>
  <c r="H272" i="1"/>
  <c r="G272" i="1"/>
  <c r="O271" i="1"/>
  <c r="L271" i="1"/>
  <c r="M271" i="1" s="1" a="1"/>
  <c r="M271" i="1" s="1"/>
  <c r="K271" i="1"/>
  <c r="J271" i="1"/>
  <c r="I271" i="1"/>
  <c r="H271" i="1"/>
  <c r="G271" i="1"/>
  <c r="O270" i="1"/>
  <c r="L270" i="1"/>
  <c r="M270" i="1" s="1" a="1"/>
  <c r="M270" i="1" s="1"/>
  <c r="K270" i="1"/>
  <c r="J270" i="1"/>
  <c r="I270" i="1"/>
  <c r="H270" i="1"/>
  <c r="G270" i="1"/>
  <c r="O269" i="1"/>
  <c r="L269" i="1"/>
  <c r="M269" i="1" s="1" a="1"/>
  <c r="M269" i="1" s="1"/>
  <c r="K269" i="1"/>
  <c r="J269" i="1"/>
  <c r="I269" i="1"/>
  <c r="H269" i="1"/>
  <c r="G269" i="1"/>
  <c r="O268" i="1"/>
  <c r="L268" i="1"/>
  <c r="M268" i="1" s="1" a="1"/>
  <c r="M268" i="1" s="1"/>
  <c r="K268" i="1"/>
  <c r="J268" i="1"/>
  <c r="I268" i="1"/>
  <c r="H268" i="1"/>
  <c r="G268" i="1"/>
  <c r="O267" i="1"/>
  <c r="L267" i="1"/>
  <c r="M267" i="1" s="1" a="1"/>
  <c r="M267" i="1" s="1"/>
  <c r="K267" i="1"/>
  <c r="J267" i="1"/>
  <c r="I267" i="1"/>
  <c r="H267" i="1"/>
  <c r="G267" i="1"/>
  <c r="O266" i="1"/>
  <c r="L266" i="1"/>
  <c r="M266" i="1" s="1" a="1"/>
  <c r="M266" i="1" s="1"/>
  <c r="K266" i="1"/>
  <c r="J266" i="1"/>
  <c r="I266" i="1"/>
  <c r="H266" i="1"/>
  <c r="G266" i="1"/>
  <c r="O265" i="1"/>
  <c r="L265" i="1"/>
  <c r="M265" i="1" s="1" a="1"/>
  <c r="M265" i="1" s="1"/>
  <c r="K265" i="1"/>
  <c r="J265" i="1"/>
  <c r="I265" i="1"/>
  <c r="H265" i="1"/>
  <c r="G265" i="1"/>
  <c r="O264" i="1"/>
  <c r="L264" i="1"/>
  <c r="M264" i="1" s="1" a="1"/>
  <c r="M264" i="1" s="1"/>
  <c r="K264" i="1"/>
  <c r="J264" i="1"/>
  <c r="I264" i="1"/>
  <c r="H264" i="1"/>
  <c r="G264" i="1"/>
  <c r="O263" i="1"/>
  <c r="L263" i="1"/>
  <c r="M263" i="1" s="1" a="1"/>
  <c r="M263" i="1" s="1"/>
  <c r="K263" i="1"/>
  <c r="J263" i="1"/>
  <c r="I263" i="1"/>
  <c r="H263" i="1"/>
  <c r="G263" i="1"/>
  <c r="O262" i="1"/>
  <c r="L262" i="1"/>
  <c r="M262" i="1" s="1" a="1"/>
  <c r="M262" i="1" s="1"/>
  <c r="K262" i="1"/>
  <c r="J262" i="1"/>
  <c r="I262" i="1"/>
  <c r="H262" i="1"/>
  <c r="G262" i="1"/>
  <c r="O261" i="1"/>
  <c r="L261" i="1"/>
  <c r="M261" i="1" s="1" a="1"/>
  <c r="M261" i="1" s="1"/>
  <c r="K261" i="1"/>
  <c r="J261" i="1"/>
  <c r="I261" i="1"/>
  <c r="H261" i="1"/>
  <c r="G261" i="1"/>
  <c r="O260" i="1"/>
  <c r="L260" i="1"/>
  <c r="M260" i="1" s="1" a="1"/>
  <c r="M260" i="1" s="1"/>
  <c r="K260" i="1"/>
  <c r="J260" i="1"/>
  <c r="I260" i="1"/>
  <c r="H260" i="1"/>
  <c r="G260" i="1"/>
  <c r="O259" i="1"/>
  <c r="L259" i="1"/>
  <c r="M259" i="1" s="1" a="1"/>
  <c r="M259" i="1" s="1"/>
  <c r="K259" i="1"/>
  <c r="J259" i="1"/>
  <c r="I259" i="1"/>
  <c r="H259" i="1"/>
  <c r="G259" i="1"/>
  <c r="O258" i="1"/>
  <c r="L258" i="1"/>
  <c r="M258" i="1" s="1" a="1"/>
  <c r="M258" i="1" s="1"/>
  <c r="K258" i="1"/>
  <c r="J258" i="1"/>
  <c r="I258" i="1"/>
  <c r="H258" i="1"/>
  <c r="G258" i="1"/>
  <c r="O257" i="1"/>
  <c r="L257" i="1"/>
  <c r="M257" i="1" s="1" a="1"/>
  <c r="M257" i="1" s="1"/>
  <c r="K257" i="1"/>
  <c r="J257" i="1"/>
  <c r="I257" i="1"/>
  <c r="H257" i="1"/>
  <c r="G257" i="1"/>
  <c r="O256" i="1"/>
  <c r="L256" i="1"/>
  <c r="M256" i="1" s="1" a="1"/>
  <c r="M256" i="1" s="1"/>
  <c r="K256" i="1"/>
  <c r="J256" i="1"/>
  <c r="I256" i="1"/>
  <c r="H256" i="1"/>
  <c r="G256" i="1"/>
  <c r="O255" i="1"/>
  <c r="L255" i="1"/>
  <c r="M255" i="1" s="1" a="1"/>
  <c r="M255" i="1" s="1"/>
  <c r="K255" i="1"/>
  <c r="J255" i="1"/>
  <c r="I255" i="1"/>
  <c r="H255" i="1"/>
  <c r="G255" i="1"/>
  <c r="O254" i="1"/>
  <c r="L254" i="1"/>
  <c r="M254" i="1" s="1" a="1"/>
  <c r="M254" i="1" s="1"/>
  <c r="K254" i="1"/>
  <c r="J254" i="1"/>
  <c r="I254" i="1"/>
  <c r="H254" i="1"/>
  <c r="G254" i="1"/>
  <c r="O253" i="1"/>
  <c r="L253" i="1"/>
  <c r="M253" i="1" s="1" a="1"/>
  <c r="M253" i="1" s="1"/>
  <c r="K253" i="1"/>
  <c r="J253" i="1"/>
  <c r="I253" i="1"/>
  <c r="H253" i="1"/>
  <c r="G253" i="1"/>
  <c r="O252" i="1"/>
  <c r="L252" i="1"/>
  <c r="M252" i="1" s="1" a="1"/>
  <c r="M252" i="1" s="1"/>
  <c r="K252" i="1"/>
  <c r="J252" i="1"/>
  <c r="I252" i="1"/>
  <c r="H252" i="1"/>
  <c r="G252" i="1"/>
  <c r="O251" i="1"/>
  <c r="L251" i="1"/>
  <c r="M251" i="1" s="1" a="1"/>
  <c r="M251" i="1" s="1"/>
  <c r="K251" i="1"/>
  <c r="J251" i="1"/>
  <c r="I251" i="1"/>
  <c r="H251" i="1"/>
  <c r="G251" i="1"/>
  <c r="O250" i="1"/>
  <c r="L250" i="1"/>
  <c r="M250" i="1" s="1" a="1"/>
  <c r="M250" i="1" s="1"/>
  <c r="K250" i="1"/>
  <c r="J250" i="1"/>
  <c r="I250" i="1"/>
  <c r="H250" i="1"/>
  <c r="G250" i="1"/>
  <c r="O249" i="1"/>
  <c r="L249" i="1"/>
  <c r="M249" i="1" s="1" a="1"/>
  <c r="M249" i="1" s="1"/>
  <c r="K249" i="1"/>
  <c r="J249" i="1"/>
  <c r="I249" i="1"/>
  <c r="H249" i="1"/>
  <c r="G249" i="1"/>
  <c r="O248" i="1"/>
  <c r="L248" i="1"/>
  <c r="M248" i="1" s="1" a="1"/>
  <c r="M248" i="1" s="1"/>
  <c r="K248" i="1"/>
  <c r="J248" i="1"/>
  <c r="I248" i="1"/>
  <c r="H248" i="1"/>
  <c r="G248" i="1"/>
  <c r="O247" i="1"/>
  <c r="L247" i="1"/>
  <c r="M247" i="1" s="1" a="1"/>
  <c r="M247" i="1" s="1"/>
  <c r="K247" i="1"/>
  <c r="J247" i="1"/>
  <c r="I247" i="1"/>
  <c r="H247" i="1"/>
  <c r="G247" i="1"/>
  <c r="O246" i="1"/>
  <c r="L246" i="1"/>
  <c r="M246" i="1" s="1" a="1"/>
  <c r="M246" i="1" s="1"/>
  <c r="K246" i="1"/>
  <c r="J246" i="1"/>
  <c r="I246" i="1"/>
  <c r="H246" i="1"/>
  <c r="G246" i="1"/>
  <c r="O245" i="1"/>
  <c r="L245" i="1"/>
  <c r="M245" i="1" s="1" a="1"/>
  <c r="M245" i="1" s="1"/>
  <c r="K245" i="1"/>
  <c r="J245" i="1"/>
  <c r="I245" i="1"/>
  <c r="H245" i="1"/>
  <c r="G245" i="1"/>
  <c r="O244" i="1"/>
  <c r="L244" i="1"/>
  <c r="M244" i="1" s="1" a="1"/>
  <c r="M244" i="1" s="1"/>
  <c r="K244" i="1"/>
  <c r="J244" i="1"/>
  <c r="I244" i="1"/>
  <c r="H244" i="1"/>
  <c r="G244" i="1"/>
  <c r="O243" i="1"/>
  <c r="L243" i="1"/>
  <c r="M243" i="1" s="1" a="1"/>
  <c r="M243" i="1" s="1"/>
  <c r="K243" i="1"/>
  <c r="J243" i="1"/>
  <c r="I243" i="1"/>
  <c r="H243" i="1"/>
  <c r="G243" i="1"/>
  <c r="O242" i="1"/>
  <c r="L242" i="1"/>
  <c r="M242" i="1" s="1" a="1"/>
  <c r="M242" i="1" s="1"/>
  <c r="K242" i="1"/>
  <c r="J242" i="1"/>
  <c r="I242" i="1"/>
  <c r="H242" i="1"/>
  <c r="G242" i="1"/>
  <c r="O241" i="1"/>
  <c r="L241" i="1"/>
  <c r="M241" i="1" s="1" a="1"/>
  <c r="M241" i="1" s="1"/>
  <c r="K241" i="1"/>
  <c r="J241" i="1"/>
  <c r="I241" i="1"/>
  <c r="H241" i="1"/>
  <c r="G241" i="1"/>
  <c r="O240" i="1"/>
  <c r="L240" i="1"/>
  <c r="M240" i="1" s="1" a="1"/>
  <c r="M240" i="1" s="1"/>
  <c r="K240" i="1"/>
  <c r="J240" i="1"/>
  <c r="I240" i="1"/>
  <c r="H240" i="1"/>
  <c r="G240" i="1"/>
  <c r="O239" i="1"/>
  <c r="L239" i="1"/>
  <c r="M239" i="1" s="1" a="1"/>
  <c r="M239" i="1" s="1"/>
  <c r="K239" i="1"/>
  <c r="J239" i="1"/>
  <c r="I239" i="1"/>
  <c r="H239" i="1"/>
  <c r="G239" i="1"/>
  <c r="O238" i="1"/>
  <c r="L238" i="1"/>
  <c r="M238" i="1" s="1" a="1"/>
  <c r="M238" i="1" s="1"/>
  <c r="K238" i="1"/>
  <c r="J238" i="1"/>
  <c r="I238" i="1"/>
  <c r="H238" i="1"/>
  <c r="G238" i="1"/>
  <c r="O237" i="1"/>
  <c r="L237" i="1"/>
  <c r="M237" i="1" s="1" a="1"/>
  <c r="M237" i="1" s="1"/>
  <c r="K237" i="1"/>
  <c r="J237" i="1"/>
  <c r="I237" i="1"/>
  <c r="H237" i="1"/>
  <c r="G237" i="1"/>
  <c r="O236" i="1"/>
  <c r="L236" i="1"/>
  <c r="M236" i="1" s="1" a="1"/>
  <c r="M236" i="1" s="1"/>
  <c r="K236" i="1"/>
  <c r="J236" i="1"/>
  <c r="I236" i="1"/>
  <c r="H236" i="1"/>
  <c r="G236" i="1"/>
  <c r="O235" i="1"/>
  <c r="L235" i="1"/>
  <c r="M235" i="1" s="1" a="1"/>
  <c r="M235" i="1" s="1"/>
  <c r="K235" i="1"/>
  <c r="J235" i="1"/>
  <c r="I235" i="1"/>
  <c r="H235" i="1"/>
  <c r="G235" i="1"/>
  <c r="O234" i="1"/>
  <c r="L234" i="1"/>
  <c r="M234" i="1" s="1" a="1"/>
  <c r="M234" i="1" s="1"/>
  <c r="K234" i="1"/>
  <c r="J234" i="1"/>
  <c r="I234" i="1"/>
  <c r="H234" i="1"/>
  <c r="G234" i="1"/>
  <c r="O233" i="1"/>
  <c r="L233" i="1"/>
  <c r="M233" i="1" s="1" a="1"/>
  <c r="M233" i="1" s="1"/>
  <c r="K233" i="1"/>
  <c r="J233" i="1"/>
  <c r="I233" i="1"/>
  <c r="H233" i="1"/>
  <c r="G233" i="1"/>
  <c r="O232" i="1"/>
  <c r="L232" i="1"/>
  <c r="M232" i="1" s="1" a="1"/>
  <c r="M232" i="1" s="1"/>
  <c r="K232" i="1"/>
  <c r="J232" i="1"/>
  <c r="I232" i="1"/>
  <c r="H232" i="1"/>
  <c r="G232" i="1"/>
  <c r="O231" i="1"/>
  <c r="L231" i="1"/>
  <c r="M231" i="1" s="1" a="1"/>
  <c r="M231" i="1" s="1"/>
  <c r="K231" i="1"/>
  <c r="J231" i="1"/>
  <c r="I231" i="1"/>
  <c r="H231" i="1"/>
  <c r="G231" i="1"/>
  <c r="O230" i="1"/>
  <c r="L230" i="1"/>
  <c r="M230" i="1" s="1" a="1"/>
  <c r="M230" i="1" s="1"/>
  <c r="K230" i="1"/>
  <c r="J230" i="1"/>
  <c r="I230" i="1"/>
  <c r="H230" i="1"/>
  <c r="G230" i="1"/>
  <c r="O229" i="1"/>
  <c r="L229" i="1"/>
  <c r="M229" i="1" s="1" a="1"/>
  <c r="M229" i="1" s="1"/>
  <c r="K229" i="1"/>
  <c r="J229" i="1"/>
  <c r="I229" i="1"/>
  <c r="H229" i="1"/>
  <c r="G229" i="1"/>
  <c r="O228" i="1"/>
  <c r="L228" i="1"/>
  <c r="M228" i="1" s="1" a="1"/>
  <c r="M228" i="1" s="1"/>
  <c r="K228" i="1"/>
  <c r="J228" i="1"/>
  <c r="I228" i="1"/>
  <c r="H228" i="1"/>
  <c r="G228" i="1"/>
  <c r="O227" i="1"/>
  <c r="L227" i="1"/>
  <c r="M227" i="1" s="1" a="1"/>
  <c r="M227" i="1" s="1"/>
  <c r="K227" i="1"/>
  <c r="J227" i="1"/>
  <c r="I227" i="1"/>
  <c r="H227" i="1"/>
  <c r="G227" i="1"/>
  <c r="O226" i="1"/>
  <c r="L226" i="1"/>
  <c r="M226" i="1" s="1" a="1"/>
  <c r="M226" i="1" s="1"/>
  <c r="K226" i="1"/>
  <c r="J226" i="1"/>
  <c r="I226" i="1"/>
  <c r="H226" i="1"/>
  <c r="G226" i="1"/>
  <c r="O225" i="1"/>
  <c r="L225" i="1"/>
  <c r="M225" i="1" s="1" a="1"/>
  <c r="M225" i="1" s="1"/>
  <c r="K225" i="1"/>
  <c r="J225" i="1"/>
  <c r="I225" i="1"/>
  <c r="H225" i="1"/>
  <c r="G225" i="1"/>
  <c r="O224" i="1"/>
  <c r="L224" i="1"/>
  <c r="M224" i="1" s="1" a="1"/>
  <c r="M224" i="1" s="1"/>
  <c r="K224" i="1"/>
  <c r="J224" i="1"/>
  <c r="I224" i="1"/>
  <c r="H224" i="1"/>
  <c r="G224" i="1"/>
  <c r="O223" i="1"/>
  <c r="L223" i="1"/>
  <c r="M223" i="1" s="1" a="1"/>
  <c r="M223" i="1" s="1"/>
  <c r="K223" i="1"/>
  <c r="J223" i="1"/>
  <c r="I223" i="1"/>
  <c r="H223" i="1"/>
  <c r="G223" i="1"/>
  <c r="O222" i="1"/>
  <c r="L222" i="1"/>
  <c r="M222" i="1" s="1" a="1"/>
  <c r="M222" i="1" s="1"/>
  <c r="K222" i="1"/>
  <c r="J222" i="1"/>
  <c r="I222" i="1"/>
  <c r="H222" i="1"/>
  <c r="G222" i="1"/>
  <c r="O221" i="1"/>
  <c r="L221" i="1"/>
  <c r="M221" i="1" s="1" a="1"/>
  <c r="M221" i="1" s="1"/>
  <c r="K221" i="1"/>
  <c r="J221" i="1"/>
  <c r="I221" i="1"/>
  <c r="H221" i="1"/>
  <c r="G221" i="1"/>
  <c r="O220" i="1"/>
  <c r="L220" i="1"/>
  <c r="M220" i="1" s="1" a="1"/>
  <c r="M220" i="1" s="1"/>
  <c r="K220" i="1"/>
  <c r="J220" i="1"/>
  <c r="I220" i="1"/>
  <c r="H220" i="1"/>
  <c r="G220" i="1"/>
  <c r="O219" i="1"/>
  <c r="L219" i="1"/>
  <c r="M219" i="1" s="1" a="1"/>
  <c r="M219" i="1" s="1"/>
  <c r="K219" i="1"/>
  <c r="J219" i="1"/>
  <c r="I219" i="1"/>
  <c r="H219" i="1"/>
  <c r="G219" i="1"/>
  <c r="O218" i="1"/>
  <c r="L218" i="1"/>
  <c r="M218" i="1" s="1" a="1"/>
  <c r="M218" i="1" s="1"/>
  <c r="K218" i="1"/>
  <c r="J218" i="1"/>
  <c r="I218" i="1"/>
  <c r="H218" i="1"/>
  <c r="G218" i="1"/>
  <c r="O217" i="1"/>
  <c r="L217" i="1"/>
  <c r="M217" i="1" s="1" a="1"/>
  <c r="M217" i="1" s="1"/>
  <c r="K217" i="1"/>
  <c r="J217" i="1"/>
  <c r="I217" i="1"/>
  <c r="H217" i="1"/>
  <c r="G217" i="1"/>
  <c r="O216" i="1"/>
  <c r="L216" i="1"/>
  <c r="M216" i="1" s="1" a="1"/>
  <c r="M216" i="1" s="1"/>
  <c r="K216" i="1"/>
  <c r="J216" i="1"/>
  <c r="I216" i="1"/>
  <c r="H216" i="1"/>
  <c r="G216" i="1"/>
  <c r="O215" i="1"/>
  <c r="L215" i="1"/>
  <c r="M215" i="1" s="1" a="1"/>
  <c r="M215" i="1" s="1"/>
  <c r="K215" i="1"/>
  <c r="J215" i="1"/>
  <c r="I215" i="1"/>
  <c r="H215" i="1"/>
  <c r="G215" i="1"/>
  <c r="O214" i="1"/>
  <c r="L214" i="1"/>
  <c r="M214" i="1" s="1" a="1"/>
  <c r="M214" i="1" s="1"/>
  <c r="K214" i="1"/>
  <c r="J214" i="1"/>
  <c r="I214" i="1"/>
  <c r="H214" i="1"/>
  <c r="G214" i="1"/>
  <c r="O213" i="1"/>
  <c r="L213" i="1"/>
  <c r="M213" i="1" s="1" a="1"/>
  <c r="M213" i="1" s="1"/>
  <c r="K213" i="1"/>
  <c r="J213" i="1"/>
  <c r="I213" i="1"/>
  <c r="H213" i="1"/>
  <c r="G213" i="1"/>
  <c r="O212" i="1"/>
  <c r="L212" i="1"/>
  <c r="M212" i="1" s="1" a="1"/>
  <c r="M212" i="1" s="1"/>
  <c r="K212" i="1"/>
  <c r="J212" i="1"/>
  <c r="I212" i="1"/>
  <c r="H212" i="1"/>
  <c r="G212" i="1"/>
  <c r="O211" i="1"/>
  <c r="L211" i="1"/>
  <c r="M211" i="1" s="1" a="1"/>
  <c r="M211" i="1" s="1"/>
  <c r="K211" i="1"/>
  <c r="J211" i="1"/>
  <c r="I211" i="1"/>
  <c r="H211" i="1"/>
  <c r="G211" i="1"/>
  <c r="O210" i="1"/>
  <c r="L210" i="1"/>
  <c r="M210" i="1" s="1" a="1"/>
  <c r="M210" i="1" s="1"/>
  <c r="K210" i="1"/>
  <c r="J210" i="1"/>
  <c r="I210" i="1"/>
  <c r="H210" i="1"/>
  <c r="G210" i="1"/>
  <c r="O209" i="1"/>
  <c r="L209" i="1"/>
  <c r="M209" i="1" s="1" a="1"/>
  <c r="M209" i="1" s="1"/>
  <c r="K209" i="1"/>
  <c r="J209" i="1"/>
  <c r="I209" i="1"/>
  <c r="H209" i="1"/>
  <c r="G209" i="1"/>
  <c r="O208" i="1"/>
  <c r="L208" i="1"/>
  <c r="M208" i="1" s="1" a="1"/>
  <c r="M208" i="1" s="1"/>
  <c r="K208" i="1"/>
  <c r="J208" i="1"/>
  <c r="I208" i="1"/>
  <c r="H208" i="1"/>
  <c r="G208" i="1"/>
  <c r="O207" i="1"/>
  <c r="L207" i="1"/>
  <c r="M207" i="1" s="1" a="1"/>
  <c r="M207" i="1" s="1"/>
  <c r="K207" i="1"/>
  <c r="J207" i="1"/>
  <c r="I207" i="1"/>
  <c r="H207" i="1"/>
  <c r="G207" i="1"/>
  <c r="O206" i="1"/>
  <c r="L206" i="1"/>
  <c r="M206" i="1" s="1" a="1"/>
  <c r="M206" i="1" s="1"/>
  <c r="K206" i="1"/>
  <c r="J206" i="1"/>
  <c r="I206" i="1"/>
  <c r="H206" i="1"/>
  <c r="G206" i="1"/>
  <c r="O205" i="1"/>
  <c r="L205" i="1"/>
  <c r="M205" i="1" s="1" a="1"/>
  <c r="M205" i="1" s="1"/>
  <c r="K205" i="1"/>
  <c r="J205" i="1"/>
  <c r="I205" i="1"/>
  <c r="H205" i="1"/>
  <c r="G205" i="1"/>
  <c r="O204" i="1"/>
  <c r="L204" i="1"/>
  <c r="M204" i="1" s="1" a="1"/>
  <c r="M204" i="1" s="1"/>
  <c r="K204" i="1"/>
  <c r="J204" i="1"/>
  <c r="I204" i="1"/>
  <c r="H204" i="1"/>
  <c r="G204" i="1"/>
  <c r="O203" i="1"/>
  <c r="L203" i="1"/>
  <c r="M203" i="1" s="1" a="1"/>
  <c r="M203" i="1" s="1"/>
  <c r="K203" i="1"/>
  <c r="J203" i="1"/>
  <c r="I203" i="1"/>
  <c r="H203" i="1"/>
  <c r="G203" i="1"/>
  <c r="O202" i="1"/>
  <c r="L202" i="1"/>
  <c r="M202" i="1" s="1" a="1"/>
  <c r="M202" i="1" s="1"/>
  <c r="K202" i="1"/>
  <c r="J202" i="1"/>
  <c r="I202" i="1"/>
  <c r="H202" i="1"/>
  <c r="G202" i="1"/>
  <c r="O201" i="1"/>
  <c r="L201" i="1"/>
  <c r="M201" i="1" s="1" a="1"/>
  <c r="M201" i="1" s="1"/>
  <c r="K201" i="1"/>
  <c r="J201" i="1"/>
  <c r="I201" i="1"/>
  <c r="H201" i="1"/>
  <c r="G201" i="1"/>
  <c r="O200" i="1"/>
  <c r="L200" i="1"/>
  <c r="M200" i="1" s="1" a="1"/>
  <c r="M200" i="1" s="1"/>
  <c r="K200" i="1"/>
  <c r="J200" i="1"/>
  <c r="I200" i="1"/>
  <c r="H200" i="1"/>
  <c r="G200" i="1"/>
  <c r="O199" i="1"/>
  <c r="L199" i="1"/>
  <c r="M199" i="1" s="1" a="1"/>
  <c r="M199" i="1" s="1"/>
  <c r="K199" i="1"/>
  <c r="J199" i="1"/>
  <c r="I199" i="1"/>
  <c r="H199" i="1"/>
  <c r="G199" i="1"/>
  <c r="O198" i="1"/>
  <c r="L198" i="1"/>
  <c r="M198" i="1" s="1" a="1"/>
  <c r="M198" i="1" s="1"/>
  <c r="K198" i="1"/>
  <c r="J198" i="1"/>
  <c r="I198" i="1"/>
  <c r="H198" i="1"/>
  <c r="G198" i="1"/>
  <c r="O197" i="1"/>
  <c r="L197" i="1"/>
  <c r="M197" i="1" s="1" a="1"/>
  <c r="M197" i="1" s="1"/>
  <c r="K197" i="1"/>
  <c r="J197" i="1"/>
  <c r="I197" i="1"/>
  <c r="H197" i="1"/>
  <c r="G197" i="1"/>
  <c r="O196" i="1"/>
  <c r="L196" i="1"/>
  <c r="M196" i="1" s="1" a="1"/>
  <c r="M196" i="1" s="1"/>
  <c r="K196" i="1"/>
  <c r="J196" i="1"/>
  <c r="I196" i="1"/>
  <c r="H196" i="1"/>
  <c r="G196" i="1"/>
  <c r="O195" i="1"/>
  <c r="L195" i="1"/>
  <c r="M195" i="1" s="1" a="1"/>
  <c r="M195" i="1" s="1"/>
  <c r="K195" i="1"/>
  <c r="J195" i="1"/>
  <c r="I195" i="1"/>
  <c r="H195" i="1"/>
  <c r="G195" i="1"/>
  <c r="O194" i="1"/>
  <c r="L194" i="1"/>
  <c r="M194" i="1" s="1" a="1"/>
  <c r="M194" i="1" s="1"/>
  <c r="K194" i="1"/>
  <c r="J194" i="1"/>
  <c r="I194" i="1"/>
  <c r="H194" i="1"/>
  <c r="G194" i="1"/>
  <c r="O193" i="1"/>
  <c r="L193" i="1"/>
  <c r="M193" i="1" s="1" a="1"/>
  <c r="M193" i="1" s="1"/>
  <c r="K193" i="1"/>
  <c r="J193" i="1"/>
  <c r="I193" i="1"/>
  <c r="H193" i="1"/>
  <c r="G193" i="1"/>
  <c r="O192" i="1"/>
  <c r="L192" i="1"/>
  <c r="M192" i="1" s="1" a="1"/>
  <c r="M192" i="1" s="1"/>
  <c r="K192" i="1"/>
  <c r="J192" i="1"/>
  <c r="I192" i="1"/>
  <c r="H192" i="1"/>
  <c r="G192" i="1"/>
  <c r="O191" i="1"/>
  <c r="L191" i="1"/>
  <c r="M191" i="1" s="1" a="1"/>
  <c r="M191" i="1" s="1"/>
  <c r="K191" i="1"/>
  <c r="J191" i="1"/>
  <c r="I191" i="1"/>
  <c r="H191" i="1"/>
  <c r="G191" i="1"/>
  <c r="O190" i="1"/>
  <c r="L190" i="1"/>
  <c r="M190" i="1" s="1" a="1"/>
  <c r="M190" i="1" s="1"/>
  <c r="K190" i="1"/>
  <c r="J190" i="1"/>
  <c r="I190" i="1"/>
  <c r="H190" i="1"/>
  <c r="G190" i="1"/>
  <c r="O189" i="1"/>
  <c r="L189" i="1"/>
  <c r="M189" i="1" s="1" a="1"/>
  <c r="M189" i="1" s="1"/>
  <c r="K189" i="1"/>
  <c r="J189" i="1"/>
  <c r="I189" i="1"/>
  <c r="H189" i="1"/>
  <c r="G189" i="1"/>
  <c r="O188" i="1"/>
  <c r="L188" i="1"/>
  <c r="M188" i="1" s="1" a="1"/>
  <c r="M188" i="1" s="1"/>
  <c r="K188" i="1"/>
  <c r="J188" i="1"/>
  <c r="I188" i="1"/>
  <c r="H188" i="1"/>
  <c r="G188" i="1"/>
  <c r="O187" i="1"/>
  <c r="L187" i="1"/>
  <c r="M187" i="1" s="1" a="1"/>
  <c r="M187" i="1" s="1"/>
  <c r="K187" i="1"/>
  <c r="J187" i="1"/>
  <c r="I187" i="1"/>
  <c r="H187" i="1"/>
  <c r="G187" i="1"/>
  <c r="O186" i="1"/>
  <c r="L186" i="1"/>
  <c r="M186" i="1" s="1" a="1"/>
  <c r="M186" i="1" s="1"/>
  <c r="K186" i="1"/>
  <c r="J186" i="1"/>
  <c r="I186" i="1"/>
  <c r="H186" i="1"/>
  <c r="G186" i="1"/>
  <c r="O185" i="1"/>
  <c r="L185" i="1"/>
  <c r="M185" i="1" s="1" a="1"/>
  <c r="M185" i="1" s="1"/>
  <c r="K185" i="1"/>
  <c r="J185" i="1"/>
  <c r="I185" i="1"/>
  <c r="H185" i="1"/>
  <c r="G185" i="1"/>
  <c r="O184" i="1"/>
  <c r="L184" i="1"/>
  <c r="M184" i="1" s="1" a="1"/>
  <c r="M184" i="1" s="1"/>
  <c r="K184" i="1"/>
  <c r="J184" i="1"/>
  <c r="I184" i="1"/>
  <c r="H184" i="1"/>
  <c r="G184" i="1"/>
  <c r="O183" i="1"/>
  <c r="L183" i="1"/>
  <c r="M183" i="1" s="1" a="1"/>
  <c r="M183" i="1" s="1"/>
  <c r="K183" i="1"/>
  <c r="J183" i="1"/>
  <c r="I183" i="1"/>
  <c r="H183" i="1"/>
  <c r="G183" i="1"/>
  <c r="O182" i="1"/>
  <c r="L182" i="1"/>
  <c r="M182" i="1" s="1" a="1"/>
  <c r="M182" i="1" s="1"/>
  <c r="K182" i="1"/>
  <c r="J182" i="1"/>
  <c r="I182" i="1"/>
  <c r="H182" i="1"/>
  <c r="G182" i="1"/>
  <c r="O181" i="1"/>
  <c r="L181" i="1"/>
  <c r="M181" i="1" s="1" a="1"/>
  <c r="M181" i="1" s="1"/>
  <c r="K181" i="1"/>
  <c r="J181" i="1"/>
  <c r="I181" i="1"/>
  <c r="H181" i="1"/>
  <c r="G181" i="1"/>
  <c r="O180" i="1"/>
  <c r="L180" i="1"/>
  <c r="M180" i="1" s="1" a="1"/>
  <c r="M180" i="1" s="1"/>
  <c r="K180" i="1"/>
  <c r="J180" i="1"/>
  <c r="I180" i="1"/>
  <c r="H180" i="1"/>
  <c r="G180" i="1"/>
  <c r="O179" i="1"/>
  <c r="L179" i="1"/>
  <c r="M179" i="1" s="1" a="1"/>
  <c r="M179" i="1" s="1"/>
  <c r="K179" i="1"/>
  <c r="J179" i="1"/>
  <c r="I179" i="1"/>
  <c r="H179" i="1"/>
  <c r="G179" i="1"/>
  <c r="O178" i="1"/>
  <c r="L178" i="1"/>
  <c r="M178" i="1" s="1" a="1"/>
  <c r="M178" i="1" s="1"/>
  <c r="K178" i="1"/>
  <c r="J178" i="1"/>
  <c r="I178" i="1"/>
  <c r="H178" i="1"/>
  <c r="G178" i="1"/>
  <c r="O177" i="1"/>
  <c r="L177" i="1"/>
  <c r="M177" i="1" s="1" a="1"/>
  <c r="M177" i="1" s="1"/>
  <c r="K177" i="1"/>
  <c r="J177" i="1"/>
  <c r="I177" i="1"/>
  <c r="H177" i="1"/>
  <c r="G177" i="1"/>
  <c r="O176" i="1"/>
  <c r="L176" i="1"/>
  <c r="M176" i="1" s="1" a="1"/>
  <c r="M176" i="1" s="1"/>
  <c r="K176" i="1"/>
  <c r="J176" i="1"/>
  <c r="I176" i="1"/>
  <c r="H176" i="1"/>
  <c r="G176" i="1"/>
  <c r="O175" i="1"/>
  <c r="L175" i="1"/>
  <c r="M175" i="1" s="1" a="1"/>
  <c r="M175" i="1" s="1"/>
  <c r="K175" i="1"/>
  <c r="J175" i="1"/>
  <c r="I175" i="1"/>
  <c r="H175" i="1"/>
  <c r="G175" i="1"/>
  <c r="O174" i="1"/>
  <c r="L174" i="1"/>
  <c r="M174" i="1" s="1" a="1"/>
  <c r="M174" i="1" s="1"/>
  <c r="K174" i="1"/>
  <c r="J174" i="1"/>
  <c r="I174" i="1"/>
  <c r="H174" i="1"/>
  <c r="G174" i="1"/>
  <c r="O173" i="1"/>
  <c r="L173" i="1"/>
  <c r="M173" i="1" s="1" a="1"/>
  <c r="M173" i="1" s="1"/>
  <c r="K173" i="1"/>
  <c r="J173" i="1"/>
  <c r="I173" i="1"/>
  <c r="H173" i="1"/>
  <c r="G173" i="1"/>
  <c r="O172" i="1"/>
  <c r="L172" i="1"/>
  <c r="M172" i="1" s="1" a="1"/>
  <c r="M172" i="1" s="1"/>
  <c r="K172" i="1"/>
  <c r="J172" i="1"/>
  <c r="I172" i="1"/>
  <c r="H172" i="1"/>
  <c r="G172" i="1"/>
  <c r="O171" i="1"/>
  <c r="L171" i="1"/>
  <c r="M171" i="1" s="1" a="1"/>
  <c r="M171" i="1" s="1"/>
  <c r="K171" i="1"/>
  <c r="J171" i="1"/>
  <c r="I171" i="1"/>
  <c r="H171" i="1"/>
  <c r="G171" i="1"/>
  <c r="O170" i="1"/>
  <c r="L170" i="1"/>
  <c r="M170" i="1" s="1" a="1"/>
  <c r="M170" i="1" s="1"/>
  <c r="K170" i="1"/>
  <c r="J170" i="1"/>
  <c r="I170" i="1"/>
  <c r="H170" i="1"/>
  <c r="G170" i="1"/>
  <c r="O169" i="1"/>
  <c r="L169" i="1"/>
  <c r="M169" i="1" s="1" a="1"/>
  <c r="M169" i="1" s="1"/>
  <c r="K169" i="1"/>
  <c r="J169" i="1"/>
  <c r="I169" i="1"/>
  <c r="H169" i="1"/>
  <c r="G169" i="1"/>
  <c r="O168" i="1"/>
  <c r="L168" i="1"/>
  <c r="M168" i="1" s="1" a="1"/>
  <c r="M168" i="1" s="1"/>
  <c r="K168" i="1"/>
  <c r="J168" i="1"/>
  <c r="I168" i="1"/>
  <c r="H168" i="1"/>
  <c r="G168" i="1"/>
  <c r="O167" i="1"/>
  <c r="L167" i="1"/>
  <c r="M167" i="1" s="1" a="1"/>
  <c r="M167" i="1" s="1"/>
  <c r="K167" i="1"/>
  <c r="J167" i="1"/>
  <c r="I167" i="1"/>
  <c r="H167" i="1"/>
  <c r="G167" i="1"/>
  <c r="O166" i="1"/>
  <c r="L166" i="1"/>
  <c r="M166" i="1" s="1" a="1"/>
  <c r="M166" i="1" s="1"/>
  <c r="K166" i="1"/>
  <c r="J166" i="1"/>
  <c r="I166" i="1"/>
  <c r="H166" i="1"/>
  <c r="G166" i="1"/>
  <c r="O165" i="1"/>
  <c r="L165" i="1"/>
  <c r="M165" i="1" s="1" a="1"/>
  <c r="M165" i="1" s="1"/>
  <c r="K165" i="1"/>
  <c r="J165" i="1"/>
  <c r="I165" i="1"/>
  <c r="H165" i="1"/>
  <c r="G165" i="1"/>
  <c r="O164" i="1"/>
  <c r="L164" i="1"/>
  <c r="M164" i="1" s="1" a="1"/>
  <c r="M164" i="1" s="1"/>
  <c r="K164" i="1"/>
  <c r="J164" i="1"/>
  <c r="I164" i="1"/>
  <c r="H164" i="1"/>
  <c r="G164" i="1"/>
  <c r="O163" i="1"/>
  <c r="L163" i="1"/>
  <c r="M163" i="1" s="1" a="1"/>
  <c r="M163" i="1" s="1"/>
  <c r="K163" i="1"/>
  <c r="J163" i="1"/>
  <c r="I163" i="1"/>
  <c r="H163" i="1"/>
  <c r="G163" i="1"/>
  <c r="O162" i="1"/>
  <c r="L162" i="1"/>
  <c r="M162" i="1" s="1" a="1"/>
  <c r="M162" i="1" s="1"/>
  <c r="K162" i="1"/>
  <c r="J162" i="1"/>
  <c r="I162" i="1"/>
  <c r="H162" i="1"/>
  <c r="G162" i="1"/>
  <c r="O161" i="1"/>
  <c r="L161" i="1"/>
  <c r="M161" i="1" s="1" a="1"/>
  <c r="M161" i="1" s="1"/>
  <c r="K161" i="1"/>
  <c r="J161" i="1"/>
  <c r="I161" i="1"/>
  <c r="H161" i="1"/>
  <c r="G161" i="1"/>
  <c r="O160" i="1"/>
  <c r="L160" i="1"/>
  <c r="M160" i="1" s="1" a="1"/>
  <c r="M160" i="1" s="1"/>
  <c r="K160" i="1"/>
  <c r="J160" i="1"/>
  <c r="I160" i="1"/>
  <c r="H160" i="1"/>
  <c r="G160" i="1"/>
  <c r="O159" i="1"/>
  <c r="L159" i="1"/>
  <c r="M159" i="1" s="1" a="1"/>
  <c r="M159" i="1" s="1"/>
  <c r="K159" i="1"/>
  <c r="J159" i="1"/>
  <c r="I159" i="1"/>
  <c r="H159" i="1"/>
  <c r="G159" i="1"/>
  <c r="O158" i="1"/>
  <c r="L158" i="1"/>
  <c r="M158" i="1" s="1" a="1"/>
  <c r="M158" i="1" s="1"/>
  <c r="K158" i="1"/>
  <c r="J158" i="1"/>
  <c r="I158" i="1"/>
  <c r="H158" i="1"/>
  <c r="G158" i="1"/>
  <c r="O157" i="1"/>
  <c r="L157" i="1"/>
  <c r="M157" i="1" s="1" a="1"/>
  <c r="M157" i="1" s="1"/>
  <c r="K157" i="1"/>
  <c r="J157" i="1"/>
  <c r="I157" i="1"/>
  <c r="H157" i="1"/>
  <c r="G157" i="1"/>
  <c r="O156" i="1"/>
  <c r="L156" i="1"/>
  <c r="M156" i="1" s="1" a="1"/>
  <c r="M156" i="1" s="1"/>
  <c r="K156" i="1"/>
  <c r="J156" i="1"/>
  <c r="I156" i="1"/>
  <c r="H156" i="1"/>
  <c r="G156" i="1"/>
  <c r="O155" i="1"/>
  <c r="L155" i="1"/>
  <c r="M155" i="1" s="1" a="1"/>
  <c r="M155" i="1" s="1"/>
  <c r="K155" i="1"/>
  <c r="J155" i="1"/>
  <c r="I155" i="1"/>
  <c r="H155" i="1"/>
  <c r="G155" i="1"/>
  <c r="O154" i="1"/>
  <c r="L154" i="1"/>
  <c r="M154" i="1" s="1" a="1"/>
  <c r="M154" i="1" s="1"/>
  <c r="K154" i="1"/>
  <c r="J154" i="1"/>
  <c r="I154" i="1"/>
  <c r="H154" i="1"/>
  <c r="G154" i="1"/>
  <c r="O153" i="1"/>
  <c r="L153" i="1"/>
  <c r="M153" i="1" s="1" a="1"/>
  <c r="M153" i="1" s="1"/>
  <c r="K153" i="1"/>
  <c r="J153" i="1"/>
  <c r="I153" i="1"/>
  <c r="H153" i="1"/>
  <c r="G153" i="1"/>
  <c r="O152" i="1"/>
  <c r="L152" i="1"/>
  <c r="M152" i="1" s="1" a="1"/>
  <c r="M152" i="1" s="1"/>
  <c r="K152" i="1"/>
  <c r="J152" i="1"/>
  <c r="I152" i="1"/>
  <c r="H152" i="1"/>
  <c r="G152" i="1"/>
  <c r="O151" i="1"/>
  <c r="L151" i="1"/>
  <c r="M151" i="1" s="1" a="1"/>
  <c r="M151" i="1" s="1"/>
  <c r="K151" i="1"/>
  <c r="J151" i="1"/>
  <c r="I151" i="1"/>
  <c r="H151" i="1"/>
  <c r="G151" i="1"/>
  <c r="O150" i="1"/>
  <c r="L150" i="1"/>
  <c r="M150" i="1" s="1" a="1"/>
  <c r="M150" i="1" s="1"/>
  <c r="K150" i="1"/>
  <c r="J150" i="1"/>
  <c r="I150" i="1"/>
  <c r="H150" i="1"/>
  <c r="G150" i="1"/>
  <c r="O149" i="1"/>
  <c r="L149" i="1"/>
  <c r="M149" i="1" s="1" a="1"/>
  <c r="M149" i="1" s="1"/>
  <c r="K149" i="1"/>
  <c r="J149" i="1"/>
  <c r="I149" i="1"/>
  <c r="H149" i="1"/>
  <c r="G149" i="1"/>
  <c r="O148" i="1"/>
  <c r="L148" i="1"/>
  <c r="M148" i="1" s="1" a="1"/>
  <c r="M148" i="1" s="1"/>
  <c r="K148" i="1"/>
  <c r="J148" i="1"/>
  <c r="I148" i="1"/>
  <c r="H148" i="1"/>
  <c r="G148" i="1"/>
  <c r="O147" i="1"/>
  <c r="L147" i="1"/>
  <c r="M147" i="1" s="1" a="1"/>
  <c r="M147" i="1" s="1"/>
  <c r="K147" i="1"/>
  <c r="J147" i="1"/>
  <c r="I147" i="1"/>
  <c r="H147" i="1"/>
  <c r="G147" i="1"/>
  <c r="O146" i="1"/>
  <c r="L146" i="1"/>
  <c r="M146" i="1" s="1" a="1"/>
  <c r="M146" i="1" s="1"/>
  <c r="K146" i="1"/>
  <c r="J146" i="1"/>
  <c r="I146" i="1"/>
  <c r="H146" i="1"/>
  <c r="G146" i="1"/>
  <c r="O145" i="1"/>
  <c r="L145" i="1"/>
  <c r="M145" i="1" s="1" a="1"/>
  <c r="M145" i="1" s="1"/>
  <c r="K145" i="1"/>
  <c r="J145" i="1"/>
  <c r="I145" i="1"/>
  <c r="H145" i="1"/>
  <c r="G145" i="1"/>
  <c r="O144" i="1"/>
  <c r="L144" i="1"/>
  <c r="M144" i="1" s="1" a="1"/>
  <c r="M144" i="1" s="1"/>
  <c r="K144" i="1"/>
  <c r="J144" i="1"/>
  <c r="I144" i="1"/>
  <c r="H144" i="1"/>
  <c r="G144" i="1"/>
  <c r="O143" i="1"/>
  <c r="L143" i="1"/>
  <c r="M143" i="1" s="1" a="1"/>
  <c r="M143" i="1" s="1"/>
  <c r="K143" i="1"/>
  <c r="J143" i="1"/>
  <c r="I143" i="1"/>
  <c r="H143" i="1"/>
  <c r="G143" i="1"/>
  <c r="O142" i="1"/>
  <c r="L142" i="1"/>
  <c r="M142" i="1" s="1" a="1"/>
  <c r="M142" i="1" s="1"/>
  <c r="K142" i="1"/>
  <c r="J142" i="1"/>
  <c r="I142" i="1"/>
  <c r="H142" i="1"/>
  <c r="G142" i="1"/>
  <c r="O141" i="1"/>
  <c r="L141" i="1"/>
  <c r="M141" i="1" s="1" a="1"/>
  <c r="M141" i="1" s="1"/>
  <c r="K141" i="1"/>
  <c r="J141" i="1"/>
  <c r="I141" i="1"/>
  <c r="H141" i="1"/>
  <c r="G141" i="1"/>
  <c r="O140" i="1"/>
  <c r="L140" i="1"/>
  <c r="M140" i="1" s="1" a="1"/>
  <c r="M140" i="1" s="1"/>
  <c r="K140" i="1"/>
  <c r="J140" i="1"/>
  <c r="I140" i="1"/>
  <c r="H140" i="1"/>
  <c r="G140" i="1"/>
  <c r="O139" i="1"/>
  <c r="L139" i="1"/>
  <c r="M139" i="1" s="1" a="1"/>
  <c r="M139" i="1" s="1"/>
  <c r="K139" i="1"/>
  <c r="J139" i="1"/>
  <c r="I139" i="1"/>
  <c r="H139" i="1"/>
  <c r="G139" i="1"/>
  <c r="O138" i="1"/>
  <c r="L138" i="1"/>
  <c r="M138" i="1" s="1" a="1"/>
  <c r="M138" i="1" s="1"/>
  <c r="K138" i="1"/>
  <c r="J138" i="1"/>
  <c r="I138" i="1"/>
  <c r="H138" i="1"/>
  <c r="G138" i="1"/>
  <c r="O137" i="1"/>
  <c r="L137" i="1"/>
  <c r="M137" i="1" s="1" a="1"/>
  <c r="M137" i="1" s="1"/>
  <c r="K137" i="1"/>
  <c r="J137" i="1"/>
  <c r="I137" i="1"/>
  <c r="H137" i="1"/>
  <c r="G137" i="1"/>
  <c r="O136" i="1"/>
  <c r="L136" i="1"/>
  <c r="M136" i="1" s="1" a="1"/>
  <c r="M136" i="1" s="1"/>
  <c r="K136" i="1"/>
  <c r="J136" i="1"/>
  <c r="I136" i="1"/>
  <c r="H136" i="1"/>
  <c r="G136" i="1"/>
  <c r="O135" i="1"/>
  <c r="L135" i="1"/>
  <c r="M135" i="1" s="1" a="1"/>
  <c r="M135" i="1" s="1"/>
  <c r="K135" i="1"/>
  <c r="J135" i="1"/>
  <c r="I135" i="1"/>
  <c r="H135" i="1"/>
  <c r="G135" i="1"/>
  <c r="O134" i="1"/>
  <c r="L134" i="1"/>
  <c r="M134" i="1" s="1" a="1"/>
  <c r="M134" i="1" s="1"/>
  <c r="K134" i="1"/>
  <c r="J134" i="1"/>
  <c r="I134" i="1"/>
  <c r="H134" i="1"/>
  <c r="G134" i="1"/>
  <c r="O133" i="1"/>
  <c r="L133" i="1"/>
  <c r="M133" i="1" s="1" a="1"/>
  <c r="M133" i="1" s="1"/>
  <c r="K133" i="1"/>
  <c r="J133" i="1"/>
  <c r="I133" i="1"/>
  <c r="H133" i="1"/>
  <c r="G133" i="1"/>
  <c r="O132" i="1"/>
  <c r="L132" i="1"/>
  <c r="M132" i="1" s="1" a="1"/>
  <c r="M132" i="1" s="1"/>
  <c r="K132" i="1"/>
  <c r="J132" i="1"/>
  <c r="I132" i="1"/>
  <c r="H132" i="1"/>
  <c r="G132" i="1"/>
  <c r="O131" i="1"/>
  <c r="L131" i="1"/>
  <c r="M131" i="1" s="1" a="1"/>
  <c r="M131" i="1" s="1"/>
  <c r="K131" i="1"/>
  <c r="J131" i="1"/>
  <c r="I131" i="1"/>
  <c r="H131" i="1"/>
  <c r="G131" i="1"/>
  <c r="O130" i="1"/>
  <c r="L130" i="1"/>
  <c r="M130" i="1" s="1" a="1"/>
  <c r="M130" i="1" s="1"/>
  <c r="K130" i="1"/>
  <c r="J130" i="1"/>
  <c r="I130" i="1"/>
  <c r="H130" i="1"/>
  <c r="G130" i="1"/>
  <c r="O129" i="1"/>
  <c r="L129" i="1"/>
  <c r="M129" i="1" s="1" a="1"/>
  <c r="M129" i="1" s="1"/>
  <c r="K129" i="1"/>
  <c r="J129" i="1"/>
  <c r="I129" i="1"/>
  <c r="H129" i="1"/>
  <c r="G129" i="1"/>
  <c r="O128" i="1"/>
  <c r="L128" i="1"/>
  <c r="M128" i="1" s="1" a="1"/>
  <c r="M128" i="1" s="1"/>
  <c r="K128" i="1"/>
  <c r="J128" i="1"/>
  <c r="I128" i="1"/>
  <c r="H128" i="1"/>
  <c r="G128" i="1"/>
  <c r="O127" i="1"/>
  <c r="L127" i="1"/>
  <c r="M127" i="1" s="1" a="1"/>
  <c r="M127" i="1" s="1"/>
  <c r="K127" i="1"/>
  <c r="J127" i="1"/>
  <c r="I127" i="1"/>
  <c r="H127" i="1"/>
  <c r="G127" i="1"/>
  <c r="O126" i="1"/>
  <c r="L126" i="1"/>
  <c r="M126" i="1" s="1" a="1"/>
  <c r="M126" i="1" s="1"/>
  <c r="K126" i="1"/>
  <c r="J126" i="1"/>
  <c r="I126" i="1"/>
  <c r="H126" i="1"/>
  <c r="G126" i="1"/>
  <c r="O125" i="1"/>
  <c r="L125" i="1"/>
  <c r="M125" i="1" s="1" a="1"/>
  <c r="M125" i="1" s="1"/>
  <c r="K125" i="1"/>
  <c r="J125" i="1"/>
  <c r="I125" i="1"/>
  <c r="H125" i="1"/>
  <c r="G125" i="1"/>
  <c r="O124" i="1"/>
  <c r="L124" i="1"/>
  <c r="M124" i="1" s="1" a="1"/>
  <c r="M124" i="1" s="1"/>
  <c r="K124" i="1"/>
  <c r="J124" i="1"/>
  <c r="I124" i="1"/>
  <c r="H124" i="1"/>
  <c r="G124" i="1"/>
  <c r="O123" i="1"/>
  <c r="L123" i="1"/>
  <c r="M123" i="1" s="1" a="1"/>
  <c r="M123" i="1" s="1"/>
  <c r="K123" i="1"/>
  <c r="J123" i="1"/>
  <c r="I123" i="1"/>
  <c r="H123" i="1"/>
  <c r="G123" i="1"/>
  <c r="O122" i="1"/>
  <c r="L122" i="1"/>
  <c r="M122" i="1" s="1" a="1"/>
  <c r="M122" i="1" s="1"/>
  <c r="K122" i="1"/>
  <c r="J122" i="1"/>
  <c r="I122" i="1"/>
  <c r="H122" i="1"/>
  <c r="G122" i="1"/>
  <c r="O121" i="1"/>
  <c r="L121" i="1"/>
  <c r="M121" i="1" s="1" a="1"/>
  <c r="M121" i="1" s="1"/>
  <c r="K121" i="1"/>
  <c r="J121" i="1"/>
  <c r="I121" i="1"/>
  <c r="H121" i="1"/>
  <c r="G121" i="1"/>
  <c r="O120" i="1"/>
  <c r="L120" i="1"/>
  <c r="M120" i="1" s="1" a="1"/>
  <c r="M120" i="1" s="1"/>
  <c r="K120" i="1"/>
  <c r="J120" i="1"/>
  <c r="I120" i="1"/>
  <c r="H120" i="1"/>
  <c r="G120" i="1"/>
  <c r="O119" i="1"/>
  <c r="L119" i="1"/>
  <c r="M119" i="1" s="1" a="1"/>
  <c r="M119" i="1" s="1"/>
  <c r="K119" i="1"/>
  <c r="J119" i="1"/>
  <c r="I119" i="1"/>
  <c r="H119" i="1"/>
  <c r="G119" i="1"/>
  <c r="O118" i="1"/>
  <c r="L118" i="1"/>
  <c r="M118" i="1" s="1" a="1"/>
  <c r="M118" i="1" s="1"/>
  <c r="K118" i="1"/>
  <c r="J118" i="1"/>
  <c r="I118" i="1"/>
  <c r="H118" i="1"/>
  <c r="G118" i="1"/>
  <c r="O117" i="1"/>
  <c r="L117" i="1"/>
  <c r="M117" i="1" s="1" a="1"/>
  <c r="M117" i="1" s="1"/>
  <c r="K117" i="1"/>
  <c r="J117" i="1"/>
  <c r="I117" i="1"/>
  <c r="H117" i="1"/>
  <c r="G117" i="1"/>
  <c r="O116" i="1"/>
  <c r="L116" i="1"/>
  <c r="M116" i="1" s="1" a="1"/>
  <c r="M116" i="1" s="1"/>
  <c r="K116" i="1"/>
  <c r="J116" i="1"/>
  <c r="I116" i="1"/>
  <c r="H116" i="1"/>
  <c r="G116" i="1"/>
  <c r="O115" i="1"/>
  <c r="L115" i="1"/>
  <c r="M115" i="1" s="1" a="1"/>
  <c r="M115" i="1" s="1"/>
  <c r="K115" i="1"/>
  <c r="J115" i="1"/>
  <c r="I115" i="1"/>
  <c r="H115" i="1"/>
  <c r="G115" i="1"/>
  <c r="O114" i="1"/>
  <c r="L114" i="1"/>
  <c r="M114" i="1" s="1" a="1"/>
  <c r="M114" i="1" s="1"/>
  <c r="K114" i="1"/>
  <c r="J114" i="1"/>
  <c r="I114" i="1"/>
  <c r="H114" i="1"/>
  <c r="G114" i="1"/>
  <c r="O113" i="1"/>
  <c r="L113" i="1"/>
  <c r="M113" i="1" s="1" a="1"/>
  <c r="M113" i="1" s="1"/>
  <c r="K113" i="1"/>
  <c r="J113" i="1"/>
  <c r="I113" i="1"/>
  <c r="H113" i="1"/>
  <c r="G113" i="1"/>
  <c r="O112" i="1"/>
  <c r="L112" i="1"/>
  <c r="M112" i="1" s="1" a="1"/>
  <c r="M112" i="1" s="1"/>
  <c r="K112" i="1"/>
  <c r="J112" i="1"/>
  <c r="I112" i="1"/>
  <c r="H112" i="1"/>
  <c r="G112" i="1"/>
  <c r="O111" i="1"/>
  <c r="L111" i="1"/>
  <c r="M111" i="1" s="1" a="1"/>
  <c r="M111" i="1" s="1"/>
  <c r="K111" i="1"/>
  <c r="J111" i="1"/>
  <c r="I111" i="1"/>
  <c r="H111" i="1"/>
  <c r="G111" i="1"/>
  <c r="O110" i="1"/>
  <c r="L110" i="1"/>
  <c r="M110" i="1" s="1" a="1"/>
  <c r="M110" i="1" s="1"/>
  <c r="K110" i="1"/>
  <c r="J110" i="1"/>
  <c r="I110" i="1"/>
  <c r="H110" i="1"/>
  <c r="G110" i="1"/>
  <c r="O109" i="1"/>
  <c r="L109" i="1"/>
  <c r="M109" i="1" s="1" a="1"/>
  <c r="M109" i="1" s="1"/>
  <c r="K109" i="1"/>
  <c r="J109" i="1"/>
  <c r="I109" i="1"/>
  <c r="H109" i="1"/>
  <c r="G109" i="1"/>
  <c r="O108" i="1"/>
  <c r="L108" i="1"/>
  <c r="M108" i="1" s="1" a="1"/>
  <c r="M108" i="1" s="1"/>
  <c r="K108" i="1"/>
  <c r="J108" i="1"/>
  <c r="I108" i="1"/>
  <c r="H108" i="1"/>
  <c r="G108" i="1"/>
  <c r="O107" i="1"/>
  <c r="L107" i="1"/>
  <c r="M107" i="1" s="1" a="1"/>
  <c r="M107" i="1" s="1"/>
  <c r="K107" i="1"/>
  <c r="J107" i="1"/>
  <c r="I107" i="1"/>
  <c r="H107" i="1"/>
  <c r="G107" i="1"/>
  <c r="O106" i="1"/>
  <c r="L106" i="1"/>
  <c r="M106" i="1" s="1" a="1"/>
  <c r="M106" i="1" s="1"/>
  <c r="K106" i="1"/>
  <c r="J106" i="1"/>
  <c r="I106" i="1"/>
  <c r="H106" i="1"/>
  <c r="G106" i="1"/>
  <c r="O105" i="1"/>
  <c r="L105" i="1"/>
  <c r="M105" i="1" s="1" a="1"/>
  <c r="M105" i="1" s="1"/>
  <c r="K105" i="1"/>
  <c r="J105" i="1"/>
  <c r="I105" i="1"/>
  <c r="H105" i="1"/>
  <c r="G105" i="1"/>
  <c r="O104" i="1"/>
  <c r="L104" i="1"/>
  <c r="M104" i="1" s="1" a="1"/>
  <c r="M104" i="1" s="1"/>
  <c r="K104" i="1"/>
  <c r="J104" i="1"/>
  <c r="I104" i="1"/>
  <c r="H104" i="1"/>
  <c r="G104" i="1"/>
  <c r="O103" i="1"/>
  <c r="L103" i="1"/>
  <c r="M103" i="1" s="1" a="1"/>
  <c r="M103" i="1" s="1"/>
  <c r="K103" i="1"/>
  <c r="J103" i="1"/>
  <c r="I103" i="1"/>
  <c r="H103" i="1"/>
  <c r="G103" i="1"/>
  <c r="O102" i="1"/>
  <c r="L102" i="1"/>
  <c r="M102" i="1" s="1" a="1"/>
  <c r="M102" i="1" s="1"/>
  <c r="K102" i="1"/>
  <c r="J102" i="1"/>
  <c r="I102" i="1"/>
  <c r="H102" i="1"/>
  <c r="G102" i="1"/>
  <c r="O101" i="1"/>
  <c r="L101" i="1"/>
  <c r="M101" i="1" s="1" a="1"/>
  <c r="M101" i="1" s="1"/>
  <c r="K101" i="1"/>
  <c r="J101" i="1"/>
  <c r="I101" i="1"/>
  <c r="H101" i="1"/>
  <c r="G101" i="1"/>
  <c r="O100" i="1"/>
  <c r="L100" i="1"/>
  <c r="M100" i="1" s="1" a="1"/>
  <c r="M100" i="1" s="1"/>
  <c r="K100" i="1"/>
  <c r="J100" i="1"/>
  <c r="I100" i="1"/>
  <c r="H100" i="1"/>
  <c r="G100" i="1"/>
  <c r="O99" i="1"/>
  <c r="L99" i="1"/>
  <c r="M99" i="1" s="1" a="1"/>
  <c r="M99" i="1" s="1"/>
  <c r="K99" i="1"/>
  <c r="J99" i="1"/>
  <c r="I99" i="1"/>
  <c r="H99" i="1"/>
  <c r="G99" i="1"/>
  <c r="O98" i="1"/>
  <c r="L98" i="1"/>
  <c r="M98" i="1" s="1" a="1"/>
  <c r="M98" i="1" s="1"/>
  <c r="K98" i="1"/>
  <c r="J98" i="1"/>
  <c r="I98" i="1"/>
  <c r="H98" i="1"/>
  <c r="G98" i="1"/>
  <c r="O97" i="1"/>
  <c r="L97" i="1"/>
  <c r="M97" i="1" s="1" a="1"/>
  <c r="M97" i="1" s="1"/>
  <c r="K97" i="1"/>
  <c r="J97" i="1"/>
  <c r="I97" i="1"/>
  <c r="H97" i="1"/>
  <c r="G97" i="1"/>
  <c r="O96" i="1"/>
  <c r="L96" i="1"/>
  <c r="M96" i="1" s="1" a="1"/>
  <c r="M96" i="1" s="1"/>
  <c r="K96" i="1"/>
  <c r="J96" i="1"/>
  <c r="I96" i="1"/>
  <c r="H96" i="1"/>
  <c r="G96" i="1"/>
  <c r="O95" i="1"/>
  <c r="L95" i="1"/>
  <c r="M95" i="1" s="1" a="1"/>
  <c r="M95" i="1" s="1"/>
  <c r="K95" i="1"/>
  <c r="J95" i="1"/>
  <c r="I95" i="1"/>
  <c r="H95" i="1"/>
  <c r="G95" i="1"/>
  <c r="O94" i="1"/>
  <c r="L94" i="1"/>
  <c r="M94" i="1" s="1" a="1"/>
  <c r="M94" i="1" s="1"/>
  <c r="K94" i="1"/>
  <c r="J94" i="1"/>
  <c r="I94" i="1"/>
  <c r="H94" i="1"/>
  <c r="G94" i="1"/>
  <c r="O93" i="1"/>
  <c r="L93" i="1"/>
  <c r="M93" i="1" s="1" a="1"/>
  <c r="M93" i="1" s="1"/>
  <c r="K93" i="1"/>
  <c r="J93" i="1"/>
  <c r="I93" i="1"/>
  <c r="H93" i="1"/>
  <c r="G93" i="1"/>
  <c r="O92" i="1"/>
  <c r="L92" i="1"/>
  <c r="M92" i="1" s="1" a="1"/>
  <c r="M92" i="1" s="1"/>
  <c r="K92" i="1"/>
  <c r="J92" i="1"/>
  <c r="I92" i="1"/>
  <c r="H92" i="1"/>
  <c r="G92" i="1"/>
  <c r="O91" i="1"/>
  <c r="L91" i="1"/>
  <c r="M91" i="1" s="1" a="1"/>
  <c r="M91" i="1" s="1"/>
  <c r="K91" i="1"/>
  <c r="J91" i="1"/>
  <c r="I91" i="1"/>
  <c r="H91" i="1"/>
  <c r="G91" i="1"/>
  <c r="O90" i="1"/>
  <c r="L90" i="1"/>
  <c r="M90" i="1" s="1" a="1"/>
  <c r="M90" i="1" s="1"/>
  <c r="K90" i="1"/>
  <c r="J90" i="1"/>
  <c r="I90" i="1"/>
  <c r="H90" i="1"/>
  <c r="G90" i="1"/>
  <c r="O89" i="1"/>
  <c r="L89" i="1"/>
  <c r="M89" i="1" s="1" a="1"/>
  <c r="M89" i="1" s="1"/>
  <c r="K89" i="1"/>
  <c r="J89" i="1"/>
  <c r="I89" i="1"/>
  <c r="H89" i="1"/>
  <c r="G89" i="1"/>
  <c r="O88" i="1"/>
  <c r="L88" i="1"/>
  <c r="M88" i="1" s="1" a="1"/>
  <c r="M88" i="1" s="1"/>
  <c r="K88" i="1"/>
  <c r="J88" i="1"/>
  <c r="I88" i="1"/>
  <c r="H88" i="1"/>
  <c r="G88" i="1"/>
  <c r="O87" i="1"/>
  <c r="L87" i="1"/>
  <c r="M87" i="1" s="1" a="1"/>
  <c r="M87" i="1" s="1"/>
  <c r="K87" i="1"/>
  <c r="J87" i="1"/>
  <c r="I87" i="1"/>
  <c r="H87" i="1"/>
  <c r="G87" i="1"/>
  <c r="O86" i="1"/>
  <c r="L86" i="1"/>
  <c r="M86" i="1" s="1" a="1"/>
  <c r="M86" i="1" s="1"/>
  <c r="K86" i="1"/>
  <c r="J86" i="1"/>
  <c r="I86" i="1"/>
  <c r="H86" i="1"/>
  <c r="G86" i="1"/>
  <c r="O85" i="1"/>
  <c r="L85" i="1"/>
  <c r="M85" i="1" s="1" a="1"/>
  <c r="M85" i="1" s="1"/>
  <c r="K85" i="1"/>
  <c r="J85" i="1"/>
  <c r="I85" i="1"/>
  <c r="H85" i="1"/>
  <c r="G85" i="1"/>
  <c r="O84" i="1"/>
  <c r="L84" i="1"/>
  <c r="M84" i="1" s="1" a="1"/>
  <c r="M84" i="1" s="1"/>
  <c r="K84" i="1"/>
  <c r="J84" i="1"/>
  <c r="I84" i="1"/>
  <c r="H84" i="1"/>
  <c r="G84" i="1"/>
  <c r="O83" i="1"/>
  <c r="L83" i="1"/>
  <c r="M83" i="1" s="1" a="1"/>
  <c r="M83" i="1" s="1"/>
  <c r="K83" i="1"/>
  <c r="J83" i="1"/>
  <c r="I83" i="1"/>
  <c r="H83" i="1"/>
  <c r="G83" i="1"/>
  <c r="O82" i="1"/>
  <c r="L82" i="1"/>
  <c r="M82" i="1" s="1" a="1"/>
  <c r="M82" i="1" s="1"/>
  <c r="K82" i="1"/>
  <c r="J82" i="1"/>
  <c r="I82" i="1"/>
  <c r="H82" i="1"/>
  <c r="G82" i="1"/>
  <c r="O81" i="1"/>
  <c r="L81" i="1"/>
  <c r="M81" i="1" s="1" a="1"/>
  <c r="M81" i="1" s="1"/>
  <c r="K81" i="1"/>
  <c r="J81" i="1"/>
  <c r="I81" i="1"/>
  <c r="H81" i="1"/>
  <c r="G81" i="1"/>
  <c r="O80" i="1"/>
  <c r="L80" i="1"/>
  <c r="M80" i="1" s="1" a="1"/>
  <c r="M80" i="1" s="1"/>
  <c r="K80" i="1"/>
  <c r="J80" i="1"/>
  <c r="I80" i="1"/>
  <c r="H80" i="1"/>
  <c r="G80" i="1"/>
  <c r="O79" i="1"/>
  <c r="L79" i="1"/>
  <c r="M79" i="1" s="1" a="1"/>
  <c r="M79" i="1" s="1"/>
  <c r="K79" i="1"/>
  <c r="J79" i="1"/>
  <c r="I79" i="1"/>
  <c r="H79" i="1"/>
  <c r="G79" i="1"/>
  <c r="O78" i="1"/>
  <c r="L78" i="1"/>
  <c r="M78" i="1" s="1" a="1"/>
  <c r="M78" i="1" s="1"/>
  <c r="K78" i="1"/>
  <c r="J78" i="1"/>
  <c r="I78" i="1"/>
  <c r="H78" i="1"/>
  <c r="G78" i="1"/>
  <c r="O77" i="1"/>
  <c r="L77" i="1"/>
  <c r="M77" i="1" s="1" a="1"/>
  <c r="M77" i="1" s="1"/>
  <c r="K77" i="1"/>
  <c r="J77" i="1"/>
  <c r="I77" i="1"/>
  <c r="H77" i="1"/>
  <c r="G77" i="1"/>
  <c r="O76" i="1"/>
  <c r="L76" i="1"/>
  <c r="M76" i="1" s="1" a="1"/>
  <c r="M76" i="1" s="1"/>
  <c r="K76" i="1"/>
  <c r="J76" i="1"/>
  <c r="I76" i="1"/>
  <c r="H76" i="1"/>
  <c r="G76" i="1"/>
  <c r="O75" i="1"/>
  <c r="L75" i="1"/>
  <c r="M75" i="1" s="1" a="1"/>
  <c r="M75" i="1" s="1"/>
  <c r="K75" i="1"/>
  <c r="J75" i="1"/>
  <c r="I75" i="1"/>
  <c r="H75" i="1"/>
  <c r="G75" i="1"/>
  <c r="O74" i="1"/>
  <c r="L74" i="1"/>
  <c r="M74" i="1" s="1" a="1"/>
  <c r="M74" i="1" s="1"/>
  <c r="K74" i="1"/>
  <c r="J74" i="1"/>
  <c r="I74" i="1"/>
  <c r="H74" i="1"/>
  <c r="G74" i="1"/>
  <c r="O73" i="1"/>
  <c r="L73" i="1"/>
  <c r="M73" i="1" s="1" a="1"/>
  <c r="M73" i="1" s="1"/>
  <c r="K73" i="1"/>
  <c r="J73" i="1"/>
  <c r="I73" i="1"/>
  <c r="H73" i="1"/>
  <c r="G73" i="1"/>
  <c r="O72" i="1"/>
  <c r="L72" i="1"/>
  <c r="M72" i="1" s="1" a="1"/>
  <c r="M72" i="1" s="1"/>
  <c r="K72" i="1"/>
  <c r="J72" i="1"/>
  <c r="I72" i="1"/>
  <c r="H72" i="1"/>
  <c r="G72" i="1"/>
  <c r="O71" i="1"/>
  <c r="L71" i="1"/>
  <c r="M71" i="1" s="1" a="1"/>
  <c r="M71" i="1" s="1"/>
  <c r="K71" i="1"/>
  <c r="J71" i="1"/>
  <c r="I71" i="1"/>
  <c r="H71" i="1"/>
  <c r="G71" i="1"/>
  <c r="O70" i="1"/>
  <c r="L70" i="1"/>
  <c r="M70" i="1" s="1" a="1"/>
  <c r="M70" i="1" s="1"/>
  <c r="K70" i="1"/>
  <c r="J70" i="1"/>
  <c r="I70" i="1"/>
  <c r="H70" i="1"/>
  <c r="G70" i="1"/>
  <c r="O69" i="1"/>
  <c r="L69" i="1"/>
  <c r="M69" i="1" s="1" a="1"/>
  <c r="M69" i="1" s="1"/>
  <c r="K69" i="1"/>
  <c r="J69" i="1"/>
  <c r="I69" i="1"/>
  <c r="H69" i="1"/>
  <c r="G69" i="1"/>
  <c r="O68" i="1"/>
  <c r="L68" i="1"/>
  <c r="M68" i="1" s="1" a="1"/>
  <c r="M68" i="1" s="1"/>
  <c r="K68" i="1"/>
  <c r="J68" i="1"/>
  <c r="I68" i="1"/>
  <c r="H68" i="1"/>
  <c r="G68" i="1"/>
  <c r="O67" i="1"/>
  <c r="L67" i="1"/>
  <c r="M67" i="1" s="1" a="1"/>
  <c r="M67" i="1" s="1"/>
  <c r="K67" i="1"/>
  <c r="J67" i="1"/>
  <c r="I67" i="1"/>
  <c r="H67" i="1"/>
  <c r="G67" i="1"/>
  <c r="O66" i="1"/>
  <c r="L66" i="1"/>
  <c r="M66" i="1" s="1" a="1"/>
  <c r="M66" i="1" s="1"/>
  <c r="K66" i="1"/>
  <c r="J66" i="1"/>
  <c r="I66" i="1"/>
  <c r="H66" i="1"/>
  <c r="G66" i="1"/>
  <c r="O65" i="1"/>
  <c r="L65" i="1"/>
  <c r="M65" i="1" s="1" a="1"/>
  <c r="M65" i="1" s="1"/>
  <c r="K65" i="1"/>
  <c r="J65" i="1"/>
  <c r="I65" i="1"/>
  <c r="H65" i="1"/>
  <c r="G65" i="1"/>
  <c r="O64" i="1"/>
  <c r="L64" i="1"/>
  <c r="M64" i="1" s="1" a="1"/>
  <c r="M64" i="1" s="1"/>
  <c r="K64" i="1"/>
  <c r="J64" i="1"/>
  <c r="I64" i="1"/>
  <c r="H64" i="1"/>
  <c r="G64" i="1"/>
  <c r="O63" i="1"/>
  <c r="L63" i="1"/>
  <c r="M63" i="1" s="1" a="1"/>
  <c r="M63" i="1" s="1"/>
  <c r="K63" i="1"/>
  <c r="J63" i="1"/>
  <c r="I63" i="1"/>
  <c r="H63" i="1"/>
  <c r="G63" i="1"/>
  <c r="O62" i="1"/>
  <c r="L62" i="1"/>
  <c r="M62" i="1" s="1" a="1"/>
  <c r="M62" i="1" s="1"/>
  <c r="K62" i="1"/>
  <c r="J62" i="1"/>
  <c r="I62" i="1"/>
  <c r="H62" i="1"/>
  <c r="G62" i="1"/>
  <c r="O61" i="1"/>
  <c r="L61" i="1"/>
  <c r="M61" i="1" s="1" a="1"/>
  <c r="M61" i="1" s="1"/>
  <c r="K61" i="1"/>
  <c r="J61" i="1"/>
  <c r="I61" i="1"/>
  <c r="H61" i="1"/>
  <c r="G61" i="1"/>
  <c r="O60" i="1"/>
  <c r="L60" i="1"/>
  <c r="M60" i="1" s="1" a="1"/>
  <c r="M60" i="1" s="1"/>
  <c r="K60" i="1"/>
  <c r="J60" i="1"/>
  <c r="I60" i="1"/>
  <c r="H60" i="1"/>
  <c r="G60" i="1"/>
  <c r="O59" i="1"/>
  <c r="L59" i="1"/>
  <c r="M59" i="1" s="1" a="1"/>
  <c r="M59" i="1" s="1"/>
  <c r="K59" i="1"/>
  <c r="J59" i="1"/>
  <c r="I59" i="1"/>
  <c r="H59" i="1"/>
  <c r="G59" i="1"/>
  <c r="O58" i="1"/>
  <c r="L58" i="1"/>
  <c r="M58" i="1" s="1" a="1"/>
  <c r="M58" i="1" s="1"/>
  <c r="K58" i="1"/>
  <c r="J58" i="1"/>
  <c r="I58" i="1"/>
  <c r="H58" i="1"/>
  <c r="G58" i="1"/>
  <c r="O57" i="1"/>
  <c r="L57" i="1"/>
  <c r="M57" i="1" s="1" a="1"/>
  <c r="M57" i="1" s="1"/>
  <c r="K57" i="1"/>
  <c r="J57" i="1"/>
  <c r="I57" i="1"/>
  <c r="H57" i="1"/>
  <c r="G57" i="1"/>
  <c r="O56" i="1"/>
  <c r="L56" i="1"/>
  <c r="M56" i="1" s="1" a="1"/>
  <c r="M56" i="1" s="1"/>
  <c r="K56" i="1"/>
  <c r="J56" i="1"/>
  <c r="I56" i="1"/>
  <c r="H56" i="1"/>
  <c r="G56" i="1"/>
  <c r="O55" i="1"/>
  <c r="L55" i="1"/>
  <c r="M55" i="1" s="1" a="1"/>
  <c r="M55" i="1" s="1"/>
  <c r="K55" i="1"/>
  <c r="J55" i="1"/>
  <c r="I55" i="1"/>
  <c r="H55" i="1"/>
  <c r="G55" i="1"/>
  <c r="O54" i="1"/>
  <c r="L54" i="1"/>
  <c r="M54" i="1" s="1" a="1"/>
  <c r="M54" i="1" s="1"/>
  <c r="K54" i="1"/>
  <c r="J54" i="1"/>
  <c r="I54" i="1"/>
  <c r="H54" i="1"/>
  <c r="G54" i="1"/>
  <c r="O53" i="1"/>
  <c r="L53" i="1"/>
  <c r="M53" i="1" s="1" a="1"/>
  <c r="M53" i="1" s="1"/>
  <c r="K53" i="1"/>
  <c r="J53" i="1"/>
  <c r="I53" i="1"/>
  <c r="H53" i="1"/>
  <c r="G53" i="1"/>
  <c r="O52" i="1"/>
  <c r="L52" i="1"/>
  <c r="M52" i="1" s="1" a="1"/>
  <c r="M52" i="1" s="1"/>
  <c r="K52" i="1"/>
  <c r="J52" i="1"/>
  <c r="I52" i="1"/>
  <c r="H52" i="1"/>
  <c r="G52" i="1"/>
  <c r="O51" i="1"/>
  <c r="L51" i="1"/>
  <c r="M51" i="1" s="1" a="1"/>
  <c r="M51" i="1" s="1"/>
  <c r="K51" i="1"/>
  <c r="J51" i="1"/>
  <c r="I51" i="1"/>
  <c r="H51" i="1"/>
  <c r="G51" i="1"/>
  <c r="O50" i="1"/>
  <c r="L50" i="1"/>
  <c r="M50" i="1" s="1" a="1"/>
  <c r="M50" i="1" s="1"/>
  <c r="K50" i="1"/>
  <c r="J50" i="1"/>
  <c r="I50" i="1"/>
  <c r="H50" i="1"/>
  <c r="G50" i="1"/>
  <c r="O49" i="1"/>
  <c r="L49" i="1"/>
  <c r="M49" i="1" s="1" a="1"/>
  <c r="M49" i="1" s="1"/>
  <c r="K49" i="1"/>
  <c r="J49" i="1"/>
  <c r="I49" i="1"/>
  <c r="H49" i="1"/>
  <c r="G49" i="1"/>
  <c r="O48" i="1"/>
  <c r="L48" i="1"/>
  <c r="M48" i="1" s="1" a="1"/>
  <c r="M48" i="1" s="1"/>
  <c r="K48" i="1"/>
  <c r="J48" i="1"/>
  <c r="I48" i="1"/>
  <c r="H48" i="1"/>
  <c r="G48" i="1"/>
  <c r="O47" i="1"/>
  <c r="L47" i="1"/>
  <c r="M47" i="1" s="1" a="1"/>
  <c r="M47" i="1" s="1"/>
  <c r="K47" i="1"/>
  <c r="J47" i="1"/>
  <c r="I47" i="1"/>
  <c r="H47" i="1"/>
  <c r="G47" i="1"/>
  <c r="O46" i="1"/>
  <c r="L46" i="1"/>
  <c r="M46" i="1" s="1" a="1"/>
  <c r="M46" i="1" s="1"/>
  <c r="K46" i="1"/>
  <c r="J46" i="1"/>
  <c r="I46" i="1"/>
  <c r="H46" i="1"/>
  <c r="G46" i="1"/>
  <c r="O45" i="1"/>
  <c r="L45" i="1"/>
  <c r="M45" i="1" s="1" a="1"/>
  <c r="M45" i="1" s="1"/>
  <c r="K45" i="1"/>
  <c r="J45" i="1"/>
  <c r="I45" i="1"/>
  <c r="H45" i="1"/>
  <c r="G45" i="1"/>
  <c r="O44" i="1"/>
  <c r="L44" i="1"/>
  <c r="M44" i="1" s="1" a="1"/>
  <c r="M44" i="1" s="1"/>
  <c r="K44" i="1"/>
  <c r="J44" i="1"/>
  <c r="I44" i="1"/>
  <c r="H44" i="1"/>
  <c r="G44" i="1"/>
  <c r="O43" i="1"/>
  <c r="L43" i="1"/>
  <c r="M43" i="1" s="1" a="1"/>
  <c r="M43" i="1" s="1"/>
  <c r="K43" i="1"/>
  <c r="J43" i="1"/>
  <c r="I43" i="1"/>
  <c r="H43" i="1"/>
  <c r="G43" i="1"/>
  <c r="O42" i="1"/>
  <c r="L42" i="1"/>
  <c r="M42" i="1" s="1" a="1"/>
  <c r="M42" i="1" s="1"/>
  <c r="K42" i="1"/>
  <c r="J42" i="1"/>
  <c r="I42" i="1"/>
  <c r="H42" i="1"/>
  <c r="G42" i="1"/>
  <c r="O41" i="1"/>
  <c r="L41" i="1"/>
  <c r="M41" i="1" s="1" a="1"/>
  <c r="M41" i="1" s="1"/>
  <c r="K41" i="1"/>
  <c r="J41" i="1"/>
  <c r="I41" i="1"/>
  <c r="H41" i="1"/>
  <c r="G41" i="1"/>
  <c r="O40" i="1"/>
  <c r="L40" i="1"/>
  <c r="M40" i="1" s="1" a="1"/>
  <c r="M40" i="1" s="1"/>
  <c r="K40" i="1"/>
  <c r="J40" i="1"/>
  <c r="I40" i="1"/>
  <c r="H40" i="1"/>
  <c r="G40" i="1"/>
  <c r="O39" i="1"/>
  <c r="L39" i="1"/>
  <c r="M39" i="1" s="1" a="1"/>
  <c r="M39" i="1" s="1"/>
  <c r="K39" i="1"/>
  <c r="J39" i="1"/>
  <c r="I39" i="1"/>
  <c r="H39" i="1"/>
  <c r="G39" i="1"/>
  <c r="O38" i="1"/>
  <c r="L38" i="1"/>
  <c r="M38" i="1" s="1" a="1"/>
  <c r="M38" i="1" s="1"/>
  <c r="K38" i="1"/>
  <c r="J38" i="1"/>
  <c r="I38" i="1"/>
  <c r="H38" i="1"/>
  <c r="G38" i="1"/>
  <c r="O37" i="1"/>
  <c r="L37" i="1"/>
  <c r="M37" i="1" s="1" a="1"/>
  <c r="M37" i="1" s="1"/>
  <c r="K37" i="1"/>
  <c r="J37" i="1"/>
  <c r="I37" i="1"/>
  <c r="H37" i="1"/>
  <c r="G37" i="1"/>
  <c r="O36" i="1"/>
  <c r="L36" i="1"/>
  <c r="M36" i="1" s="1" a="1"/>
  <c r="M36" i="1" s="1"/>
  <c r="K36" i="1"/>
  <c r="J36" i="1"/>
  <c r="I36" i="1"/>
  <c r="H36" i="1"/>
  <c r="G36" i="1"/>
  <c r="O35" i="1"/>
  <c r="L35" i="1"/>
  <c r="M35" i="1" s="1" a="1"/>
  <c r="M35" i="1" s="1"/>
  <c r="K35" i="1"/>
  <c r="J35" i="1"/>
  <c r="I35" i="1"/>
  <c r="H35" i="1"/>
  <c r="G35" i="1"/>
  <c r="O34" i="1"/>
  <c r="L34" i="1"/>
  <c r="M34" i="1" s="1" a="1"/>
  <c r="M34" i="1" s="1"/>
  <c r="K34" i="1"/>
  <c r="J34" i="1"/>
  <c r="I34" i="1"/>
  <c r="H34" i="1"/>
  <c r="G34" i="1"/>
  <c r="O33" i="1"/>
  <c r="L33" i="1"/>
  <c r="M33" i="1" s="1" a="1"/>
  <c r="M33" i="1" s="1"/>
  <c r="K33" i="1"/>
  <c r="J33" i="1"/>
  <c r="I33" i="1"/>
  <c r="H33" i="1"/>
  <c r="G33" i="1"/>
  <c r="O32" i="1"/>
  <c r="L32" i="1"/>
  <c r="M32" i="1" s="1" a="1"/>
  <c r="M32" i="1" s="1"/>
  <c r="K32" i="1"/>
  <c r="J32" i="1"/>
  <c r="I32" i="1"/>
  <c r="H32" i="1"/>
  <c r="G32" i="1"/>
  <c r="O31" i="1"/>
  <c r="L31" i="1"/>
  <c r="M31" i="1" s="1" a="1"/>
  <c r="M31" i="1" s="1"/>
  <c r="K31" i="1"/>
  <c r="J31" i="1"/>
  <c r="I31" i="1"/>
  <c r="H31" i="1"/>
  <c r="G31" i="1"/>
  <c r="O30" i="1"/>
  <c r="L30" i="1"/>
  <c r="M30" i="1" s="1" a="1"/>
  <c r="M30" i="1" s="1"/>
  <c r="K30" i="1"/>
  <c r="J30" i="1"/>
  <c r="I30" i="1"/>
  <c r="H30" i="1"/>
  <c r="G30" i="1"/>
  <c r="O29" i="1"/>
  <c r="L29" i="1"/>
  <c r="M29" i="1" s="1" a="1"/>
  <c r="M29" i="1" s="1"/>
  <c r="K29" i="1"/>
  <c r="J29" i="1"/>
  <c r="I29" i="1"/>
  <c r="H29" i="1"/>
  <c r="G29" i="1"/>
  <c r="O28" i="1"/>
  <c r="L28" i="1"/>
  <c r="M28" i="1" s="1" a="1"/>
  <c r="M28" i="1" s="1"/>
  <c r="K28" i="1"/>
  <c r="J28" i="1"/>
  <c r="I28" i="1"/>
  <c r="H28" i="1"/>
  <c r="G28" i="1"/>
  <c r="O27" i="1"/>
  <c r="L27" i="1"/>
  <c r="M27" i="1" s="1" a="1"/>
  <c r="M27" i="1" s="1"/>
  <c r="K27" i="1"/>
  <c r="J27" i="1"/>
  <c r="I27" i="1"/>
  <c r="H27" i="1"/>
  <c r="G27" i="1"/>
  <c r="O26" i="1"/>
  <c r="L26" i="1"/>
  <c r="M26" i="1" s="1" a="1"/>
  <c r="M26" i="1" s="1"/>
  <c r="K26" i="1"/>
  <c r="J26" i="1"/>
  <c r="I26" i="1"/>
  <c r="H26" i="1"/>
  <c r="G26" i="1"/>
  <c r="O25" i="1"/>
  <c r="L25" i="1"/>
  <c r="M25" i="1" s="1" a="1"/>
  <c r="M25" i="1" s="1"/>
  <c r="K25" i="1"/>
  <c r="J25" i="1"/>
  <c r="I25" i="1"/>
  <c r="H25" i="1"/>
  <c r="G25" i="1"/>
  <c r="O24" i="1"/>
  <c r="L24" i="1"/>
  <c r="M24" i="1" s="1" a="1"/>
  <c r="M24" i="1" s="1"/>
  <c r="K24" i="1"/>
  <c r="J24" i="1"/>
  <c r="I24" i="1"/>
  <c r="H24" i="1"/>
  <c r="G24" i="1"/>
  <c r="O23" i="1"/>
  <c r="L23" i="1"/>
  <c r="M23" i="1" s="1" a="1"/>
  <c r="M23" i="1" s="1"/>
  <c r="K23" i="1"/>
  <c r="J23" i="1"/>
  <c r="I23" i="1"/>
  <c r="H23" i="1"/>
  <c r="G23" i="1"/>
  <c r="O22" i="1"/>
  <c r="L22" i="1"/>
  <c r="M22" i="1" s="1" a="1"/>
  <c r="M22" i="1" s="1"/>
  <c r="K22" i="1"/>
  <c r="J22" i="1"/>
  <c r="I22" i="1"/>
  <c r="H22" i="1"/>
  <c r="G22" i="1"/>
  <c r="O21" i="1"/>
  <c r="L21" i="1"/>
  <c r="M21" i="1" s="1" a="1"/>
  <c r="M21" i="1" s="1"/>
  <c r="K21" i="1"/>
  <c r="J21" i="1"/>
  <c r="I21" i="1"/>
  <c r="H21" i="1"/>
  <c r="G21" i="1"/>
  <c r="O20" i="1"/>
  <c r="L20" i="1"/>
  <c r="M20" i="1" s="1" a="1"/>
  <c r="M20" i="1" s="1"/>
  <c r="K20" i="1"/>
  <c r="J20" i="1"/>
  <c r="I20" i="1"/>
  <c r="H20" i="1"/>
  <c r="G20" i="1"/>
  <c r="O19" i="1"/>
  <c r="L19" i="1"/>
  <c r="M19" i="1" s="1" a="1"/>
  <c r="M19" i="1" s="1"/>
  <c r="K19" i="1"/>
  <c r="J19" i="1"/>
  <c r="I19" i="1"/>
  <c r="H19" i="1"/>
  <c r="G19" i="1"/>
  <c r="O18" i="1"/>
  <c r="L18" i="1"/>
  <c r="M18" i="1" s="1" a="1"/>
  <c r="M18" i="1" s="1"/>
  <c r="K18" i="1"/>
  <c r="J18" i="1"/>
  <c r="I18" i="1"/>
  <c r="H18" i="1"/>
  <c r="G18" i="1"/>
  <c r="O17" i="1"/>
  <c r="L17" i="1"/>
  <c r="M17" i="1" s="1" a="1"/>
  <c r="M17" i="1" s="1"/>
  <c r="K17" i="1"/>
  <c r="J17" i="1"/>
  <c r="I17" i="1"/>
  <c r="H17" i="1"/>
  <c r="G17" i="1"/>
  <c r="O16" i="1"/>
  <c r="L16" i="1"/>
  <c r="M16" i="1" s="1" a="1"/>
  <c r="M16" i="1" s="1"/>
  <c r="K16" i="1"/>
  <c r="J16" i="1"/>
  <c r="I16" i="1"/>
  <c r="H16" i="1"/>
  <c r="G16" i="1"/>
  <c r="O15" i="1"/>
  <c r="L15" i="1"/>
  <c r="M15" i="1" s="1" a="1"/>
  <c r="M15" i="1" s="1"/>
  <c r="K15" i="1"/>
  <c r="J15" i="1"/>
  <c r="I15" i="1"/>
  <c r="H15" i="1"/>
  <c r="G15" i="1"/>
  <c r="O14" i="1"/>
  <c r="L14" i="1"/>
  <c r="M14" i="1" s="1" a="1"/>
  <c r="M14" i="1" s="1"/>
  <c r="K14" i="1"/>
  <c r="J14" i="1"/>
  <c r="I14" i="1"/>
  <c r="H14" i="1"/>
  <c r="G14" i="1"/>
  <c r="O13" i="1"/>
  <c r="L13" i="1"/>
  <c r="M13" i="1" s="1" a="1"/>
  <c r="M13" i="1" s="1"/>
  <c r="K13" i="1"/>
  <c r="J13" i="1"/>
  <c r="I13" i="1"/>
  <c r="H13" i="1"/>
  <c r="G13" i="1"/>
  <c r="O12" i="1"/>
  <c r="L12" i="1"/>
  <c r="M12" i="1" s="1" a="1"/>
  <c r="M12" i="1" s="1"/>
  <c r="K12" i="1"/>
  <c r="J12" i="1"/>
  <c r="I12" i="1"/>
  <c r="H12" i="1"/>
  <c r="G12" i="1"/>
  <c r="O11" i="1"/>
  <c r="L11" i="1"/>
  <c r="M11" i="1" s="1" a="1"/>
  <c r="M11" i="1" s="1"/>
  <c r="K11" i="1"/>
  <c r="J11" i="1"/>
  <c r="I11" i="1"/>
  <c r="H11" i="1"/>
  <c r="G11" i="1"/>
  <c r="O10" i="1"/>
  <c r="L10" i="1"/>
  <c r="M10" i="1" s="1" a="1"/>
  <c r="M10" i="1" s="1"/>
  <c r="K10" i="1"/>
  <c r="J10" i="1"/>
  <c r="I10" i="1"/>
  <c r="H10" i="1"/>
  <c r="G10" i="1"/>
  <c r="O9" i="1"/>
  <c r="L9" i="1"/>
  <c r="M9" i="1" s="1" a="1"/>
  <c r="M9" i="1" s="1"/>
  <c r="K9" i="1"/>
  <c r="J9" i="1"/>
  <c r="I9" i="1"/>
  <c r="H9" i="1"/>
  <c r="G9" i="1"/>
  <c r="O8" i="1"/>
  <c r="L8" i="1"/>
  <c r="M8" i="1" s="1" a="1"/>
  <c r="M8" i="1" s="1"/>
  <c r="K8" i="1"/>
  <c r="J8" i="1"/>
  <c r="I8" i="1"/>
  <c r="H8" i="1"/>
  <c r="G8" i="1"/>
  <c r="O7" i="1"/>
  <c r="L7" i="1"/>
  <c r="M7" i="1" s="1" a="1"/>
  <c r="M7" i="1" s="1"/>
  <c r="K7" i="1"/>
  <c r="J7" i="1"/>
  <c r="I7" i="1"/>
  <c r="H7" i="1"/>
  <c r="G7" i="1"/>
  <c r="O6" i="1"/>
  <c r="L6" i="1"/>
  <c r="M6" i="1" s="1" a="1"/>
  <c r="M6" i="1" s="1"/>
  <c r="K6" i="1"/>
  <c r="J6" i="1"/>
  <c r="I6" i="1"/>
  <c r="H6" i="1"/>
  <c r="G6" i="1"/>
  <c r="O5" i="1"/>
  <c r="L5" i="1"/>
  <c r="M5" i="1" s="1" a="1"/>
  <c r="M5" i="1" s="1"/>
  <c r="K5" i="1"/>
  <c r="J5" i="1"/>
  <c r="I5" i="1"/>
  <c r="H5" i="1"/>
  <c r="G5" i="1"/>
  <c r="O4" i="1"/>
  <c r="L4" i="1"/>
  <c r="M4" i="1" s="1" a="1"/>
  <c r="M4" i="1" s="1"/>
  <c r="K4" i="1"/>
  <c r="J4" i="1"/>
  <c r="I4" i="1"/>
  <c r="H4" i="1"/>
  <c r="G4" i="1"/>
  <c r="O3" i="1"/>
  <c r="L3" i="1"/>
  <c r="M3" i="1" s="1" a="1"/>
  <c r="M3" i="1" s="1"/>
  <c r="K3" i="1"/>
  <c r="J3" i="1"/>
  <c r="I3" i="1"/>
  <c r="H3" i="1"/>
  <c r="G3" i="1"/>
  <c r="O2" i="1"/>
  <c r="L2" i="1"/>
  <c r="M2" i="1" s="1" a="1"/>
  <c r="M2" i="1" s="1"/>
  <c r="K2" i="1"/>
  <c r="J2" i="1"/>
  <c r="I2" i="1"/>
  <c r="H2" i="1"/>
  <c r="G2" i="1"/>
  <c r="N54" i="2" a="1"/>
  <c r="N54" i="2" l="1"/>
  <c r="L42" i="2" a="1"/>
  <c r="L42" i="2" s="1"/>
  <c r="M42" i="2" a="1"/>
  <c r="M42" i="2" s="1"/>
  <c r="K42" i="2" a="1"/>
  <c r="K42" i="2" s="1"/>
  <c r="C42" i="2" a="1"/>
  <c r="D27" i="2"/>
  <c r="F8" i="2"/>
  <c r="F7" i="2"/>
  <c r="F6" i="2"/>
  <c r="F5" i="2"/>
  <c r="G8" i="2"/>
  <c r="F4" i="2"/>
  <c r="G7" i="2"/>
  <c r="G3" i="2"/>
  <c r="G6" i="2"/>
  <c r="G5" i="2"/>
  <c r="G4" i="2"/>
  <c r="N49" i="2" a="1"/>
  <c r="O42" i="2" l="1"/>
  <c r="N49" i="2"/>
  <c r="O49" i="2"/>
  <c r="A49" i="2"/>
  <c r="I49" i="2" a="1"/>
  <c r="I49" i="2" s="1"/>
  <c r="B38" i="2"/>
  <c r="C42" i="2"/>
  <c r="A43" i="2"/>
  <c r="A44" i="2"/>
  <c r="A45" i="2"/>
  <c r="A46" i="2"/>
  <c r="A47" i="2"/>
  <c r="A48" i="2"/>
  <c r="F3" i="2"/>
  <c r="L40" i="2"/>
  <c r="I48" i="2" a="1"/>
  <c r="I48" i="2" s="1"/>
  <c r="E40" i="2"/>
  <c r="I44" i="2" a="1"/>
  <c r="I44" i="2" s="1"/>
  <c r="O43" i="2"/>
  <c r="I45" i="2" a="1"/>
  <c r="I45" i="2" s="1"/>
  <c r="B34" i="2"/>
  <c r="B31" i="2"/>
  <c r="D40" i="2"/>
  <c r="O44" i="2"/>
  <c r="F40" i="2"/>
  <c r="B36" i="2"/>
  <c r="B32" i="2"/>
  <c r="B37" i="2"/>
  <c r="I46" i="2" a="1"/>
  <c r="I46" i="2" s="1"/>
  <c r="B35" i="2"/>
  <c r="B33" i="2"/>
  <c r="I43" i="2" a="1"/>
  <c r="I43" i="2" s="1"/>
  <c r="I47" i="2" a="1"/>
  <c r="I47" i="2" s="1"/>
  <c r="O48" i="2"/>
  <c r="O46" i="2"/>
  <c r="O47" i="2"/>
  <c r="O45" i="2"/>
  <c r="N48" i="2" a="1"/>
  <c r="N47" i="2" a="1"/>
  <c r="N45" i="2" a="1"/>
  <c r="N46" i="2" a="1"/>
  <c r="N43" i="2" a="1"/>
  <c r="N44" i="2" a="1"/>
  <c r="I42" i="2" l="1" a="1"/>
  <c r="I42" i="2" s="1"/>
  <c r="J42" i="2" s="1" a="1"/>
  <c r="J42" i="2" s="1"/>
  <c r="N45" i="2"/>
  <c r="N43" i="2"/>
  <c r="N48" i="2"/>
  <c r="N47" i="2"/>
  <c r="N44" i="2"/>
  <c r="N46" i="2"/>
  <c r="A42" i="2"/>
  <c r="P42" i="2" a="1"/>
  <c r="P42" i="2" s="1"/>
  <c r="N42" i="2" a="1"/>
  <c r="N42" i="2" l="1"/>
  <c r="AF17"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<sst xmlns="http://schemas.openxmlformats.org/spreadsheetml/2006/main" count="18060" uniqueCount="6067">
  <si>
    <t>Work At Height</t>
  </si>
  <si>
    <t>PPE</t>
  </si>
  <si>
    <t>Phone At Work</t>
  </si>
  <si>
    <t>Vehicle Reverse Flagman</t>
  </si>
  <si>
    <t>Welding / Gas cutting</t>
  </si>
  <si>
    <t>Crowd Gathering</t>
  </si>
  <si>
    <t>violation_timestamp</t>
  </si>
  <si>
    <t>violation_name</t>
  </si>
  <si>
    <t>image_url</t>
  </si>
  <si>
    <t>Lifting and Hoisting</t>
  </si>
  <si>
    <t>Unconscious/Resting</t>
  </si>
  <si>
    <t>Smoking</t>
  </si>
  <si>
    <t>Unauthorized Access</t>
  </si>
  <si>
    <t>Violence</t>
  </si>
  <si>
    <t>Location</t>
  </si>
  <si>
    <t>Camera Name</t>
  </si>
  <si>
    <t>Less severe violations</t>
  </si>
  <si>
    <t>More severe violations</t>
  </si>
  <si>
    <t>Locations</t>
  </si>
  <si>
    <t>Total Cameras</t>
  </si>
  <si>
    <t>Violation Type</t>
  </si>
  <si>
    <t>Count of violations</t>
  </si>
  <si>
    <t>Resolved</t>
  </si>
  <si>
    <t>Unresolved</t>
  </si>
  <si>
    <t>Rejected</t>
  </si>
  <si>
    <t>Guwahati</t>
  </si>
  <si>
    <t>Ahmedabad</t>
  </si>
  <si>
    <t>Mangalore</t>
  </si>
  <si>
    <t>Jaipur</t>
  </si>
  <si>
    <t>Lucknow</t>
  </si>
  <si>
    <t>Mumbai</t>
  </si>
  <si>
    <t>total violations</t>
  </si>
  <si>
    <t>Count of violation</t>
  </si>
  <si>
    <t>Per camera avg</t>
  </si>
  <si>
    <t>TOTAL</t>
  </si>
  <si>
    <t>no of day</t>
  </si>
  <si>
    <t>Daily Avg</t>
  </si>
  <si>
    <t>Action Status</t>
  </si>
  <si>
    <t>image</t>
  </si>
  <si>
    <t>week_num</t>
  </si>
  <si>
    <t>Date</t>
  </si>
  <si>
    <t xml:space="preserve">Time(UTC) </t>
  </si>
  <si>
    <t>Shift</t>
  </si>
  <si>
    <t xml:space="preserve">percentage </t>
  </si>
  <si>
    <t>Action Status-1</t>
  </si>
  <si>
    <t>1-total</t>
  </si>
  <si>
    <t xml:space="preserve">locations </t>
  </si>
  <si>
    <t>Buttons</t>
  </si>
  <si>
    <t>images</t>
  </si>
  <si>
    <t>On</t>
  </si>
  <si>
    <t>Mundra</t>
  </si>
  <si>
    <t>Bhabalpur</t>
  </si>
  <si>
    <t>Bhogapuram</t>
  </si>
  <si>
    <t>Mild</t>
  </si>
  <si>
    <t>PPE- No Vest</t>
  </si>
  <si>
    <t>PPE- No Helmet</t>
  </si>
  <si>
    <t>Welding / Gas cutting - Leather &amp; Cotton Hand Gloves</t>
  </si>
  <si>
    <t>Severe</t>
  </si>
  <si>
    <t>Welding / Gas cutting - Welding Glasses/Shield</t>
  </si>
  <si>
    <t>Fire  Detections</t>
  </si>
  <si>
    <t>Work At Height - Safety Net</t>
  </si>
  <si>
    <t>Work At Height - Safety Belt</t>
  </si>
  <si>
    <t>Work At Height - Guardrails</t>
  </si>
  <si>
    <t>Unauthorized Access - Work at Height Barricading</t>
  </si>
  <si>
    <t>Unauthorized Access - HMV Barricading</t>
  </si>
  <si>
    <t>Unauthorized Access - Pit Barricading</t>
  </si>
  <si>
    <t xml:space="preserve">resolve </t>
  </si>
  <si>
    <t>Assam</t>
  </si>
  <si>
    <t>Gujarat</t>
  </si>
  <si>
    <t>Karnataka</t>
  </si>
  <si>
    <t>Rajasthan</t>
  </si>
  <si>
    <t>Kerala</t>
  </si>
  <si>
    <t>Uttar Pradesh</t>
  </si>
  <si>
    <t xml:space="preserve">STATE </t>
  </si>
  <si>
    <t>VIO</t>
  </si>
  <si>
    <t>01-May-2025 09:52:26</t>
  </si>
  <si>
    <t>Fuel Farm -NRP (Front)</t>
  </si>
  <si>
    <t>https://smile-ai-test.s3.ap-south-1.amazonaws.com/content/violation/ppe/frame/41370_20250501T042225_ppe_p.jpg</t>
  </si>
  <si>
    <t>0</t>
  </si>
  <si>
    <t>01-May-2025 10:04:27</t>
  </si>
  <si>
    <t>JCPL Plant</t>
  </si>
  <si>
    <t>https://smile-ai-test.s3.ap-south-1.amazonaws.com/content/violation/flagman/frame/20949_20250501T043426_flagman_p.jpg</t>
  </si>
  <si>
    <t>01-May-2025 10:13:42</t>
  </si>
  <si>
    <t>City Side Overbridge 1</t>
  </si>
  <si>
    <t>https://smile-ai-test.s3.ap-south-1.amazonaws.com/content/violation/fire/frame/13380_20250501T044340_fire_p.jpg</t>
  </si>
  <si>
    <t>01-May-2025 10:29:53</t>
  </si>
  <si>
    <t>Arrival Zone 4</t>
  </si>
  <si>
    <t>https://smile-ai-test.s3.ap-south-1.amazonaws.com/content/violation/ppe/frame/62373_20250501T045951_ppe_p.jpg</t>
  </si>
  <si>
    <t>01-May-2025 10:34:43</t>
  </si>
  <si>
    <t>JKG - T1 Parking Camera 2</t>
  </si>
  <si>
    <t>https://smile-ai-test.s3.ap-south-1.amazonaws.com/content/violation/ppe/frame/20186_20250501T050441_ppe_p.jpg</t>
  </si>
  <si>
    <t>01-May-2025 10:35:07</t>
  </si>
  <si>
    <t>JKG T-01 Camera 1</t>
  </si>
  <si>
    <t>https://smile-ai-test.s3.ap-south-1.amazonaws.com/content/violation/ppe/frame/99896_20250501T050505_ppe_p.jpg</t>
  </si>
  <si>
    <t>01-May-2025 10:50:03</t>
  </si>
  <si>
    <t>Bambala 2</t>
  </si>
  <si>
    <t>https://smile-ai-test.s3.ap-south-1.amazonaws.com/content/violation/ppe/frame/38969_20250501T052000_ppe_p.jpg</t>
  </si>
  <si>
    <t>01-May-2025 11:01:25</t>
  </si>
  <si>
    <t>https://smile-ai-test.s3.ap-south-1.amazonaws.com/content/violation/ppe/frame/41180_20250501T053123_ppe_p.jpg</t>
  </si>
  <si>
    <t>01-May-2025 11:33:15</t>
  </si>
  <si>
    <t>Zone 5 NCC Slab</t>
  </si>
  <si>
    <t>https://smile-ai-test.s3.ap-south-1.amazonaws.com/content/violation/phone/frame/32882_20250501T060313_phone_p.jpg</t>
  </si>
  <si>
    <t>01-May-2025 11:49:23</t>
  </si>
  <si>
    <t>Thiruvananthapuram</t>
  </si>
  <si>
    <t>Terminal 2 (C)</t>
  </si>
  <si>
    <t>https://smile-ai-test.s3.ap-south-1.amazonaws.com/content/violation/ppe/frame/26162_20250501T061921_ppe_p.jpg</t>
  </si>
  <si>
    <t>01-May-2025 12:22:43</t>
  </si>
  <si>
    <t>https://smile-ai-test.s3.ap-south-1.amazonaws.com/content/violation/flagman/frame/99453_20250501T065242_flagman_p.jpg</t>
  </si>
  <si>
    <t>01-May-2025 12:39:35</t>
  </si>
  <si>
    <t>Precision approach X</t>
  </si>
  <si>
    <t>https://smile-ai-test.s3.ap-south-1.amazonaws.com/content/violation/ppe/frame/99702_20250501T070934_ppe_p.jpg</t>
  </si>
  <si>
    <t>01-May-2025 12:39:49</t>
  </si>
  <si>
    <t>https://smile-ai-test.s3.ap-south-1.amazonaws.com/content/violation/ppe/frame/13499_20250501T070948_ppe_p.jpg</t>
  </si>
  <si>
    <t>01-May-2025 12:40:53</t>
  </si>
  <si>
    <t>https://smile-ai-test.s3.ap-south-1.amazonaws.com/content/violation/ppe/frame/13768_20250501T071052_ppe_p.jpg</t>
  </si>
  <si>
    <t>01-May-2025 12:53:04</t>
  </si>
  <si>
    <t>Zone 5 NCC</t>
  </si>
  <si>
    <t>https://smile-ai-test.s3.ap-south-1.amazonaws.com/content/violation/flagman/frame/84476_20250501T072302_flagman_p.jpg</t>
  </si>
  <si>
    <t>01-May-2025 14:11:39</t>
  </si>
  <si>
    <t>CSD - East Side</t>
  </si>
  <si>
    <t>https://smile-ai-test.s3.ap-south-1.amazonaws.com/content/violation/flagman/frame/66187_20250501T084138_flagman_p.jpg</t>
  </si>
  <si>
    <t>01-May-2025 14:21:16</t>
  </si>
  <si>
    <t>https://smile-ai-test.s3.ap-south-1.amazonaws.com/content/violation/flagman/frame/62660_20250501T085114_flagman_p.jpg</t>
  </si>
  <si>
    <t>01-May-2025 14:43:32</t>
  </si>
  <si>
    <t>https://smile-ai-test.s3.ap-south-1.amazonaws.com/content/violation/wah/frame/81595_20250501T091330_wah_p.jpg</t>
  </si>
  <si>
    <t>01-May-2025 14:53:49</t>
  </si>
  <si>
    <t>https://smile-ai-test.s3.ap-south-1.amazonaws.com/content/violation/ppe/frame/10525_20250501T092348_ppe_p.jpg</t>
  </si>
  <si>
    <t>01-May-2025 15:07:18</t>
  </si>
  <si>
    <t>https://smile-ai-test.s3.ap-south-1.amazonaws.com/content/violation/ppe/frame/17917_20250501T093716_ppe_p.jpg</t>
  </si>
  <si>
    <t>01-May-2025 15:07:37</t>
  </si>
  <si>
    <t>https://smile-ai-test.s3.ap-south-1.amazonaws.com/content/violation/ppe/frame/90916_20250501T093736_ppe_p.jpg</t>
  </si>
  <si>
    <t>01-May-2025 15:59:36</t>
  </si>
  <si>
    <t>https://smile-ai-test.s3.ap-south-1.amazonaws.com/content/violation/ppe/frame/89686_20250501T102935_ppe_p.jpg</t>
  </si>
  <si>
    <t>01-May-2025 16:00:43</t>
  </si>
  <si>
    <t>https://smile-ai-test.s3.ap-south-1.amazonaws.com/content/violation/ppe/frame/70576_20250501T103041_ppe_p.jpg</t>
  </si>
  <si>
    <t>01-May-2025 16:01:43</t>
  </si>
  <si>
    <t>https://smile-ai-test.s3.ap-south-1.amazonaws.com/content/violation/ppe/frame/93620_20250501T103141_ppe_p.jpg</t>
  </si>
  <si>
    <t>01-May-2025 16:09:50</t>
  </si>
  <si>
    <t>https://smile-ai-test.s3.ap-south-1.amazonaws.com/content/violation/ppe/frame/24007_20250501T103949_ppe_p.jpg</t>
  </si>
  <si>
    <t>01-May-2025 16:10:25</t>
  </si>
  <si>
    <t>https://smile-ai-test.s3.ap-south-1.amazonaws.com/content/violation/ppe/frame/20218_20250501T104024_ppe_p.jpg</t>
  </si>
  <si>
    <t>01-May-2025 16:14:03</t>
  </si>
  <si>
    <t>https://smile-ai-test.s3.ap-south-1.amazonaws.com/content/violation/ppe/frame/58088_20250501T104400_ppe_p.jpg</t>
  </si>
  <si>
    <t>01-May-2025 16:15:06</t>
  </si>
  <si>
    <t>https://smile-ai-test.s3.ap-south-1.amazonaws.com/content/violation/ppe/frame/94838_20250501T104503_ppe_p.jpg</t>
  </si>
  <si>
    <t>01-May-2025 16:20:10</t>
  </si>
  <si>
    <t>AirSide</t>
  </si>
  <si>
    <t>https://smile-ai-test.s3.ap-south-1.amazonaws.com/content/violation/fire/frame/37263_20250501T105007_fire_p.jpg</t>
  </si>
  <si>
    <t>01-May-2025 16:57:12</t>
  </si>
  <si>
    <t>City Side Overbridge 2</t>
  </si>
  <si>
    <t>https://smile-ai-test.s3.ap-south-1.amazonaws.com/content/violation/ppe/frame/18673_20250501T112709_ppe_p.jpg</t>
  </si>
  <si>
    <t>01-May-2025 17:57:21</t>
  </si>
  <si>
    <t>Bamballa Male 1</t>
  </si>
  <si>
    <t>https://smile-ai-test.s3.ap-south-1.amazonaws.com/content/violation/ppe/frame/95348_20250501T122719_ppe_p.jpg</t>
  </si>
  <si>
    <t>01-May-2025 18:08:24</t>
  </si>
  <si>
    <t>https://smile-ai-test.s3.ap-south-1.amazonaws.com/content/violation/ppe/frame/81785_20250501T123823_ppe_p.jpg</t>
  </si>
  <si>
    <t>01-May-2025 18:08:34</t>
  </si>
  <si>
    <t>https://smile-ai-test.s3.ap-south-1.amazonaws.com/content/violation/ppe/frame/63410_20250501T123833_ppe_p.jpg</t>
  </si>
  <si>
    <t>01-May-2025 18:08:43</t>
  </si>
  <si>
    <t>https://smile-ai-test.s3.ap-south-1.amazonaws.com/content/violation/ppe/frame/70637_20250501T123842_ppe_p.jpg</t>
  </si>
  <si>
    <t>01-May-2025 18:08:51</t>
  </si>
  <si>
    <t>https://smile-ai-test.s3.ap-south-1.amazonaws.com/content/violation/ppe/frame/20722_20250501T123850_ppe_p.jpg</t>
  </si>
  <si>
    <t>01-May-2025 18:30:21</t>
  </si>
  <si>
    <t>https://smile-ai-test.s3.ap-south-1.amazonaws.com/content/violation/ppe/frame/87097_20250501T130020_ppe_p.jpg</t>
  </si>
  <si>
    <t>02-May-2025 09:32:23</t>
  </si>
  <si>
    <t>https://smile-ai-test.s3.ap-south-1.amazonaws.com/content/violation/fire/frame/36611_20250502T040222_fire_p.jpg</t>
  </si>
  <si>
    <t>02-May-2025 09:33:28</t>
  </si>
  <si>
    <t>Precision approach Y</t>
  </si>
  <si>
    <t>https://smile-ai-test.s3.ap-south-1.amazonaws.com/content/violation/ppe/frame/36102_20250502T040327_ppe_p.jpg</t>
  </si>
  <si>
    <t>02-May-2025 09:36:09</t>
  </si>
  <si>
    <t>https://smile-ai-test.s3.ap-south-1.amazonaws.com/content/violation/ppe/frame/73325_20250502T040608_ppe_p.jpg</t>
  </si>
  <si>
    <t>02-May-2025 09:36:29</t>
  </si>
  <si>
    <t>https://smile-ai-test.s3.ap-south-1.amazonaws.com/content/violation/ppe/frame/77221_20250502T040627_ppe_p.jpg</t>
  </si>
  <si>
    <t>02-May-2025 09:36:39</t>
  </si>
  <si>
    <t>https://smile-ai-test.s3.ap-south-1.amazonaws.com/content/violation/crowd/frame/22703_20250502T040637_crowd_p.jpg</t>
  </si>
  <si>
    <t>02-May-2025 09:43:10</t>
  </si>
  <si>
    <t>https://smile-ai-test.s3.ap-south-1.amazonaws.com/content/violation/ppe/frame/48225_20250502T041307_ppe_p.jpg</t>
  </si>
  <si>
    <t>02-May-2025 09:45:58</t>
  </si>
  <si>
    <t>Design Lab</t>
  </si>
  <si>
    <t>https://smile-ai-test.s3.ap-south-1.amazonaws.com/content/violation/wah/frame/74663_20250502T041556_wah_p.jpg</t>
  </si>
  <si>
    <t>02-May-2025 09:54:15</t>
  </si>
  <si>
    <t>https://smile-ai-test.s3.ap-south-1.amazonaws.com/content/violation/ppe/frame/86913_20250502T042413_ppe_p.jpg</t>
  </si>
  <si>
    <t>02-May-2025 09:54:37</t>
  </si>
  <si>
    <t>https://smile-ai-test.s3.ap-south-1.amazonaws.com/content/violation/ppe/frame/61358_20250502T042437_ppe_p.jpg</t>
  </si>
  <si>
    <t>02-May-2025 09:55:05</t>
  </si>
  <si>
    <t>https://smile-ai-test.s3.ap-south-1.amazonaws.com/content/violation/ppe/frame/56299_20250502T042504_ppe_p.jpg</t>
  </si>
  <si>
    <t>02-May-2025 09:55:31</t>
  </si>
  <si>
    <t>https://smile-ai-test.s3.ap-south-1.amazonaws.com/content/violation/ppe/frame/45085_20250502T042530_ppe_p.jpg</t>
  </si>
  <si>
    <t>02-May-2025 10:01:01</t>
  </si>
  <si>
    <t>https://smile-ai-test.s3.ap-south-1.amazonaws.com/content/violation/ppe/frame/45495_20250502T043058_ppe_p.jpg</t>
  </si>
  <si>
    <t>02-May-2025 10:07:20</t>
  </si>
  <si>
    <t>https://smile-ai-test.s3.ap-south-1.amazonaws.com/content/violation/ppe/frame/98533_20250502T043719_ppe_p.jpg</t>
  </si>
  <si>
    <t>02-May-2025 10:08:44</t>
  </si>
  <si>
    <t>https://smile-ai-test.s3.ap-south-1.amazonaws.com/content/violation/ppe/frame/26808_20250502T043843_ppe_p.jpg</t>
  </si>
  <si>
    <t>02-May-2025 10:13:26</t>
  </si>
  <si>
    <t>https://smile-ai-test.s3.ap-south-1.amazonaws.com/content/violation/ppe/frame/40267_20250502T044325_ppe_p.jpg</t>
  </si>
  <si>
    <t>02-May-2025 10:15:38</t>
  </si>
  <si>
    <t>https://smile-ai-test.s3.ap-south-1.amazonaws.com/content/violation/ppe/frame/11083_20250502T044536_ppe_p.jpg</t>
  </si>
  <si>
    <t>02-May-2025 10:15:39</t>
  </si>
  <si>
    <t>CSD - West Side</t>
  </si>
  <si>
    <t>https://smile-ai-test.s3.ap-south-1.amazonaws.com/content/violation/wah/frame/59480_20250502T044539_wah_p.jpg</t>
  </si>
  <si>
    <t>02-May-2025 10:15:44</t>
  </si>
  <si>
    <t>https://smile-ai-test.s3.ap-south-1.amazonaws.com/content/violation/ppe/frame/70941_20250502T044544_ppe_p.jpg</t>
  </si>
  <si>
    <t>02-May-2025 10:33:29</t>
  </si>
  <si>
    <t>Ahmedabad-w</t>
  </si>
  <si>
    <t>https://smile-ai-test.s3.ap-south-1.amazonaws.com/content/violation/ppe/frame/13774_20250502T050328_ppe_p.jpg</t>
  </si>
  <si>
    <t>02-May-2025 10:47:40</t>
  </si>
  <si>
    <t>https://smile-ai-test.s3.ap-south-1.amazonaws.com/content/violation/flagman/frame/81734_20250502T051739_flagman_p.jpg</t>
  </si>
  <si>
    <t>02-May-2025 11:02:05</t>
  </si>
  <si>
    <t>https://smile-ai-test.s3.ap-south-1.amazonaws.com/content/violation/ppe/frame/34286_20250502T053205_ppe_p.jpg</t>
  </si>
  <si>
    <t>02-May-2025 11:08:08</t>
  </si>
  <si>
    <t>https://smile-ai-test.s3.ap-south-1.amazonaws.com/content/violation/phone/frame/52942_20250502T053807_phone_p.jpg</t>
  </si>
  <si>
    <t>02-May-2025 11:21:19</t>
  </si>
  <si>
    <t>https://smile-ai-test.s3.ap-south-1.amazonaws.com/content/violation/flagman/frame/47775_20250502T055118_flagman_p.jpg</t>
  </si>
  <si>
    <t>02-May-2025 11:23:10</t>
  </si>
  <si>
    <t>https://smile-ai-test.s3.ap-south-1.amazonaws.com/content/violation/flagman/frame/21480_20250502T055309_flagman_p.jpg</t>
  </si>
  <si>
    <t>02-May-2025 11:28:22</t>
  </si>
  <si>
    <t>GA Terminal - 03</t>
  </si>
  <si>
    <t>https://smile-ai-test.s3.ap-south-1.amazonaws.com/content/violation/ppe/frame/65169_20250502T055821_ppe_p.jpg</t>
  </si>
  <si>
    <t>02-May-2025 11:28:38</t>
  </si>
  <si>
    <t>CISF Barrack</t>
  </si>
  <si>
    <t>https://smile-ai-test.s3.ap-south-1.amazonaws.com/content/violation/wah/frame/18463_20250502T055837_wah_p.jpg</t>
  </si>
  <si>
    <t>02-May-2025 11:29:05</t>
  </si>
  <si>
    <t>Fuel Farm - NRP (Back)</t>
  </si>
  <si>
    <t>https://smile-ai-test.s3.ap-south-1.amazonaws.com/content/violation/flagman/frame/25154_20250502T055903_flagman_p.jpg</t>
  </si>
  <si>
    <t>02-May-2025 11:29:43</t>
  </si>
  <si>
    <t>https://smile-ai-test.s3.ap-south-1.amazonaws.com/content/violation/ppe/frame/35024_20250502T055942_ppe_p.jpg</t>
  </si>
  <si>
    <t>02-May-2025 11:30:15</t>
  </si>
  <si>
    <t>https://smile-ai-test.s3.ap-south-1.amazonaws.com/content/violation/ppe/frame/82208_20250502T060014_ppe_p.jpg</t>
  </si>
  <si>
    <t>02-May-2025 11:49:07</t>
  </si>
  <si>
    <t>https://smile-ai-test.s3.ap-south-1.amazonaws.com/content/violation/ppe/frame/43771_20250502T061905_ppe_p.jpg</t>
  </si>
  <si>
    <t>02-May-2025 11:58:00</t>
  </si>
  <si>
    <t>https://smile-ai-test.s3.ap-south-1.amazonaws.com/content/violation/ppe/frame/36662_20250502T062759_ppe_p.jpg</t>
  </si>
  <si>
    <t>02-May-2025 12:07:52</t>
  </si>
  <si>
    <t>International Sky Forest</t>
  </si>
  <si>
    <t>https://smile-ai-test.s3.ap-south-1.amazonaws.com/content/violation/flagman/frame/40238_20250502T063751_flagman_p.jpg</t>
  </si>
  <si>
    <t>02-May-2025 12:32:23</t>
  </si>
  <si>
    <t>Terminal 2 (B)</t>
  </si>
  <si>
    <t>https://smile-ai-test.s3.ap-south-1.amazonaws.com/content/violation/ppe/frame/82240_20250502T070222_ppe_p.jpg</t>
  </si>
  <si>
    <t>02-May-2025 12:45:20</t>
  </si>
  <si>
    <t>https://smile-ai-test.s3.ap-south-1.amazonaws.com/content/violation/ppe/frame/34254_20250502T071519_ppe_p.jpg</t>
  </si>
  <si>
    <t>02-May-2025 12:54:08</t>
  </si>
  <si>
    <t>https://smile-ai-test.s3.ap-south-1.amazonaws.com/content/violation/fall/frame/70300_20250502T072407_fall_p.jpg</t>
  </si>
  <si>
    <t>02-May-2025 12:56:24</t>
  </si>
  <si>
    <t>T2 Substation Area</t>
  </si>
  <si>
    <t>https://smile-ai-test.s3.ap-south-1.amazonaws.com/content/violation/wah/frame/43699_20250502T072624_wah_p.jpg</t>
  </si>
  <si>
    <t>02-May-2025 14:02:49</t>
  </si>
  <si>
    <t>https://smile-ai-test.s3.ap-south-1.amazonaws.com/content/violation/ppe/frame/97742_20250502T083247_ppe_p.jpg</t>
  </si>
  <si>
    <t>02-May-2025 14:03:13</t>
  </si>
  <si>
    <t>https://smile-ai-test.s3.ap-south-1.amazonaws.com/content/violation/ppe/frame/54391_20250502T083310_ppe_p.jpg</t>
  </si>
  <si>
    <t>02-May-2025 14:08:28</t>
  </si>
  <si>
    <t>https://smile-ai-test.s3.ap-south-1.amazonaws.com/content/violation/ppe/frame/21160_20250502T083827_ppe_p.jpg</t>
  </si>
  <si>
    <t>02-May-2025 14:09:28</t>
  </si>
  <si>
    <t>https://smile-ai-test.s3.ap-south-1.amazonaws.com/content/violation/ppe/frame/81665_20250502T083926_ppe_p.jpg</t>
  </si>
  <si>
    <t>https://smile-ai-test.s3.ap-south-1.amazonaws.com/content/violation/ppe/frame/85132_20250502T083926_ppe_p.jpg</t>
  </si>
  <si>
    <t>02-May-2025 14:13:09</t>
  </si>
  <si>
    <t>https://smile-ai-test.s3.ap-south-1.amazonaws.com/content/violation/wah/frame/44655_20250502T084308_wah_p.jpg</t>
  </si>
  <si>
    <t>02-May-2025 14:14:49</t>
  </si>
  <si>
    <t>Fuel Farm</t>
  </si>
  <si>
    <t>https://smile-ai-test.s3.ap-south-1.amazonaws.com/content/violation/fall/frame/53890_20250502T084448_fall_p.jpg</t>
  </si>
  <si>
    <t>02-May-2025 14:23:40</t>
  </si>
  <si>
    <t>https://smile-ai-test.s3.ap-south-1.amazonaws.com/content/violation/fall/frame/92849_20250502T085339_fall_p.jpg</t>
  </si>
  <si>
    <t>02-May-2025 14:26:05</t>
  </si>
  <si>
    <t>https://smile-ai-test.s3.ap-south-1.amazonaws.com/content/violation/ppe/frame/81168_20250502T085604_ppe_p.jpg</t>
  </si>
  <si>
    <t>02-May-2025 14:26:41</t>
  </si>
  <si>
    <t>https://smile-ai-test.s3.ap-south-1.amazonaws.com/content/violation/ppe/frame/65886_20250502T085640_ppe_p.jpg</t>
  </si>
  <si>
    <t>02-May-2025 14:45:18</t>
  </si>
  <si>
    <t>Departure, Zone 5</t>
  </si>
  <si>
    <t>https://smile-ai-test.s3.ap-south-1.amazonaws.com/content/violation/fire/frame/56623_20250502T091517_fire_p.jpg</t>
  </si>
  <si>
    <t>02-May-2025 14:46:29</t>
  </si>
  <si>
    <t>https://smile-ai-test.s3.ap-south-1.amazonaws.com/content/violation/ppe/frame/29208_20250502T091627_ppe_p.jpg</t>
  </si>
  <si>
    <t>02-May-2025 14:46:55</t>
  </si>
  <si>
    <t>https://smile-ai-test.s3.ap-south-1.amazonaws.com/content/violation/ppe/frame/41232_20250502T091654_ppe_p.jpg</t>
  </si>
  <si>
    <t>02-May-2025 14:50:09</t>
  </si>
  <si>
    <t>https://smile-ai-test.s3.ap-south-1.amazonaws.com/content/violation/flagman/frame/87406_20250502T092008_flagman_p.jpg</t>
  </si>
  <si>
    <t>02-May-2025 14:53:02</t>
  </si>
  <si>
    <t>https://smile-ai-test.s3.ap-south-1.amazonaws.com/content/violation/ppe/frame/24340_20250502T092301_ppe_p.jpg</t>
  </si>
  <si>
    <t>02-May-2025 15:04:01</t>
  </si>
  <si>
    <t>https://smile-ai-test.s3.ap-south-1.amazonaws.com/content/violation/ppe/frame/69560_20250502T093400_ppe_p.jpg</t>
  </si>
  <si>
    <t>02-May-2025 15:15:48</t>
  </si>
  <si>
    <t>https://smile-ai-test.s3.ap-south-1.amazonaws.com/content/violation/ppe/frame/62550_20250502T094547_ppe_p.jpg</t>
  </si>
  <si>
    <t>02-May-2025 15:30:57</t>
  </si>
  <si>
    <t>https://smile-ai-test.s3.ap-south-1.amazonaws.com/content/violation/ppe/frame/40808_20250502T100056_ppe_p.jpg</t>
  </si>
  <si>
    <t>02-May-2025 15:45:36</t>
  </si>
  <si>
    <t>https://smile-ai-test.s3.ap-south-1.amazonaws.com/content/violation/ppe/frame/18411_20250502T101534_ppe_p.jpg</t>
  </si>
  <si>
    <t>02-May-2025 15:47:03</t>
  </si>
  <si>
    <t>https://smile-ai-test.s3.ap-south-1.amazonaws.com/content/violation/wah/frame/10315_20250502T101702_wah_p.jpg</t>
  </si>
  <si>
    <t>02-May-2025 15:48:25</t>
  </si>
  <si>
    <t>https://smile-ai-test.s3.ap-south-1.amazonaws.com/content/violation/flagman/frame/49983_20250502T101824_flagman_p.jpg</t>
  </si>
  <si>
    <t>02-May-2025 16:07:29</t>
  </si>
  <si>
    <t>Zone 5 NCC Airside</t>
  </si>
  <si>
    <t>https://smile-ai-test.s3.ap-south-1.amazonaws.com/content/violation/flagman/frame/15864_20250502T103728_flagman_p.jpg</t>
  </si>
  <si>
    <t>02-May-2025 16:21:23</t>
  </si>
  <si>
    <t>https://smile-ai-test.s3.ap-south-1.amazonaws.com/content/violation/ppe/frame/78186_20250502T105122_ppe_p.jpg</t>
  </si>
  <si>
    <t>02-May-2025 16:34:33</t>
  </si>
  <si>
    <t>https://smile-ai-test.s3.ap-south-1.amazonaws.com/content/violation/ppe/frame/92934_20250502T110431_ppe_p.jpg</t>
  </si>
  <si>
    <t>02-May-2025 16:36:27</t>
  </si>
  <si>
    <t>https://smile-ai-test.s3.ap-south-1.amazonaws.com/content/violation/wah/frame/86674_20250502T110626_wah_p.jpg</t>
  </si>
  <si>
    <t>02-May-2025 18:14:47</t>
  </si>
  <si>
    <t>https://smile-ai-test.s3.ap-south-1.amazonaws.com/content/violation/ppe/frame/43903_20250502T124446_ppe_p.jpg</t>
  </si>
  <si>
    <t>02-May-2025 18:32:00</t>
  </si>
  <si>
    <t>Front Office</t>
  </si>
  <si>
    <t>https://smile-ai-test.s3.ap-south-1.amazonaws.com/content/violation/ppe/frame/90808_20250502T130159_ppe_p.jpg</t>
  </si>
  <si>
    <t>02-May-2025 19:55:20</t>
  </si>
  <si>
    <t>https://smile-ai-test.s3.ap-south-1.amazonaws.com/content/violation/ppe/frame/41922_20250502T142519_ppe_p.jpg</t>
  </si>
  <si>
    <t>03-May-2025 00:41:45</t>
  </si>
  <si>
    <t>https://smile-ai-test.s3.ap-south-1.amazonaws.com/content/violation/fire/frame/49693_20250502T191144_fire_p.jpg</t>
  </si>
  <si>
    <t>03-May-2025 09:05:47</t>
  </si>
  <si>
    <t>https://smile-ai-test.s3.ap-south-1.amazonaws.com/content/violation/flagman/frame/50963_20250503T033546_flagman_p.jpg</t>
  </si>
  <si>
    <t>03-May-2025 09:11:16</t>
  </si>
  <si>
    <t>Sky forest</t>
  </si>
  <si>
    <t>https://smile-ai-test.s3.ap-south-1.amazonaws.com/content/violation/ppe/frame/43100_20250503T034115_ppe_p.jpg</t>
  </si>
  <si>
    <t>03-May-2025 09:13:23</t>
  </si>
  <si>
    <t>https://smile-ai-test.s3.ap-south-1.amazonaws.com/content/violation/ppe/frame/41597_20250503T034322_ppe_p.jpg</t>
  </si>
  <si>
    <t>03-May-2025 09:16:44</t>
  </si>
  <si>
    <t>https://smile-ai-test.s3.ap-south-1.amazonaws.com/content/violation/crowd/frame/94315_20250503T034643_crowd_p.jpg</t>
  </si>
  <si>
    <t>03-May-2025 09:28:14</t>
  </si>
  <si>
    <t>https://smile-ai-test.s3.ap-south-1.amazonaws.com/content/violation/ppe/frame/60491_20250503T035813_ppe_p.jpg</t>
  </si>
  <si>
    <t>03-May-2025 09:28:33</t>
  </si>
  <si>
    <t>https://smile-ai-test.s3.ap-south-1.amazonaws.com/content/violation/ppe/frame/39204_20250503T035832_ppe_p.jpg</t>
  </si>
  <si>
    <t>03-May-2025 09:38:12</t>
  </si>
  <si>
    <t>https://smile-ai-test.s3.ap-south-1.amazonaws.com/content/violation/unsafe/frame/96211_20250503T040811_unsafe_p.jpg</t>
  </si>
  <si>
    <t>03-May-2025 09:41:58</t>
  </si>
  <si>
    <t>https://smile-ai-test.s3.ap-south-1.amazonaws.com/content/violation/ppe/frame/87471_20250503T041157_ppe_p.jpg</t>
  </si>
  <si>
    <t>03-May-2025 09:49:15</t>
  </si>
  <si>
    <t>https://smile-ai-test.s3.ap-south-1.amazonaws.com/content/violation/ppe/frame/23285_20250503T041913_ppe_p.jpg</t>
  </si>
  <si>
    <t>03-May-2025 09:52:18</t>
  </si>
  <si>
    <t>https://smile-ai-test.s3.ap-south-1.amazonaws.com/content/violation/ppe/frame/55672_20250503T042216_ppe_p.jpg</t>
  </si>
  <si>
    <t>03-May-2025 09:52:41</t>
  </si>
  <si>
    <t>https://smile-ai-test.s3.ap-south-1.amazonaws.com/content/violation/ppe/frame/73374_20250503T042240_ppe_p.jpg</t>
  </si>
  <si>
    <t>03-May-2025 09:54:43</t>
  </si>
  <si>
    <t>https://smile-ai-test.s3.ap-south-1.amazonaws.com/content/violation/ppe/frame/22286_20250503T042442_ppe_p.jpg</t>
  </si>
  <si>
    <t>03-May-2025 09:55:33</t>
  </si>
  <si>
    <t>https://smile-ai-test.s3.ap-south-1.amazonaws.com/content/violation/phone/frame/29046_20250503T042531_phone_p.jpg</t>
  </si>
  <si>
    <t>03-May-2025 09:59:58</t>
  </si>
  <si>
    <t>https://smile-ai-test.s3.ap-south-1.amazonaws.com/content/violation/ppe/frame/87241_20250503T042956_ppe_p.jpg</t>
  </si>
  <si>
    <t>03-May-2025 10:14:47</t>
  </si>
  <si>
    <t>https://smile-ai-test.s3.ap-south-1.amazonaws.com/content/violation/ppe/frame/62977_20250503T044446_ppe_p.jpg</t>
  </si>
  <si>
    <t>03-May-2025 10:15:18</t>
  </si>
  <si>
    <t>https://smile-ai-test.s3.ap-south-1.amazonaws.com/content/violation/ppe/frame/12355_20250503T044517_ppe_p.jpg</t>
  </si>
  <si>
    <t>03-May-2025 10:25:01</t>
  </si>
  <si>
    <t>https://smile-ai-test.s3.ap-south-1.amazonaws.com/content/violation/ppe/frame/23847_20250503T045500_ppe_p.jpg</t>
  </si>
  <si>
    <t>03-May-2025 10:26:38</t>
  </si>
  <si>
    <t>https://smile-ai-test.s3.ap-south-1.amazonaws.com/content/violation/ppe/frame/68743_20250503T045637_ppe_p.jpg</t>
  </si>
  <si>
    <t>03-May-2025 10:27:41</t>
  </si>
  <si>
    <t>https://smile-ai-test.s3.ap-south-1.amazonaws.com/content/violation/flagman/frame/41287_20250503T045740_flagman_p.jpg</t>
  </si>
  <si>
    <t>03-May-2025 10:37:57</t>
  </si>
  <si>
    <t>https://smile-ai-test.s3.ap-south-1.amazonaws.com/content/violation/ppe/frame/25852_20250503T050756_ppe_p.jpg</t>
  </si>
  <si>
    <t>03-May-2025 10:42:50</t>
  </si>
  <si>
    <t>https://smile-ai-test.s3.ap-south-1.amazonaws.com/content/violation/ppe/frame/99229_20250503T051249_ppe_p.jpg</t>
  </si>
  <si>
    <t>03-May-2025 10:45:08</t>
  </si>
  <si>
    <t>https://smile-ai-test.s3.ap-south-1.amazonaws.com/content/violation/ppe/frame/26842_20250503T051508_ppe_p.jpg</t>
  </si>
  <si>
    <t>03-May-2025 10:49:13</t>
  </si>
  <si>
    <t>https://smile-ai-test.s3.ap-south-1.amazonaws.com/content/violation/wah/frame/37586_20250503T051912_wah_p.jpg</t>
  </si>
  <si>
    <t>03-May-2025 10:49:32</t>
  </si>
  <si>
    <t>https://smile-ai-test.s3.ap-south-1.amazonaws.com/content/violation/flagman/frame/85662_20250503T051931_flagman_p.jpg</t>
  </si>
  <si>
    <t>03-May-2025 10:51:44</t>
  </si>
  <si>
    <t>https://smile-ai-test.s3.ap-south-1.amazonaws.com/content/violation/ppe/frame/90272_20250503T052142_ppe_p.jpg</t>
  </si>
  <si>
    <t>03-May-2025 10:59:22</t>
  </si>
  <si>
    <t>https://smile-ai-test.s3.ap-south-1.amazonaws.com/content/violation/fall/frame/72604_20250503T052921_fall_p.jpg</t>
  </si>
  <si>
    <t>03-May-2025 10:59:23</t>
  </si>
  <si>
    <t>https://smile-ai-test.s3.ap-south-1.amazonaws.com/content/violation/ppe/frame/78889_20250503T052923_ppe_p.jpg</t>
  </si>
  <si>
    <t>03-May-2025 11:08:01</t>
  </si>
  <si>
    <t>https://smile-ai-test.s3.ap-south-1.amazonaws.com/content/violation/ppe/frame/95104_20250503T053800_ppe_p.jpg</t>
  </si>
  <si>
    <t>03-May-2025 11:13:45</t>
  </si>
  <si>
    <t>https://smile-ai-test.s3.ap-south-1.amazonaws.com/content/violation/flagman/frame/41138_20250503T054344_flagman_p.jpg</t>
  </si>
  <si>
    <t>03-May-2025 11:32:41</t>
  </si>
  <si>
    <t>https://smile-ai-test.s3.ap-south-1.amazonaws.com/content/violation/crowd/frame/80336_20250503T060240_crowd_p.jpg</t>
  </si>
  <si>
    <t>03-May-2025 11:44:20</t>
  </si>
  <si>
    <t>https://smile-ai-test.s3.ap-south-1.amazonaws.com/content/violation/fire/frame/20642_20250503T061419_fire_p.jpg</t>
  </si>
  <si>
    <t>03-May-2025 11:46:24</t>
  </si>
  <si>
    <t>https://smile-ai-test.s3.ap-south-1.amazonaws.com/content/violation/flagman/frame/95890_20250503T061621_flagman_p.jpg</t>
  </si>
  <si>
    <t>03-May-2025 11:47:20</t>
  </si>
  <si>
    <t>https://smile-ai-test.s3.ap-south-1.amazonaws.com/content/violation/ppe/frame/84178_20250503T061718_ppe_p.jpg</t>
  </si>
  <si>
    <t>03-May-2025 11:47:58</t>
  </si>
  <si>
    <t>https://smile-ai-test.s3.ap-south-1.amazonaws.com/content/violation/ppe/frame/32208_20250503T061756_ppe_p.jpg</t>
  </si>
  <si>
    <t>03-May-2025 12:05:18</t>
  </si>
  <si>
    <t>https://smile-ai-test.s3.ap-south-1.amazonaws.com/content/violation/ppe/frame/92789_20250503T063517_ppe_p.jpg</t>
  </si>
  <si>
    <t>03-May-2025 12:05:30</t>
  </si>
  <si>
    <t>https://smile-ai-test.s3.ap-south-1.amazonaws.com/content/violation/ppe/frame/93288_20250503T063529_ppe_p.jpg</t>
  </si>
  <si>
    <t>03-May-2025 12:24:28</t>
  </si>
  <si>
    <t>MRO</t>
  </si>
  <si>
    <t>https://smile-ai-test.s3.ap-south-1.amazonaws.com/content/violation/ppe/frame/75926_20250503T065427_ppe_p.jpg</t>
  </si>
  <si>
    <t>03-May-2025 12:24:36</t>
  </si>
  <si>
    <t>https://smile-ai-test.s3.ap-south-1.amazonaws.com/content/violation/ppe/frame/34949_20250503T065434_ppe_p.jpg</t>
  </si>
  <si>
    <t>03-May-2025 12:25:01</t>
  </si>
  <si>
    <t>https://smile-ai-test.s3.ap-south-1.amazonaws.com/content/violation/ppe/frame/45520_20250503T065459_ppe_p.jpg</t>
  </si>
  <si>
    <t>03-May-2025 12:51:55</t>
  </si>
  <si>
    <t>https://smile-ai-test.s3.ap-south-1.amazonaws.com/content/violation/ppe/frame/53451_20250503T072154_ppe_p.jpg</t>
  </si>
  <si>
    <t>03-May-2025 14:11:05</t>
  </si>
  <si>
    <t>https://smile-ai-test.s3.ap-south-1.amazonaws.com/content/violation/fall/frame/99456_20250503T084104_fall_p.jpg</t>
  </si>
  <si>
    <t>03-May-2025 14:12:32</t>
  </si>
  <si>
    <t>https://smile-ai-test.s3.ap-south-1.amazonaws.com/content/violation/ppe/frame/90071_20250503T084231_ppe_p.jpg</t>
  </si>
  <si>
    <t>03-May-2025 14:21:31</t>
  </si>
  <si>
    <t>https://smile-ai-test.s3.ap-south-1.amazonaws.com/content/violation/ppe/frame/18500_20250503T085129_ppe_p.jpg</t>
  </si>
  <si>
    <t>03-May-2025 14:21:48</t>
  </si>
  <si>
    <t>https://smile-ai-test.s3.ap-south-1.amazonaws.com/content/violation/ppe/frame/13732_20250503T085147_ppe_p.jpg</t>
  </si>
  <si>
    <t>03-May-2025 14:24:18</t>
  </si>
  <si>
    <t>https://smile-ai-test.s3.ap-south-1.amazonaws.com/content/violation/ppe/frame/11679_20250503T085416_ppe_p.jpg</t>
  </si>
  <si>
    <t>03-May-2025 14:29:48</t>
  </si>
  <si>
    <t>https://smile-ai-test.s3.ap-south-1.amazonaws.com/content/violation/ppe/frame/55981_20250503T085945_ppe_p.jpg</t>
  </si>
  <si>
    <t>03-May-2025 14:33:12</t>
  </si>
  <si>
    <t>https://smile-ai-test.s3.ap-south-1.amazonaws.com/content/violation/ppe/frame/55686_20250503T090309_ppe_p.jpg</t>
  </si>
  <si>
    <t>03-May-2025 14:39:08</t>
  </si>
  <si>
    <t>https://smile-ai-test.s3.ap-south-1.amazonaws.com/content/violation/wah/frame/94101_20250503T090907_wah_p.jpg</t>
  </si>
  <si>
    <t>03-May-2025 14:57:41</t>
  </si>
  <si>
    <t>https://smile-ai-test.s3.ap-south-1.amazonaws.com/content/violation/ppe/frame/13473_20250503T092738_ppe_p.jpg</t>
  </si>
  <si>
    <t>03-May-2025 15:07:00</t>
  </si>
  <si>
    <t>https://smile-ai-test.s3.ap-south-1.amazonaws.com/content/violation/phone/frame/38217_20250503T093658_phone_p.jpg</t>
  </si>
  <si>
    <t>03-May-2025 15:08:14</t>
  </si>
  <si>
    <t>https://smile-ai-test.s3.ap-south-1.amazonaws.com/content/violation/ppe/frame/84697_20250503T093812_ppe_p.jpg</t>
  </si>
  <si>
    <t>03-May-2025 15:17:42</t>
  </si>
  <si>
    <t>https://smile-ai-test.s3.ap-south-1.amazonaws.com/content/violation/ppe/frame/39013_20250503T094741_ppe_p.jpg</t>
  </si>
  <si>
    <t>03-May-2025 15:22:06</t>
  </si>
  <si>
    <t>https://smile-ai-test.s3.ap-south-1.amazonaws.com/content/violation/flagman/frame/85801_20250503T095205_flagman_p.jpg</t>
  </si>
  <si>
    <t>03-May-2025 15:31:34</t>
  </si>
  <si>
    <t>https://smile-ai-test.s3.ap-south-1.amazonaws.com/content/violation/ppe/frame/21534_20250503T100133_ppe_p.jpg</t>
  </si>
  <si>
    <t>03-May-2025 15:35:38</t>
  </si>
  <si>
    <t>Karnavati Hangar</t>
  </si>
  <si>
    <t>https://smile-ai-test.s3.ap-south-1.amazonaws.com/content/violation/flagman/frame/18862_20250503T100537_flagman_p.jpg</t>
  </si>
  <si>
    <t>03-May-2025 15:36:19</t>
  </si>
  <si>
    <t>https://smile-ai-test.s3.ap-south-1.amazonaws.com/content/violation/ppe/frame/46886_20250503T100618_ppe_p.jpg</t>
  </si>
  <si>
    <t>03-May-2025 15:41:13</t>
  </si>
  <si>
    <t>https://smile-ai-test.s3.ap-south-1.amazonaws.com/content/violation/fire/frame/57003_20250503T101112_fire_p.jpg</t>
  </si>
  <si>
    <t>03-May-2025 15:43:03</t>
  </si>
  <si>
    <t>https://smile-ai-test.s3.ap-south-1.amazonaws.com/content/violation/ppe/frame/95072_20250503T101301_ppe_p.jpg</t>
  </si>
  <si>
    <t>03-May-2025 16:09:50</t>
  </si>
  <si>
    <t>https://smile-ai-test.s3.ap-south-1.amazonaws.com/content/violation/ppe/frame/98316_20250503T103949_ppe_p.jpg</t>
  </si>
  <si>
    <t>03-May-2025 16:12:33</t>
  </si>
  <si>
    <t>https://smile-ai-test.s3.ap-south-1.amazonaws.com/content/violation/ppe/frame/72378_20250503T104232_ppe_p.jpg</t>
  </si>
  <si>
    <t>03-May-2025 16:15:23</t>
  </si>
  <si>
    <t>https://smile-ai-test.s3.ap-south-1.amazonaws.com/content/violation/ppe/frame/11671_20250503T104523_ppe_p.jpg</t>
  </si>
  <si>
    <t>03-May-2025 16:16:01</t>
  </si>
  <si>
    <t>https://smile-ai-test.s3.ap-south-1.amazonaws.com/content/violation/ppe/frame/14321_20250503T104600_ppe_p.jpg</t>
  </si>
  <si>
    <t>03-May-2025 16:21:02</t>
  </si>
  <si>
    <t>https://smile-ai-test.s3.ap-south-1.amazonaws.com/content/violation/ppe/frame/34073_20250503T105101_ppe_p.jpg</t>
  </si>
  <si>
    <t>03-May-2025 16:21:11</t>
  </si>
  <si>
    <t>https://smile-ai-test.s3.ap-south-1.amazonaws.com/content/violation/ppe/frame/78464_20250503T105110_ppe_p.jpg</t>
  </si>
  <si>
    <t>03-May-2025 16:28:55</t>
  </si>
  <si>
    <t>https://smile-ai-test.s3.ap-south-1.amazonaws.com/content/violation/ppe/frame/88441_20250503T105854_ppe_p.jpg</t>
  </si>
  <si>
    <t>03-May-2025 16:34:56</t>
  </si>
  <si>
    <t>https://smile-ai-test.s3.ap-south-1.amazonaws.com/content/violation/ppe/frame/72863_20250503T110455_ppe_p.jpg</t>
  </si>
  <si>
    <t>03-May-2025 16:39:43</t>
  </si>
  <si>
    <t>https://smile-ai-test.s3.ap-south-1.amazonaws.com/content/violation/fire/frame/45099_20250503T110941_fire_p.jpg</t>
  </si>
  <si>
    <t>03-May-2025 16:40:09</t>
  </si>
  <si>
    <t>https://smile-ai-test.s3.ap-south-1.amazonaws.com/content/violation/ppe/frame/66964_20250503T111008_ppe_p.jpg</t>
  </si>
  <si>
    <t>03-May-2025 16:40:23</t>
  </si>
  <si>
    <t>https://smile-ai-test.s3.ap-south-1.amazonaws.com/content/violation/ppe/frame/26310_20250503T111022_ppe_p.jpg</t>
  </si>
  <si>
    <t>03-May-2025 16:46:41</t>
  </si>
  <si>
    <t>https://smile-ai-test.s3.ap-south-1.amazonaws.com/content/violation/flagman/frame/62880_20250503T111639_flagman_p.jpg</t>
  </si>
  <si>
    <t>03-May-2025 16:49:23</t>
  </si>
  <si>
    <t>https://smile-ai-test.s3.ap-south-1.amazonaws.com/content/violation/ppe/frame/97038_20250503T111921_ppe_p.jpg</t>
  </si>
  <si>
    <t>03-May-2025 17:03:28</t>
  </si>
  <si>
    <t>https://smile-ai-test.s3.ap-south-1.amazonaws.com/content/violation/ppe/frame/87686_20250503T113327_ppe_p.jpg</t>
  </si>
  <si>
    <t>03-May-2025 17:04:47</t>
  </si>
  <si>
    <t>https://smile-ai-test.s3.ap-south-1.amazonaws.com/content/violation/ppe/frame/45134_20250503T113445_ppe_p.jpg</t>
  </si>
  <si>
    <t>03-May-2025 17:12:14</t>
  </si>
  <si>
    <t>https://smile-ai-test.s3.ap-south-1.amazonaws.com/content/violation/flagman/frame/41992_20250503T114212_flagman_p.jpg</t>
  </si>
  <si>
    <t>03-May-2025 17:30:33</t>
  </si>
  <si>
    <t>https://smile-ai-test.s3.ap-south-1.amazonaws.com/content/violation/ppe/frame/13979_20250503T120032_ppe_p.jpg</t>
  </si>
  <si>
    <t>03-May-2025 17:43:07</t>
  </si>
  <si>
    <t>https://smile-ai-test.s3.ap-south-1.amazonaws.com/content/violation/ppe/frame/86133_20250503T121304_ppe_p.jpg</t>
  </si>
  <si>
    <t>03-May-2025 17:43:35</t>
  </si>
  <si>
    <t>https://smile-ai-test.s3.ap-south-1.amazonaws.com/content/violation/phone/frame/85862_20250503T121333_phone_p.jpg</t>
  </si>
  <si>
    <t>03-May-2025 17:52:35</t>
  </si>
  <si>
    <t>https://smile-ai-test.s3.ap-south-1.amazonaws.com/content/violation/ppe/frame/88310_20250503T122234_ppe_p.jpg</t>
  </si>
  <si>
    <t>03-May-2025 17:53:23</t>
  </si>
  <si>
    <t>https://smile-ai-test.s3.ap-south-1.amazonaws.com/content/violation/ppe/frame/68793_20250503T122321_ppe_p.jpg</t>
  </si>
  <si>
    <t>03-May-2025 17:53:34</t>
  </si>
  <si>
    <t>https://smile-ai-test.s3.ap-south-1.amazonaws.com/content/violation/ppe/frame/44496_20250503T122332_ppe_p.jpg</t>
  </si>
  <si>
    <t>03-May-2025 18:17:56</t>
  </si>
  <si>
    <t>https://smile-ai-test.s3.ap-south-1.amazonaws.com/content/violation/ppe/frame/30021_20250503T124755_ppe_p.jpg</t>
  </si>
  <si>
    <t>03-May-2025 18:30:28</t>
  </si>
  <si>
    <t>https://smile-ai-test.s3.ap-south-1.amazonaws.com/content/violation/ppe/frame/44810_20250503T130027_ppe_p.jpg</t>
  </si>
  <si>
    <t>03-May-2025 18:30:54</t>
  </si>
  <si>
    <t>https://smile-ai-test.s3.ap-south-1.amazonaws.com/content/violation/ppe/frame/32448_20250503T130053_ppe_p.jpg</t>
  </si>
  <si>
    <t>03-May-2025 18:31:16</t>
  </si>
  <si>
    <t>https://smile-ai-test.s3.ap-south-1.amazonaws.com/content/violation/ppe/frame/50414_20250503T130115_ppe_p.jpg</t>
  </si>
  <si>
    <t>03-May-2025 18:33:23</t>
  </si>
  <si>
    <t>https://smile-ai-test.s3.ap-south-1.amazonaws.com/content/violation/ppe/frame/98571_20250503T130322_ppe_p.jpg</t>
  </si>
  <si>
    <t>03-May-2025 18:34:08</t>
  </si>
  <si>
    <t>https://smile-ai-test.s3.ap-south-1.amazonaws.com/content/violation/ppe/frame/26742_20250503T130407_ppe_p.jpg</t>
  </si>
  <si>
    <t>03-May-2025 18:37:43</t>
  </si>
  <si>
    <t>https://smile-ai-test.s3.ap-south-1.amazonaws.com/content/violation/ppe/frame/52921_20250503T130742_ppe_p.jpg</t>
  </si>
  <si>
    <t>03-May-2025 18:49:11</t>
  </si>
  <si>
    <t>https://smile-ai-test.s3.ap-south-1.amazonaws.com/content/violation/ppe/frame/60527_20250503T131910_ppe_p.jpg</t>
  </si>
  <si>
    <t>03-May-2025 18:51:13</t>
  </si>
  <si>
    <t>https://smile-ai-test.s3.ap-south-1.amazonaws.com/content/violation/fire/frame/99229_20250503T132112_fire_p.jpg</t>
  </si>
  <si>
    <t>03-May-2025 18:56:23</t>
  </si>
  <si>
    <t>https://smile-ai-test.s3.ap-south-1.amazonaws.com/content/violation/ppe/frame/60598_20250503T132622_ppe_p.jpg</t>
  </si>
  <si>
    <t>03-May-2025 19:05:23</t>
  </si>
  <si>
    <t>https://smile-ai-test.s3.ap-south-1.amazonaws.com/content/violation/ppe/frame/70994_20250503T133522_ppe_p.jpg</t>
  </si>
  <si>
    <t>03-May-2025 19:59:30</t>
  </si>
  <si>
    <t>https://smile-ai-test.s3.ap-south-1.amazonaws.com/content/violation/ppe/frame/26007_20250503T142929_ppe_p.jpg</t>
  </si>
  <si>
    <t>03-May-2025 20:05:23</t>
  </si>
  <si>
    <t>https://smile-ai-test.s3.ap-south-1.amazonaws.com/content/violation/fire/frame/21271_20250503T143522_fire_p.jpg</t>
  </si>
  <si>
    <t>03-May-2025 23:56:47</t>
  </si>
  <si>
    <t>https://smile-ai-test.s3.ap-south-1.amazonaws.com/content/violation/ppe/frame/85536_20250503T182646_ppe_p.jpg</t>
  </si>
  <si>
    <t>04-May-2025 09:04:52</t>
  </si>
  <si>
    <t>https://smile-ai-test.s3.ap-south-1.amazonaws.com/content/violation/ppe/frame/99906_20250504T033451_ppe_p.jpg</t>
  </si>
  <si>
    <t>04-May-2025 09:06:47</t>
  </si>
  <si>
    <t>https://smile-ai-test.s3.ap-south-1.amazonaws.com/content/violation/ppe/frame/36247_20250504T033645_ppe_p.jpg</t>
  </si>
  <si>
    <t>04-May-2025 09:18:34</t>
  </si>
  <si>
    <t>https://smile-ai-test.s3.ap-south-1.amazonaws.com/content/violation/ppe/frame/60625_20250504T034833_ppe_p.jpg</t>
  </si>
  <si>
    <t>04-May-2025 09:18:48</t>
  </si>
  <si>
    <t>https://smile-ai-test.s3.ap-south-1.amazonaws.com/content/violation/ppe/frame/24829_20250504T034846_ppe_p.jpg</t>
  </si>
  <si>
    <t>04-May-2025 09:18:55</t>
  </si>
  <si>
    <t>https://smile-ai-test.s3.ap-south-1.amazonaws.com/content/violation/ppe/frame/44328_20250504T034854_ppe_p.jpg</t>
  </si>
  <si>
    <t>04-May-2025 09:24:20</t>
  </si>
  <si>
    <t>https://smile-ai-test.s3.ap-south-1.amazonaws.com/content/violation/ppe/frame/33070_20250504T035419_ppe_p.jpg</t>
  </si>
  <si>
    <t>04-May-2025 09:28:50</t>
  </si>
  <si>
    <t>https://smile-ai-test.s3.ap-south-1.amazonaws.com/content/violation/ppe/frame/50050_20250504T035849_ppe_p.jpg</t>
  </si>
  <si>
    <t>04-May-2025 09:32:54</t>
  </si>
  <si>
    <t>https://smile-ai-test.s3.ap-south-1.amazonaws.com/content/violation/ppe/frame/71348_20250504T040253_ppe_p.jpg</t>
  </si>
  <si>
    <t>04-May-2025 09:33:12</t>
  </si>
  <si>
    <t>https://smile-ai-test.s3.ap-south-1.amazonaws.com/content/violation/ppe/frame/41919_20250504T040311_ppe_p.jpg</t>
  </si>
  <si>
    <t>04-May-2025 09:33:30</t>
  </si>
  <si>
    <t>https://smile-ai-test.s3.ap-south-1.amazonaws.com/content/violation/fire/frame/49529_20250504T040328_fire_p.jpg</t>
  </si>
  <si>
    <t>04-May-2025 09:33:38</t>
  </si>
  <si>
    <t>https://smile-ai-test.s3.ap-south-1.amazonaws.com/content/violation/ppe/frame/12704_20250504T040337_ppe_p.jpg</t>
  </si>
  <si>
    <t>04-May-2025 09:33:47</t>
  </si>
  <si>
    <t>https://smile-ai-test.s3.ap-south-1.amazonaws.com/content/violation/ppe/frame/64856_20250504T040347_ppe_p.jpg</t>
  </si>
  <si>
    <t>04-May-2025 09:34:01</t>
  </si>
  <si>
    <t>https://smile-ai-test.s3.ap-south-1.amazonaws.com/content/violation/ppe/frame/88434_20250504T040400_ppe_p.jpg</t>
  </si>
  <si>
    <t>04-May-2025 09:34:14</t>
  </si>
  <si>
    <t>https://smile-ai-test.s3.ap-south-1.amazonaws.com/content/violation/ppe/frame/10568_20250504T040414_ppe_p.jpg</t>
  </si>
  <si>
    <t>04-May-2025 09:36:28</t>
  </si>
  <si>
    <t>https://smile-ai-test.s3.ap-south-1.amazonaws.com/content/violation/ppe/frame/36606_20250504T040627_ppe_p.jpg</t>
  </si>
  <si>
    <t>04-May-2025 09:38:55</t>
  </si>
  <si>
    <t>https://smile-ai-test.s3.ap-south-1.amazonaws.com/content/violation/ppe/frame/63249_20250504T040854_ppe_p.jpg</t>
  </si>
  <si>
    <t>04-May-2025 09:40:28</t>
  </si>
  <si>
    <t>https://smile-ai-test.s3.ap-south-1.amazonaws.com/content/violation/ppe/frame/84153_20250504T041027_ppe_p.jpg</t>
  </si>
  <si>
    <t>04-May-2025 09:40:36</t>
  </si>
  <si>
    <t>https://smile-ai-test.s3.ap-south-1.amazonaws.com/content/violation/ppe/frame/86665_20250504T041035_ppe_p.jpg</t>
  </si>
  <si>
    <t>04-May-2025 09:40:47</t>
  </si>
  <si>
    <t>https://smile-ai-test.s3.ap-south-1.amazonaws.com/content/violation/ppe/frame/97143_20250504T041046_ppe_p.jpg</t>
  </si>
  <si>
    <t>04-May-2025 09:40:49</t>
  </si>
  <si>
    <t>https://smile-ai-test.s3.ap-south-1.amazonaws.com/content/violation/ppe/frame/60025_20250504T041048_ppe_p.jpg</t>
  </si>
  <si>
    <t>04-May-2025 09:41:39</t>
  </si>
  <si>
    <t>https://smile-ai-test.s3.ap-south-1.amazonaws.com/content/violation/fire/frame/27321_20250504T041138_fire_p.jpg</t>
  </si>
  <si>
    <t>04-May-2025 09:41:45</t>
  </si>
  <si>
    <t>T1 Parking</t>
  </si>
  <si>
    <t>https://smile-ai-test.s3.ap-south-1.amazonaws.com/content/violation/phone/frame/11007_20250504T041144_phone_p.jpg</t>
  </si>
  <si>
    <t>04-May-2025 09:48:31</t>
  </si>
  <si>
    <t>https://smile-ai-test.s3.ap-south-1.amazonaws.com/content/violation/ppe/frame/79017_20250504T041831_ppe_p.jpg</t>
  </si>
  <si>
    <t>04-May-2025 09:50:43</t>
  </si>
  <si>
    <t>https://smile-ai-test.s3.ap-south-1.amazonaws.com/content/violation/ppe/frame/72637_20250504T042043_ppe_p.jpg</t>
  </si>
  <si>
    <t>04-May-2025 09:51:01</t>
  </si>
  <si>
    <t>https://smile-ai-test.s3.ap-south-1.amazonaws.com/content/violation/ppe/frame/64338_20250504T042101_ppe_p.jpg</t>
  </si>
  <si>
    <t>04-May-2025 09:51:37</t>
  </si>
  <si>
    <t>https://smile-ai-test.s3.ap-south-1.amazonaws.com/content/violation/fire/frame/36501_20250504T042136_fire_p.jpg</t>
  </si>
  <si>
    <t>04-May-2025 09:51:50</t>
  </si>
  <si>
    <t>https://smile-ai-test.s3.ap-south-1.amazonaws.com/content/violation/ppe/frame/90870_20250504T042149_ppe_p.jpg</t>
  </si>
  <si>
    <t>04-May-2025 09:56:18</t>
  </si>
  <si>
    <t>https://smile-ai-test.s3.ap-south-1.amazonaws.com/content/violation/ppe/frame/84321_20250504T042617_ppe_p.jpg</t>
  </si>
  <si>
    <t>04-May-2025 10:03:25</t>
  </si>
  <si>
    <t>https://smile-ai-test.s3.ap-south-1.amazonaws.com/content/violation/ppe/frame/41812_20250504T043324_ppe_p.jpg</t>
  </si>
  <si>
    <t>04-May-2025 10:03:48</t>
  </si>
  <si>
    <t>https://smile-ai-test.s3.ap-south-1.amazonaws.com/content/violation/ppe/frame/87380_20250504T043347_ppe_p.jpg</t>
  </si>
  <si>
    <t>04-May-2025 10:05:49</t>
  </si>
  <si>
    <t>https://smile-ai-test.s3.ap-south-1.amazonaws.com/content/violation/ppe/frame/39611_20250504T043548_ppe_p.jpg</t>
  </si>
  <si>
    <t>04-May-2025 10:10:12</t>
  </si>
  <si>
    <t>https://smile-ai-test.s3.ap-south-1.amazonaws.com/content/violation/ppe/frame/82166_20250504T044011_ppe_p.jpg</t>
  </si>
  <si>
    <t>04-May-2025 10:11:53</t>
  </si>
  <si>
    <t>https://smile-ai-test.s3.ap-south-1.amazonaws.com/content/violation/ppe/frame/97405_20250504T044152_ppe_p.jpg</t>
  </si>
  <si>
    <t>04-May-2025 10:20:52</t>
  </si>
  <si>
    <t>https://smile-ai-test.s3.ap-south-1.amazonaws.com/content/violation/ppe/frame/45605_20250504T045051_ppe_p.jpg</t>
  </si>
  <si>
    <t>04-May-2025 10:23:36</t>
  </si>
  <si>
    <t>https://smile-ai-test.s3.ap-south-1.amazonaws.com/content/violation/phone/frame/74381_20250504T045335_phone_p.jpg</t>
  </si>
  <si>
    <t>04-May-2025 10:24:43</t>
  </si>
  <si>
    <t>https://smile-ai-test.s3.ap-south-1.amazonaws.com/content/violation/ppe/frame/36811_20250504T045442_ppe_p.jpg</t>
  </si>
  <si>
    <t>04-May-2025 10:50:01</t>
  </si>
  <si>
    <t>https://smile-ai-test.s3.ap-south-1.amazonaws.com/content/violation/ppe/frame/33968_20250504T052000_ppe_p.jpg</t>
  </si>
  <si>
    <t>04-May-2025 10:50:21</t>
  </si>
  <si>
    <t>https://smile-ai-test.s3.ap-south-1.amazonaws.com/content/violation/ppe/frame/50148_20250504T052020_ppe_p.jpg</t>
  </si>
  <si>
    <t>04-May-2025 10:50:38</t>
  </si>
  <si>
    <t>https://smile-ai-test.s3.ap-south-1.amazonaws.com/content/violation/ppe/frame/28721_20250504T052037_ppe_p.jpg</t>
  </si>
  <si>
    <t>04-May-2025 10:55:04</t>
  </si>
  <si>
    <t>https://smile-ai-test.s3.ap-south-1.amazonaws.com/content/violation/ppe/frame/37639_20250504T052503_ppe_p.jpg</t>
  </si>
  <si>
    <t>04-May-2025 10:57:54</t>
  </si>
  <si>
    <t>https://smile-ai-test.s3.ap-south-1.amazonaws.com/content/violation/ppe/frame/34658_20250504T052753_ppe_p.jpg</t>
  </si>
  <si>
    <t>04-May-2025 11:01:07</t>
  </si>
  <si>
    <t>https://smile-ai-test.s3.ap-south-1.amazonaws.com/content/violation/ppe/frame/55991_20250504T053106_ppe_p.jpg</t>
  </si>
  <si>
    <t>04-May-2025 11:16:32</t>
  </si>
  <si>
    <t>https://smile-ai-test.s3.ap-south-1.amazonaws.com/content/violation/ppe/frame/96657_20250504T054631_ppe_p.jpg</t>
  </si>
  <si>
    <t>04-May-2025 11:16:40</t>
  </si>
  <si>
    <t>https://smile-ai-test.s3.ap-south-1.amazonaws.com/content/violation/ppe/frame/55719_20250504T054639_ppe_p.jpg</t>
  </si>
  <si>
    <t>04-May-2025 11:18:18</t>
  </si>
  <si>
    <t>https://smile-ai-test.s3.ap-south-1.amazonaws.com/content/violation/ppe/frame/32399_20250504T054817_ppe_p.jpg</t>
  </si>
  <si>
    <t>04-May-2025 11:31:19</t>
  </si>
  <si>
    <t>https://smile-ai-test.s3.ap-south-1.amazonaws.com/content/violation/ppe/frame/89026_20250504T060118_ppe_p.jpg</t>
  </si>
  <si>
    <t>04-May-2025 11:32:41</t>
  </si>
  <si>
    <t>https://smile-ai-test.s3.ap-south-1.amazonaws.com/content/violation/ppe/frame/12103_20250504T060240_ppe_p.jpg</t>
  </si>
  <si>
    <t>04-May-2025 11:44:16</t>
  </si>
  <si>
    <t>https://smile-ai-test.s3.ap-south-1.amazonaws.com/content/violation/ppe/frame/95010_20250504T061416_ppe_p.jpg</t>
  </si>
  <si>
    <t>04-May-2025 11:50:08</t>
  </si>
  <si>
    <t>https://smile-ai-test.s3.ap-south-1.amazonaws.com/content/violation/ppe/frame/41384_20250504T062007_ppe_p.jpg</t>
  </si>
  <si>
    <t>04-May-2025 12:11:25</t>
  </si>
  <si>
    <t>https://smile-ai-test.s3.ap-south-1.amazonaws.com/content/violation/phone/frame/51595_20250504T064124_phone_p.jpg</t>
  </si>
  <si>
    <t>04-May-2025 12:33:32</t>
  </si>
  <si>
    <t>https://smile-ai-test.s3.ap-south-1.amazonaws.com/content/violation/ppe/frame/29359_20250504T070331_ppe_p.jpg</t>
  </si>
  <si>
    <t>04-May-2025 12:35:28</t>
  </si>
  <si>
    <t>https://smile-ai-test.s3.ap-south-1.amazonaws.com/content/violation/ppe/frame/89268_20250504T070527_ppe_p.jpg</t>
  </si>
  <si>
    <t>04-May-2025 12:45:46</t>
  </si>
  <si>
    <t>https://smile-ai-test.s3.ap-south-1.amazonaws.com/content/violation/ppe/frame/71163_20250504T071545_ppe_p.jpg</t>
  </si>
  <si>
    <t>04-May-2025 12:53:33</t>
  </si>
  <si>
    <t>https://smile-ai-test.s3.ap-south-1.amazonaws.com/content/violation/ppe/frame/78237_20250504T072332_ppe_p.jpg</t>
  </si>
  <si>
    <t>04-May-2025 13:00:33</t>
  </si>
  <si>
    <t>https://smile-ai-test.s3.ap-south-1.amazonaws.com/content/violation/ppe/frame/99585_20250504T073032_ppe_p.jpg</t>
  </si>
  <si>
    <t>04-May-2025 13:52:26</t>
  </si>
  <si>
    <t>https://smile-ai-test.s3.ap-south-1.amazonaws.com/content/violation/ppe/frame/77008_20250504T082225_ppe_p.jpg</t>
  </si>
  <si>
    <t>04-May-2025 14:52:19</t>
  </si>
  <si>
    <t>https://smile-ai-test.s3.ap-south-1.amazonaws.com/content/violation/ppe/frame/34023_20250504T092218_ppe_p.jpg</t>
  </si>
  <si>
    <t>04-May-2025 15:42:53</t>
  </si>
  <si>
    <t>https://smile-ai-test.s3.ap-south-1.amazonaws.com/content/violation/ppe/frame/77256_20250504T101252_ppe_p.jpg</t>
  </si>
  <si>
    <t>04-May-2025 15:43:10</t>
  </si>
  <si>
    <t>https://smile-ai-test.s3.ap-south-1.amazonaws.com/content/violation/ppe/frame/90125_20250504T101309_ppe_p.jpg</t>
  </si>
  <si>
    <t>04-May-2025 17:01:38</t>
  </si>
  <si>
    <t>https://smile-ai-test.s3.ap-south-1.amazonaws.com/content/violation/ppe/frame/61230_20250504T113137_ppe_p.jpg</t>
  </si>
  <si>
    <t>04-May-2025 17:01:43</t>
  </si>
  <si>
    <t>https://smile-ai-test.s3.ap-south-1.amazonaws.com/content/violation/ppe/frame/18090_20250504T113142_ppe_p.jpg</t>
  </si>
  <si>
    <t>04-May-2025 17:01:50</t>
  </si>
  <si>
    <t>https://smile-ai-test.s3.ap-south-1.amazonaws.com/content/violation/ppe/frame/82981_20250504T113149_ppe_p.jpg</t>
  </si>
  <si>
    <t>04-May-2025 17:01:56</t>
  </si>
  <si>
    <t>https://smile-ai-test.s3.ap-south-1.amazonaws.com/content/violation/ppe/frame/44635_20250504T113155_ppe_p.jpg</t>
  </si>
  <si>
    <t>04-May-2025 17:02:52</t>
  </si>
  <si>
    <t>https://smile-ai-test.s3.ap-south-1.amazonaws.com/content/violation/ppe/frame/22931_20250504T113251_ppe_p.jpg</t>
  </si>
  <si>
    <t>04-May-2025 17:34:59</t>
  </si>
  <si>
    <t>https://smile-ai-test.s3.ap-south-1.amazonaws.com/content/violation/ppe/frame/85963_20250504T120458_ppe_p.jpg</t>
  </si>
  <si>
    <t>05-May-2025 09:13:10</t>
  </si>
  <si>
    <t>https://smile-ai-test.s3.ap-south-1.amazonaws.com/content/violation/fire/frame/37360_20250505T034308_fire_p.jpg</t>
  </si>
  <si>
    <t>05-May-2025 09:33:53</t>
  </si>
  <si>
    <t>https://smile-ai-test.s3.ap-south-1.amazonaws.com/content/violation/flagman/frame/57499_20250505T040352_flagman_p.jpg</t>
  </si>
  <si>
    <t>05-May-2025 09:37:52</t>
  </si>
  <si>
    <t>https://smile-ai-test.s3.ap-south-1.amazonaws.com/content/violation/fire/frame/50335_20250505T040751_fire_p.jpg</t>
  </si>
  <si>
    <t>05-May-2025 09:43:52</t>
  </si>
  <si>
    <t>https://smile-ai-test.s3.ap-south-1.amazonaws.com/content/violation/ppe/frame/52952_20250505T041351_ppe_p.jpg</t>
  </si>
  <si>
    <t>05-May-2025 09:49:25</t>
  </si>
  <si>
    <t>https://smile-ai-test.s3.ap-south-1.amazonaws.com/content/violation/phone/frame/24795_20250505T041924_phone_p.jpg</t>
  </si>
  <si>
    <t>05-May-2025 10:10:14</t>
  </si>
  <si>
    <t>https://smile-ai-test.s3.ap-south-1.amazonaws.com/content/violation/ppe/frame/62691_20250505T044013_ppe_p.jpg</t>
  </si>
  <si>
    <t>05-May-2025 10:11:01</t>
  </si>
  <si>
    <t>https://smile-ai-test.s3.ap-south-1.amazonaws.com/content/violation/ppe/frame/78344_20250505T044100_ppe_p.jpg</t>
  </si>
  <si>
    <t>05-May-2025 10:11:45</t>
  </si>
  <si>
    <t>https://smile-ai-test.s3.ap-south-1.amazonaws.com/content/violation/ppe/frame/84025_20250505T044144_ppe_p.jpg</t>
  </si>
  <si>
    <t>05-May-2025 10:13:33</t>
  </si>
  <si>
    <t>https://smile-ai-test.s3.ap-south-1.amazonaws.com/content/violation/ppe/frame/50074_20250505T044332_ppe_p.jpg</t>
  </si>
  <si>
    <t>05-May-2025 10:15:38</t>
  </si>
  <si>
    <t>https://smile-ai-test.s3.ap-south-1.amazonaws.com/content/violation/ppe/frame/41626_20250505T044535_ppe_p.jpg</t>
  </si>
  <si>
    <t>05-May-2025 10:17:10</t>
  </si>
  <si>
    <t>https://smile-ai-test.s3.ap-south-1.amazonaws.com/content/violation/ppe/frame/79645_20250505T044710_ppe_p.jpg</t>
  </si>
  <si>
    <t>05-May-2025 10:31:21</t>
  </si>
  <si>
    <t>https://smile-ai-test.s3.ap-south-1.amazonaws.com/content/violation/crowd/frame/39426_20250505T050120_crowd_p.jpg</t>
  </si>
  <si>
    <t>05-May-2025 10:31:55</t>
  </si>
  <si>
    <t>https://smile-ai-test.s3.ap-south-1.amazonaws.com/content/violation/ppe/frame/56990_20250505T050154_ppe_p.jpg</t>
  </si>
  <si>
    <t>05-May-2025 10:34:05</t>
  </si>
  <si>
    <t>https://smile-ai-test.s3.ap-south-1.amazonaws.com/content/violation/ppe/frame/21186_20250505T050404_ppe_p.jpg</t>
  </si>
  <si>
    <t>05-May-2025 10:37:38</t>
  </si>
  <si>
    <t>https://smile-ai-test.s3.ap-south-1.amazonaws.com/content/violation/ppe/frame/51197_20250505T050737_ppe_p.jpg</t>
  </si>
  <si>
    <t>05-May-2025 10:39:06</t>
  </si>
  <si>
    <t>https://smile-ai-test.s3.ap-south-1.amazonaws.com/content/violation/flagman/frame/79780_20250505T050906_flagman_p.jpg</t>
  </si>
  <si>
    <t>05-May-2025 10:48:51</t>
  </si>
  <si>
    <t>PAL (18 PTZ)</t>
  </si>
  <si>
    <t>https://smile-ai-test.s3.ap-south-1.amazonaws.com/content/violation/phone/frame/92827_20250505T051849_phone_p.jpg</t>
  </si>
  <si>
    <t>05-May-2025 10:54:26</t>
  </si>
  <si>
    <t>https://smile-ai-test.s3.ap-south-1.amazonaws.com/content/violation/flagman/frame/25235_20250505T052424_flagman_p.jpg</t>
  </si>
  <si>
    <t>05-May-2025 11:06:32</t>
  </si>
  <si>
    <t>https://smile-ai-test.s3.ap-south-1.amazonaws.com/content/violation/ppe/frame/27665_20250505T053630_ppe_p.jpg</t>
  </si>
  <si>
    <t>05-May-2025 11:14:00</t>
  </si>
  <si>
    <t>https://smile-ai-test.s3.ap-south-1.amazonaws.com/content/violation/ppe/frame/60649_20250505T054359_ppe_p.jpg</t>
  </si>
  <si>
    <t>05-May-2025 11:15:02</t>
  </si>
  <si>
    <t>https://smile-ai-test.s3.ap-south-1.amazonaws.com/content/violation/ppe/frame/39663_20250505T054501_ppe_p.jpg</t>
  </si>
  <si>
    <t>05-May-2025 11:33:42</t>
  </si>
  <si>
    <t>https://smile-ai-test.s3.ap-south-1.amazonaws.com/content/violation/ppe/frame/91534_20250505T060340_ppe_p.jpg</t>
  </si>
  <si>
    <t>05-May-2025 11:35:02</t>
  </si>
  <si>
    <t>https://smile-ai-test.s3.ap-south-1.amazonaws.com/content/violation/ppe/frame/43118_20250505T060502_ppe_p.jpg</t>
  </si>
  <si>
    <t>05-May-2025 11:38:12</t>
  </si>
  <si>
    <t>https://smile-ai-test.s3.ap-south-1.amazonaws.com/content/violation/ppe/frame/33416_20250505T060812_ppe_p.jpg</t>
  </si>
  <si>
    <t>05-May-2025 11:39:55</t>
  </si>
  <si>
    <t>https://smile-ai-test.s3.ap-south-1.amazonaws.com/content/violation/ppe/frame/63986_20250505T060954_ppe_p.jpg</t>
  </si>
  <si>
    <t>05-May-2025 11:43:11</t>
  </si>
  <si>
    <t>https://smile-ai-test.s3.ap-south-1.amazonaws.com/content/violation/ppe/frame/38898_20250505T061310_ppe_p.jpg</t>
  </si>
  <si>
    <t>05-May-2025 11:51:30</t>
  </si>
  <si>
    <t>https://smile-ai-test.s3.ap-south-1.amazonaws.com/content/violation/ppe/frame/81432_20250505T062130_ppe_p.jpg</t>
  </si>
  <si>
    <t>05-May-2025 12:03:51</t>
  </si>
  <si>
    <t>https://smile-ai-test.s3.ap-south-1.amazonaws.com/content/violation/flagman/frame/99736_20250505T063350_flagman_p.jpg</t>
  </si>
  <si>
    <t>05-May-2025 12:05:53</t>
  </si>
  <si>
    <t>https://smile-ai-test.s3.ap-south-1.amazonaws.com/content/violation/crowd/frame/82398_20250505T063552_crowd_p.jpg</t>
  </si>
  <si>
    <t>05-May-2025 12:06:30</t>
  </si>
  <si>
    <t>https://smile-ai-test.s3.ap-south-1.amazonaws.com/content/violation/fire/frame/83247_20250505T063629_fire_p.jpg</t>
  </si>
  <si>
    <t>05-May-2025 12:07:41</t>
  </si>
  <si>
    <t>https://smile-ai-test.s3.ap-south-1.amazonaws.com/content/violation/crowd/frame/16801_20250505T063740_crowd_p.jpg</t>
  </si>
  <si>
    <t>05-May-2025 12:12:43</t>
  </si>
  <si>
    <t>https://smile-ai-test.s3.ap-south-1.amazonaws.com/content/violation/flagman/frame/94539_20250505T064242_flagman_p.jpg</t>
  </si>
  <si>
    <t>05-May-2025 12:22:38</t>
  </si>
  <si>
    <t>https://smile-ai-test.s3.ap-south-1.amazonaws.com/content/violation/ppe/frame/46376_20250505T065235_ppe_p.jpg</t>
  </si>
  <si>
    <t>05-May-2025 12:22:54</t>
  </si>
  <si>
    <t>https://smile-ai-test.s3.ap-south-1.amazonaws.com/content/violation/ppe/frame/16339_20250505T065252_ppe_p.jpg</t>
  </si>
  <si>
    <t>05-May-2025 12:23:29</t>
  </si>
  <si>
    <t>https://smile-ai-test.s3.ap-south-1.amazonaws.com/content/violation/phone/frame/51879_20250505T065327_phone_p.jpg</t>
  </si>
  <si>
    <t>05-May-2025 12:24:56</t>
  </si>
  <si>
    <t>https://smile-ai-test.s3.ap-south-1.amazonaws.com/content/violation/ppe/frame/34465_20250505T065454_ppe_p.jpg</t>
  </si>
  <si>
    <t>05-May-2025 12:38:10</t>
  </si>
  <si>
    <t>https://smile-ai-test.s3.ap-south-1.amazonaws.com/content/violation/ppe/frame/95971_20250505T070809_ppe_p.jpg</t>
  </si>
  <si>
    <t>05-May-2025 12:39:53</t>
  </si>
  <si>
    <t>https://smile-ai-test.s3.ap-south-1.amazonaws.com/content/violation/ppe/frame/78821_20250505T070952_ppe_p.jpg</t>
  </si>
  <si>
    <t>05-May-2025 12:41:26</t>
  </si>
  <si>
    <t>https://smile-ai-test.s3.ap-south-1.amazonaws.com/content/violation/ppe/frame/20290_20250505T071125_ppe_p.jpg</t>
  </si>
  <si>
    <t>05-May-2025 12:56:43</t>
  </si>
  <si>
    <t>https://smile-ai-test.s3.ap-south-1.amazonaws.com/content/violation/ppe/frame/61794_20250505T072642_ppe_p.jpg</t>
  </si>
  <si>
    <t>05-May-2025 13:01:34</t>
  </si>
  <si>
    <t>https://smile-ai-test.s3.ap-south-1.amazonaws.com/content/violation/ppe/frame/37896_20250505T073133_ppe_p.jpg</t>
  </si>
  <si>
    <t>05-May-2025 14:09:56</t>
  </si>
  <si>
    <t>https://smile-ai-test.s3.ap-south-1.amazonaws.com/content/violation/ppe/frame/78650_20250505T083955_ppe_p.jpg</t>
  </si>
  <si>
    <t>05-May-2025 14:14:46</t>
  </si>
  <si>
    <t>https://smile-ai-test.s3.ap-south-1.amazonaws.com/content/violation/ppe/frame/14189_20250505T084445_ppe_p.jpg</t>
  </si>
  <si>
    <t>05-May-2025 14:23:43</t>
  </si>
  <si>
    <t>https://smile-ai-test.s3.ap-south-1.amazonaws.com/content/violation/ppe/frame/84057_20250505T085342_ppe_p.jpg</t>
  </si>
  <si>
    <t>05-May-2025 14:35:42</t>
  </si>
  <si>
    <t>https://smile-ai-test.s3.ap-south-1.amazonaws.com/content/violation/ppe/frame/57656_20250505T090541_ppe_p.jpg</t>
  </si>
  <si>
    <t>05-May-2025 14:37:42</t>
  </si>
  <si>
    <t>https://smile-ai-test.s3.ap-south-1.amazonaws.com/content/violation/ppe/frame/36219_20250505T090741_ppe_p.jpg</t>
  </si>
  <si>
    <t>05-May-2025 14:38:28</t>
  </si>
  <si>
    <t>https://smile-ai-test.s3.ap-south-1.amazonaws.com/content/violation/ppe/frame/27316_20250505T090827_ppe_p.jpg</t>
  </si>
  <si>
    <t>05-May-2025 14:47:29</t>
  </si>
  <si>
    <t>https://smile-ai-test.s3.ap-south-1.amazonaws.com/content/violation/fire/frame/58237_20250505T091728_fire_p.jpg</t>
  </si>
  <si>
    <t>05-May-2025 14:47:57</t>
  </si>
  <si>
    <t>https://smile-ai-test.s3.ap-south-1.amazonaws.com/content/violation/wah/frame/24244_20250505T091756_wah_p.jpg</t>
  </si>
  <si>
    <t>05-May-2025 14:56:51</t>
  </si>
  <si>
    <t>https://smile-ai-test.s3.ap-south-1.amazonaws.com/content/violation/ppe/frame/81394_20250505T092649_ppe_p.jpg</t>
  </si>
  <si>
    <t>05-May-2025 14:57:06</t>
  </si>
  <si>
    <t>https://smile-ai-test.s3.ap-south-1.amazonaws.com/content/violation/ppe/frame/56776_20250505T092704_ppe_p.jpg</t>
  </si>
  <si>
    <t>05-May-2025 14:57:47</t>
  </si>
  <si>
    <t>https://smile-ai-test.s3.ap-south-1.amazonaws.com/content/violation/flagman/frame/45962_20250505T092746_flagman_p.jpg</t>
  </si>
  <si>
    <t>05-May-2025 15:05:12</t>
  </si>
  <si>
    <t>https://smile-ai-test.s3.ap-south-1.amazonaws.com/content/violation/ppe/frame/85699_20250505T093511_ppe_p.jpg</t>
  </si>
  <si>
    <t>05-May-2025 15:08:37</t>
  </si>
  <si>
    <t>https://smile-ai-test.s3.ap-south-1.amazonaws.com/content/violation/ppe/frame/17233_20250505T093836_ppe_p.jpg</t>
  </si>
  <si>
    <t>05-May-2025 15:09:07</t>
  </si>
  <si>
    <t>https://smile-ai-test.s3.ap-south-1.amazonaws.com/content/violation/ppe/frame/74091_20250505T093906_ppe_p.jpg</t>
  </si>
  <si>
    <t>05-May-2025 15:14:21</t>
  </si>
  <si>
    <t>https://smile-ai-test.s3.ap-south-1.amazonaws.com/content/violation/ppe/frame/99314_20250505T094420_ppe_p.jpg</t>
  </si>
  <si>
    <t>05-May-2025 15:49:11</t>
  </si>
  <si>
    <t>https://smile-ai-test.s3.ap-south-1.amazonaws.com/content/violation/ppe/frame/29367_20250505T101910_ppe_p.jpg</t>
  </si>
  <si>
    <t>05-May-2025 15:49:16</t>
  </si>
  <si>
    <t>https://smile-ai-test.s3.ap-south-1.amazonaws.com/content/violation/crowd/frame/50307_20250505T101915_crowd_p.jpg</t>
  </si>
  <si>
    <t>05-May-2025 15:50:00</t>
  </si>
  <si>
    <t>https://smile-ai-test.s3.ap-south-1.amazonaws.com/content/violation/flagman/frame/29714_20250505T101959_flagman_p.jpg</t>
  </si>
  <si>
    <t>05-May-2025 15:51:42</t>
  </si>
  <si>
    <t>https://smile-ai-test.s3.ap-south-1.amazonaws.com/content/violation/flagman/frame/29684_20250505T102140_flagman_p.jpg</t>
  </si>
  <si>
    <t>05-May-2025 15:52:23</t>
  </si>
  <si>
    <t>https://smile-ai-test.s3.ap-south-1.amazonaws.com/content/violation/ppe/frame/86159_20250505T102222_ppe_p.jpg</t>
  </si>
  <si>
    <t>05-May-2025 15:53:23</t>
  </si>
  <si>
    <t>https://smile-ai-test.s3.ap-south-1.amazonaws.com/content/violation/ppe/frame/23673_20250505T102322_ppe_p.jpg</t>
  </si>
  <si>
    <t>05-May-2025 16:08:40</t>
  </si>
  <si>
    <t>https://smile-ai-test.s3.ap-south-1.amazonaws.com/content/violation/ppe/frame/42882_20250505T103839_ppe_p.jpg</t>
  </si>
  <si>
    <t>05-May-2025 16:09:25</t>
  </si>
  <si>
    <t>https://smile-ai-test.s3.ap-south-1.amazonaws.com/content/violation/ppe/frame/55330_20250505T103924_ppe_p.jpg</t>
  </si>
  <si>
    <t>05-May-2025 16:15:37</t>
  </si>
  <si>
    <t>https://smile-ai-test.s3.ap-south-1.amazonaws.com/content/violation/ppe/frame/46819_20250505T104536_ppe_p.jpg</t>
  </si>
  <si>
    <t>05-May-2025 16:16:17</t>
  </si>
  <si>
    <t>https://smile-ai-test.s3.ap-south-1.amazonaws.com/content/violation/ppe/frame/75383_20250505T104616_ppe_p.jpg</t>
  </si>
  <si>
    <t>05-May-2025 16:21:43</t>
  </si>
  <si>
    <t>https://smile-ai-test.s3.ap-south-1.amazonaws.com/content/violation/ppe/frame/22158_20250505T105142_ppe_p.jpg</t>
  </si>
  <si>
    <t>05-May-2025 16:22:07</t>
  </si>
  <si>
    <t>https://smile-ai-test.s3.ap-south-1.amazonaws.com/content/violation/ppe/frame/12431_20250505T105206_ppe_p.jpg</t>
  </si>
  <si>
    <t>05-May-2025 16:24:13</t>
  </si>
  <si>
    <t>https://smile-ai-test.s3.ap-south-1.amazonaws.com/content/violation/flagman/frame/42920_20250505T105410_flagman_p.jpg</t>
  </si>
  <si>
    <t>05-May-2025 16:28:26</t>
  </si>
  <si>
    <t>https://smile-ai-test.s3.ap-south-1.amazonaws.com/content/violation/ppe/frame/33484_20250505T105825_ppe_p.jpg</t>
  </si>
  <si>
    <t>05-May-2025 16:29:57</t>
  </si>
  <si>
    <t>https://smile-ai-test.s3.ap-south-1.amazonaws.com/content/violation/flagman/frame/98402_20250505T105955_flagman_p.jpg</t>
  </si>
  <si>
    <t>05-May-2025 16:47:50</t>
  </si>
  <si>
    <t>https://smile-ai-test.s3.ap-south-1.amazonaws.com/content/violation/wah/frame/74479_20250505T111749_wah_p.jpg</t>
  </si>
  <si>
    <t>05-May-2025 16:53:09</t>
  </si>
  <si>
    <t>https://smile-ai-test.s3.ap-south-1.amazonaws.com/content/violation/ppe/frame/15524_20250505T112308_ppe_p.jpg</t>
  </si>
  <si>
    <t>05-May-2025 17:00:58</t>
  </si>
  <si>
    <t>https://smile-ai-test.s3.ap-south-1.amazonaws.com/content/violation/ppe/frame/74331_20250505T113057_ppe_p.jpg</t>
  </si>
  <si>
    <t>05-May-2025 17:03:13</t>
  </si>
  <si>
    <t>https://smile-ai-test.s3.ap-south-1.amazonaws.com/content/violation/flagman/frame/43616_20250505T113312_flagman_p.jpg</t>
  </si>
  <si>
    <t>05-May-2025 17:04:09</t>
  </si>
  <si>
    <t>https://smile-ai-test.s3.ap-south-1.amazonaws.com/content/violation/ppe/frame/51967_20250505T113408_ppe_p.jpg</t>
  </si>
  <si>
    <t>05-May-2025 17:04:48</t>
  </si>
  <si>
    <t>https://smile-ai-test.s3.ap-south-1.amazonaws.com/content/violation/wah/frame/12280_20250505T113447_wah_p.jpg</t>
  </si>
  <si>
    <t>05-May-2025 17:14:59</t>
  </si>
  <si>
    <t>https://smile-ai-test.s3.ap-south-1.amazonaws.com/content/violation/flagman/frame/18292_20250505T114457_flagman_p.jpg</t>
  </si>
  <si>
    <t>05-May-2025 17:15:59</t>
  </si>
  <si>
    <t>https://smile-ai-test.s3.ap-south-1.amazonaws.com/content/violation/ppe/frame/34725_20250505T114558_ppe_p.jpg</t>
  </si>
  <si>
    <t>05-May-2025 17:20:49</t>
  </si>
  <si>
    <t>https://smile-ai-test.s3.ap-south-1.amazonaws.com/content/violation/ppe/frame/15357_20250505T115048_ppe_p.jpg</t>
  </si>
  <si>
    <t>05-May-2025 17:25:35</t>
  </si>
  <si>
    <t>https://smile-ai-test.s3.ap-south-1.amazonaws.com/content/violation/ppe/frame/86194_20250505T115534_ppe_p.jpg</t>
  </si>
  <si>
    <t>05-May-2025 17:27:41</t>
  </si>
  <si>
    <t>https://smile-ai-test.s3.ap-south-1.amazonaws.com/content/violation/ppe/frame/53854_20250505T115740_ppe_p.jpg</t>
  </si>
  <si>
    <t>05-May-2025 17:28:34</t>
  </si>
  <si>
    <t>PAL (T18)</t>
  </si>
  <si>
    <t>https://smile-ai-test.s3.ap-south-1.amazonaws.com/content/violation/wah/frame/73042_20250505T115831_wah_p.jpg</t>
  </si>
  <si>
    <t>05-May-2025 17:30:28</t>
  </si>
  <si>
    <t>https://smile-ai-test.s3.ap-south-1.amazonaws.com/content/violation/flagman/frame/90279_20250505T120028_flagman_p.jpg</t>
  </si>
  <si>
    <t>05-May-2025 17:31:04</t>
  </si>
  <si>
    <t>https://smile-ai-test.s3.ap-south-1.amazonaws.com/content/violation/ppe/frame/91927_20250505T120104_ppe_p.jpg</t>
  </si>
  <si>
    <t>05-May-2025 17:35:18</t>
  </si>
  <si>
    <t>https://smile-ai-test.s3.ap-south-1.amazonaws.com/content/violation/wah/frame/55284_20250505T120517_wah_p.jpg</t>
  </si>
  <si>
    <t>05-May-2025 17:40:22</t>
  </si>
  <si>
    <t>https://smile-ai-test.s3.ap-south-1.amazonaws.com/content/violation/ppe/frame/77201_20250505T121020_ppe_p.jpg</t>
  </si>
  <si>
    <t>05-May-2025 17:47:35</t>
  </si>
  <si>
    <t>https://smile-ai-test.s3.ap-south-1.amazonaws.com/content/violation/ppe/frame/57320_20250505T121733_ppe_p.jpg</t>
  </si>
  <si>
    <t>05-May-2025 17:48:35</t>
  </si>
  <si>
    <t>https://smile-ai-test.s3.ap-south-1.amazonaws.com/content/violation/ppe/frame/16763_20250505T121834_ppe_p.jpg</t>
  </si>
  <si>
    <t>05-May-2025 17:49:14</t>
  </si>
  <si>
    <t>https://smile-ai-test.s3.ap-south-1.amazonaws.com/content/violation/ppe/frame/68328_20250505T121914_ppe_p.jpg</t>
  </si>
  <si>
    <t>05-May-2025 17:50:19</t>
  </si>
  <si>
    <t>https://smile-ai-test.s3.ap-south-1.amazonaws.com/content/violation/ppe/frame/74253_20250505T122018_ppe_p.jpg</t>
  </si>
  <si>
    <t>05-May-2025 17:51:21</t>
  </si>
  <si>
    <t>https://smile-ai-test.s3.ap-south-1.amazonaws.com/content/violation/fire/frame/75721_20250505T122119_fire_p.jpg</t>
  </si>
  <si>
    <t>05-May-2025 17:58:26</t>
  </si>
  <si>
    <t>https://smile-ai-test.s3.ap-south-1.amazonaws.com/content/violation/wah/frame/14759_20250505T122825_wah_p.jpg</t>
  </si>
  <si>
    <t>05-May-2025 18:01:05</t>
  </si>
  <si>
    <t>https://smile-ai-test.s3.ap-south-1.amazonaws.com/content/violation/ppe/frame/31603_20250505T123104_ppe_p.jpg</t>
  </si>
  <si>
    <t>05-May-2025 18:12:27</t>
  </si>
  <si>
    <t>https://smile-ai-test.s3.ap-south-1.amazonaws.com/content/violation/ppe/frame/59436_20250505T124227_ppe_p.jpg</t>
  </si>
  <si>
    <t>05-May-2025 18:13:52</t>
  </si>
  <si>
    <t>https://smile-ai-test.s3.ap-south-1.amazonaws.com/content/violation/ppe/frame/81677_20250505T124352_ppe_p.jpg</t>
  </si>
  <si>
    <t>05-May-2025 18:14:14</t>
  </si>
  <si>
    <t>https://smile-ai-test.s3.ap-south-1.amazonaws.com/content/violation/ppe/frame/69103_20250505T124413_ppe_p.jpg</t>
  </si>
  <si>
    <t>05-May-2025 18:15:19</t>
  </si>
  <si>
    <t>https://smile-ai-test.s3.ap-south-1.amazonaws.com/content/violation/ppe/frame/68649_20250505T124518_ppe_p.jpg</t>
  </si>
  <si>
    <t>05-May-2025 18:15:35</t>
  </si>
  <si>
    <t>https://smile-ai-test.s3.ap-south-1.amazonaws.com/content/violation/ppe/frame/57933_20250505T124534_ppe_p.jpg</t>
  </si>
  <si>
    <t>05-May-2025 18:15:56</t>
  </si>
  <si>
    <t>https://smile-ai-test.s3.ap-south-1.amazonaws.com/content/violation/ppe/frame/22732_20250505T124555_ppe_p.jpg</t>
  </si>
  <si>
    <t>05-May-2025 18:21:16</t>
  </si>
  <si>
    <t>https://smile-ai-test.s3.ap-south-1.amazonaws.com/content/violation/fire/frame/81557_20250505T125115_fire_p.jpg</t>
  </si>
  <si>
    <t>05-May-2025 18:32:22</t>
  </si>
  <si>
    <t>https://smile-ai-test.s3.ap-south-1.amazonaws.com/content/violation/ppe/frame/59952_20250505T130220_ppe_p.jpg</t>
  </si>
  <si>
    <t>05-May-2025 18:35:27</t>
  </si>
  <si>
    <t>https://smile-ai-test.s3.ap-south-1.amazonaws.com/content/violation/ppe/frame/14572_20250505T130526_ppe_p.jpg</t>
  </si>
  <si>
    <t>05-May-2025 18:35:43</t>
  </si>
  <si>
    <t>https://smile-ai-test.s3.ap-south-1.amazonaws.com/content/violation/ppe/frame/90138_20250505T130542_ppe_p.jpg</t>
  </si>
  <si>
    <t>05-May-2025 18:36:16</t>
  </si>
  <si>
    <t>https://smile-ai-test.s3.ap-south-1.amazonaws.com/content/violation/ppe/frame/60127_20250505T130615_ppe_p.jpg</t>
  </si>
  <si>
    <t>05-May-2025 18:36:25</t>
  </si>
  <si>
    <t>https://smile-ai-test.s3.ap-south-1.amazonaws.com/content/violation/ppe/frame/23870_20250505T130624_ppe_p.jpg</t>
  </si>
  <si>
    <t>05-May-2025 18:41:48</t>
  </si>
  <si>
    <t>https://smile-ai-test.s3.ap-south-1.amazonaws.com/content/violation/ppe/frame/39111_20250505T131146_ppe_p.jpg</t>
  </si>
  <si>
    <t>05-May-2025 18:42:03</t>
  </si>
  <si>
    <t>https://smile-ai-test.s3.ap-south-1.amazonaws.com/content/violation/ppe/frame/16453_20250505T131202_ppe_p.jpg</t>
  </si>
  <si>
    <t>05-May-2025 18:42:13</t>
  </si>
  <si>
    <t>https://smile-ai-test.s3.ap-south-1.amazonaws.com/content/violation/ppe/frame/86867_20250505T131212_ppe_p.jpg</t>
  </si>
  <si>
    <t>05-May-2025 18:42:26</t>
  </si>
  <si>
    <t>https://smile-ai-test.s3.ap-south-1.amazonaws.com/content/violation/ppe/frame/24491_20250505T131225_ppe_p.jpg</t>
  </si>
  <si>
    <t>05-May-2025 18:42:27</t>
  </si>
  <si>
    <t>https://smile-ai-test.s3.ap-south-1.amazonaws.com/content/violation/ppe/frame/66643_20250505T131226_ppe_p.jpg</t>
  </si>
  <si>
    <t>05-May-2025 18:42:42</t>
  </si>
  <si>
    <t>https://smile-ai-test.s3.ap-south-1.amazonaws.com/content/violation/fire/frame/11507_20250505T131241_fire_p.jpg</t>
  </si>
  <si>
    <t>05-May-2025 18:42:54</t>
  </si>
  <si>
    <t>https://smile-ai-test.s3.ap-south-1.amazonaws.com/content/violation/ppe/frame/73116_20250505T131253_ppe_p.jpg</t>
  </si>
  <si>
    <t>05-May-2025 18:43:07</t>
  </si>
  <si>
    <t>https://smile-ai-test.s3.ap-south-1.amazonaws.com/content/violation/ppe/frame/41532_20250505T131307_ppe_p.jpg</t>
  </si>
  <si>
    <t>05-May-2025 18:44:13</t>
  </si>
  <si>
    <t>https://smile-ai-test.s3.ap-south-1.amazonaws.com/content/violation/ppe/frame/55930_20250505T131412_ppe_p.jpg</t>
  </si>
  <si>
    <t>05-May-2025 18:44:24</t>
  </si>
  <si>
    <t>https://smile-ai-test.s3.ap-south-1.amazonaws.com/content/violation/ppe/frame/86997_20250505T131423_ppe_p.jpg</t>
  </si>
  <si>
    <t>05-May-2025 18:52:14</t>
  </si>
  <si>
    <t>https://smile-ai-test.s3.ap-south-1.amazonaws.com/content/violation/ppe/frame/61347_20250505T132212_ppe_p.jpg</t>
  </si>
  <si>
    <t>05-May-2025 18:52:29</t>
  </si>
  <si>
    <t>https://smile-ai-test.s3.ap-south-1.amazonaws.com/content/violation/ppe/frame/94834_20250505T132228_ppe_p.jpg</t>
  </si>
  <si>
    <t>05-May-2025 18:52:34</t>
  </si>
  <si>
    <t>https://smile-ai-test.s3.ap-south-1.amazonaws.com/content/violation/ppe/frame/62060_20250505T132233_ppe_p.jpg</t>
  </si>
  <si>
    <t>05-May-2025 18:53:13</t>
  </si>
  <si>
    <t>https://smile-ai-test.s3.ap-south-1.amazonaws.com/content/violation/ppe/frame/64169_20250505T132312_ppe_p.jpg</t>
  </si>
  <si>
    <t>05-May-2025 18:53:24</t>
  </si>
  <si>
    <t>https://smile-ai-test.s3.ap-south-1.amazonaws.com/content/violation/ppe/frame/21895_20250505T132323_ppe_p.jpg</t>
  </si>
  <si>
    <t>05-May-2025 18:53:52</t>
  </si>
  <si>
    <t>https://smile-ai-test.s3.ap-south-1.amazonaws.com/content/violation/ppe/frame/29732_20250505T132351_ppe_p.jpg</t>
  </si>
  <si>
    <t>05-May-2025 19:01:15</t>
  </si>
  <si>
    <t>https://smile-ai-test.s3.ap-south-1.amazonaws.com/content/violation/ppe/frame/64588_20250505T133114_ppe_p.jpg</t>
  </si>
  <si>
    <t>05-May-2025 19:01:29</t>
  </si>
  <si>
    <t>https://smile-ai-test.s3.ap-south-1.amazonaws.com/content/violation/ppe/frame/34314_20250505T133129_ppe_p.jpg</t>
  </si>
  <si>
    <t>05-May-2025 19:07:43</t>
  </si>
  <si>
    <t>https://smile-ai-test.s3.ap-south-1.amazonaws.com/content/violation/ppe/frame/38689_20250505T133742_ppe_p.jpg</t>
  </si>
  <si>
    <t>05-May-2025 19:07:50</t>
  </si>
  <si>
    <t>https://smile-ai-test.s3.ap-south-1.amazonaws.com/content/violation/ppe/frame/16735_20250505T133750_ppe_p.jpg</t>
  </si>
  <si>
    <t>05-May-2025 19:23:29</t>
  </si>
  <si>
    <t>https://smile-ai-test.s3.ap-south-1.amazonaws.com/content/violation/ppe/frame/48038_20250505T135327_ppe_p.jpg</t>
  </si>
  <si>
    <t>05-May-2025 19:39:10</t>
  </si>
  <si>
    <t>https://smile-ai-test.s3.ap-south-1.amazonaws.com/content/violation/ppe/frame/86506_20250505T140909_ppe_p.jpg</t>
  </si>
  <si>
    <t>05-May-2025 19:39:16</t>
  </si>
  <si>
    <t>https://smile-ai-test.s3.ap-south-1.amazonaws.com/content/violation/ppe/frame/49569_20250505T140915_ppe_p.jpg</t>
  </si>
  <si>
    <t>05-May-2025 19:39:26</t>
  </si>
  <si>
    <t>https://smile-ai-test.s3.ap-south-1.amazonaws.com/content/violation/ppe/frame/86139_20250505T140925_ppe_p.jpg</t>
  </si>
  <si>
    <t>05-May-2025 19:39:38</t>
  </si>
  <si>
    <t>https://smile-ai-test.s3.ap-south-1.amazonaws.com/content/violation/ppe/frame/26101_20250505T140937_ppe_p.jpg</t>
  </si>
  <si>
    <t>05-May-2025 20:02:34</t>
  </si>
  <si>
    <t>https://smile-ai-test.s3.ap-south-1.amazonaws.com/content/violation/ppe/frame/18698_20250505T143233_ppe_p.jpg</t>
  </si>
  <si>
    <t>05-May-2025 20:03:10</t>
  </si>
  <si>
    <t>https://smile-ai-test.s3.ap-south-1.amazonaws.com/content/violation/ppe/frame/81429_20250505T143309_ppe_p.jpg</t>
  </si>
  <si>
    <t>05-May-2025 21:44:23</t>
  </si>
  <si>
    <t>https://smile-ai-test.s3.ap-south-1.amazonaws.com/content/violation/ppe/frame/29082_20250505T161422_ppe_p.jpg</t>
  </si>
  <si>
    <t>06-May-2025 09:29:08</t>
  </si>
  <si>
    <t>https://smile-ai-test.s3.ap-south-1.amazonaws.com/content/violation/ppe/frame/50920_20250506T035908_ppe_p.jpg</t>
  </si>
  <si>
    <t>06-May-2025 09:38:38</t>
  </si>
  <si>
    <t>https://smile-ai-test.s3.ap-south-1.amazonaws.com/content/violation/ppe/frame/87701_20250506T040837_ppe_p.jpg</t>
  </si>
  <si>
    <t>06-May-2025 09:39:27</t>
  </si>
  <si>
    <t>https://smile-ai-test.s3.ap-south-1.amazonaws.com/content/violation/flagman/frame/81856_20250506T040925_flagman_p.jpg</t>
  </si>
  <si>
    <t>06-May-2025 09:39:54</t>
  </si>
  <si>
    <t>https://smile-ai-test.s3.ap-south-1.amazonaws.com/content/violation/ppe/frame/20815_20250506T040952_ppe_p.jpg</t>
  </si>
  <si>
    <t>06-May-2025 09:42:48</t>
  </si>
  <si>
    <t>https://smile-ai-test.s3.ap-south-1.amazonaws.com/content/violation/ppe/frame/89058_20250506T041247_ppe_p.jpg</t>
  </si>
  <si>
    <t>06-May-2025 09:43:42</t>
  </si>
  <si>
    <t>https://smile-ai-test.s3.ap-south-1.amazonaws.com/content/violation/crowd/frame/77541_20250506T041341_crowd_p.jpg</t>
  </si>
  <si>
    <t>06-May-2025 09:50:50</t>
  </si>
  <si>
    <t>https://smile-ai-test.s3.ap-south-1.amazonaws.com/content/violation/ppe/frame/77151_20250506T042049_ppe_p.jpg</t>
  </si>
  <si>
    <t>06-May-2025 09:58:19</t>
  </si>
  <si>
    <t>https://smile-ai-test.s3.ap-south-1.amazonaws.com/content/violation/ppe/frame/45657_20250506T042818_ppe_p.jpg</t>
  </si>
  <si>
    <t>06-May-2025 09:58:38</t>
  </si>
  <si>
    <t>https://smile-ai-test.s3.ap-south-1.amazonaws.com/content/violation/ppe/frame/79747_20250506T042837_ppe_p.jpg</t>
  </si>
  <si>
    <t>06-May-2025 09:59:05</t>
  </si>
  <si>
    <t>https://smile-ai-test.s3.ap-south-1.amazonaws.com/content/violation/ppe/frame/69819_20250506T042904_ppe_p.jpg</t>
  </si>
  <si>
    <t>06-May-2025 09:59:10</t>
  </si>
  <si>
    <t>https://smile-ai-test.s3.ap-south-1.amazonaws.com/content/violation/ppe/frame/62834_20250506T042909_ppe_p.jpg</t>
  </si>
  <si>
    <t>06-May-2025 09:59:31</t>
  </si>
  <si>
    <t>https://smile-ai-test.s3.ap-south-1.amazonaws.com/content/violation/ppe/frame/10470_20250506T042930_ppe_p.jpg</t>
  </si>
  <si>
    <t>06-May-2025 10:00:55</t>
  </si>
  <si>
    <t>https://smile-ai-test.s3.ap-south-1.amazonaws.com/content/violation/ppe/frame/44608_20250506T043054_ppe_p.jpg</t>
  </si>
  <si>
    <t>06-May-2025 10:05:21</t>
  </si>
  <si>
    <t>https://smile-ai-test.s3.ap-south-1.amazonaws.com/content/violation/flagman/frame/30524_20250506T043519_flagman_p.jpg</t>
  </si>
  <si>
    <t>06-May-2025 10:12:17</t>
  </si>
  <si>
    <t>https://smile-ai-test.s3.ap-south-1.amazonaws.com/content/violation/flagman/frame/28011_20250506T044215_flagman_p.jpg</t>
  </si>
  <si>
    <t>06-May-2025 10:17:59</t>
  </si>
  <si>
    <t>https://smile-ai-test.s3.ap-south-1.amazonaws.com/content/violation/ppe/frame/90435_20250506T044756_ppe_p.jpg</t>
  </si>
  <si>
    <t>06-May-2025 10:22:11</t>
  </si>
  <si>
    <t>https://smile-ai-test.s3.ap-south-1.amazonaws.com/content/violation/ppe/frame/24439_20250506T045211_ppe_p.jpg</t>
  </si>
  <si>
    <t>06-May-2025 10:27:43</t>
  </si>
  <si>
    <t>https://smile-ai-test.s3.ap-south-1.amazonaws.com/content/violation/ppe/frame/24806_20250506T045741_ppe_p.jpg</t>
  </si>
  <si>
    <t>06-May-2025 10:28:42</t>
  </si>
  <si>
    <t>https://smile-ai-test.s3.ap-south-1.amazonaws.com/content/violation/ppe/frame/69705_20250506T045838_ppe_p.jpg</t>
  </si>
  <si>
    <t>06-May-2025 10:29:02</t>
  </si>
  <si>
    <t>https://smile-ai-test.s3.ap-south-1.amazonaws.com/content/violation/ppe/frame/24913_20250506T045900_ppe_p.jpg</t>
  </si>
  <si>
    <t>06-May-2025 10:30:15</t>
  </si>
  <si>
    <t>https://smile-ai-test.s3.ap-south-1.amazonaws.com/content/violation/ppe/frame/24972_20250506T050014_ppe_p.jpg</t>
  </si>
  <si>
    <t>06-May-2025 10:31:50</t>
  </si>
  <si>
    <t>https://smile-ai-test.s3.ap-south-1.amazonaws.com/content/violation/phone/frame/89105_20250506T050148_phone_p.jpg</t>
  </si>
  <si>
    <t>06-May-2025 10:33:21</t>
  </si>
  <si>
    <t>https://smile-ai-test.s3.ap-south-1.amazonaws.com/content/violation/ppe/frame/83446_20250506T050319_ppe_p.jpg</t>
  </si>
  <si>
    <t>06-May-2025 10:34:55</t>
  </si>
  <si>
    <t>https://smile-ai-test.s3.ap-south-1.amazonaws.com/content/violation/flagman/frame/77411_20250506T050453_flagman_p.jpg</t>
  </si>
  <si>
    <t>06-May-2025 10:39:11</t>
  </si>
  <si>
    <t>https://smile-ai-test.s3.ap-south-1.amazonaws.com/content/violation/ppe/frame/22422_20250506T050910_ppe_p.jpg</t>
  </si>
  <si>
    <t>06-May-2025 10:50:47</t>
  </si>
  <si>
    <t>https://smile-ai-test.s3.ap-south-1.amazonaws.com/content/violation/ppe/frame/55594_20250506T052046_ppe_p.jpg</t>
  </si>
  <si>
    <t>06-May-2025 11:00:57</t>
  </si>
  <si>
    <t>https://smile-ai-test.s3.ap-south-1.amazonaws.com/content/violation/ppe/frame/74171_20250506T053056_ppe_p.jpg</t>
  </si>
  <si>
    <t>06-May-2025 11:03:02</t>
  </si>
  <si>
    <t>https://smile-ai-test.s3.ap-south-1.amazonaws.com/content/violation/ppe/frame/80470_20250506T053301_ppe_p.jpg</t>
  </si>
  <si>
    <t>06-May-2025 11:05:42</t>
  </si>
  <si>
    <t>https://smile-ai-test.s3.ap-south-1.amazonaws.com/content/violation/ppe/frame/40613_20250506T053541_ppe_p.jpg</t>
  </si>
  <si>
    <t>06-May-2025 11:05:52</t>
  </si>
  <si>
    <t>https://smile-ai-test.s3.ap-south-1.amazonaws.com/content/violation/ppe/frame/53597_20250506T053550_ppe_p.jpg</t>
  </si>
  <si>
    <t>06-May-2025 11:10:22</t>
  </si>
  <si>
    <t>https://smile-ai-test.s3.ap-south-1.amazonaws.com/content/violation/ppe/frame/54659_20250506T054021_ppe_p.jpg</t>
  </si>
  <si>
    <t>06-May-2025 11:11:11</t>
  </si>
  <si>
    <t>https://smile-ai-test.s3.ap-south-1.amazonaws.com/content/violation/ppe/frame/19443_20250506T054109_ppe_p.jpg</t>
  </si>
  <si>
    <t>06-May-2025 11:13:02</t>
  </si>
  <si>
    <t>https://smile-ai-test.s3.ap-south-1.amazonaws.com/content/violation/ppe/frame/35643_20250506T054302_ppe_p.jpg</t>
  </si>
  <si>
    <t>06-May-2025 11:29:50</t>
  </si>
  <si>
    <t>https://smile-ai-test.s3.ap-south-1.amazonaws.com/content/violation/phone/frame/98450_20250506T055949_phone_p.jpg</t>
  </si>
  <si>
    <t>06-May-2025 11:30:27</t>
  </si>
  <si>
    <t>https://smile-ai-test.s3.ap-south-1.amazonaws.com/content/violation/ppe/frame/83451_20250506T060026_ppe_p.jpg</t>
  </si>
  <si>
    <t>06-May-2025 11:34:18</t>
  </si>
  <si>
    <t>https://smile-ai-test.s3.ap-south-1.amazonaws.com/content/violation/phone/frame/67129_20250506T060417_phone_p.jpg</t>
  </si>
  <si>
    <t>06-May-2025 11:39:47</t>
  </si>
  <si>
    <t>https://smile-ai-test.s3.ap-south-1.amazonaws.com/content/violation/crowd/frame/58924_20250506T060947_crowd_p.jpg</t>
  </si>
  <si>
    <t>06-May-2025 11:40:15</t>
  </si>
  <si>
    <t>https://smile-ai-test.s3.ap-south-1.amazonaws.com/content/violation/ppe/frame/23110_20250506T061014_ppe_p.jpg</t>
  </si>
  <si>
    <t>06-May-2025 11:42:44</t>
  </si>
  <si>
    <t>https://smile-ai-test.s3.ap-south-1.amazonaws.com/content/violation/ppe/frame/66154_20250506T061243_ppe_p.jpg</t>
  </si>
  <si>
    <t>06-May-2025 11:46:37</t>
  </si>
  <si>
    <t>https://smile-ai-test.s3.ap-south-1.amazonaws.com/content/violation/phone/frame/10248_20250506T061636_phone_p.jpg</t>
  </si>
  <si>
    <t>06-May-2025 12:01:13</t>
  </si>
  <si>
    <t>https://smile-ai-test.s3.ap-south-1.amazonaws.com/content/violation/ppe/frame/65974_20250506T063112_ppe_p.jpg</t>
  </si>
  <si>
    <t>06-May-2025 12:04:02</t>
  </si>
  <si>
    <t>https://smile-ai-test.s3.ap-south-1.amazonaws.com/content/violation/ppe/frame/92623_20250506T063402_ppe_p.jpg</t>
  </si>
  <si>
    <t>06-May-2025 12:10:15</t>
  </si>
  <si>
    <t>https://smile-ai-test.s3.ap-south-1.amazonaws.com/content/violation/ppe/frame/42902_20250506T064014_ppe_p.jpg</t>
  </si>
  <si>
    <t>06-May-2025 12:10:43</t>
  </si>
  <si>
    <t>https://smile-ai-test.s3.ap-south-1.amazonaws.com/content/violation/ppe/frame/67914_20250506T064042_ppe_p.jpg</t>
  </si>
  <si>
    <t>06-May-2025 12:11:54</t>
  </si>
  <si>
    <t>https://smile-ai-test.s3.ap-south-1.amazonaws.com/content/violation/ppe/frame/25142_20250506T064153_ppe_p.jpg</t>
  </si>
  <si>
    <t>06-May-2025 12:12:44</t>
  </si>
  <si>
    <t>https://smile-ai-test.s3.ap-south-1.amazonaws.com/content/violation/ppe/frame/39135_20250506T064243_ppe_p.jpg</t>
  </si>
  <si>
    <t>06-May-2025 12:19:42</t>
  </si>
  <si>
    <t>https://smile-ai-test.s3.ap-south-1.amazonaws.com/content/violation/ppe/frame/72268_20250506T064941_ppe_p.jpg</t>
  </si>
  <si>
    <t>06-May-2025 12:20:38</t>
  </si>
  <si>
    <t>https://smile-ai-test.s3.ap-south-1.amazonaws.com/content/violation/ppe/frame/70848_20250506T065037_ppe_p.jpg</t>
  </si>
  <si>
    <t>06-May-2025 12:26:12</t>
  </si>
  <si>
    <t>https://smile-ai-test.s3.ap-south-1.amazonaws.com/content/violation/ppe/frame/76726_20250506T065610_ppe_p.jpg</t>
  </si>
  <si>
    <t>06-May-2025 12:29:25</t>
  </si>
  <si>
    <t>https://smile-ai-test.s3.ap-south-1.amazonaws.com/content/violation/ppe/frame/83373_20250506T065924_ppe_p.jpg</t>
  </si>
  <si>
    <t>06-May-2025 12:30:12</t>
  </si>
  <si>
    <t>https://smile-ai-test.s3.ap-south-1.amazonaws.com/content/violation/ppe/frame/79957_20250506T070011_ppe_p.jpg</t>
  </si>
  <si>
    <t>06-May-2025 12:40:26</t>
  </si>
  <si>
    <t>https://smile-ai-test.s3.ap-south-1.amazonaws.com/content/violation/ppe/frame/35419_20250506T071025_ppe_p.jpg</t>
  </si>
  <si>
    <t>06-May-2025 12:44:28</t>
  </si>
  <si>
    <t>https://smile-ai-test.s3.ap-south-1.amazonaws.com/content/violation/ppe/frame/11359_20250506T071427_ppe_p.jpg</t>
  </si>
  <si>
    <t>06-May-2025 12:47:02</t>
  </si>
  <si>
    <t>https://smile-ai-test.s3.ap-south-1.amazonaws.com/content/violation/ppe/frame/42508_20250506T071701_ppe_p.jpg</t>
  </si>
  <si>
    <t>06-May-2025 12:50:13</t>
  </si>
  <si>
    <t>https://smile-ai-test.s3.ap-south-1.amazonaws.com/content/violation/ppe/frame/47826_20250506T072012_ppe_p.jpg</t>
  </si>
  <si>
    <t>06-May-2025 12:54:33</t>
  </si>
  <si>
    <t>https://smile-ai-test.s3.ap-south-1.amazonaws.com/content/violation/crowd/frame/28590_20250506T072432_crowd_p.jpg</t>
  </si>
  <si>
    <t>06-May-2025 13:05:27</t>
  </si>
  <si>
    <t>https://smile-ai-test.s3.ap-south-1.amazonaws.com/content/violation/ppe/frame/22274_20250506T073526_ppe_p.jpg</t>
  </si>
  <si>
    <t>06-May-2025 14:12:16</t>
  </si>
  <si>
    <t>https://smile-ai-test.s3.ap-south-1.amazonaws.com/content/violation/ppe/frame/53162_20250506T084215_ppe_p.jpg</t>
  </si>
  <si>
    <t>06-May-2025 14:12:25</t>
  </si>
  <si>
    <t>https://smile-ai-test.s3.ap-south-1.amazonaws.com/content/violation/ppe/frame/56655_20250506T084224_ppe_p.jpg</t>
  </si>
  <si>
    <t>06-May-2025 14:12:34</t>
  </si>
  <si>
    <t>https://smile-ai-test.s3.ap-south-1.amazonaws.com/content/violation/ppe/frame/11563_20250506T084233_ppe_p.jpg</t>
  </si>
  <si>
    <t>06-May-2025 14:12:53</t>
  </si>
  <si>
    <t>https://smile-ai-test.s3.ap-south-1.amazonaws.com/content/violation/ppe/frame/76351_20250506T084252_ppe_p.jpg</t>
  </si>
  <si>
    <t>06-May-2025 14:13:54</t>
  </si>
  <si>
    <t>https://smile-ai-test.s3.ap-south-1.amazonaws.com/content/violation/ppe/frame/39041_20250506T084353_ppe_p.jpg</t>
  </si>
  <si>
    <t>06-May-2025 14:14:23</t>
  </si>
  <si>
    <t>https://smile-ai-test.s3.ap-south-1.amazonaws.com/content/violation/ppe/frame/52946_20250506T084422_ppe_p.jpg</t>
  </si>
  <si>
    <t>06-May-2025 14:23:21</t>
  </si>
  <si>
    <t>https://smile-ai-test.s3.ap-south-1.amazonaws.com/content/violation/ppe/frame/17430_20250506T085319_ppe_p.jpg</t>
  </si>
  <si>
    <t>06-May-2025 14:23:33</t>
  </si>
  <si>
    <t>https://smile-ai-test.s3.ap-south-1.amazonaws.com/content/violation/ppe/frame/38734_20250506T085331_ppe_p.jpg</t>
  </si>
  <si>
    <t>06-May-2025 14:24:06</t>
  </si>
  <si>
    <t>https://smile-ai-test.s3.ap-south-1.amazonaws.com/content/violation/ppe/frame/93706_20250506T085402_ppe_p.jpg</t>
  </si>
  <si>
    <t>06-May-2025 14:37:19</t>
  </si>
  <si>
    <t>https://smile-ai-test.s3.ap-south-1.amazonaws.com/content/violation/ppe/frame/21159_20250506T090717_ppe_p.jpg</t>
  </si>
  <si>
    <t>06-May-2025 14:47:17</t>
  </si>
  <si>
    <t>https://smile-ai-test.s3.ap-south-1.amazonaws.com/content/violation/ppe/frame/40655_20250506T091716_ppe_p.jpg</t>
  </si>
  <si>
    <t>06-May-2025 15:05:47</t>
  </si>
  <si>
    <t>https://smile-ai-test.s3.ap-south-1.amazonaws.com/content/violation/ppe/frame/84263_20250506T093546_ppe_p.jpg</t>
  </si>
  <si>
    <t>06-May-2025 15:06:06</t>
  </si>
  <si>
    <t>https://smile-ai-test.s3.ap-south-1.amazonaws.com/content/violation/ppe/frame/62852_20250506T093605_ppe_p.jpg</t>
  </si>
  <si>
    <t>06-May-2025 15:06:37</t>
  </si>
  <si>
    <t>https://smile-ai-test.s3.ap-south-1.amazonaws.com/content/violation/ppe/frame/11193_20250506T093636_ppe_p.jpg</t>
  </si>
  <si>
    <t>06-May-2025 15:13:51</t>
  </si>
  <si>
    <t>https://smile-ai-test.s3.ap-south-1.amazonaws.com/content/violation/flagman/frame/14367_20250506T094350_flagman_p.jpg</t>
  </si>
  <si>
    <t>06-May-2025 15:20:29</t>
  </si>
  <si>
    <t>https://smile-ai-test.s3.ap-south-1.amazonaws.com/content/violation/ppe/frame/99096_20250506T095026_ppe_p.jpg</t>
  </si>
  <si>
    <t>06-May-2025 15:21:47</t>
  </si>
  <si>
    <t>https://smile-ai-test.s3.ap-south-1.amazonaws.com/content/violation/ppe/frame/46481_20250506T095146_ppe_p.jpg</t>
  </si>
  <si>
    <t>06-May-2025 15:21:58</t>
  </si>
  <si>
    <t>https://smile-ai-test.s3.ap-south-1.amazonaws.com/content/violation/ppe/frame/99676_20250506T095155_ppe_p.jpg</t>
  </si>
  <si>
    <t>06-May-2025 15:27:46</t>
  </si>
  <si>
    <t>https://smile-ai-test.s3.ap-south-1.amazonaws.com/content/violation/ppe/frame/99583_20250506T095745_ppe_p.jpg</t>
  </si>
  <si>
    <t>06-May-2025 15:28:47</t>
  </si>
  <si>
    <t>https://smile-ai-test.s3.ap-south-1.amazonaws.com/content/violation/flagman/frame/25299_20250506T095846_flagman_p.jpg</t>
  </si>
  <si>
    <t>06-May-2025 15:30:59</t>
  </si>
  <si>
    <t>https://smile-ai-test.s3.ap-south-1.amazonaws.com/content/violation/ppe/frame/84016_20250506T100056_ppe_p.jpg</t>
  </si>
  <si>
    <t>06-May-2025 15:31:26</t>
  </si>
  <si>
    <t>https://smile-ai-test.s3.ap-south-1.amazonaws.com/content/violation/ppe/frame/61985_20250506T100122_ppe_p.jpg</t>
  </si>
  <si>
    <t>06-May-2025 15:37:21</t>
  </si>
  <si>
    <t>https://smile-ai-test.s3.ap-south-1.amazonaws.com/content/violation/ppe/frame/65592_20250506T100718_ppe_p.jpg</t>
  </si>
  <si>
    <t>06-May-2025 15:40:03</t>
  </si>
  <si>
    <t>https://smile-ai-test.s3.ap-south-1.amazonaws.com/content/violation/flagman/frame/12181_20250506T101002_flagman_p.jpg</t>
  </si>
  <si>
    <t>06-May-2025 15:45:20</t>
  </si>
  <si>
    <t>https://smile-ai-test.s3.ap-south-1.amazonaws.com/content/violation/ppe/frame/98870_20250506T101517_ppe_p.jpg</t>
  </si>
  <si>
    <t>06-May-2025 15:45:40</t>
  </si>
  <si>
    <t>https://smile-ai-test.s3.ap-south-1.amazonaws.com/content/violation/ppe/frame/73285_20250506T101538_ppe_p.jpg</t>
  </si>
  <si>
    <t>06-May-2025 16:06:57</t>
  </si>
  <si>
    <t>https://smile-ai-test.s3.ap-south-1.amazonaws.com/content/violation/ppe/frame/55037_20250506T103657_ppe_p.jpg</t>
  </si>
  <si>
    <t>06-May-2025 16:07:14</t>
  </si>
  <si>
    <t>https://smile-ai-test.s3.ap-south-1.amazonaws.com/content/violation/ppe/frame/98305_20250506T103712_ppe_p.jpg</t>
  </si>
  <si>
    <t>06-May-2025 16:47:52</t>
  </si>
  <si>
    <t>https://smile-ai-test.s3.ap-south-1.amazonaws.com/content/violation/ppe/frame/94283_20250506T111751_ppe_p.jpg</t>
  </si>
  <si>
    <t>06-May-2025 16:56:21</t>
  </si>
  <si>
    <t>https://smile-ai-test.s3.ap-south-1.amazonaws.com/content/violation/ppe/frame/93021_20250506T112619_ppe_p.jpg</t>
  </si>
  <si>
    <t>06-May-2025 16:59:32</t>
  </si>
  <si>
    <t>https://smile-ai-test.s3.ap-south-1.amazonaws.com/content/violation/ppe/frame/17131_20250506T112930_ppe_p.jpg</t>
  </si>
  <si>
    <t>06-May-2025 17:09:28</t>
  </si>
  <si>
    <t>International</t>
  </si>
  <si>
    <t>https://smile-ai-test.s3.ap-south-1.amazonaws.com/content/violation/flagman/frame/60824_20250506T113927_flagman_p.jpg</t>
  </si>
  <si>
    <t>06-May-2025 17:11:44</t>
  </si>
  <si>
    <t>https://smile-ai-test.s3.ap-south-1.amazonaws.com/content/violation/ppe/frame/81034_20250506T114143_ppe_p.jpg</t>
  </si>
  <si>
    <t>06-May-2025 17:16:39</t>
  </si>
  <si>
    <t>https://smile-ai-test.s3.ap-south-1.amazonaws.com/content/violation/flagman/frame/55711_20250506T114639_flagman_p.jpg</t>
  </si>
  <si>
    <t>06-May-2025 17:22:15</t>
  </si>
  <si>
    <t>https://smile-ai-test.s3.ap-south-1.amazonaws.com/content/violation/ppe/frame/76322_20250506T115214_ppe_p.jpg</t>
  </si>
  <si>
    <t>06-May-2025 17:24:20</t>
  </si>
  <si>
    <t>https://smile-ai-test.s3.ap-south-1.amazonaws.com/content/violation/ppe/frame/84148_20250506T115419_ppe_p.jpg</t>
  </si>
  <si>
    <t>06-May-2025 17:24:40</t>
  </si>
  <si>
    <t>https://smile-ai-test.s3.ap-south-1.amazonaws.com/content/violation/ppe/frame/48673_20250506T115439_ppe_p.jpg</t>
  </si>
  <si>
    <t>06-May-2025 17:26:02</t>
  </si>
  <si>
    <t>https://smile-ai-test.s3.ap-south-1.amazonaws.com/content/violation/ppe/frame/66418_20250506T115600_ppe_p.jpg</t>
  </si>
  <si>
    <t>06-May-2025 17:26:16</t>
  </si>
  <si>
    <t>https://smile-ai-test.s3.ap-south-1.amazonaws.com/content/violation/ppe/frame/94164_20250506T115614_ppe_p.jpg</t>
  </si>
  <si>
    <t>06-May-2025 17:32:59</t>
  </si>
  <si>
    <t>https://smile-ai-test.s3.ap-south-1.amazonaws.com/content/violation/ppe/frame/56870_20250506T120259_ppe_p.jpg</t>
  </si>
  <si>
    <t>06-May-2025 17:33:22</t>
  </si>
  <si>
    <t>https://smile-ai-test.s3.ap-south-1.amazonaws.com/content/violation/ppe/frame/67786_20250506T120321_ppe_p.jpg</t>
  </si>
  <si>
    <t>06-May-2025 17:39:35</t>
  </si>
  <si>
    <t>https://smile-ai-test.s3.ap-south-1.amazonaws.com/content/violation/ppe/frame/28280_20250506T120934_ppe_p.jpg</t>
  </si>
  <si>
    <t>06-May-2025 17:40:19</t>
  </si>
  <si>
    <t>https://smile-ai-test.s3.ap-south-1.amazonaws.com/content/violation/ppe/frame/99780_20250506T121019_ppe_p.jpg</t>
  </si>
  <si>
    <t>06-May-2025 17:42:53</t>
  </si>
  <si>
    <t>https://smile-ai-test.s3.ap-south-1.amazonaws.com/content/violation/ppe/frame/42478_20250506T121252_ppe_p.jpg</t>
  </si>
  <si>
    <t>06-May-2025 17:43:40</t>
  </si>
  <si>
    <t>https://smile-ai-test.s3.ap-south-1.amazonaws.com/content/violation/ppe/frame/76747_20250506T121339_ppe_p.jpg</t>
  </si>
  <si>
    <t>06-May-2025 17:43:54</t>
  </si>
  <si>
    <t>https://smile-ai-test.s3.ap-south-1.amazonaws.com/content/violation/ppe/frame/11509_20250506T121351_ppe_p.jpg</t>
  </si>
  <si>
    <t>06-May-2025 17:44:56</t>
  </si>
  <si>
    <t>https://smile-ai-test.s3.ap-south-1.amazonaws.com/content/violation/ppe/frame/39610_20250506T121454_ppe_p.jpg</t>
  </si>
  <si>
    <t>06-May-2025 17:51:04</t>
  </si>
  <si>
    <t>https://smile-ai-test.s3.ap-south-1.amazonaws.com/content/violation/phone/frame/32509_20250506T122103_phone_p.jpg</t>
  </si>
  <si>
    <t>06-May-2025 17:55:47</t>
  </si>
  <si>
    <t>https://smile-ai-test.s3.ap-south-1.amazonaws.com/content/violation/flagman/frame/41613_20250506T122546_flagman_p.jpg</t>
  </si>
  <si>
    <t>06-May-2025 17:56:40</t>
  </si>
  <si>
    <t>https://smile-ai-test.s3.ap-south-1.amazonaws.com/content/violation/crowd/frame/25589_20250506T122638_crowd_p.jpg</t>
  </si>
  <si>
    <t>06-May-2025 17:57:13</t>
  </si>
  <si>
    <t>https://smile-ai-test.s3.ap-south-1.amazonaws.com/content/violation/wah/frame/51880_20250506T122712_wah_p.jpg</t>
  </si>
  <si>
    <t>06-May-2025 17:57:46</t>
  </si>
  <si>
    <t>City Side HM</t>
  </si>
  <si>
    <t>https://smile-ai-test.s3.ap-south-1.amazonaws.com/content/violation/ppe/frame/54223_20250506T122745_ppe_p.jpg</t>
  </si>
  <si>
    <t>06-May-2025 17:58:14</t>
  </si>
  <si>
    <t>https://smile-ai-test.s3.ap-south-1.amazonaws.com/content/violation/ppe/frame/20820_20250506T122813_ppe_p.jpg</t>
  </si>
  <si>
    <t>06-May-2025 17:59:19</t>
  </si>
  <si>
    <t>https://smile-ai-test.s3.ap-south-1.amazonaws.com/content/violation/ppe/frame/42284_20250506T122919_ppe_p.jpg</t>
  </si>
  <si>
    <t>06-May-2025 18:06:00</t>
  </si>
  <si>
    <t>https://smile-ai-test.s3.ap-south-1.amazonaws.com/content/violation/ppe/frame/15731_20250506T123559_ppe_p.jpg</t>
  </si>
  <si>
    <t>06-May-2025 18:06:16</t>
  </si>
  <si>
    <t>https://smile-ai-test.s3.ap-south-1.amazonaws.com/content/violation/ppe/frame/59517_20250506T123615_ppe_p.jpg</t>
  </si>
  <si>
    <t>06-May-2025 18:06:45</t>
  </si>
  <si>
    <t>https://smile-ai-test.s3.ap-south-1.amazonaws.com/content/violation/ppe/frame/12751_20250506T123644_ppe_p.jpg</t>
  </si>
  <si>
    <t>06-May-2025 18:06:47</t>
  </si>
  <si>
    <t>https://smile-ai-test.s3.ap-south-1.amazonaws.com/content/violation/ppe/frame/53768_20250506T123646_ppe_p.jpg</t>
  </si>
  <si>
    <t>06-May-2025 18:06:57</t>
  </si>
  <si>
    <t>https://smile-ai-test.s3.ap-south-1.amazonaws.com/content/violation/ppe/frame/72670_20250506T123656_ppe_p.jpg</t>
  </si>
  <si>
    <t>06-May-2025 18:07:23</t>
  </si>
  <si>
    <t>https://smile-ai-test.s3.ap-south-1.amazonaws.com/content/violation/ppe/frame/54840_20250506T123722_ppe_p.jpg</t>
  </si>
  <si>
    <t>06-May-2025 18:09:53</t>
  </si>
  <si>
    <t>https://smile-ai-test.s3.ap-south-1.amazonaws.com/content/violation/ppe/frame/40549_20250506T123952_ppe_p.jpg</t>
  </si>
  <si>
    <t>06-May-2025 18:10:13</t>
  </si>
  <si>
    <t>https://smile-ai-test.s3.ap-south-1.amazonaws.com/content/violation/ppe/frame/31696_20250506T124012_ppe_p.jpg</t>
  </si>
  <si>
    <t>06-May-2025 18:10:28</t>
  </si>
  <si>
    <t>https://smile-ai-test.s3.ap-south-1.amazonaws.com/content/violation/ppe/frame/20521_20250506T124027_ppe_p.jpg</t>
  </si>
  <si>
    <t>06-May-2025 18:10:41</t>
  </si>
  <si>
    <t>https://smile-ai-test.s3.ap-south-1.amazonaws.com/content/violation/ppe/frame/60728_20250506T124040_ppe_p.jpg</t>
  </si>
  <si>
    <t>06-May-2025 18:11:55</t>
  </si>
  <si>
    <t>https://smile-ai-test.s3.ap-south-1.amazonaws.com/content/violation/ppe/frame/21300_20250506T124154_ppe_p.jpg</t>
  </si>
  <si>
    <t>06-May-2025 18:19:15</t>
  </si>
  <si>
    <t>https://smile-ai-test.s3.ap-south-1.amazonaws.com/content/violation/ppe/frame/81564_20250506T124914_ppe_p.jpg</t>
  </si>
  <si>
    <t>06-May-2025 18:19:35</t>
  </si>
  <si>
    <t>https://smile-ai-test.s3.ap-south-1.amazonaws.com/content/violation/ppe/frame/77957_20250506T124934_ppe_p.jpg</t>
  </si>
  <si>
    <t>06-May-2025 18:19:44</t>
  </si>
  <si>
    <t>https://smile-ai-test.s3.ap-south-1.amazonaws.com/content/violation/ppe/frame/91400_20250506T124943_ppe_p.jpg</t>
  </si>
  <si>
    <t>06-May-2025 18:35:39</t>
  </si>
  <si>
    <t>https://smile-ai-test.s3.ap-south-1.amazonaws.com/content/violation/ppe/frame/45744_20250506T130538_ppe_p.jpg</t>
  </si>
  <si>
    <t>06-May-2025 18:36:05</t>
  </si>
  <si>
    <t>https://smile-ai-test.s3.ap-south-1.amazonaws.com/content/violation/ppe/frame/93650_20250506T130604_ppe_p.jpg</t>
  </si>
  <si>
    <t>06-May-2025 18:36:20</t>
  </si>
  <si>
    <t>https://smile-ai-test.s3.ap-south-1.amazonaws.com/content/violation/ppe/frame/13685_20250506T130619_ppe_p.jpg</t>
  </si>
  <si>
    <t>06-May-2025 18:36:28</t>
  </si>
  <si>
    <t>https://smile-ai-test.s3.ap-south-1.amazonaws.com/content/violation/phone/frame/24606_20250506T130627_phone_p.jpg</t>
  </si>
  <si>
    <t>06-May-2025 18:38:02</t>
  </si>
  <si>
    <t>https://smile-ai-test.s3.ap-south-1.amazonaws.com/content/violation/fire/frame/89375_20250506T130802_fire_p.jpg</t>
  </si>
  <si>
    <t>06-May-2025 18:57:26</t>
  </si>
  <si>
    <t>https://smile-ai-test.s3.ap-south-1.amazonaws.com/content/violation/ppe/frame/47962_20250506T132725_ppe_p.jpg</t>
  </si>
  <si>
    <t>06-May-2025 18:57:34</t>
  </si>
  <si>
    <t>https://smile-ai-test.s3.ap-south-1.amazonaws.com/content/violation/fire/frame/59068_20250506T132733_fire_p.jpg</t>
  </si>
  <si>
    <t>06-May-2025 18:57:37</t>
  </si>
  <si>
    <t>https://smile-ai-test.s3.ap-south-1.amazonaws.com/content/violation/ppe/frame/50542_20250506T132736_ppe_p.jpg</t>
  </si>
  <si>
    <t>06-May-2025 20:19:58</t>
  </si>
  <si>
    <t>https://smile-ai-test.s3.ap-south-1.amazonaws.com/content/violation/ppe/frame/86125_20250506T144957_ppe_p.jpg</t>
  </si>
  <si>
    <t>06-May-2025 21:51:17</t>
  </si>
  <si>
    <t>https://smile-ai-test.s3.ap-south-1.amazonaws.com/content/violation/fire/frame/91543_20250506T162116_fire_p.jpg</t>
  </si>
  <si>
    <t>06-May-2025 22:36:08</t>
  </si>
  <si>
    <t>https://smile-ai-test.s3.ap-south-1.amazonaws.com/content/violation/fire/frame/50064_20250506T170606_fire_p.jpg</t>
  </si>
  <si>
    <t>06-May-2025 22:49:49</t>
  </si>
  <si>
    <t>https://smile-ai-test.s3.ap-south-1.amazonaws.com/content/violation/ppe/frame/70283_20250506T171948_ppe_p.jpg</t>
  </si>
  <si>
    <t>06-May-2025 23:14:33</t>
  </si>
  <si>
    <t>https://smile-ai-test.s3.ap-south-1.amazonaws.com/content/violation/ppe/frame/91027_20250506T174432_ppe_p.jpg</t>
  </si>
  <si>
    <t>07-May-2025 09:11:46</t>
  </si>
  <si>
    <t>https://smile-ai-test.s3.ap-south-1.amazonaws.com/content/violation/ppe/frame/72878_20250507T034146_ppe_p.jpg</t>
  </si>
  <si>
    <t>07-May-2025 09:14:16</t>
  </si>
  <si>
    <t>https://smile-ai-test.s3.ap-south-1.amazonaws.com/content/violation/ppe/frame/63862_20250507T034415_ppe_p.jpg</t>
  </si>
  <si>
    <t>07-May-2025 09:18:13</t>
  </si>
  <si>
    <t>https://smile-ai-test.s3.ap-south-1.amazonaws.com/content/violation/ppe/frame/57354_20250507T034812_ppe_p.jpg</t>
  </si>
  <si>
    <t>07-May-2025 09:19:08</t>
  </si>
  <si>
    <t>https://smile-ai-test.s3.ap-south-1.amazonaws.com/content/violation/ppe/frame/75747_20250507T034907_ppe_p.jpg</t>
  </si>
  <si>
    <t>07-May-2025 09:19:42</t>
  </si>
  <si>
    <t>https://smile-ai-test.s3.ap-south-1.amazonaws.com/content/violation/ppe/frame/97409_20250507T034941_ppe_p.jpg</t>
  </si>
  <si>
    <t>07-May-2025 09:23:36</t>
  </si>
  <si>
    <t>https://smile-ai-test.s3.ap-south-1.amazonaws.com/content/violation/ppe/frame/84915_20250507T035336_ppe_p.jpg</t>
  </si>
  <si>
    <t>07-May-2025 09:25:02</t>
  </si>
  <si>
    <t>https://smile-ai-test.s3.ap-south-1.amazonaws.com/content/violation/ppe/frame/53942_20250507T035501_ppe_p.jpg</t>
  </si>
  <si>
    <t>07-May-2025 09:27:07</t>
  </si>
  <si>
    <t>https://smile-ai-test.s3.ap-south-1.amazonaws.com/content/violation/phone/frame/23228_20250507T035706_phone_p.jpg</t>
  </si>
  <si>
    <t>07-May-2025 09:28:02</t>
  </si>
  <si>
    <t>https://smile-ai-test.s3.ap-south-1.amazonaws.com/content/violation/ppe/frame/82094_20250507T035801_ppe_p.jpg</t>
  </si>
  <si>
    <t>07-May-2025 09:29:57</t>
  </si>
  <si>
    <t>https://smile-ai-test.s3.ap-south-1.amazonaws.com/content/violation/crowd/frame/30761_20250507T035956_crowd_p.jpg</t>
  </si>
  <si>
    <t>07-May-2025 09:30:51</t>
  </si>
  <si>
    <t>https://smile-ai-test.s3.ap-south-1.amazonaws.com/content/violation/ppe/frame/87406_20250507T040050_ppe_p.jpg</t>
  </si>
  <si>
    <t>07-May-2025 09:34:31</t>
  </si>
  <si>
    <t>https://smile-ai-test.s3.ap-south-1.amazonaws.com/content/violation/ppe/frame/94523_20250507T040430_ppe_p.jpg</t>
  </si>
  <si>
    <t>07-May-2025 09:37:51</t>
  </si>
  <si>
    <t>https://smile-ai-test.s3.ap-south-1.amazonaws.com/content/violation/ppe/frame/79802_20250507T040750_ppe_p.jpg</t>
  </si>
  <si>
    <t>07-May-2025 09:44:53</t>
  </si>
  <si>
    <t>https://smile-ai-test.s3.ap-south-1.amazonaws.com/content/violation/ppe/frame/93685_20250507T041452_ppe_p.jpg</t>
  </si>
  <si>
    <t>07-May-2025 09:58:17</t>
  </si>
  <si>
    <t>https://smile-ai-test.s3.ap-south-1.amazonaws.com/content/violation/ppe/frame/48124_20250507T042816_ppe_p.jpg</t>
  </si>
  <si>
    <t>07-May-2025 09:59:55</t>
  </si>
  <si>
    <t>https://smile-ai-test.s3.ap-south-1.amazonaws.com/content/violation/ppe/frame/79144_20250507T042954_ppe_p.jpg</t>
  </si>
  <si>
    <t>07-May-2025 10:01:09</t>
  </si>
  <si>
    <t>https://smile-ai-test.s3.ap-south-1.amazonaws.com/content/violation/ppe/frame/73234_20250507T043108_ppe_p.jpg</t>
  </si>
  <si>
    <t>07-May-2025 10:08:20</t>
  </si>
  <si>
    <t>https://smile-ai-test.s3.ap-south-1.amazonaws.com/content/violation/flagman/frame/79806_20250507T043818_flagman_p.jpg</t>
  </si>
  <si>
    <t>07-May-2025 10:13:11</t>
  </si>
  <si>
    <t>https://smile-ai-test.s3.ap-south-1.amazonaws.com/content/violation/crowd/frame/83448_20250507T044311_crowd_p.jpg</t>
  </si>
  <si>
    <t>07-May-2025 10:13:39</t>
  </si>
  <si>
    <t>https://smile-ai-test.s3.ap-south-1.amazonaws.com/content/violation/ppe/frame/36427_20250507T044338_ppe_p.jpg</t>
  </si>
  <si>
    <t>07-May-2025 10:14:25</t>
  </si>
  <si>
    <t>https://smile-ai-test.s3.ap-south-1.amazonaws.com/content/violation/ppe/frame/26394_20250507T044424_ppe_p.jpg</t>
  </si>
  <si>
    <t>07-May-2025 10:18:10</t>
  </si>
  <si>
    <t>https://smile-ai-test.s3.ap-south-1.amazonaws.com/content/violation/flagman/frame/79879_20250507T044808_flagman_p.jpg</t>
  </si>
  <si>
    <t>07-May-2025 10:20:41</t>
  </si>
  <si>
    <t>https://smile-ai-test.s3.ap-south-1.amazonaws.com/content/violation/ppe/frame/78309_20250507T045040_ppe_p.jpg</t>
  </si>
  <si>
    <t>07-May-2025 10:21:32</t>
  </si>
  <si>
    <t>https://smile-ai-test.s3.ap-south-1.amazonaws.com/content/violation/ppe/frame/78562_20250507T045131_ppe_p.jpg</t>
  </si>
  <si>
    <t>07-May-2025 10:21:53</t>
  </si>
  <si>
    <t>https://smile-ai-test.s3.ap-south-1.amazonaws.com/content/violation/ppe/frame/93250_20250507T045152_ppe_p.jpg</t>
  </si>
  <si>
    <t>07-May-2025 10:25:29</t>
  </si>
  <si>
    <t>https://smile-ai-test.s3.ap-south-1.amazonaws.com/content/violation/flagman/frame/88250_20250507T045527_flagman_p.jpg</t>
  </si>
  <si>
    <t>07-May-2025 10:26:36</t>
  </si>
  <si>
    <t>https://smile-ai-test.s3.ap-south-1.amazonaws.com/content/violation/ppe/frame/70686_20250507T045635_ppe_p.jpg</t>
  </si>
  <si>
    <t>07-May-2025 10:26:39</t>
  </si>
  <si>
    <t>https://smile-ai-test.s3.ap-south-1.amazonaws.com/content/violation/phone/frame/38472_20250507T045637_phone_p.jpg</t>
  </si>
  <si>
    <t>07-May-2025 10:28:54</t>
  </si>
  <si>
    <t>https://smile-ai-test.s3.ap-south-1.amazonaws.com/content/violation/crowd/frame/74673_20250507T045853_crowd_p.jpg</t>
  </si>
  <si>
    <t>07-May-2025 10:30:00</t>
  </si>
  <si>
    <t>https://smile-ai-test.s3.ap-south-1.amazonaws.com/content/violation/ppe/frame/13981_20250507T045959_ppe_p.jpg</t>
  </si>
  <si>
    <t>07-May-2025 10:34:14</t>
  </si>
  <si>
    <t>https://smile-ai-test.s3.ap-south-1.amazonaws.com/content/violation/phone/frame/72939_20250507T050413_phone_p.jpg</t>
  </si>
  <si>
    <t>07-May-2025 10:40:49</t>
  </si>
  <si>
    <t>https://smile-ai-test.s3.ap-south-1.amazonaws.com/content/violation/flagman/frame/25426_20250507T051046_flagman_p.jpg</t>
  </si>
  <si>
    <t>07-May-2025 10:43:43</t>
  </si>
  <si>
    <t>https://smile-ai-test.s3.ap-south-1.amazonaws.com/content/violation/wah/frame/73143_20250507T051342_wah_p.jpg</t>
  </si>
  <si>
    <t>07-May-2025 10:45:07</t>
  </si>
  <si>
    <t>https://smile-ai-test.s3.ap-south-1.amazonaws.com/content/violation/wah/frame/98109_20250507T051506_wah_p.jpg</t>
  </si>
  <si>
    <t>07-May-2025 10:45:54</t>
  </si>
  <si>
    <t>https://smile-ai-test.s3.ap-south-1.amazonaws.com/content/violation/ppe/frame/43065_20250507T051553_ppe_p.jpg</t>
  </si>
  <si>
    <t>07-May-2025 10:50:03</t>
  </si>
  <si>
    <t>https://smile-ai-test.s3.ap-south-1.amazonaws.com/content/violation/ppe/frame/22597_20250507T052002_ppe_p.jpg</t>
  </si>
  <si>
    <t>07-May-2025 10:59:03</t>
  </si>
  <si>
    <t>https://smile-ai-test.s3.ap-south-1.amazonaws.com/content/violation/ppe/frame/24746_20250507T052902_ppe_p.jpg</t>
  </si>
  <si>
    <t>07-May-2025 10:59:34</t>
  </si>
  <si>
    <t>https://smile-ai-test.s3.ap-south-1.amazonaws.com/content/violation/ppe/frame/62325_20250507T052933_ppe_p.jpg</t>
  </si>
  <si>
    <t>07-May-2025 11:00:23</t>
  </si>
  <si>
    <t>https://smile-ai-test.s3.ap-south-1.amazonaws.com/content/violation/ppe/frame/28027_20250507T053022_ppe_p.jpg</t>
  </si>
  <si>
    <t>07-May-2025 11:00:49</t>
  </si>
  <si>
    <t>https://smile-ai-test.s3.ap-south-1.amazonaws.com/content/violation/ppe/frame/49669_20250507T053048_ppe_p.jpg</t>
  </si>
  <si>
    <t>07-May-2025 11:09:05</t>
  </si>
  <si>
    <t>https://smile-ai-test.s3.ap-south-1.amazonaws.com/content/violation/ppe/frame/50183_20250507T053904_ppe_p.jpg</t>
  </si>
  <si>
    <t>07-May-2025 11:09:25</t>
  </si>
  <si>
    <t>https://smile-ai-test.s3.ap-south-1.amazonaws.com/content/violation/ppe/frame/78485_20250507T053924_ppe_p.jpg</t>
  </si>
  <si>
    <t>07-May-2025 11:20:10</t>
  </si>
  <si>
    <t>https://smile-ai-test.s3.ap-south-1.amazonaws.com/content/violation/ppe/frame/79583_20250507T055009_ppe_p.jpg</t>
  </si>
  <si>
    <t>07-May-2025 11:20:48</t>
  </si>
  <si>
    <t>https://smile-ai-test.s3.ap-south-1.amazonaws.com/content/violation/ppe/frame/77146_20250507T055047_ppe_p.jpg</t>
  </si>
  <si>
    <t>07-May-2025 11:32:41</t>
  </si>
  <si>
    <t>https://smile-ai-test.s3.ap-south-1.amazonaws.com/content/violation/ppe/frame/21913_20250507T060239_ppe_p.jpg</t>
  </si>
  <si>
    <t>07-May-2025 11:35:06</t>
  </si>
  <si>
    <t>https://smile-ai-test.s3.ap-south-1.amazonaws.com/content/violation/ppe/frame/58672_20250507T060505_ppe_p.jpg</t>
  </si>
  <si>
    <t>07-May-2025 11:38:34</t>
  </si>
  <si>
    <t>https://smile-ai-test.s3.ap-south-1.amazonaws.com/content/violation/ppe/frame/86110_20250507T060833_ppe_p.jpg</t>
  </si>
  <si>
    <t>07-May-2025 11:45:34</t>
  </si>
  <si>
    <t>https://smile-ai-test.s3.ap-south-1.amazonaws.com/content/violation/ppe/frame/39199_20250507T061533_ppe_p.jpg</t>
  </si>
  <si>
    <t>07-May-2025 11:47:18</t>
  </si>
  <si>
    <t>https://smile-ai-test.s3.ap-south-1.amazonaws.com/content/violation/ppe/frame/37762_20250507T061717_ppe_p.jpg</t>
  </si>
  <si>
    <t>07-May-2025 12:01:50</t>
  </si>
  <si>
    <t>https://smile-ai-test.s3.ap-south-1.amazonaws.com/content/violation/ppe/frame/81717_20250507T063149_ppe_p.jpg</t>
  </si>
  <si>
    <t>07-May-2025 12:05:12</t>
  </si>
  <si>
    <t>https://smile-ai-test.s3.ap-south-1.amazonaws.com/content/violation/ppe/frame/10535_20250507T063511_ppe_p.jpg</t>
  </si>
  <si>
    <t>07-May-2025 12:07:10</t>
  </si>
  <si>
    <t>https://smile-ai-test.s3.ap-south-1.amazonaws.com/content/violation/ppe/frame/63532_20250507T063709_ppe_p.jpg</t>
  </si>
  <si>
    <t>07-May-2025 12:08:09</t>
  </si>
  <si>
    <t>https://smile-ai-test.s3.ap-south-1.amazonaws.com/content/violation/phone/frame/54792_20250507T063808_phone_p.jpg</t>
  </si>
  <si>
    <t>07-May-2025 12:10:14</t>
  </si>
  <si>
    <t>https://smile-ai-test.s3.ap-south-1.amazonaws.com/content/violation/ppe/frame/52319_20250507T064013_ppe_p.jpg</t>
  </si>
  <si>
    <t>07-May-2025 12:11:02</t>
  </si>
  <si>
    <t>https://smile-ai-test.s3.ap-south-1.amazonaws.com/content/violation/fire/frame/95816_20250507T064101_fire_p.jpg</t>
  </si>
  <si>
    <t>07-May-2025 12:11:50</t>
  </si>
  <si>
    <t>https://smile-ai-test.s3.ap-south-1.amazonaws.com/content/violation/ppe/frame/55296_20250507T064149_ppe_p.jpg</t>
  </si>
  <si>
    <t>07-May-2025 12:12:41</t>
  </si>
  <si>
    <t>https://smile-ai-test.s3.ap-south-1.amazonaws.com/content/violation/ppe/frame/74419_20250507T064240_ppe_p.jpg</t>
  </si>
  <si>
    <t>07-May-2025 12:13:09</t>
  </si>
  <si>
    <t>https://smile-ai-test.s3.ap-south-1.amazonaws.com/content/violation/phone/frame/51283_20250507T064306_phone_p.jpg</t>
  </si>
  <si>
    <t>07-May-2025 12:13:23</t>
  </si>
  <si>
    <t>https://smile-ai-test.s3.ap-south-1.amazonaws.com/content/violation/ppe/frame/15253_20250507T064322_ppe_p.jpg</t>
  </si>
  <si>
    <t>07-May-2025 12:13:29</t>
  </si>
  <si>
    <t>https://smile-ai-test.s3.ap-south-1.amazonaws.com/content/violation/ppe/frame/64040_20250507T064327_ppe_p.jpg</t>
  </si>
  <si>
    <t>07-May-2025 12:20:39</t>
  </si>
  <si>
    <t>https://smile-ai-test.s3.ap-south-1.amazonaws.com/content/violation/ppe/frame/72976_20250507T065038_ppe_p.jpg</t>
  </si>
  <si>
    <t>07-May-2025 12:23:03</t>
  </si>
  <si>
    <t>https://smile-ai-test.s3.ap-south-1.amazonaws.com/content/violation/ppe/frame/75800_20250507T065302_ppe_p.jpg</t>
  </si>
  <si>
    <t>07-May-2025 12:26:37</t>
  </si>
  <si>
    <t>https://smile-ai-test.s3.ap-south-1.amazonaws.com/content/violation/ppe/frame/15575_20250507T065634_ppe_p.jpg</t>
  </si>
  <si>
    <t>07-May-2025 12:28:56</t>
  </si>
  <si>
    <t>https://smile-ai-test.s3.ap-south-1.amazonaws.com/content/violation/ppe/frame/41740_20250507T065854_ppe_p.jpg</t>
  </si>
  <si>
    <t>07-May-2025 12:30:50</t>
  </si>
  <si>
    <t>https://smile-ai-test.s3.ap-south-1.amazonaws.com/content/violation/ppe/frame/65377_20250507T070049_ppe_p.jpg</t>
  </si>
  <si>
    <t>07-May-2025 12:37:07</t>
  </si>
  <si>
    <t>https://smile-ai-test.s3.ap-south-1.amazonaws.com/content/violation/ppe/frame/35930_20250507T070706_ppe_p.jpg</t>
  </si>
  <si>
    <t>07-May-2025 12:45:12</t>
  </si>
  <si>
    <t>https://smile-ai-test.s3.ap-south-1.amazonaws.com/content/violation/phone/frame/47715_20250507T071511_phone_p.jpg</t>
  </si>
  <si>
    <t>07-May-2025 12:47:03</t>
  </si>
  <si>
    <t>https://smile-ai-test.s3.ap-south-1.amazonaws.com/content/violation/ppe/frame/61228_20250507T071702_ppe_p.jpg</t>
  </si>
  <si>
    <t>07-May-2025 12:48:54</t>
  </si>
  <si>
    <t>https://smile-ai-test.s3.ap-south-1.amazonaws.com/content/violation/ppe/frame/24587_20250507T071853_ppe_p.jpg</t>
  </si>
  <si>
    <t>07-May-2025 12:49:19</t>
  </si>
  <si>
    <t>https://smile-ai-test.s3.ap-south-1.amazonaws.com/content/violation/ppe/frame/31427_20250507T071918_ppe_p.jpg</t>
  </si>
  <si>
    <t>07-May-2025 14:12:20</t>
  </si>
  <si>
    <t>https://smile-ai-test.s3.ap-south-1.amazonaws.com/content/violation/ppe/frame/95183_20250507T084219_ppe_p.jpg</t>
  </si>
  <si>
    <t>07-May-2025 14:19:50</t>
  </si>
  <si>
    <t>https://smile-ai-test.s3.ap-south-1.amazonaws.com/content/violation/ppe/frame/11421_20250507T084949_ppe_p.jpg</t>
  </si>
  <si>
    <t>07-May-2025 14:21:20</t>
  </si>
  <si>
    <t>https://smile-ai-test.s3.ap-south-1.amazonaws.com/content/violation/ppe/frame/28775_20250507T085119_ppe_p.jpg</t>
  </si>
  <si>
    <t>07-May-2025 14:23:50</t>
  </si>
  <si>
    <t>https://smile-ai-test.s3.ap-south-1.amazonaws.com/content/violation/ppe/frame/44774_20250507T085349_ppe_p.jpg</t>
  </si>
  <si>
    <t>07-May-2025 14:28:00</t>
  </si>
  <si>
    <t>https://smile-ai-test.s3.ap-south-1.amazonaws.com/content/violation/ppe/frame/72824_20250507T085757_ppe_p.jpg</t>
  </si>
  <si>
    <t>07-May-2025 14:28:24</t>
  </si>
  <si>
    <t>https://smile-ai-test.s3.ap-south-1.amazonaws.com/content/violation/phone/frame/83815_20250507T085822_phone_p.jpg</t>
  </si>
  <si>
    <t>07-May-2025 14:32:29</t>
  </si>
  <si>
    <t>https://smile-ai-test.s3.ap-south-1.amazonaws.com/content/violation/ppe/frame/43617_20250507T090228_ppe_p.jpg</t>
  </si>
  <si>
    <t>07-May-2025 14:38:26</t>
  </si>
  <si>
    <t>https://smile-ai-test.s3.ap-south-1.amazonaws.com/content/violation/ppe/frame/61859_20250507T090824_ppe_p.jpg</t>
  </si>
  <si>
    <t>07-May-2025 14:51:02</t>
  </si>
  <si>
    <t>https://smile-ai-test.s3.ap-south-1.amazonaws.com/content/violation/ppe/frame/82249_20250507T092102_ppe_p.jpg</t>
  </si>
  <si>
    <t>07-May-2025 14:53:26</t>
  </si>
  <si>
    <t>https://smile-ai-test.s3.ap-south-1.amazonaws.com/content/violation/ppe/frame/86225_20250507T092325_ppe_p.jpg</t>
  </si>
  <si>
    <t>07-May-2025 15:10:44</t>
  </si>
  <si>
    <t>https://smile-ai-test.s3.ap-south-1.amazonaws.com/content/violation/ppe/frame/80995_20250507T094042_ppe_p.jpg</t>
  </si>
  <si>
    <t>07-May-2025 15:15:41</t>
  </si>
  <si>
    <t>https://smile-ai-test.s3.ap-south-1.amazonaws.com/content/violation/ppe/frame/61197_20250507T094540_ppe_p.jpg</t>
  </si>
  <si>
    <t>07-May-2025 15:25:53</t>
  </si>
  <si>
    <t>https://smile-ai-test.s3.ap-south-1.amazonaws.com/content/violation/ppe/frame/27300_20250507T095551_ppe_p.jpg</t>
  </si>
  <si>
    <t>07-May-2025 15:29:17</t>
  </si>
  <si>
    <t>https://smile-ai-test.s3.ap-south-1.amazonaws.com/content/violation/flagman/frame/55788_20250507T095916_flagman_p.jpg</t>
  </si>
  <si>
    <t>07-May-2025 15:34:18</t>
  </si>
  <si>
    <t>https://smile-ai-test.s3.ap-south-1.amazonaws.com/content/violation/ppe/frame/31252_20250507T100417_ppe_p.jpg</t>
  </si>
  <si>
    <t>07-May-2025 15:39:58</t>
  </si>
  <si>
    <t>https://smile-ai-test.s3.ap-south-1.amazonaws.com/content/violation/ppe/frame/62117_20250507T100957_ppe_p.jpg</t>
  </si>
  <si>
    <t>07-May-2025 15:43:34</t>
  </si>
  <si>
    <t>https://smile-ai-test.s3.ap-south-1.amazonaws.com/content/violation/ppe/frame/20981_20250507T101333_ppe_p.jpg</t>
  </si>
  <si>
    <t>07-May-2025 15:44:19</t>
  </si>
  <si>
    <t>https://smile-ai-test.s3.ap-south-1.amazonaws.com/content/violation/ppe/frame/86270_20250507T101418_ppe_p.jpg</t>
  </si>
  <si>
    <t>07-May-2025 15:44:25</t>
  </si>
  <si>
    <t>https://smile-ai-test.s3.ap-south-1.amazonaws.com/content/violation/ppe/frame/17058_20250507T101424_ppe_p.jpg</t>
  </si>
  <si>
    <t>07-May-2025 15:44:46</t>
  </si>
  <si>
    <t>https://smile-ai-test.s3.ap-south-1.amazonaws.com/content/violation/wah/frame/28997_20250507T101445_wah_p.jpg</t>
  </si>
  <si>
    <t>07-May-2025 15:46:19</t>
  </si>
  <si>
    <t>https://smile-ai-test.s3.ap-south-1.amazonaws.com/content/violation/ppe/frame/94895_20250507T101618_ppe_p.jpg</t>
  </si>
  <si>
    <t>07-May-2025 15:47:15</t>
  </si>
  <si>
    <t>https://smile-ai-test.s3.ap-south-1.amazonaws.com/content/violation/ppe/frame/40190_20250507T101714_ppe_p.jpg</t>
  </si>
  <si>
    <t>07-May-2025 15:58:28</t>
  </si>
  <si>
    <t>https://smile-ai-test.s3.ap-south-1.amazonaws.com/content/violation/ppe/frame/49371_20250507T102827_ppe_p.jpg</t>
  </si>
  <si>
    <t>07-May-2025 16:00:05</t>
  </si>
  <si>
    <t>https://smile-ai-test.s3.ap-south-1.amazonaws.com/content/violation/ppe/frame/42501_20250507T103004_ppe_p.jpg</t>
  </si>
  <si>
    <t>07-May-2025 16:02:30</t>
  </si>
  <si>
    <t>https://smile-ai-test.s3.ap-south-1.amazonaws.com/content/violation/ppe/frame/67123_20250507T103229_ppe_p.jpg</t>
  </si>
  <si>
    <t>07-May-2025 16:12:18</t>
  </si>
  <si>
    <t>https://smile-ai-test.s3.ap-south-1.amazonaws.com/content/violation/ppe/frame/40585_20250507T104216_ppe_p.jpg</t>
  </si>
  <si>
    <t>07-May-2025 16:16:23</t>
  </si>
  <si>
    <t>https://smile-ai-test.s3.ap-south-1.amazonaws.com/content/violation/ppe/frame/88990_20250507T104622_ppe_p.jpg</t>
  </si>
  <si>
    <t>07-May-2025 16:21:23</t>
  </si>
  <si>
    <t>https://smile-ai-test.s3.ap-south-1.amazonaws.com/content/violation/ppe/frame/99805_20250507T105122_ppe_p.jpg</t>
  </si>
  <si>
    <t>07-May-2025 16:23:53</t>
  </si>
  <si>
    <t>https://smile-ai-test.s3.ap-south-1.amazonaws.com/content/violation/ppe/frame/95266_20250507T105352_ppe_p.jpg</t>
  </si>
  <si>
    <t>07-May-2025 16:24:22</t>
  </si>
  <si>
    <t>https://smile-ai-test.s3.ap-south-1.amazonaws.com/content/violation/flagman/frame/62495_20250507T105421_flagman_p.jpg</t>
  </si>
  <si>
    <t>07-May-2025 16:27:59</t>
  </si>
  <si>
    <t>https://smile-ai-test.s3.ap-south-1.amazonaws.com/content/violation/phone/frame/78757_20250507T105758_phone_p.jpg</t>
  </si>
  <si>
    <t>07-May-2025 16:59:12</t>
  </si>
  <si>
    <t>https://smile-ai-test.s3.ap-south-1.amazonaws.com/content/violation/ppe/frame/32562_20250507T112910_ppe_p.jpg</t>
  </si>
  <si>
    <t>07-May-2025 17:02:16</t>
  </si>
  <si>
    <t>https://smile-ai-test.s3.ap-south-1.amazonaws.com/content/violation/ppe/frame/13718_20250507T113215_ppe_p.jpg</t>
  </si>
  <si>
    <t>07-May-2025 17:05:57</t>
  </si>
  <si>
    <t>https://smile-ai-test.s3.ap-south-1.amazonaws.com/content/violation/ppe/frame/72865_20250507T113556_ppe_p.jpg</t>
  </si>
  <si>
    <t>07-May-2025 17:06:12</t>
  </si>
  <si>
    <t>https://smile-ai-test.s3.ap-south-1.amazonaws.com/content/violation/ppe/frame/87863_20250507T113611_ppe_p.jpg</t>
  </si>
  <si>
    <t>07-May-2025 17:06:29</t>
  </si>
  <si>
    <t>https://smile-ai-test.s3.ap-south-1.amazonaws.com/content/violation/ppe/frame/18226_20250507T113628_ppe_p.jpg</t>
  </si>
  <si>
    <t>07-May-2025 17:09:53</t>
  </si>
  <si>
    <t>https://smile-ai-test.s3.ap-south-1.amazonaws.com/content/violation/ppe/frame/31305_20250507T113952_ppe_p.jpg</t>
  </si>
  <si>
    <t>07-May-2025 17:14:30</t>
  </si>
  <si>
    <t>https://smile-ai-test.s3.ap-south-1.amazonaws.com/content/violation/ppe/frame/34401_20250507T114429_ppe_p.jpg</t>
  </si>
  <si>
    <t>07-May-2025 17:15:20</t>
  </si>
  <si>
    <t>https://smile-ai-test.s3.ap-south-1.amazonaws.com/content/violation/ppe/frame/79847_20250507T114519_ppe_p.jpg</t>
  </si>
  <si>
    <t>07-May-2025 17:15:59</t>
  </si>
  <si>
    <t>https://smile-ai-test.s3.ap-south-1.amazonaws.com/content/violation/ppe/frame/88330_20250507T114558_ppe_p.jpg</t>
  </si>
  <si>
    <t>07-May-2025 17:28:20</t>
  </si>
  <si>
    <t>https://smile-ai-test.s3.ap-south-1.amazonaws.com/content/violation/ppe/frame/62186_20250507T115818_ppe_p.jpg</t>
  </si>
  <si>
    <t>07-May-2025 17:29:03</t>
  </si>
  <si>
    <t>https://smile-ai-test.s3.ap-south-1.amazonaws.com/content/violation/ppe/frame/25262_20250507T115902_ppe_p.jpg</t>
  </si>
  <si>
    <t>07-May-2025 17:44:01</t>
  </si>
  <si>
    <t>https://smile-ai-test.s3.ap-south-1.amazonaws.com/content/violation/ppe/frame/33670_20250507T121400_ppe_p.jpg</t>
  </si>
  <si>
    <t>07-May-2025 17:46:12</t>
  </si>
  <si>
    <t>https://smile-ai-test.s3.ap-south-1.amazonaws.com/content/violation/ppe/frame/71369_20250507T121611_ppe_p.jpg</t>
  </si>
  <si>
    <t>07-May-2025 17:46:50</t>
  </si>
  <si>
    <t>https://smile-ai-test.s3.ap-south-1.amazonaws.com/content/violation/ppe/frame/62846_20250507T121649_ppe_p.jpg</t>
  </si>
  <si>
    <t>07-May-2025 17:47:35</t>
  </si>
  <si>
    <t>https://smile-ai-test.s3.ap-south-1.amazonaws.com/content/violation/ppe/frame/55005_20250507T121734_ppe_p.jpg</t>
  </si>
  <si>
    <t>07-May-2025 17:51:54</t>
  </si>
  <si>
    <t>https://smile-ai-test.s3.ap-south-1.amazonaws.com/content/violation/ppe/frame/82104_20250507T122154_ppe_p.jpg</t>
  </si>
  <si>
    <t>07-May-2025 18:04:29</t>
  </si>
  <si>
    <t>https://smile-ai-test.s3.ap-south-1.amazonaws.com/content/violation/ppe/frame/56572_20250507T123428_ppe_p.jpg</t>
  </si>
  <si>
    <t>07-May-2025 18:04:41</t>
  </si>
  <si>
    <t>https://smile-ai-test.s3.ap-south-1.amazonaws.com/content/violation/ppe/frame/30018_20250507T123440_ppe_p.jpg</t>
  </si>
  <si>
    <t>07-May-2025 18:04:54</t>
  </si>
  <si>
    <t>https://smile-ai-test.s3.ap-south-1.amazonaws.com/content/violation/ppe/frame/88490_20250507T123452_ppe_p.jpg</t>
  </si>
  <si>
    <t>07-May-2025 18:05:00</t>
  </si>
  <si>
    <t>https://smile-ai-test.s3.ap-south-1.amazonaws.com/content/violation/ppe/frame/16747_20250507T123459_ppe_p.jpg</t>
  </si>
  <si>
    <t>07-May-2025 18:06:09</t>
  </si>
  <si>
    <t>https://smile-ai-test.s3.ap-south-1.amazonaws.com/content/violation/fire/frame/36733_20250507T123607_fire_p.jpg</t>
  </si>
  <si>
    <t>07-May-2025 18:10:55</t>
  </si>
  <si>
    <t>https://smile-ai-test.s3.ap-south-1.amazonaws.com/content/violation/ppe/frame/51359_20250507T124054_ppe_p.jpg</t>
  </si>
  <si>
    <t>07-May-2025 18:11:01</t>
  </si>
  <si>
    <t>https://smile-ai-test.s3.ap-south-1.amazonaws.com/content/violation/ppe/frame/52560_20250507T124100_ppe_p.jpg</t>
  </si>
  <si>
    <t>07-May-2025 18:11:09</t>
  </si>
  <si>
    <t>https://smile-ai-test.s3.ap-south-1.amazonaws.com/content/violation/ppe/frame/55726_20250507T124108_ppe_p.jpg</t>
  </si>
  <si>
    <t>07-May-2025 18:11:20</t>
  </si>
  <si>
    <t>https://smile-ai-test.s3.ap-south-1.amazonaws.com/content/violation/ppe/frame/26593_20250507T124119_ppe_p.jpg</t>
  </si>
  <si>
    <t>07-May-2025 18:11:25</t>
  </si>
  <si>
    <t>https://smile-ai-test.s3.ap-south-1.amazonaws.com/content/violation/ppe/frame/13760_20250507T124124_ppe_p.jpg</t>
  </si>
  <si>
    <t>07-May-2025 18:18:45</t>
  </si>
  <si>
    <t>https://smile-ai-test.s3.ap-south-1.amazonaws.com/content/violation/fire/frame/54475_20250507T124844_fire_p.jpg</t>
  </si>
  <si>
    <t>07-May-2025 18:19:58</t>
  </si>
  <si>
    <t>https://smile-ai-test.s3.ap-south-1.amazonaws.com/content/violation/ppe/frame/61353_20250507T124957_ppe_p.jpg</t>
  </si>
  <si>
    <t>07-May-2025 18:20:03</t>
  </si>
  <si>
    <t>https://smile-ai-test.s3.ap-south-1.amazonaws.com/content/violation/ppe/frame/24847_20250507T125002_ppe_p.jpg</t>
  </si>
  <si>
    <t>07-May-2025 18:20:10</t>
  </si>
  <si>
    <t>https://smile-ai-test.s3.ap-south-1.amazonaws.com/content/violation/ppe/frame/70589_20250507T125009_ppe_p.jpg</t>
  </si>
  <si>
    <t>07-May-2025 18:20:12</t>
  </si>
  <si>
    <t>https://smile-ai-test.s3.ap-south-1.amazonaws.com/content/violation/ppe/frame/71787_20250507T125011_ppe_p.jpg</t>
  </si>
  <si>
    <t>07-May-2025 18:20:16</t>
  </si>
  <si>
    <t>https://smile-ai-test.s3.ap-south-1.amazonaws.com/content/violation/ppe/frame/80261_20250507T125015_ppe_p.jpg</t>
  </si>
  <si>
    <t>07-May-2025 18:20:34</t>
  </si>
  <si>
    <t>https://smile-ai-test.s3.ap-south-1.amazonaws.com/content/violation/phone/frame/93137_20250507T125033_phone_p.jpg</t>
  </si>
  <si>
    <t>07-May-2025 18:21:54</t>
  </si>
  <si>
    <t>https://smile-ai-test.s3.ap-south-1.amazonaws.com/content/violation/fire/frame/50064_20250507T125154_fire_p.jpg</t>
  </si>
  <si>
    <t>07-May-2025 19:10:04</t>
  </si>
  <si>
    <t>https://smile-ai-test.s3.ap-south-1.amazonaws.com/content/violation/ppe/frame/66557_20250507T134002_ppe_p.jpg</t>
  </si>
  <si>
    <t>07-May-2025 19:10:10</t>
  </si>
  <si>
    <t>https://smile-ai-test.s3.ap-south-1.amazonaws.com/content/violation/ppe/frame/76632_20250507T134009_ppe_p.jpg</t>
  </si>
  <si>
    <t>07-May-2025 19:10:19</t>
  </si>
  <si>
    <t>https://smile-ai-test.s3.ap-south-1.amazonaws.com/content/violation/ppe/frame/45875_20250507T134017_ppe_p.jpg</t>
  </si>
  <si>
    <t>07-May-2025 19:10:23</t>
  </si>
  <si>
    <t>https://smile-ai-test.s3.ap-south-1.amazonaws.com/content/violation/ppe/frame/90562_20250507T134022_ppe_p.jpg</t>
  </si>
  <si>
    <t>07-May-2025 19:18:19</t>
  </si>
  <si>
    <t>https://smile-ai-test.s3.ap-south-1.amazonaws.com/content/violation/fire/frame/81638_20250507T134817_fire_p.jpg</t>
  </si>
  <si>
    <t>07-May-2025 19:23:34</t>
  </si>
  <si>
    <t>https://smile-ai-test.s3.ap-south-1.amazonaws.com/content/violation/ppe/frame/63133_20250507T135333_ppe_p.jpg</t>
  </si>
  <si>
    <t>07-May-2025 19:30:27</t>
  </si>
  <si>
    <t>https://smile-ai-test.s3.ap-south-1.amazonaws.com/content/violation/fire/frame/41518_20250507T140026_fire_p.jpg</t>
  </si>
  <si>
    <t>07-May-2025 19:52:53</t>
  </si>
  <si>
    <t>https://smile-ai-test.s3.ap-south-1.amazonaws.com/content/violation/ppe/frame/75157_20250507T142252_ppe_p.jpg</t>
  </si>
  <si>
    <t>07-May-2025 19:53:20</t>
  </si>
  <si>
    <t>https://smile-ai-test.s3.ap-south-1.amazonaws.com/content/violation/ppe/frame/12533_20250507T142319_ppe_p.jpg</t>
  </si>
  <si>
    <t>07-May-2025 21:39:03</t>
  </si>
  <si>
    <t>https://smile-ai-test.s3.ap-south-1.amazonaws.com/content/violation/ppe/frame/26180_20250507T160901_ppe_p.jpg</t>
  </si>
  <si>
    <t>07-May-2025 21:39:19</t>
  </si>
  <si>
    <t>https://smile-ai-test.s3.ap-south-1.amazonaws.com/content/violation/ppe/frame/58400_20250507T160917_ppe_p.jpg</t>
  </si>
  <si>
    <t>07-May-2025 22:37:21</t>
  </si>
  <si>
    <t>https://smile-ai-test.s3.ap-south-1.amazonaws.com/content/violation/ppe/frame/28734_20250507T170720_ppe_p.jpg</t>
  </si>
  <si>
    <t>07-May-2025 22:49:13</t>
  </si>
  <si>
    <t>https://smile-ai-test.s3.ap-south-1.amazonaws.com/content/violation/ppe/frame/68512_20250507T171912_ppe_p.jpg</t>
  </si>
  <si>
    <t>07-May-2025 23:04:48</t>
  </si>
  <si>
    <t>https://smile-ai-test.s3.ap-south-1.amazonaws.com/content/violation/ppe/frame/52782_20250507T173447_ppe_p.jpg</t>
  </si>
  <si>
    <t>08-May-2025 09:03:19</t>
  </si>
  <si>
    <t>https://smile-ai-test.s3.ap-south-1.amazonaws.com/content/violation/crowd/frame/23694_20250508T033318_crowd_p.jpg</t>
  </si>
  <si>
    <t>08-May-2025 09:03:27</t>
  </si>
  <si>
    <t>https://smile-ai-test.s3.ap-south-1.amazonaws.com/content/violation/ppe/frame/77523_20250508T033326_ppe_p.jpg</t>
  </si>
  <si>
    <t>08-May-2025 09:05:19</t>
  </si>
  <si>
    <t>https://smile-ai-test.s3.ap-south-1.amazonaws.com/content/violation/flagman/frame/60326_20250508T033518_flagman_p.jpg</t>
  </si>
  <si>
    <t>08-May-2025 09:16:37</t>
  </si>
  <si>
    <t>https://smile-ai-test.s3.ap-south-1.amazonaws.com/content/violation/ppe/frame/28546_20250508T034636_ppe_p.jpg</t>
  </si>
  <si>
    <t>08-May-2025 09:18:21</t>
  </si>
  <si>
    <t>https://smile-ai-test.s3.ap-south-1.amazonaws.com/content/violation/ppe/frame/24962_20250508T034820_ppe_p.jpg</t>
  </si>
  <si>
    <t>08-May-2025 09:24:10</t>
  </si>
  <si>
    <t>https://smile-ai-test.s3.ap-south-1.amazonaws.com/content/violation/crowd/frame/92593_20250508T035408_crowd_p.jpg</t>
  </si>
  <si>
    <t>08-May-2025 09:27:45</t>
  </si>
  <si>
    <t>https://smile-ai-test.s3.ap-south-1.amazonaws.com/content/violation/ppe/frame/89227_20250508T035744_ppe_p.jpg</t>
  </si>
  <si>
    <t>08-May-2025 09:29:04</t>
  </si>
  <si>
    <t>https://smile-ai-test.s3.ap-south-1.amazonaws.com/content/violation/ppe/frame/23504_20250508T035903_ppe_p.jpg</t>
  </si>
  <si>
    <t>08-May-2025 09:32:25</t>
  </si>
  <si>
    <t>https://smile-ai-test.s3.ap-south-1.amazonaws.com/content/violation/ppe/frame/63447_20250508T040224_ppe_p.jpg</t>
  </si>
  <si>
    <t>08-May-2025 09:39:00</t>
  </si>
  <si>
    <t>https://smile-ai-test.s3.ap-south-1.amazonaws.com/content/violation/ppe/frame/59940_20250508T040859_ppe_p.jpg</t>
  </si>
  <si>
    <t>08-May-2025 09:39:47</t>
  </si>
  <si>
    <t>https://smile-ai-test.s3.ap-south-1.amazonaws.com/content/violation/ppe/frame/69507_20250508T040945_ppe_p.jpg</t>
  </si>
  <si>
    <t>08-May-2025 09:49:19</t>
  </si>
  <si>
    <t>https://smile-ai-test.s3.ap-south-1.amazonaws.com/content/violation/ppe/frame/47898_20250508T041916_ppe_p.jpg</t>
  </si>
  <si>
    <t>08-May-2025 09:52:58</t>
  </si>
  <si>
    <t>https://smile-ai-test.s3.ap-south-1.amazonaws.com/content/violation/phone/frame/70545_20250508T042256_phone_p.jpg</t>
  </si>
  <si>
    <t>08-May-2025 09:54:05</t>
  </si>
  <si>
    <t>https://smile-ai-test.s3.ap-south-1.amazonaws.com/content/violation/ppe/frame/29547_20250508T042404_ppe_p.jpg</t>
  </si>
  <si>
    <t>08-May-2025 09:54:32</t>
  </si>
  <si>
    <t>https://smile-ai-test.s3.ap-south-1.amazonaws.com/content/violation/ppe/frame/13879_20250508T042431_ppe_p.jpg</t>
  </si>
  <si>
    <t>08-May-2025 10:00:02</t>
  </si>
  <si>
    <t>https://smile-ai-test.s3.ap-south-1.amazonaws.com/content/violation/ppe/frame/87928_20250508T043001_ppe_p.jpg</t>
  </si>
  <si>
    <t>08-May-2025 10:00:07</t>
  </si>
  <si>
    <t>https://smile-ai-test.s3.ap-south-1.amazonaws.com/content/violation/ppe/frame/79338_20250508T043006_ppe_p.jpg</t>
  </si>
  <si>
    <t>08-May-2025 10:03:32</t>
  </si>
  <si>
    <t>https://smile-ai-test.s3.ap-south-1.amazonaws.com/content/violation/ppe/frame/11267_20250508T043331_ppe_p.jpg</t>
  </si>
  <si>
    <t>08-May-2025 10:03:53</t>
  </si>
  <si>
    <t>https://smile-ai-test.s3.ap-south-1.amazonaws.com/content/violation/ppe/frame/37948_20250508T043351_ppe_p.jpg</t>
  </si>
  <si>
    <t>08-May-2025 10:04:14</t>
  </si>
  <si>
    <t>https://smile-ai-test.s3.ap-south-1.amazonaws.com/content/violation/ppe/frame/78972_20250508T043413_ppe_p.jpg</t>
  </si>
  <si>
    <t>08-May-2025 10:07:32</t>
  </si>
  <si>
    <t>https://smile-ai-test.s3.ap-south-1.amazonaws.com/content/violation/ppe/frame/78967_20250508T043731_ppe_p.jpg</t>
  </si>
  <si>
    <t>08-May-2025 10:08:39</t>
  </si>
  <si>
    <t>https://smile-ai-test.s3.ap-south-1.amazonaws.com/content/violation/ppe/frame/55265_20250508T043836_ppe_p.jpg</t>
  </si>
  <si>
    <t>08-May-2025 10:10:27</t>
  </si>
  <si>
    <t>https://smile-ai-test.s3.ap-south-1.amazonaws.com/content/violation/ppe/frame/81862_20250508T044025_ppe_p.jpg</t>
  </si>
  <si>
    <t>08-May-2025 10:11:21</t>
  </si>
  <si>
    <t>https://smile-ai-test.s3.ap-south-1.amazonaws.com/content/violation/phone/frame/81581_20250508T044120_phone_p.jpg</t>
  </si>
  <si>
    <t>08-May-2025 10:14:22</t>
  </si>
  <si>
    <t>https://smile-ai-test.s3.ap-south-1.amazonaws.com/content/violation/ppe/frame/75648_20250508T044421_ppe_p.jpg</t>
  </si>
  <si>
    <t>08-May-2025 10:15:26</t>
  </si>
  <si>
    <t>https://smile-ai-test.s3.ap-south-1.amazonaws.com/content/violation/ppe/frame/77443_20250508T044525_ppe_p.jpg</t>
  </si>
  <si>
    <t>08-May-2025 10:20:41</t>
  </si>
  <si>
    <t>https://smile-ai-test.s3.ap-south-1.amazonaws.com/content/violation/ppe/frame/19844_20250508T045040_ppe_p.jpg</t>
  </si>
  <si>
    <t>08-May-2025 10:24:17</t>
  </si>
  <si>
    <t>https://smile-ai-test.s3.ap-south-1.amazonaws.com/content/violation/ppe/frame/40059_20250508T045415_ppe_p.jpg</t>
  </si>
  <si>
    <t>08-May-2025 10:25:54</t>
  </si>
  <si>
    <t>https://smile-ai-test.s3.ap-south-1.amazonaws.com/content/violation/ppe/frame/17412_20250508T045552_ppe_p.jpg</t>
  </si>
  <si>
    <t>08-May-2025 10:26:17</t>
  </si>
  <si>
    <t>https://smile-ai-test.s3.ap-south-1.amazonaws.com/content/violation/ppe/frame/26222_20250508T045616_ppe_p.jpg</t>
  </si>
  <si>
    <t>08-May-2025 10:26:25</t>
  </si>
  <si>
    <t>https://smile-ai-test.s3.ap-south-1.amazonaws.com/content/violation/flagman/frame/82993_20250508T045624_flagman_p.jpg</t>
  </si>
  <si>
    <t>08-May-2025 10:33:14</t>
  </si>
  <si>
    <t>https://smile-ai-test.s3.ap-south-1.amazonaws.com/content/violation/ppe/frame/66361_20250508T050312_ppe_p.jpg</t>
  </si>
  <si>
    <t>08-May-2025 10:35:35</t>
  </si>
  <si>
    <t>https://smile-ai-test.s3.ap-south-1.amazonaws.com/content/violation/ppe/frame/64545_20250508T050533_ppe_p.jpg</t>
  </si>
  <si>
    <t>08-May-2025 10:35:45</t>
  </si>
  <si>
    <t>https://smile-ai-test.s3.ap-south-1.amazonaws.com/content/violation/ppe/frame/90335_20250508T050545_ppe_p.jpg</t>
  </si>
  <si>
    <t>08-May-2025 10:44:12</t>
  </si>
  <si>
    <t>https://smile-ai-test.s3.ap-south-1.amazonaws.com/content/violation/ppe/frame/86772_20250508T051410_ppe_p.jpg</t>
  </si>
  <si>
    <t>08-May-2025 10:46:34</t>
  </si>
  <si>
    <t>https://smile-ai-test.s3.ap-south-1.amazonaws.com/content/violation/crowd/frame/75300_20250508T051633_crowd_p.jpg</t>
  </si>
  <si>
    <t>08-May-2025 10:56:38</t>
  </si>
  <si>
    <t>https://smile-ai-test.s3.ap-south-1.amazonaws.com/content/violation/ppe/frame/48037_20250508T052637_ppe_p.jpg</t>
  </si>
  <si>
    <t>08-May-2025 11:02:09</t>
  </si>
  <si>
    <t>https://smile-ai-test.s3.ap-south-1.amazonaws.com/content/violation/crowd/frame/70121_20250508T053207_crowd_p.jpg</t>
  </si>
  <si>
    <t>08-May-2025 11:12:05</t>
  </si>
  <si>
    <t>https://smile-ai-test.s3.ap-south-1.amazonaws.com/content/violation/ppe/frame/91278_20250508T054204_ppe_p.jpg</t>
  </si>
  <si>
    <t>08-May-2025 11:30:51</t>
  </si>
  <si>
    <t>https://smile-ai-test.s3.ap-south-1.amazonaws.com/content/violation/ppe/frame/72737_20250508T060050_ppe_p.jpg</t>
  </si>
  <si>
    <t>08-May-2025 11:41:43</t>
  </si>
  <si>
    <t>https://smile-ai-test.s3.ap-south-1.amazonaws.com/content/violation/ppe/frame/46654_20250508T061141_ppe_p.jpg</t>
  </si>
  <si>
    <t>08-May-2025 11:51:10</t>
  </si>
  <si>
    <t>https://smile-ai-test.s3.ap-south-1.amazonaws.com/content/violation/ppe/frame/73829_20250508T062108_ppe_p.jpg</t>
  </si>
  <si>
    <t>08-May-2025 11:55:07</t>
  </si>
  <si>
    <t>https://smile-ai-test.s3.ap-south-1.amazonaws.com/content/violation/ppe/frame/24718_20250508T062506_ppe_p.jpg</t>
  </si>
  <si>
    <t>08-May-2025 12:01:59</t>
  </si>
  <si>
    <t>https://smile-ai-test.s3.ap-south-1.amazonaws.com/content/violation/ppe/frame/36128_20250508T063158_ppe_p.jpg</t>
  </si>
  <si>
    <t>08-May-2025 12:02:43</t>
  </si>
  <si>
    <t>https://smile-ai-test.s3.ap-south-1.amazonaws.com/content/violation/ppe/frame/91909_20250508T063242_ppe_p.jpg</t>
  </si>
  <si>
    <t>08-May-2025 12:04:03</t>
  </si>
  <si>
    <t>https://smile-ai-test.s3.ap-south-1.amazonaws.com/content/violation/ppe/frame/15699_20250508T063402_ppe_p.jpg</t>
  </si>
  <si>
    <t>08-May-2025 12:08:58</t>
  </si>
  <si>
    <t>https://smile-ai-test.s3.ap-south-1.amazonaws.com/content/violation/ppe/frame/50998_20250508T063857_ppe_p.jpg</t>
  </si>
  <si>
    <t>08-May-2025 12:15:11</t>
  </si>
  <si>
    <t>https://smile-ai-test.s3.ap-south-1.amazonaws.com/content/violation/phone/frame/92998_20250508T064510_phone_p.jpg</t>
  </si>
  <si>
    <t>08-May-2025 12:27:59</t>
  </si>
  <si>
    <t>https://smile-ai-test.s3.ap-south-1.amazonaws.com/content/violation/ppe/frame/29873_20250508T065758_ppe_p.jpg</t>
  </si>
  <si>
    <t>08-May-2025 12:31:19</t>
  </si>
  <si>
    <t>https://smile-ai-test.s3.ap-south-1.amazonaws.com/content/violation/ppe/frame/96305_20250508T070119_ppe_p.jpg</t>
  </si>
  <si>
    <t>08-May-2025 12:31:33</t>
  </si>
  <si>
    <t>https://smile-ai-test.s3.ap-south-1.amazonaws.com/content/violation/flagman/frame/80951_20250508T070132_flagman_p.jpg</t>
  </si>
  <si>
    <t>08-May-2025 12:32:11</t>
  </si>
  <si>
    <t>https://smile-ai-test.s3.ap-south-1.amazonaws.com/content/violation/ppe/frame/19658_20250508T070210_ppe_p.jpg</t>
  </si>
  <si>
    <t>08-May-2025 12:35:59</t>
  </si>
  <si>
    <t>https://smile-ai-test.s3.ap-south-1.amazonaws.com/content/violation/ppe/frame/69806_20250508T070558_ppe_p.jpg</t>
  </si>
  <si>
    <t>08-May-2025 12:36:20</t>
  </si>
  <si>
    <t>https://smile-ai-test.s3.ap-south-1.amazonaws.com/content/violation/ppe/frame/75693_20250508T070617_ppe_p.jpg</t>
  </si>
  <si>
    <t>08-May-2025 12:43:01</t>
  </si>
  <si>
    <t>https://smile-ai-test.s3.ap-south-1.amazonaws.com/content/violation/flagman/frame/83568_20250508T071300_flagman_p.jpg</t>
  </si>
  <si>
    <t>08-May-2025 12:45:39</t>
  </si>
  <si>
    <t>https://smile-ai-test.s3.ap-south-1.amazonaws.com/content/violation/flagman/frame/73824_20250508T071537_flagman_p.jpg</t>
  </si>
  <si>
    <t>08-May-2025 12:51:38</t>
  </si>
  <si>
    <t>https://smile-ai-test.s3.ap-south-1.amazonaws.com/content/violation/ppe/frame/13918_20250508T072136_ppe_p.jpg</t>
  </si>
  <si>
    <t>08-May-2025 12:52:17</t>
  </si>
  <si>
    <t>https://smile-ai-test.s3.ap-south-1.amazonaws.com/content/violation/ppe/frame/34416_20250508T072215_ppe_p.jpg</t>
  </si>
  <si>
    <t>08-May-2025 12:55:53</t>
  </si>
  <si>
    <t>https://smile-ai-test.s3.ap-south-1.amazonaws.com/content/violation/ppe/frame/35827_20250508T072552_ppe_p.jpg</t>
  </si>
  <si>
    <t>08-May-2025 12:57:36</t>
  </si>
  <si>
    <t>https://smile-ai-test.s3.ap-south-1.amazonaws.com/content/violation/ppe/frame/63671_20250508T072735_ppe_p.jpg</t>
  </si>
  <si>
    <t>08-May-2025 14:31:00</t>
  </si>
  <si>
    <t>https://smile-ai-test.s3.ap-south-1.amazonaws.com/content/violation/ppe/frame/32740_20250508T090059_ppe_p.jpg</t>
  </si>
  <si>
    <t>08-May-2025 14:45:38</t>
  </si>
  <si>
    <t>https://smile-ai-test.s3.ap-south-1.amazonaws.com/content/violation/flagman/frame/84628_20250508T091538_flagman_p.jpg</t>
  </si>
  <si>
    <t>08-May-2025 14:48:38</t>
  </si>
  <si>
    <t>https://smile-ai-test.s3.ap-south-1.amazonaws.com/content/violation/ppe/frame/50184_20250508T091837_ppe_p.jpg</t>
  </si>
  <si>
    <t>08-May-2025 14:52:02</t>
  </si>
  <si>
    <t>https://smile-ai-test.s3.ap-south-1.amazonaws.com/content/violation/ppe/frame/39097_20250508T092201_ppe_p.jpg</t>
  </si>
  <si>
    <t>08-May-2025 14:58:46</t>
  </si>
  <si>
    <t>https://smile-ai-test.s3.ap-south-1.amazonaws.com/content/violation/ppe/frame/81056_20250508T092845_ppe_p.jpg</t>
  </si>
  <si>
    <t>08-May-2025 15:01:39</t>
  </si>
  <si>
    <t>https://smile-ai-test.s3.ap-south-1.amazonaws.com/content/violation/ppe/frame/36770_20250508T093136_ppe_p.jpg</t>
  </si>
  <si>
    <t>08-May-2025 15:14:23</t>
  </si>
  <si>
    <t>https://smile-ai-test.s3.ap-south-1.amazonaws.com/content/violation/ppe/frame/93926_20250508T094422_ppe_p.jpg</t>
  </si>
  <si>
    <t>08-May-2025 15:18:02</t>
  </si>
  <si>
    <t>https://smile-ai-test.s3.ap-south-1.amazonaws.com/content/violation/flagman/frame/39628_20250508T094801_flagman_p.jpg</t>
  </si>
  <si>
    <t>08-May-2025 15:21:43</t>
  </si>
  <si>
    <t>https://smile-ai-test.s3.ap-south-1.amazonaws.com/content/violation/wah/frame/17983_20250508T095143_wah_p.jpg</t>
  </si>
  <si>
    <t>08-May-2025 15:22:55</t>
  </si>
  <si>
    <t>https://smile-ai-test.s3.ap-south-1.amazonaws.com/content/violation/ppe/frame/13866_20250508T095255_ppe_p.jpg</t>
  </si>
  <si>
    <t>08-May-2025 15:27:16</t>
  </si>
  <si>
    <t>https://smile-ai-test.s3.ap-south-1.amazonaws.com/content/violation/ppe/frame/34409_20250508T095714_ppe_p.jpg</t>
  </si>
  <si>
    <t>08-May-2025 15:28:34</t>
  </si>
  <si>
    <t>https://smile-ai-test.s3.ap-south-1.amazonaws.com/content/violation/flagman/frame/84392_20250508T095832_flagman_p.jpg</t>
  </si>
  <si>
    <t>08-May-2025 15:37:59</t>
  </si>
  <si>
    <t>https://smile-ai-test.s3.ap-south-1.amazonaws.com/content/violation/fall/frame/16032_20250508T100757_fall_p.jpg</t>
  </si>
  <si>
    <t>08-May-2025 15:40:56</t>
  </si>
  <si>
    <t>https://smile-ai-test.s3.ap-south-1.amazonaws.com/content/violation/ppe/frame/80975_20250508T101055_ppe_p.jpg</t>
  </si>
  <si>
    <t>08-May-2025 15:41:12</t>
  </si>
  <si>
    <t>https://smile-ai-test.s3.ap-south-1.amazonaws.com/content/violation/ppe/frame/16902_20250508T101110_ppe_p.jpg</t>
  </si>
  <si>
    <t>08-May-2025 15:45:57</t>
  </si>
  <si>
    <t>https://smile-ai-test.s3.ap-south-1.amazonaws.com/content/violation/flagman/frame/21131_20250508T101555_flagman_p.jpg</t>
  </si>
  <si>
    <t>08-May-2025 16:05:39</t>
  </si>
  <si>
    <t>https://smile-ai-test.s3.ap-south-1.amazonaws.com/content/violation/ppe/frame/70428_20250508T103538_ppe_p.jpg</t>
  </si>
  <si>
    <t>08-May-2025 16:12:24</t>
  </si>
  <si>
    <t>https://smile-ai-test.s3.ap-south-1.amazonaws.com/content/violation/ppe/frame/57828_20250508T104223_ppe_p.jpg</t>
  </si>
  <si>
    <t>08-May-2025 16:12:27</t>
  </si>
  <si>
    <t>https://smile-ai-test.s3.ap-south-1.amazonaws.com/content/violation/ppe/frame/79093_20250508T104226_ppe_p.jpg</t>
  </si>
  <si>
    <t>08-May-2025 16:13:28</t>
  </si>
  <si>
    <t>https://smile-ai-test.s3.ap-south-1.amazonaws.com/content/violation/ppe/frame/44871_20250508T104327_ppe_p.jpg</t>
  </si>
  <si>
    <t>08-May-2025 16:17:31</t>
  </si>
  <si>
    <t>https://smile-ai-test.s3.ap-south-1.amazonaws.com/content/violation/ppe/frame/26959_20250508T104729_ppe_p.jpg</t>
  </si>
  <si>
    <t>08-May-2025 16:19:58</t>
  </si>
  <si>
    <t>https://smile-ai-test.s3.ap-south-1.amazonaws.com/content/violation/wah/frame/80931_20250508T104957_wah_p.jpg</t>
  </si>
  <si>
    <t>08-May-2025 16:20:20</t>
  </si>
  <si>
    <t>https://smile-ai-test.s3.ap-south-1.amazonaws.com/content/violation/ppe/frame/24596_20250508T105019_ppe_p.jpg</t>
  </si>
  <si>
    <t>08-May-2025 16:20:42</t>
  </si>
  <si>
    <t>https://smile-ai-test.s3.ap-south-1.amazonaws.com/content/violation/ppe/frame/53740_20250508T105041_ppe_p.jpg</t>
  </si>
  <si>
    <t>08-May-2025 16:21:07</t>
  </si>
  <si>
    <t>https://smile-ai-test.s3.ap-south-1.amazonaws.com/content/violation/ppe/frame/93628_20250508T105106_ppe_p.jpg</t>
  </si>
  <si>
    <t>08-May-2025 16:22:01</t>
  </si>
  <si>
    <t>https://smile-ai-test.s3.ap-south-1.amazonaws.com/content/violation/ppe/frame/91560_20250508T105200_ppe_p.jpg</t>
  </si>
  <si>
    <t>08-May-2025 16:29:33</t>
  </si>
  <si>
    <t>https://smile-ai-test.s3.ap-south-1.amazonaws.com/content/violation/ppe/frame/74796_20250508T105931_ppe_p.jpg</t>
  </si>
  <si>
    <t>08-May-2025 16:31:20</t>
  </si>
  <si>
    <t>https://smile-ai-test.s3.ap-south-1.amazonaws.com/content/violation/ppe/frame/97406_20250508T110119_ppe_p.jpg</t>
  </si>
  <si>
    <t>08-May-2025 16:39:30</t>
  </si>
  <si>
    <t>https://smile-ai-test.s3.ap-south-1.amazonaws.com/content/violation/ppe/frame/63895_20250508T110928_ppe_p.jpg</t>
  </si>
  <si>
    <t>08-May-2025 16:45:45</t>
  </si>
  <si>
    <t>https://smile-ai-test.s3.ap-south-1.amazonaws.com/content/violation/ppe/frame/45515_20250508T111544_ppe_p.jpg</t>
  </si>
  <si>
    <t>08-May-2025 16:45:57</t>
  </si>
  <si>
    <t>https://smile-ai-test.s3.ap-south-1.amazonaws.com/content/violation/ppe/frame/71579_20250508T111556_ppe_p.jpg</t>
  </si>
  <si>
    <t>08-May-2025 16:46:52</t>
  </si>
  <si>
    <t>https://smile-ai-test.s3.ap-south-1.amazonaws.com/content/violation/ppe/frame/82995_20250508T111650_ppe_p.jpg</t>
  </si>
  <si>
    <t>08-May-2025 16:55:21</t>
  </si>
  <si>
    <t>https://smile-ai-test.s3.ap-south-1.amazonaws.com/content/violation/ppe/frame/82767_20250508T112521_ppe_p.jpg</t>
  </si>
  <si>
    <t>08-May-2025 16:56:02</t>
  </si>
  <si>
    <t>https://smile-ai-test.s3.ap-south-1.amazonaws.com/content/violation/ppe/frame/49828_20250508T112602_ppe_p.jpg</t>
  </si>
  <si>
    <t>08-May-2025 16:58:19</t>
  </si>
  <si>
    <t>https://smile-ai-test.s3.ap-south-1.amazonaws.com/content/violation/ppe/frame/96495_20250508T112817_ppe_p.jpg</t>
  </si>
  <si>
    <t>08-May-2025 17:02:03</t>
  </si>
  <si>
    <t>https://smile-ai-test.s3.ap-south-1.amazonaws.com/content/violation/ppe/frame/10715_20250508T113201_ppe_p.jpg</t>
  </si>
  <si>
    <t>08-May-2025 17:06:56</t>
  </si>
  <si>
    <t>https://smile-ai-test.s3.ap-south-1.amazonaws.com/content/violation/ppe/frame/21276_20250508T113655_ppe_p.jpg</t>
  </si>
  <si>
    <t>08-May-2025 17:13:07</t>
  </si>
  <si>
    <t>https://smile-ai-test.s3.ap-south-1.amazonaws.com/content/violation/ppe/frame/75123_20250508T114306_ppe_p.jpg</t>
  </si>
  <si>
    <t>08-May-2025 17:15:06</t>
  </si>
  <si>
    <t>https://smile-ai-test.s3.ap-south-1.amazonaws.com/content/violation/crowd/frame/71771_20250508T114505_crowd_p.jpg</t>
  </si>
  <si>
    <t>08-May-2025 17:17:28</t>
  </si>
  <si>
    <t>https://smile-ai-test.s3.ap-south-1.amazonaws.com/content/violation/ppe/frame/19692_20250508T114727_ppe_p.jpg</t>
  </si>
  <si>
    <t>08-May-2025 17:20:36</t>
  </si>
  <si>
    <t>https://smile-ai-test.s3.ap-south-1.amazonaws.com/content/violation/ppe/frame/44090_20250508T115035_ppe_p.jpg</t>
  </si>
  <si>
    <t>08-May-2025 17:24:55</t>
  </si>
  <si>
    <t>https://smile-ai-test.s3.ap-south-1.amazonaws.com/content/violation/crowd/frame/37596_20250508T115454_crowd_p.jpg</t>
  </si>
  <si>
    <t>08-May-2025 17:25:49</t>
  </si>
  <si>
    <t>https://smile-ai-test.s3.ap-south-1.amazonaws.com/content/violation/ppe/frame/38744_20250508T115548_ppe_p.jpg</t>
  </si>
  <si>
    <t>08-May-2025 17:38:27</t>
  </si>
  <si>
    <t>https://smile-ai-test.s3.ap-south-1.amazonaws.com/content/violation/ppe/frame/87405_20250508T120826_ppe_p.jpg</t>
  </si>
  <si>
    <t>08-May-2025 17:39:44</t>
  </si>
  <si>
    <t>https://smile-ai-test.s3.ap-south-1.amazonaws.com/content/violation/ppe/frame/67058_20250508T120943_ppe_p.jpg</t>
  </si>
  <si>
    <t>08-May-2025 17:45:05</t>
  </si>
  <si>
    <t>https://smile-ai-test.s3.ap-south-1.amazonaws.com/content/violation/flagman/frame/98056_20250508T121504_flagman_p.jpg</t>
  </si>
  <si>
    <t>08-May-2025 17:46:30</t>
  </si>
  <si>
    <t>https://smile-ai-test.s3.ap-south-1.amazonaws.com/content/violation/ppe/frame/17359_20250508T121629_ppe_p.jpg</t>
  </si>
  <si>
    <t>08-May-2025 17:48:07</t>
  </si>
  <si>
    <t>https://smile-ai-test.s3.ap-south-1.amazonaws.com/content/violation/ppe/frame/93748_20250508T121806_ppe_p.jpg</t>
  </si>
  <si>
    <t>08-May-2025 17:49:09</t>
  </si>
  <si>
    <t>https://smile-ai-test.s3.ap-south-1.amazonaws.com/content/violation/wah/frame/61213_20250508T121908_wah_p.jpg</t>
  </si>
  <si>
    <t>08-May-2025 17:53:04</t>
  </si>
  <si>
    <t>https://smile-ai-test.s3.ap-south-1.amazonaws.com/content/violation/ppe/frame/10051_20250508T122304_ppe_p.jpg</t>
  </si>
  <si>
    <t>08-May-2025 17:54:14</t>
  </si>
  <si>
    <t>https://smile-ai-test.s3.ap-south-1.amazonaws.com/content/violation/flagman/frame/63991_20250508T122412_flagman_p.jpg</t>
  </si>
  <si>
    <t>08-May-2025 17:54:37</t>
  </si>
  <si>
    <t>https://smile-ai-test.s3.ap-south-1.amazonaws.com/content/violation/ppe/frame/44915_20250508T122436_ppe_p.jpg</t>
  </si>
  <si>
    <t>08-May-2025 18:07:55</t>
  </si>
  <si>
    <t>https://smile-ai-test.s3.ap-south-1.amazonaws.com/content/violation/phone/frame/18245_20250508T123754_phone_p.jpg</t>
  </si>
  <si>
    <t>08-May-2025 18:08:31</t>
  </si>
  <si>
    <t>https://smile-ai-test.s3.ap-south-1.amazonaws.com/content/violation/ppe/frame/78918_20250508T123829_ppe_p.jpg</t>
  </si>
  <si>
    <t>08-May-2025 18:10:51</t>
  </si>
  <si>
    <t>https://smile-ai-test.s3.ap-south-1.amazonaws.com/content/violation/ppe/frame/48268_20250508T124050_ppe_p.jpg</t>
  </si>
  <si>
    <t>08-May-2025 18:36:18</t>
  </si>
  <si>
    <t>https://smile-ai-test.s3.ap-south-1.amazonaws.com/content/violation/fire/frame/66361_20250508T130616_fire_p.jpg</t>
  </si>
  <si>
    <t>08-May-2025 18:43:11</t>
  </si>
  <si>
    <t>https://smile-ai-test.s3.ap-south-1.amazonaws.com/content/violation/fire/frame/99157_20250508T131310_fire_p.jpg</t>
  </si>
  <si>
    <t>08-May-2025 18:52:27</t>
  </si>
  <si>
    <t>https://smile-ai-test.s3.ap-south-1.amazonaws.com/content/violation/ppe/frame/85713_20250508T132226_ppe_p.jpg</t>
  </si>
  <si>
    <t>08-May-2025 18:52:38</t>
  </si>
  <si>
    <t>https://smile-ai-test.s3.ap-south-1.amazonaws.com/content/violation/ppe/frame/31811_20250508T132236_ppe_p.jpg</t>
  </si>
  <si>
    <t>08-May-2025 18:52:43</t>
  </si>
  <si>
    <t>https://smile-ai-test.s3.ap-south-1.amazonaws.com/content/violation/ppe/frame/24273_20250508T132242_ppe_p.jpg</t>
  </si>
  <si>
    <t>08-May-2025 18:52:48</t>
  </si>
  <si>
    <t>https://smile-ai-test.s3.ap-south-1.amazonaws.com/content/violation/ppe/frame/77754_20250508T132247_ppe_p.jpg</t>
  </si>
  <si>
    <t>08-May-2025 18:52:54</t>
  </si>
  <si>
    <t>https://smile-ai-test.s3.ap-south-1.amazonaws.com/content/violation/ppe/frame/81884_20250508T132252_ppe_p.jpg</t>
  </si>
  <si>
    <t>08-May-2025 18:57:23</t>
  </si>
  <si>
    <t>https://smile-ai-test.s3.ap-south-1.amazonaws.com/content/violation/ppe/frame/72792_20250508T132721_ppe_p.jpg</t>
  </si>
  <si>
    <t>08-May-2025 18:57:29</t>
  </si>
  <si>
    <t>https://smile-ai-test.s3.ap-south-1.amazonaws.com/content/violation/ppe/frame/26107_20250508T132728_ppe_p.jpg</t>
  </si>
  <si>
    <t>08-May-2025 18:59:30</t>
  </si>
  <si>
    <t>https://smile-ai-test.s3.ap-south-1.amazonaws.com/content/violation/ppe/frame/61368_20250508T132929_ppe_p.jpg</t>
  </si>
  <si>
    <t>08-May-2025 19:00:11</t>
  </si>
  <si>
    <t>https://smile-ai-test.s3.ap-south-1.amazonaws.com/content/violation/ppe/frame/24364_20250508T133009_ppe_p.jpg</t>
  </si>
  <si>
    <t>08-May-2025 23:01:43</t>
  </si>
  <si>
    <t>https://smile-ai-test.s3.ap-south-1.amazonaws.com/content/violation/ppe/frame/96046_20250508T173142_ppe_p.jpg</t>
  </si>
  <si>
    <t>09-May-2025 09:16:50</t>
  </si>
  <si>
    <t>https://smile-ai-test.s3.ap-south-1.amazonaws.com/content/violation/ppe/frame/76300_20250509T034649_ppe_p.jpg</t>
  </si>
  <si>
    <t>09-May-2025 09:26:02</t>
  </si>
  <si>
    <t>https://smile-ai-test.s3.ap-south-1.amazonaws.com/content/violation/ppe/frame/84005_20250509T035600_ppe_p.jpg</t>
  </si>
  <si>
    <t>09-May-2025 09:37:02</t>
  </si>
  <si>
    <t>https://smile-ai-test.s3.ap-south-1.amazonaws.com/content/violation/ppe/frame/13957_20250509T040701_ppe_p.jpg</t>
  </si>
  <si>
    <t>09-May-2025 09:37:46</t>
  </si>
  <si>
    <t>https://smile-ai-test.s3.ap-south-1.amazonaws.com/content/violation/ppe/frame/68928_20250509T040745_ppe_p.jpg</t>
  </si>
  <si>
    <t>09-May-2025 09:44:08</t>
  </si>
  <si>
    <t>https://smile-ai-test.s3.ap-south-1.amazonaws.com/content/violation/ppe/frame/30043_20250509T041407_ppe_p.jpg</t>
  </si>
  <si>
    <t>09-May-2025 09:47:29</t>
  </si>
  <si>
    <t>https://smile-ai-test.s3.ap-south-1.amazonaws.com/content/violation/ppe/frame/97015_20250509T041728_ppe_p.jpg</t>
  </si>
  <si>
    <t>09-May-2025 09:48:48</t>
  </si>
  <si>
    <t>https://smile-ai-test.s3.ap-south-1.amazonaws.com/content/violation/ppe/frame/84361_20250509T041846_ppe_p.jpg</t>
  </si>
  <si>
    <t>09-May-2025 09:51:26</t>
  </si>
  <si>
    <t>https://smile-ai-test.s3.ap-south-1.amazonaws.com/content/violation/ppe/frame/10823_20250509T042124_ppe_p.jpg</t>
  </si>
  <si>
    <t>09-May-2025 10:04:15</t>
  </si>
  <si>
    <t>https://smile-ai-test.s3.ap-south-1.amazonaws.com/content/violation/ppe/frame/54902_20250509T043415_ppe_p.jpg</t>
  </si>
  <si>
    <t>09-May-2025 10:07:27</t>
  </si>
  <si>
    <t>https://smile-ai-test.s3.ap-south-1.amazonaws.com/content/violation/ppe/frame/39657_20250509T043726_ppe_p.jpg</t>
  </si>
  <si>
    <t>09-May-2025 10:07:54</t>
  </si>
  <si>
    <t>https://smile-ai-test.s3.ap-south-1.amazonaws.com/content/violation/ppe/frame/69755_20250509T043752_ppe_p.jpg</t>
  </si>
  <si>
    <t>09-May-2025 10:08:56</t>
  </si>
  <si>
    <t>https://smile-ai-test.s3.ap-south-1.amazonaws.com/content/violation/ppe/frame/12497_20250509T043855_ppe_p.jpg</t>
  </si>
  <si>
    <t>09-May-2025 10:09:57</t>
  </si>
  <si>
    <t>https://smile-ai-test.s3.ap-south-1.amazonaws.com/content/violation/ppe/frame/77117_20250509T043956_ppe_p.jpg</t>
  </si>
  <si>
    <t>09-May-2025 10:11:20</t>
  </si>
  <si>
    <t>https://smile-ai-test.s3.ap-south-1.amazonaws.com/content/violation/ppe/frame/33723_20250509T044118_ppe_p.jpg</t>
  </si>
  <si>
    <t>09-May-2025 10:11:49</t>
  </si>
  <si>
    <t>https://smile-ai-test.s3.ap-south-1.amazonaws.com/content/violation/ppe/frame/65269_20250509T044147_ppe_p.jpg</t>
  </si>
  <si>
    <t>09-May-2025 10:19:14</t>
  </si>
  <si>
    <t>https://smile-ai-test.s3.ap-south-1.amazonaws.com/content/violation/ppe/frame/61070_20250509T044912_ppe_p.jpg</t>
  </si>
  <si>
    <t>09-May-2025 10:42:11</t>
  </si>
  <si>
    <t>https://smile-ai-test.s3.ap-south-1.amazonaws.com/content/violation/wah/frame/30787_20250509T051209_wah_p.jpg</t>
  </si>
  <si>
    <t>09-May-2025 10:44:04</t>
  </si>
  <si>
    <t>https://smile-ai-test.s3.ap-south-1.amazonaws.com/content/violation/ppe/frame/47154_20250509T051400_ppe_p.jpg</t>
  </si>
  <si>
    <t>09-May-2025 10:46:05</t>
  </si>
  <si>
    <t>https://smile-ai-test.s3.ap-south-1.amazonaws.com/content/violation/ppe/frame/76102_20250509T051602_ppe_p.jpg</t>
  </si>
  <si>
    <t>09-May-2025 10:54:01</t>
  </si>
  <si>
    <t>https://smile-ai-test.s3.ap-south-1.amazonaws.com/content/violation/ppe/frame/52764_20250509T052400_ppe_p.jpg</t>
  </si>
  <si>
    <t>09-May-2025 11:09:00</t>
  </si>
  <si>
    <t>https://smile-ai-test.s3.ap-south-1.amazonaws.com/content/violation/ppe/frame/66682_20250509T053859_ppe_p.jpg</t>
  </si>
  <si>
    <t>09-May-2025 11:10:16</t>
  </si>
  <si>
    <t>https://smile-ai-test.s3.ap-south-1.amazonaws.com/content/violation/flagman/frame/29859_20250509T054014_flagman_p.jpg</t>
  </si>
  <si>
    <t>09-May-2025 11:10:18</t>
  </si>
  <si>
    <t>https://smile-ai-test.s3.ap-south-1.amazonaws.com/content/violation/ppe/frame/17598_20250509T054017_ppe_p.jpg</t>
  </si>
  <si>
    <t>09-May-2025 11:11:29</t>
  </si>
  <si>
    <t>https://smile-ai-test.s3.ap-south-1.amazonaws.com/content/violation/ppe/frame/37923_20250509T054128_ppe_p.jpg</t>
  </si>
  <si>
    <t>09-May-2025 11:12:36</t>
  </si>
  <si>
    <t>https://smile-ai-test.s3.ap-south-1.amazonaws.com/content/violation/flagman/frame/55109_20250509T054235_flagman_p.jpg</t>
  </si>
  <si>
    <t>09-May-2025 11:13:19</t>
  </si>
  <si>
    <t>https://smile-ai-test.s3.ap-south-1.amazonaws.com/content/violation/ppe/frame/22645_20250509T054318_ppe_p.jpg</t>
  </si>
  <si>
    <t>09-May-2025 11:15:08</t>
  </si>
  <si>
    <t>https://smile-ai-test.s3.ap-south-1.amazonaws.com/content/violation/ppe/frame/29513_20250509T054508_ppe_p.jpg</t>
  </si>
  <si>
    <t>09-May-2025 11:17:20</t>
  </si>
  <si>
    <t>https://smile-ai-test.s3.ap-south-1.amazonaws.com/content/violation/flagman/frame/79852_20250509T054718_flagman_p.jpg</t>
  </si>
  <si>
    <t>09-May-2025 11:18:50</t>
  </si>
  <si>
    <t>https://smile-ai-test.s3.ap-south-1.amazonaws.com/content/violation/flagman/frame/44825_20250509T054849_flagman_p.jpg</t>
  </si>
  <si>
    <t>09-May-2025 11:23:42</t>
  </si>
  <si>
    <t>https://smile-ai-test.s3.ap-south-1.amazonaws.com/content/violation/ppe/frame/69439_20250509T055340_ppe_p.jpg</t>
  </si>
  <si>
    <t>09-May-2025 11:25:14</t>
  </si>
  <si>
    <t>https://smile-ai-test.s3.ap-south-1.amazonaws.com/content/violation/phone/frame/16816_20250509T055512_phone_p.jpg</t>
  </si>
  <si>
    <t>09-May-2025 11:30:02</t>
  </si>
  <si>
    <t>https://smile-ai-test.s3.ap-south-1.amazonaws.com/content/violation/ppe/frame/73920_20250509T060001_ppe_p.jpg</t>
  </si>
  <si>
    <t>09-May-2025 11:30:44</t>
  </si>
  <si>
    <t>https://smile-ai-test.s3.ap-south-1.amazonaws.com/content/violation/ppe/frame/45137_20250509T060043_ppe_p.jpg</t>
  </si>
  <si>
    <t>09-May-2025 11:34:15</t>
  </si>
  <si>
    <t>https://smile-ai-test.s3.ap-south-1.amazonaws.com/content/violation/flagman/frame/50193_20250509T060413_flagman_p.jpg</t>
  </si>
  <si>
    <t>09-May-2025 11:35:45</t>
  </si>
  <si>
    <t>https://smile-ai-test.s3.ap-south-1.amazonaws.com/content/violation/fire/frame/29349_20250509T060544_fire_p.jpg</t>
  </si>
  <si>
    <t>09-May-2025 11:36:06</t>
  </si>
  <si>
    <t>https://smile-ai-test.s3.ap-south-1.amazonaws.com/content/violation/flagman/frame/68042_20250509T060605_flagman_p.jpg</t>
  </si>
  <si>
    <t>09-May-2025 11:37:09</t>
  </si>
  <si>
    <t>https://smile-ai-test.s3.ap-south-1.amazonaws.com/content/violation/flagman/frame/59104_20250509T060709_flagman_p.jpg</t>
  </si>
  <si>
    <t>09-May-2025 11:37:12</t>
  </si>
  <si>
    <t>https://smile-ai-test.s3.ap-south-1.amazonaws.com/content/violation/ppe/frame/10967_20250509T060710_ppe_p.jpg</t>
  </si>
  <si>
    <t>09-May-2025 11:48:31</t>
  </si>
  <si>
    <t>https://smile-ai-test.s3.ap-south-1.amazonaws.com/content/violation/crowd/frame/17782_20250509T061830_crowd_p.jpg</t>
  </si>
  <si>
    <t>09-May-2025 11:59:04</t>
  </si>
  <si>
    <t>https://smile-ai-test.s3.ap-south-1.amazonaws.com/content/violation/flagman/frame/81961_20250509T062901_flagman_p.jpg</t>
  </si>
  <si>
    <t>09-May-2025 12:01:36</t>
  </si>
  <si>
    <t>https://smile-ai-test.s3.ap-south-1.amazonaws.com/content/violation/ppe/frame/78232_20250509T063135_ppe_p.jpg</t>
  </si>
  <si>
    <t>09-May-2025 12:19:54</t>
  </si>
  <si>
    <t>https://smile-ai-test.s3.ap-south-1.amazonaws.com/content/violation/ppe/frame/79292_20250509T064953_ppe_p.jpg</t>
  </si>
  <si>
    <t>09-May-2025 12:39:51</t>
  </si>
  <si>
    <t>https://smile-ai-test.s3.ap-south-1.amazonaws.com/content/violation/ppe/frame/84225_20250509T070949_ppe_p.jpg</t>
  </si>
  <si>
    <t>09-May-2025 12:43:39</t>
  </si>
  <si>
    <t>https://smile-ai-test.s3.ap-south-1.amazonaws.com/content/violation/ppe/frame/58842_20250509T071338_ppe_p.jpg</t>
  </si>
  <si>
    <t>09-May-2025 12:50:46</t>
  </si>
  <si>
    <t>https://smile-ai-test.s3.ap-south-1.amazonaws.com/content/violation/phone/frame/61347_20250509T072045_phone_p.jpg</t>
  </si>
  <si>
    <t>09-May-2025 12:51:51</t>
  </si>
  <si>
    <t>https://smile-ai-test.s3.ap-south-1.amazonaws.com/content/violation/ppe/frame/31605_20250509T072150_ppe_p.jpg</t>
  </si>
  <si>
    <t>09-May-2025 12:54:04</t>
  </si>
  <si>
    <t>https://smile-ai-test.s3.ap-south-1.amazonaws.com/content/violation/ppe/frame/52437_20250509T072403_ppe_p.jpg</t>
  </si>
  <si>
    <t>09-May-2025 12:56:37</t>
  </si>
  <si>
    <t>https://smile-ai-test.s3.ap-south-1.amazonaws.com/content/violation/phone/frame/51288_20250509T072635_phone_p.jpg</t>
  </si>
  <si>
    <t>09-May-2025 12:58:08</t>
  </si>
  <si>
    <t>https://smile-ai-test.s3.ap-south-1.amazonaws.com/content/violation/wah/frame/63379_20250509T072807_wah_p.jpg</t>
  </si>
  <si>
    <t>09-May-2025 13:01:46</t>
  </si>
  <si>
    <t>https://smile-ai-test.s3.ap-south-1.amazonaws.com/content/violation/ppe/frame/54113_20250509T073143_ppe_p.jpg</t>
  </si>
  <si>
    <t>09-May-2025 14:09:38</t>
  </si>
  <si>
    <t>https://smile-ai-test.s3.ap-south-1.amazonaws.com/content/violation/ppe/frame/54121_20250509T083937_ppe_p.jpg</t>
  </si>
  <si>
    <t>09-May-2025 14:14:36</t>
  </si>
  <si>
    <t>https://smile-ai-test.s3.ap-south-1.amazonaws.com/content/violation/ppe/frame/82815_20250509T084435_ppe_p.jpg</t>
  </si>
  <si>
    <t>09-May-2025 14:20:58</t>
  </si>
  <si>
    <t>https://smile-ai-test.s3.ap-south-1.amazonaws.com/content/violation/fall/frame/88445_20250509T085057_fall_p.jpg</t>
  </si>
  <si>
    <t>09-May-2025 14:22:06</t>
  </si>
  <si>
    <t>https://smile-ai-test.s3.ap-south-1.amazonaws.com/content/violation/fall/frame/10193_20250509T085205_fall_p.jpg</t>
  </si>
  <si>
    <t>09-May-2025 14:40:29</t>
  </si>
  <si>
    <t>https://smile-ai-test.s3.ap-south-1.amazonaws.com/content/violation/flagman/frame/55248_20250509T091027_flagman_p.jpg</t>
  </si>
  <si>
    <t>09-May-2025 14:45:37</t>
  </si>
  <si>
    <t>https://smile-ai-test.s3.ap-south-1.amazonaws.com/content/violation/fire/frame/66634_20250509T091535_fire_p.jpg</t>
  </si>
  <si>
    <t>09-May-2025 14:47:16</t>
  </si>
  <si>
    <t>https://smile-ai-test.s3.ap-south-1.amazonaws.com/content/violation/flagman/frame/46431_20250509T091715_flagman_p.jpg</t>
  </si>
  <si>
    <t>09-May-2025 14:47:50</t>
  </si>
  <si>
    <t>https://smile-ai-test.s3.ap-south-1.amazonaws.com/content/violation/ppe/frame/55153_20250509T091750_ppe_p.jpg</t>
  </si>
  <si>
    <t>09-May-2025 14:48:57</t>
  </si>
  <si>
    <t>https://smile-ai-test.s3.ap-south-1.amazonaws.com/content/violation/ppe/frame/95580_20250509T091856_ppe_p.jpg</t>
  </si>
  <si>
    <t>09-May-2025 14:49:30</t>
  </si>
  <si>
    <t>https://smile-ai-test.s3.ap-south-1.amazonaws.com/content/violation/fire/frame/51653_20250509T091929_fire_p.jpg</t>
  </si>
  <si>
    <t>09-May-2025 14:50:55</t>
  </si>
  <si>
    <t>https://smile-ai-test.s3.ap-south-1.amazonaws.com/content/violation/ppe/frame/68518_20250509T092054_ppe_p.jpg</t>
  </si>
  <si>
    <t>09-May-2025 14:52:07</t>
  </si>
  <si>
    <t>https://smile-ai-test.s3.ap-south-1.amazonaws.com/content/violation/flagman/frame/99183_20250509T092206_flagman_p.jpg</t>
  </si>
  <si>
    <t>09-May-2025 14:53:09</t>
  </si>
  <si>
    <t>https://smile-ai-test.s3.ap-south-1.amazonaws.com/content/violation/flagman/frame/56101_20250509T092307_flagman_p.jpg</t>
  </si>
  <si>
    <t>09-May-2025 15:00:24</t>
  </si>
  <si>
    <t>https://smile-ai-test.s3.ap-south-1.amazonaws.com/content/violation/ppe/frame/11733_20250509T093022_ppe_p.jpg</t>
  </si>
  <si>
    <t>09-May-2025 15:10:39</t>
  </si>
  <si>
    <t>https://smile-ai-test.s3.ap-south-1.amazonaws.com/content/violation/ppe/frame/14283_20250509T094038_ppe_p.jpg</t>
  </si>
  <si>
    <t>09-May-2025 15:19:09</t>
  </si>
  <si>
    <t>https://smile-ai-test.s3.ap-south-1.amazonaws.com/content/violation/ppe/frame/47412_20250509T094908_ppe_p.jpg</t>
  </si>
  <si>
    <t>09-May-2025 15:19:37</t>
  </si>
  <si>
    <t>https://smile-ai-test.s3.ap-south-1.amazonaws.com/content/violation/ppe/frame/58901_20250509T094936_ppe_p.jpg</t>
  </si>
  <si>
    <t>09-May-2025 15:22:49</t>
  </si>
  <si>
    <t>https://smile-ai-test.s3.ap-south-1.amazonaws.com/content/violation/ppe/frame/73409_20250509T095248_ppe_p.jpg</t>
  </si>
  <si>
    <t>09-May-2025 15:24:55</t>
  </si>
  <si>
    <t>https://smile-ai-test.s3.ap-south-1.amazonaws.com/content/violation/ppe/frame/60754_20250509T095454_ppe_p.jpg</t>
  </si>
  <si>
    <t>09-May-2025 15:42:53</t>
  </si>
  <si>
    <t>https://smile-ai-test.s3.ap-south-1.amazonaws.com/content/violation/ppe/frame/99837_20250509T101252_ppe_p.jpg</t>
  </si>
  <si>
    <t>09-May-2025 16:00:10</t>
  </si>
  <si>
    <t>https://smile-ai-test.s3.ap-south-1.amazonaws.com/content/violation/ppe/frame/68077_20250509T103009_ppe_p.jpg</t>
  </si>
  <si>
    <t>09-May-2025 16:00:32</t>
  </si>
  <si>
    <t>https://smile-ai-test.s3.ap-south-1.amazonaws.com/content/violation/ppe/frame/83564_20250509T103031_ppe_p.jpg</t>
  </si>
  <si>
    <t>09-May-2025 16:00:54</t>
  </si>
  <si>
    <t>https://smile-ai-test.s3.ap-south-1.amazonaws.com/content/violation/ppe/frame/82251_20250509T103054_ppe_p.jpg</t>
  </si>
  <si>
    <t>09-May-2025 16:01:49</t>
  </si>
  <si>
    <t>https://smile-ai-test.s3.ap-south-1.amazonaws.com/content/violation/ppe/frame/48956_20250509T103148_ppe_p.jpg</t>
  </si>
  <si>
    <t>09-May-2025 16:04:58</t>
  </si>
  <si>
    <t>https://smile-ai-test.s3.ap-south-1.amazonaws.com/content/violation/ppe/frame/99654_20250509T103457_ppe_p.jpg</t>
  </si>
  <si>
    <t>09-May-2025 16:24:53</t>
  </si>
  <si>
    <t>https://smile-ai-test.s3.ap-south-1.amazonaws.com/content/violation/ppe/frame/10275_20250509T105452_ppe_p.jpg</t>
  </si>
  <si>
    <t>09-May-2025 16:28:08</t>
  </si>
  <si>
    <t>https://smile-ai-test.s3.ap-south-1.amazonaws.com/content/violation/ppe/frame/11964_20250509T105807_ppe_p.jpg</t>
  </si>
  <si>
    <t>09-May-2025 16:38:12</t>
  </si>
  <si>
    <t>https://smile-ai-test.s3.ap-south-1.amazonaws.com/content/violation/flagman/frame/77563_20250509T110811_flagman_p.jpg</t>
  </si>
  <si>
    <t>09-May-2025 16:39:13</t>
  </si>
  <si>
    <t>https://smile-ai-test.s3.ap-south-1.amazonaws.com/content/violation/phone/frame/71282_20250509T110911_phone_p.jpg</t>
  </si>
  <si>
    <t>09-May-2025 16:39:43</t>
  </si>
  <si>
    <t>https://smile-ai-test.s3.ap-south-1.amazonaws.com/content/violation/ppe/frame/12634_20250509T110942_ppe_p.jpg</t>
  </si>
  <si>
    <t>09-May-2025 16:40:31</t>
  </si>
  <si>
    <t>https://smile-ai-test.s3.ap-south-1.amazonaws.com/content/violation/flagman/frame/54632_20250509T111030_flagman_p.jpg</t>
  </si>
  <si>
    <t>09-May-2025 16:46:39</t>
  </si>
  <si>
    <t>https://smile-ai-test.s3.ap-south-1.amazonaws.com/content/violation/ppe/frame/48442_20250509T111637_ppe_p.jpg</t>
  </si>
  <si>
    <t>09-May-2025 16:47:01</t>
  </si>
  <si>
    <t>https://smile-ai-test.s3.ap-south-1.amazonaws.com/content/violation/ppe/frame/56193_20250509T111658_ppe_p.jpg</t>
  </si>
  <si>
    <t>09-May-2025 16:52:26</t>
  </si>
  <si>
    <t>https://smile-ai-test.s3.ap-south-1.amazonaws.com/content/violation/ppe/frame/54812_20250509T112224_ppe_p.jpg</t>
  </si>
  <si>
    <t>09-May-2025 16:56:10</t>
  </si>
  <si>
    <t>https://smile-ai-test.s3.ap-south-1.amazonaws.com/content/violation/crowd/frame/91409_20250509T112609_crowd_p.jpg</t>
  </si>
  <si>
    <t>09-May-2025 16:56:49</t>
  </si>
  <si>
    <t>https://smile-ai-test.s3.ap-south-1.amazonaws.com/content/violation/ppe/frame/86480_20250509T112649_ppe_p.jpg</t>
  </si>
  <si>
    <t>09-May-2025 16:57:11</t>
  </si>
  <si>
    <t>https://smile-ai-test.s3.ap-south-1.amazonaws.com/content/violation/ppe/frame/49778_20250509T112709_ppe_p.jpg</t>
  </si>
  <si>
    <t>09-May-2025 17:05:48</t>
  </si>
  <si>
    <t>https://smile-ai-test.s3.ap-south-1.amazonaws.com/content/violation/ppe/frame/64110_20250509T113547_ppe_p.jpg</t>
  </si>
  <si>
    <t>09-May-2025 17:08:52</t>
  </si>
  <si>
    <t>https://smile-ai-test.s3.ap-south-1.amazonaws.com/content/violation/ppe/frame/99987_20250509T113851_ppe_p.jpg</t>
  </si>
  <si>
    <t>09-May-2025 17:09:37</t>
  </si>
  <si>
    <t>https://smile-ai-test.s3.ap-south-1.amazonaws.com/content/violation/flagman/frame/65406_20250509T113936_flagman_p.jpg</t>
  </si>
  <si>
    <t>09-May-2025 17:11:54</t>
  </si>
  <si>
    <t>https://smile-ai-test.s3.ap-south-1.amazonaws.com/content/violation/fire/frame/96701_20250509T114153_fire_p.jpg</t>
  </si>
  <si>
    <t>09-May-2025 17:12:11</t>
  </si>
  <si>
    <t>https://smile-ai-test.s3.ap-south-1.amazonaws.com/content/violation/ppe/frame/26276_20250509T114210_ppe_p.jpg</t>
  </si>
  <si>
    <t>09-May-2025 17:24:04</t>
  </si>
  <si>
    <t>https://smile-ai-test.s3.ap-south-1.amazonaws.com/content/violation/ppe/frame/45258_20250509T115402_ppe_p.jpg</t>
  </si>
  <si>
    <t>09-May-2025 17:25:03</t>
  </si>
  <si>
    <t>https://smile-ai-test.s3.ap-south-1.amazonaws.com/content/violation/ppe/frame/84286_20250509T115501_ppe_p.jpg</t>
  </si>
  <si>
    <t>09-May-2025 17:25:37</t>
  </si>
  <si>
    <t>https://smile-ai-test.s3.ap-south-1.amazonaws.com/content/violation/ppe/frame/75889_20250509T115535_ppe_p.jpg</t>
  </si>
  <si>
    <t>09-May-2025 17:28:45</t>
  </si>
  <si>
    <t>https://smile-ai-test.s3.ap-south-1.amazonaws.com/content/violation/ppe/frame/28784_20250509T115844_ppe_p.jpg</t>
  </si>
  <si>
    <t>09-May-2025 17:32:32</t>
  </si>
  <si>
    <t>https://smile-ai-test.s3.ap-south-1.amazonaws.com/content/violation/ppe/frame/33200_20250509T120230_ppe_p.jpg</t>
  </si>
  <si>
    <t>09-May-2025 17:34:28</t>
  </si>
  <si>
    <t>https://smile-ai-test.s3.ap-south-1.amazonaws.com/content/violation/wah/frame/99254_20250509T120427_wah_p.jpg</t>
  </si>
  <si>
    <t>09-May-2025 17:42:39</t>
  </si>
  <si>
    <t>https://smile-ai-test.s3.ap-south-1.amazonaws.com/content/violation/ppe/frame/22647_20250509T121237_ppe_p.jpg</t>
  </si>
  <si>
    <t>09-May-2025 17:42:41</t>
  </si>
  <si>
    <t>https://smile-ai-test.s3.ap-south-1.amazonaws.com/content/violation/ppe/frame/84642_20250509T121239_ppe_p.jpg</t>
  </si>
  <si>
    <t>09-May-2025 17:46:52</t>
  </si>
  <si>
    <t>https://smile-ai-test.s3.ap-south-1.amazonaws.com/content/violation/ppe/frame/70508_20250509T121651_ppe_p.jpg</t>
  </si>
  <si>
    <t>09-May-2025 17:47:56</t>
  </si>
  <si>
    <t>https://smile-ai-test.s3.ap-south-1.amazonaws.com/content/violation/ppe/frame/47562_20250509T121755_ppe_p.jpg</t>
  </si>
  <si>
    <t>09-May-2025 17:52:27</t>
  </si>
  <si>
    <t>https://smile-ai-test.s3.ap-south-1.amazonaws.com/content/violation/ppe/frame/44345_20250509T122225_ppe_p.jpg</t>
  </si>
  <si>
    <t>09-May-2025 18:26:28</t>
  </si>
  <si>
    <t>https://smile-ai-test.s3.ap-south-1.amazonaws.com/content/violation/fire/frame/54321_20250509T125627_fire_p.jpg</t>
  </si>
  <si>
    <t>09-May-2025 18:30:04</t>
  </si>
  <si>
    <t>https://smile-ai-test.s3.ap-south-1.amazonaws.com/content/violation/ppe/frame/50169_20250509T130003_ppe_p.jpg</t>
  </si>
  <si>
    <t>09-May-2025 18:30:16</t>
  </si>
  <si>
    <t>https://smile-ai-test.s3.ap-south-1.amazonaws.com/content/violation/ppe/frame/55887_20250509T130015_ppe_p.jpg</t>
  </si>
  <si>
    <t>09-May-2025 18:30:47</t>
  </si>
  <si>
    <t>https://smile-ai-test.s3.ap-south-1.amazonaws.com/content/violation/ppe/frame/49584_20250509T130046_ppe_p.jpg</t>
  </si>
  <si>
    <t>09-May-2025 18:48:17</t>
  </si>
  <si>
    <t>https://smile-ai-test.s3.ap-south-1.amazonaws.com/content/violation/ppe/frame/30463_20250509T131816_ppe_p.jpg</t>
  </si>
  <si>
    <t>09-May-2025 18:51:38</t>
  </si>
  <si>
    <t>https://smile-ai-test.s3.ap-south-1.amazonaws.com/content/violation/ppe/frame/32944_20250509T132137_ppe_p.jpg</t>
  </si>
  <si>
    <t>09-May-2025 18:51:49</t>
  </si>
  <si>
    <t>https://smile-ai-test.s3.ap-south-1.amazonaws.com/content/violation/ppe/frame/39632_20250509T132148_ppe_p.jpg</t>
  </si>
  <si>
    <t>09-May-2025 19:58:49</t>
  </si>
  <si>
    <t>https://smile-ai-test.s3.ap-south-1.amazonaws.com/content/violation/ppe/frame/16994_20250509T142848_ppe_p.jpg</t>
  </si>
  <si>
    <t>09-May-2025 20:18:21</t>
  </si>
  <si>
    <t>https://smile-ai-test.s3.ap-south-1.amazonaws.com/content/violation/ppe/frame/50228_20250509T144820_ppe_p.jpg</t>
  </si>
  <si>
    <t>09-May-2025 20:24:54</t>
  </si>
  <si>
    <t>https://smile-ai-test.s3.ap-south-1.amazonaws.com/content/violation/ppe/frame/10721_20250509T145453_ppe_p.jpg</t>
  </si>
  <si>
    <t>09-May-2025 20:25:51</t>
  </si>
  <si>
    <t>https://smile-ai-test.s3.ap-south-1.amazonaws.com/content/violation/ppe/frame/28733_20250509T145550_ppe_p.jpg</t>
  </si>
  <si>
    <t>09-May-2025 20:26:55</t>
  </si>
  <si>
    <t>https://smile-ai-test.s3.ap-south-1.amazonaws.com/content/violation/ppe/frame/70594_20250509T145653_ppe_p.jpg</t>
  </si>
  <si>
    <t>10-May-2025 00:08:10</t>
  </si>
  <si>
    <t>https://smile-ai-test.s3.ap-south-1.amazonaws.com/content/violation/ppe/frame/60871_20250509T183809_ppe_p.jpg</t>
  </si>
  <si>
    <t>10-May-2025 00:08:24</t>
  </si>
  <si>
    <t>https://smile-ai-test.s3.ap-south-1.amazonaws.com/content/violation/ppe/frame/57588_20250509T183823_ppe_p.jpg</t>
  </si>
  <si>
    <t>10-May-2025 09:08:00</t>
  </si>
  <si>
    <t>https://smile-ai-test.s3.ap-south-1.amazonaws.com/content/violation/ppe/frame/49517_20250510T033759_ppe_p.jpg</t>
  </si>
  <si>
    <t>10-May-2025 09:08:24</t>
  </si>
  <si>
    <t>https://smile-ai-test.s3.ap-south-1.amazonaws.com/content/violation/ppe/frame/58084_20250510T033822_ppe_p.jpg</t>
  </si>
  <si>
    <t>10-May-2025 09:12:32</t>
  </si>
  <si>
    <t>https://smile-ai-test.s3.ap-south-1.amazonaws.com/content/violation/ppe/frame/73643_20250510T034231_ppe_p.jpg</t>
  </si>
  <si>
    <t>10-May-2025 09:15:43</t>
  </si>
  <si>
    <t>https://smile-ai-test.s3.ap-south-1.amazonaws.com/content/violation/ppe/frame/62855_20250510T034542_ppe_p.jpg</t>
  </si>
  <si>
    <t>10-May-2025 09:16:24</t>
  </si>
  <si>
    <t>https://smile-ai-test.s3.ap-south-1.amazonaws.com/content/violation/fire/frame/28183_20250510T034623_fire_p.jpg</t>
  </si>
  <si>
    <t>10-May-2025 09:19:12</t>
  </si>
  <si>
    <t>https://smile-ai-test.s3.ap-south-1.amazonaws.com/content/violation/fire/frame/93785_20250510T034911_fire_p.jpg</t>
  </si>
  <si>
    <t>10-May-2025 09:20:53</t>
  </si>
  <si>
    <t>https://smile-ai-test.s3.ap-south-1.amazonaws.com/content/violation/ppe/frame/38916_20250510T035051_ppe_p.jpg</t>
  </si>
  <si>
    <t>10-May-2025 09:25:26</t>
  </si>
  <si>
    <t>https://smile-ai-test.s3.ap-south-1.amazonaws.com/content/violation/ppe/frame/89832_20250510T035525_ppe_p.jpg</t>
  </si>
  <si>
    <t>10-May-2025 09:26:05</t>
  </si>
  <si>
    <t>https://smile-ai-test.s3.ap-south-1.amazonaws.com/content/violation/ppe/frame/15870_20250510T035604_ppe_p.jpg</t>
  </si>
  <si>
    <t>10-May-2025 09:26:42</t>
  </si>
  <si>
    <t>https://smile-ai-test.s3.ap-south-1.amazonaws.com/content/violation/ppe/frame/82948_20250510T035641_ppe_p.jpg</t>
  </si>
  <si>
    <t>10-May-2025 09:52:16</t>
  </si>
  <si>
    <t>https://smile-ai-test.s3.ap-south-1.amazonaws.com/content/violation/ppe/frame/39257_20250510T042214_ppe_p.jpg</t>
  </si>
  <si>
    <t>10-May-2025 10:01:29</t>
  </si>
  <si>
    <t>https://smile-ai-test.s3.ap-south-1.amazonaws.com/content/violation/ppe/frame/83125_20250510T043127_ppe_p.jpg</t>
  </si>
  <si>
    <t>10-May-2025 10:02:22</t>
  </si>
  <si>
    <t>https://smile-ai-test.s3.ap-south-1.amazonaws.com/content/violation/ppe/frame/97232_20250510T043220_ppe_p.jpg</t>
  </si>
  <si>
    <t>10-May-2025 10:02:46</t>
  </si>
  <si>
    <t>https://smile-ai-test.s3.ap-south-1.amazonaws.com/content/violation/phone/frame/62852_20250510T043244_phone_p.jpg</t>
  </si>
  <si>
    <t>10-May-2025 10:07:50</t>
  </si>
  <si>
    <t>https://smile-ai-test.s3.ap-south-1.amazonaws.com/content/violation/ppe/frame/35154_20250510T043748_ppe_p.jpg</t>
  </si>
  <si>
    <t>10-May-2025 10:10:25</t>
  </si>
  <si>
    <t>https://smile-ai-test.s3.ap-south-1.amazonaws.com/content/violation/phone/frame/17167_20250510T044023_phone_p.jpg</t>
  </si>
  <si>
    <t>10-May-2025 10:12:21</t>
  </si>
  <si>
    <t>https://smile-ai-test.s3.ap-south-1.amazonaws.com/content/violation/phone/frame/28567_20250510T044218_phone_p.jpg</t>
  </si>
  <si>
    <t>10-May-2025 10:14:30</t>
  </si>
  <si>
    <t>https://smile-ai-test.s3.ap-south-1.amazonaws.com/content/violation/ppe/frame/27832_20250510T044428_ppe_p.jpg</t>
  </si>
  <si>
    <t>10-May-2025 10:24:08</t>
  </si>
  <si>
    <t>https://smile-ai-test.s3.ap-south-1.amazonaws.com/content/violation/ppe/frame/10656_20250510T045406_ppe_p.jpg</t>
  </si>
  <si>
    <t>10-May-2025 10:26:12</t>
  </si>
  <si>
    <t>https://smile-ai-test.s3.ap-south-1.amazonaws.com/content/violation/ppe/frame/21554_20250510T045610_ppe_p.jpg</t>
  </si>
  <si>
    <t>10-May-2025 10:27:09</t>
  </si>
  <si>
    <t>https://smile-ai-test.s3.ap-south-1.amazonaws.com/content/violation/wah/frame/26174_20250510T045708_wah_p.jpg</t>
  </si>
  <si>
    <t>10-May-2025 10:30:10</t>
  </si>
  <si>
    <t>https://smile-ai-test.s3.ap-south-1.amazonaws.com/content/violation/flagman/frame/42896_20250510T050009_flagman_p.jpg</t>
  </si>
  <si>
    <t>10-May-2025 10:31:15</t>
  </si>
  <si>
    <t>https://smile-ai-test.s3.ap-south-1.amazonaws.com/content/violation/ppe/frame/34184_20250510T050113_ppe_p.jpg</t>
  </si>
  <si>
    <t>10-May-2025 10:47:39</t>
  </si>
  <si>
    <t>https://smile-ai-test.s3.ap-south-1.amazonaws.com/content/violation/ppe/frame/27317_20250510T051738_ppe_p.jpg</t>
  </si>
  <si>
    <t>10-May-2025 10:52:56</t>
  </si>
  <si>
    <t>https://smile-ai-test.s3.ap-south-1.amazonaws.com/content/violation/ppe/frame/70879_20250510T052255_ppe_p.jpg</t>
  </si>
  <si>
    <t>10-May-2025 10:57:36</t>
  </si>
  <si>
    <t>https://smile-ai-test.s3.ap-south-1.amazonaws.com/content/violation/ppe/frame/47194_20250510T052734_ppe_p.jpg</t>
  </si>
  <si>
    <t>10-May-2025 11:00:34</t>
  </si>
  <si>
    <t>https://smile-ai-test.s3.ap-south-1.amazonaws.com/content/violation/wah/frame/82598_20250510T053032_wah_p.jpg</t>
  </si>
  <si>
    <t>10-May-2025 11:08:56</t>
  </si>
  <si>
    <t>https://smile-ai-test.s3.ap-south-1.amazonaws.com/content/violation/fire/frame/39968_20250510T053855_fire_p.jpg</t>
  </si>
  <si>
    <t>10-May-2025 11:14:40</t>
  </si>
  <si>
    <t>https://smile-ai-test.s3.ap-south-1.amazonaws.com/content/violation/ppe/frame/38684_20250510T054438_ppe_p.jpg</t>
  </si>
  <si>
    <t>10-May-2025 11:18:13</t>
  </si>
  <si>
    <t>https://smile-ai-test.s3.ap-south-1.amazonaws.com/content/violation/phone/frame/16257_20250510T054811_phone_p.jpg</t>
  </si>
  <si>
    <t>10-May-2025 11:18:40</t>
  </si>
  <si>
    <t>https://smile-ai-test.s3.ap-south-1.amazonaws.com/content/violation/ppe/frame/20082_20250510T054839_ppe_p.jpg</t>
  </si>
  <si>
    <t>10-May-2025 11:19:30</t>
  </si>
  <si>
    <t>https://smile-ai-test.s3.ap-south-1.amazonaws.com/content/violation/ppe/frame/13915_20250510T054928_ppe_p.jpg</t>
  </si>
  <si>
    <t>10-May-2025 11:22:18</t>
  </si>
  <si>
    <t>https://smile-ai-test.s3.ap-south-1.amazonaws.com/content/violation/flagman/frame/58808_20250510T055217_flagman_p.jpg</t>
  </si>
  <si>
    <t>10-May-2025 11:23:53</t>
  </si>
  <si>
    <t>https://smile-ai-test.s3.ap-south-1.amazonaws.com/content/violation/ppe/frame/54454_20250510T055352_ppe_p.jpg</t>
  </si>
  <si>
    <t>10-May-2025 11:29:00</t>
  </si>
  <si>
    <t>https://smile-ai-test.s3.ap-south-1.amazonaws.com/content/violation/flagman/frame/91437_20250510T055859_flagman_p.jpg</t>
  </si>
  <si>
    <t>10-May-2025 11:31:17</t>
  </si>
  <si>
    <t>https://smile-ai-test.s3.ap-south-1.amazonaws.com/content/violation/ppe/frame/37772_20250510T060115_ppe_p.jpg</t>
  </si>
  <si>
    <t>10-May-2025 11:31:19</t>
  </si>
  <si>
    <t>https://smile-ai-test.s3.ap-south-1.amazonaws.com/content/violation/ppe/frame/27877_20250510T060117_ppe_p.jpg</t>
  </si>
  <si>
    <t>10-May-2025 11:31:57</t>
  </si>
  <si>
    <t>https://smile-ai-test.s3.ap-south-1.amazonaws.com/content/violation/phone/frame/28362_20250510T060155_phone_p.jpg</t>
  </si>
  <si>
    <t>10-May-2025 11:42:10</t>
  </si>
  <si>
    <t>https://smile-ai-test.s3.ap-south-1.amazonaws.com/content/violation/flagman/frame/52568_20250510T061209_flagman_p.jpg</t>
  </si>
  <si>
    <t>10-May-2025 11:42:29</t>
  </si>
  <si>
    <t>https://smile-ai-test.s3.ap-south-1.amazonaws.com/content/violation/flagman/frame/24313_20250510T061228_flagman_p.jpg</t>
  </si>
  <si>
    <t>10-May-2025 11:51:36</t>
  </si>
  <si>
    <t>https://smile-ai-test.s3.ap-south-1.amazonaws.com/content/violation/ppe/frame/81734_20250510T062136_ppe_p.jpg</t>
  </si>
  <si>
    <t>10-May-2025 12:01:15</t>
  </si>
  <si>
    <t>https://smile-ai-test.s3.ap-south-1.amazonaws.com/content/violation/fall/frame/19433_20250510T063114_fall_p.jpg</t>
  </si>
  <si>
    <t>10-May-2025 12:18:36</t>
  </si>
  <si>
    <t>https://smile-ai-test.s3.ap-south-1.amazonaws.com/content/violation/flagman/frame/82980_20250510T064834_flagman_p.jpg</t>
  </si>
  <si>
    <t>10-May-2025 12:19:02</t>
  </si>
  <si>
    <t>https://smile-ai-test.s3.ap-south-1.amazonaws.com/content/violation/ppe/frame/16528_20250510T064900_ppe_p.jpg</t>
  </si>
  <si>
    <t>10-May-2025 12:19:03</t>
  </si>
  <si>
    <t>https://smile-ai-test.s3.ap-south-1.amazonaws.com/content/violation/wah/frame/12622_20250510T064902_wah_p.jpg</t>
  </si>
  <si>
    <t>10-May-2025 12:25:41</t>
  </si>
  <si>
    <t>https://smile-ai-test.s3.ap-south-1.amazonaws.com/content/violation/ppe/frame/66088_20250510T065540_ppe_p.jpg</t>
  </si>
  <si>
    <t>10-May-2025 12:31:52</t>
  </si>
  <si>
    <t>https://smile-ai-test.s3.ap-south-1.amazonaws.com/content/violation/ppe/frame/14555_20250510T070151_ppe_p.jpg</t>
  </si>
  <si>
    <t>10-May-2025 12:36:37</t>
  </si>
  <si>
    <t>https://smile-ai-test.s3.ap-south-1.amazonaws.com/content/violation/ppe/frame/26330_20250510T070635_ppe_p.jpg</t>
  </si>
  <si>
    <t>10-May-2025 12:44:36</t>
  </si>
  <si>
    <t>https://smile-ai-test.s3.ap-south-1.amazonaws.com/content/violation/fire/frame/74212_20250510T071435_fire_p.jpg</t>
  </si>
  <si>
    <t>10-May-2025 12:49:09</t>
  </si>
  <si>
    <t>https://smile-ai-test.s3.ap-south-1.amazonaws.com/content/violation/flagman/frame/76442_20250510T071908_flagman_p.jpg</t>
  </si>
  <si>
    <t>10-May-2025 12:52:37</t>
  </si>
  <si>
    <t>https://smile-ai-test.s3.ap-south-1.amazonaws.com/content/violation/ppe/frame/92391_20250510T072236_ppe_p.jpg</t>
  </si>
  <si>
    <t>10-May-2025 12:52:59</t>
  </si>
  <si>
    <t>https://smile-ai-test.s3.ap-south-1.amazonaws.com/content/violation/ppe/frame/79763_20250510T072258_ppe_p.jpg</t>
  </si>
  <si>
    <t>10-May-2025 12:53:32</t>
  </si>
  <si>
    <t>https://smile-ai-test.s3.ap-south-1.amazonaws.com/content/violation/ppe/frame/37894_20250510T072331_ppe_p.jpg</t>
  </si>
  <si>
    <t>10-May-2025 14:08:13</t>
  </si>
  <si>
    <t>https://smile-ai-test.s3.ap-south-1.amazonaws.com/content/violation/ppe/frame/40534_20250510T083810_ppe_p.jpg</t>
  </si>
  <si>
    <t>10-May-2025 14:19:45</t>
  </si>
  <si>
    <t>https://smile-ai-test.s3.ap-south-1.amazonaws.com/content/violation/ppe/frame/27764_20250510T084944_ppe_p.jpg</t>
  </si>
  <si>
    <t>10-May-2025 14:21:10</t>
  </si>
  <si>
    <t>https://smile-ai-test.s3.ap-south-1.amazonaws.com/content/violation/ppe/frame/57390_20250510T085109_ppe_p.jpg</t>
  </si>
  <si>
    <t>10-May-2025 14:24:36</t>
  </si>
  <si>
    <t>https://smile-ai-test.s3.ap-south-1.amazonaws.com/content/violation/fall/frame/85102_20250510T085435_fall_p.jpg</t>
  </si>
  <si>
    <t>10-May-2025 14:24:48</t>
  </si>
  <si>
    <t>https://smile-ai-test.s3.ap-south-1.amazonaws.com/content/violation/fall/frame/21968_20250510T085447_fall_p.jpg</t>
  </si>
  <si>
    <t>10-May-2025 14:36:06</t>
  </si>
  <si>
    <t>https://smile-ai-test.s3.ap-south-1.amazonaws.com/content/violation/ppe/frame/23296_20250510T090605_ppe_p.jpg</t>
  </si>
  <si>
    <t>10-May-2025 14:37:01</t>
  </si>
  <si>
    <t>https://smile-ai-test.s3.ap-south-1.amazonaws.com/content/violation/ppe/frame/47041_20250510T090700_ppe_p.jpg</t>
  </si>
  <si>
    <t>10-May-2025 14:41:01</t>
  </si>
  <si>
    <t>https://smile-ai-test.s3.ap-south-1.amazonaws.com/content/violation/ppe/frame/49603_20250510T091100_ppe_p.jpg</t>
  </si>
  <si>
    <t>10-May-2025 14:41:32</t>
  </si>
  <si>
    <t>https://smile-ai-test.s3.ap-south-1.amazonaws.com/content/violation/fire/frame/92030_20250510T091131_fire_p.jpg</t>
  </si>
  <si>
    <t>10-May-2025 14:42:19</t>
  </si>
  <si>
    <t>https://smile-ai-test.s3.ap-south-1.amazonaws.com/content/violation/flagman/frame/59314_20250510T091218_flagman_p.jpg</t>
  </si>
  <si>
    <t>10-May-2025 14:43:16</t>
  </si>
  <si>
    <t>https://smile-ai-test.s3.ap-south-1.amazonaws.com/content/violation/ppe/frame/75614_20250510T091314_ppe_p.jpg</t>
  </si>
  <si>
    <t>10-May-2025 14:43:36</t>
  </si>
  <si>
    <t>https://smile-ai-test.s3.ap-south-1.amazonaws.com/content/violation/ppe/frame/44202_20250510T091334_ppe_p.jpg</t>
  </si>
  <si>
    <t>10-May-2025 14:45:20</t>
  </si>
  <si>
    <t>https://smile-ai-test.s3.ap-south-1.amazonaws.com/content/violation/fire/frame/49125_20250510T091519_fire_p.jpg</t>
  </si>
  <si>
    <t>10-May-2025 14:49:56</t>
  </si>
  <si>
    <t>https://smile-ai-test.s3.ap-south-1.amazonaws.com/content/violation/flagman/frame/11049_20250510T091955_flagman_p.jpg</t>
  </si>
  <si>
    <t>10-May-2025 14:54:02</t>
  </si>
  <si>
    <t>https://smile-ai-test.s3.ap-south-1.amazonaws.com/content/violation/ppe/frame/63546_20250510T092401_ppe_p.jpg</t>
  </si>
  <si>
    <t>10-May-2025 14:56:08</t>
  </si>
  <si>
    <t>https://smile-ai-test.s3.ap-south-1.amazonaws.com/content/violation/flagman/frame/95350_20250510T092607_flagman_p.jpg</t>
  </si>
  <si>
    <t>10-May-2025 14:57:39</t>
  </si>
  <si>
    <t>https://smile-ai-test.s3.ap-south-1.amazonaws.com/content/violation/ppe/frame/88845_20250510T092738_ppe_p.jpg</t>
  </si>
  <si>
    <t>10-May-2025 14:57:56</t>
  </si>
  <si>
    <t>https://smile-ai-test.s3.ap-south-1.amazonaws.com/content/violation/ppe/frame/97068_20250510T092754_ppe_p.jpg</t>
  </si>
  <si>
    <t>10-May-2025 15:02:58</t>
  </si>
  <si>
    <t>https://smile-ai-test.s3.ap-south-1.amazonaws.com/content/violation/fall/frame/62629_20250510T093257_fall_p.jpg</t>
  </si>
  <si>
    <t>10-May-2025 15:05:21</t>
  </si>
  <si>
    <t>https://smile-ai-test.s3.ap-south-1.amazonaws.com/content/violation/ppe/frame/38732_20250510T093520_ppe_p.jpg</t>
  </si>
  <si>
    <t>10-May-2025 15:08:57</t>
  </si>
  <si>
    <t>https://smile-ai-test.s3.ap-south-1.amazonaws.com/content/violation/flagman/frame/79491_20250510T093856_flagman_p.jpg</t>
  </si>
  <si>
    <t>10-May-2025 15:19:56</t>
  </si>
  <si>
    <t>https://smile-ai-test.s3.ap-south-1.amazonaws.com/content/violation/flagman/frame/95768_20250510T094955_flagman_p.jpg</t>
  </si>
  <si>
    <t>10-May-2025 15:22:01</t>
  </si>
  <si>
    <t>https://smile-ai-test.s3.ap-south-1.amazonaws.com/content/violation/ppe/frame/12010_20250510T095159_ppe_p.jpg</t>
  </si>
  <si>
    <t>10-May-2025 15:22:31</t>
  </si>
  <si>
    <t>https://smile-ai-test.s3.ap-south-1.amazonaws.com/content/violation/ppe/frame/95246_20250510T095228_ppe_p.jpg</t>
  </si>
  <si>
    <t>10-May-2025 15:29:25</t>
  </si>
  <si>
    <t>https://smile-ai-test.s3.ap-south-1.amazonaws.com/content/violation/ppe/frame/19898_20250510T095924_ppe_p.jpg</t>
  </si>
  <si>
    <t>10-May-2025 15:30:20</t>
  </si>
  <si>
    <t>https://smile-ai-test.s3.ap-south-1.amazonaws.com/content/violation/ppe/frame/45657_20250510T100018_ppe_p.jpg</t>
  </si>
  <si>
    <t>10-May-2025 15:53:33</t>
  </si>
  <si>
    <t>https://smile-ai-test.s3.ap-south-1.amazonaws.com/content/violation/ppe/frame/95172_20250510T102332_ppe_p.jpg</t>
  </si>
  <si>
    <t>10-May-2025 15:58:51</t>
  </si>
  <si>
    <t>https://smile-ai-test.s3.ap-south-1.amazonaws.com/content/violation/ppe/frame/78725_20250510T102850_ppe_p.jpg</t>
  </si>
  <si>
    <t>10-May-2025 15:59:35</t>
  </si>
  <si>
    <t>https://smile-ai-test.s3.ap-south-1.amazonaws.com/content/violation/ppe/frame/56882_20250510T102934_ppe_p.jpg</t>
  </si>
  <si>
    <t>10-May-2025 16:04:56</t>
  </si>
  <si>
    <t>https://smile-ai-test.s3.ap-south-1.amazonaws.com/content/violation/ppe/frame/32196_20250510T103455_ppe_p.jpg</t>
  </si>
  <si>
    <t>10-May-2025 16:06:55</t>
  </si>
  <si>
    <t>https://smile-ai-test.s3.ap-south-1.amazonaws.com/content/violation/ppe/frame/83827_20250510T103654_ppe_p.jpg</t>
  </si>
  <si>
    <t>10-May-2025 16:07:20</t>
  </si>
  <si>
    <t>https://smile-ai-test.s3.ap-south-1.amazonaws.com/content/violation/ppe/frame/80882_20250510T103719_ppe_p.jpg</t>
  </si>
  <si>
    <t>10-May-2025 16:09:20</t>
  </si>
  <si>
    <t>https://smile-ai-test.s3.ap-south-1.amazonaws.com/content/violation/ppe/frame/29723_20250510T103919_ppe_p.jpg</t>
  </si>
  <si>
    <t>10-May-2025 16:12:31</t>
  </si>
  <si>
    <t>https://smile-ai-test.s3.ap-south-1.amazonaws.com/content/violation/ppe/frame/41681_20250510T104230_ppe_p.jpg</t>
  </si>
  <si>
    <t>10-May-2025 16:13:03</t>
  </si>
  <si>
    <t>https://smile-ai-test.s3.ap-south-1.amazonaws.com/content/violation/ppe/frame/59447_20250510T104303_ppe_p.jpg</t>
  </si>
  <si>
    <t>10-May-2025 16:16:19</t>
  </si>
  <si>
    <t>https://smile-ai-test.s3.ap-south-1.amazonaws.com/content/violation/ppe/frame/86186_20250510T104617_ppe_p.jpg</t>
  </si>
  <si>
    <t>10-May-2025 16:16:27</t>
  </si>
  <si>
    <t>https://smile-ai-test.s3.ap-south-1.amazonaws.com/content/violation/ppe/frame/92535_20250510T104626_ppe_p.jpg</t>
  </si>
  <si>
    <t>10-May-2025 16:17:31</t>
  </si>
  <si>
    <t>https://smile-ai-test.s3.ap-south-1.amazonaws.com/content/violation/ppe/frame/33035_20250510T104730_ppe_p.jpg</t>
  </si>
  <si>
    <t>10-May-2025 16:21:27</t>
  </si>
  <si>
    <t>https://smile-ai-test.s3.ap-south-1.amazonaws.com/content/violation/ppe/frame/84194_20250510T105125_ppe_p.jpg</t>
  </si>
  <si>
    <t>10-May-2025 16:41:24</t>
  </si>
  <si>
    <t>https://smile-ai-test.s3.ap-south-1.amazonaws.com/content/violation/ppe/frame/13197_20250510T111123_ppe_p.jpg</t>
  </si>
  <si>
    <t>10-May-2025 16:49:21</t>
  </si>
  <si>
    <t>https://smile-ai-test.s3.ap-south-1.amazonaws.com/content/violation/ppe/frame/36594_20250510T111920_ppe_p.jpg</t>
  </si>
  <si>
    <t>10-May-2025 16:49:36</t>
  </si>
  <si>
    <t>https://smile-ai-test.s3.ap-south-1.amazonaws.com/content/violation/ppe/frame/65900_20250510T111935_ppe_p.jpg</t>
  </si>
  <si>
    <t>10-May-2025 16:58:03</t>
  </si>
  <si>
    <t>https://smile-ai-test.s3.ap-south-1.amazonaws.com/content/violation/ppe/frame/27769_20250510T112802_ppe_p.jpg</t>
  </si>
  <si>
    <t>10-May-2025 17:00:29</t>
  </si>
  <si>
    <t>https://smile-ai-test.s3.ap-south-1.amazonaws.com/content/violation/ppe/frame/69139_20250510T113028_ppe_p.jpg</t>
  </si>
  <si>
    <t>10-May-2025 17:01:40</t>
  </si>
  <si>
    <t>https://smile-ai-test.s3.ap-south-1.amazonaws.com/content/violation/ppe/frame/39348_20250510T113138_ppe_p.jpg</t>
  </si>
  <si>
    <t>10-May-2025 17:19:30</t>
  </si>
  <si>
    <t>https://smile-ai-test.s3.ap-south-1.amazonaws.com/content/violation/flagman/frame/87833_20250510T114928_flagman_p.jpg</t>
  </si>
  <si>
    <t>10-May-2025 17:19:49</t>
  </si>
  <si>
    <t>https://smile-ai-test.s3.ap-south-1.amazonaws.com/content/violation/ppe/frame/18640_20250510T114947_ppe_p.jpg</t>
  </si>
  <si>
    <t>10-May-2025 17:25:50</t>
  </si>
  <si>
    <t>https://smile-ai-test.s3.ap-south-1.amazonaws.com/content/violation/ppe/frame/64774_20250510T115549_ppe_p.jpg</t>
  </si>
  <si>
    <t>10-May-2025 17:26:26</t>
  </si>
  <si>
    <t>https://smile-ai-test.s3.ap-south-1.amazonaws.com/content/violation/ppe/frame/56160_20250510T115625_ppe_p.jpg</t>
  </si>
  <si>
    <t>10-May-2025 17:27:31</t>
  </si>
  <si>
    <t>https://smile-ai-test.s3.ap-south-1.amazonaws.com/content/violation/ppe/frame/53333_20250510T115730_ppe_p.jpg</t>
  </si>
  <si>
    <t>10-May-2025 17:35:42</t>
  </si>
  <si>
    <t>https://smile-ai-test.s3.ap-south-1.amazonaws.com/content/violation/ppe/frame/26765_20250510T120541_ppe_p.jpg</t>
  </si>
  <si>
    <t>10-May-2025 17:36:12</t>
  </si>
  <si>
    <t>https://smile-ai-test.s3.ap-south-1.amazonaws.com/content/violation/ppe/frame/68569_20250510T120611_ppe_p.jpg</t>
  </si>
  <si>
    <t>10-May-2025 17:41:38</t>
  </si>
  <si>
    <t>https://smile-ai-test.s3.ap-south-1.amazonaws.com/content/violation/flagman/frame/67019_20250510T121137_flagman_p.jpg</t>
  </si>
  <si>
    <t>10-May-2025 17:42:21</t>
  </si>
  <si>
    <t>https://smile-ai-test.s3.ap-south-1.amazonaws.com/content/violation/ppe/frame/73406_20250510T121220_ppe_p.jpg</t>
  </si>
  <si>
    <t>10-May-2025 17:46:54</t>
  </si>
  <si>
    <t>https://smile-ai-test.s3.ap-south-1.amazonaws.com/content/violation/fire/frame/15018_20250510T121653_fire_p.jpg</t>
  </si>
  <si>
    <t>10-May-2025 17:47:57</t>
  </si>
  <si>
    <t>https://smile-ai-test.s3.ap-south-1.amazonaws.com/content/violation/ppe/frame/81078_20250510T121756_ppe_p.jpg</t>
  </si>
  <si>
    <t>10-May-2025 18:07:56</t>
  </si>
  <si>
    <t>https://smile-ai-test.s3.ap-south-1.amazonaws.com/content/violation/ppe/frame/62923_20250510T123755_ppe_p.jpg</t>
  </si>
  <si>
    <t>10-May-2025 18:11:29</t>
  </si>
  <si>
    <t>https://smile-ai-test.s3.ap-south-1.amazonaws.com/content/violation/ppe/frame/84027_20250510T124127_ppe_p.jpg</t>
  </si>
  <si>
    <t>10-May-2025 18:12:55</t>
  </si>
  <si>
    <t>https://smile-ai-test.s3.ap-south-1.amazonaws.com/content/violation/ppe/frame/39624_20250510T124253_ppe_p.jpg</t>
  </si>
  <si>
    <t>10-May-2025 18:30:45</t>
  </si>
  <si>
    <t>https://smile-ai-test.s3.ap-south-1.amazonaws.com/content/violation/ppe/frame/73612_20250510T130044_ppe_p.jpg</t>
  </si>
  <si>
    <t>10-May-2025 18:43:11</t>
  </si>
  <si>
    <t>https://smile-ai-test.s3.ap-south-1.amazonaws.com/content/violation/ppe/frame/49001_20250510T131309_ppe_p.jpg</t>
  </si>
  <si>
    <t>10-May-2025 18:57:14</t>
  </si>
  <si>
    <t>https://smile-ai-test.s3.ap-south-1.amazonaws.com/content/violation/ppe/frame/18852_20250510T132713_ppe_p.jpg</t>
  </si>
  <si>
    <t>10-May-2025 19:00:48</t>
  </si>
  <si>
    <t>https://smile-ai-test.s3.ap-south-1.amazonaws.com/content/violation/ppe/frame/26431_20250510T133047_ppe_p.jpg</t>
  </si>
  <si>
    <t>10-May-2025 19:01:52</t>
  </si>
  <si>
    <t>https://smile-ai-test.s3.ap-south-1.amazonaws.com/content/violation/ppe/frame/73132_20250510T133151_ppe_p.jpg</t>
  </si>
  <si>
    <t>10-May-2025 19:09:11</t>
  </si>
  <si>
    <t>https://smile-ai-test.s3.ap-south-1.amazonaws.com/content/violation/ppe/frame/51619_20250510T133909_ppe_p.jpg</t>
  </si>
  <si>
    <t>10-May-2025 19:23:01</t>
  </si>
  <si>
    <t>https://smile-ai-test.s3.ap-south-1.amazonaws.com/content/violation/ppe/frame/41064_20250510T135259_ppe_p.jpg</t>
  </si>
  <si>
    <t>10-May-2025 19:32:53</t>
  </si>
  <si>
    <t>https://smile-ai-test.s3.ap-south-1.amazonaws.com/content/violation/ppe/frame/94620_20250510T140252_ppe_p.jpg</t>
  </si>
  <si>
    <t>10-May-2025 20:16:50</t>
  </si>
  <si>
    <t>https://smile-ai-test.s3.ap-south-1.amazonaws.com/content/violation/ppe/frame/18928_20250510T144650_ppe_p.jpg</t>
  </si>
  <si>
    <t>10-May-2025 20:21:11</t>
  </si>
  <si>
    <t>https://smile-ai-test.s3.ap-south-1.amazonaws.com/content/violation/ppe/frame/75930_20250510T145110_ppe_p.jpg</t>
  </si>
  <si>
    <t>10-May-2025 20:28:19</t>
  </si>
  <si>
    <t>https://smile-ai-test.s3.ap-south-1.amazonaws.com/content/violation/ppe/frame/27235_20250510T145819_ppe_p.jpg</t>
  </si>
  <si>
    <t>10-May-2025 23:06:51</t>
  </si>
  <si>
    <t>https://smile-ai-test.s3.ap-south-1.amazonaws.com/content/violation/ppe/frame/16206_20250510T173650_ppe_p.jpg</t>
  </si>
  <si>
    <t>10-May-2025 23:07:22</t>
  </si>
  <si>
    <t>https://smile-ai-test.s3.ap-south-1.amazonaws.com/content/violation/ppe/frame/13856_20250510T173721_ppe_p.jpg</t>
  </si>
  <si>
    <t>11-May-2025 09:18:00</t>
  </si>
  <si>
    <t>https://smile-ai-test.s3.ap-south-1.amazonaws.com/content/violation/ppe/frame/52154_20250511T034759_ppe_p.jpg</t>
  </si>
  <si>
    <t>11-May-2025 09:50:59</t>
  </si>
  <si>
    <t>https://smile-ai-test.s3.ap-south-1.amazonaws.com/content/violation/ppe/frame/51901_20250511T042058_ppe_p.jpg</t>
  </si>
  <si>
    <t>11-May-2025 09:51:43</t>
  </si>
  <si>
    <t>https://smile-ai-test.s3.ap-south-1.amazonaws.com/content/violation/ppe/frame/57442_20250511T042142_ppe_p.jpg</t>
  </si>
  <si>
    <t>11-May-2025 09:52:05</t>
  </si>
  <si>
    <t>https://smile-ai-test.s3.ap-south-1.amazonaws.com/content/violation/ppe/frame/18740_20250511T042204_ppe_p.jpg</t>
  </si>
  <si>
    <t>11-May-2025 10:05:19</t>
  </si>
  <si>
    <t>https://smile-ai-test.s3.ap-south-1.amazonaws.com/content/violation/ppe/frame/57146_20250511T043518_ppe_p.jpg</t>
  </si>
  <si>
    <t>11-May-2025 10:07:14</t>
  </si>
  <si>
    <t>https://smile-ai-test.s3.ap-south-1.amazonaws.com/content/violation/flagman/frame/56473_20250511T043713_flagman_p.jpg</t>
  </si>
  <si>
    <t>11-May-2025 10:07:34</t>
  </si>
  <si>
    <t>https://smile-ai-test.s3.ap-south-1.amazonaws.com/content/violation/ppe/frame/78990_20250511T043733_ppe_p.jpg</t>
  </si>
  <si>
    <t>11-May-2025 10:43:12</t>
  </si>
  <si>
    <t>https://smile-ai-test.s3.ap-south-1.amazonaws.com/content/violation/ppe/frame/83460_20250511T051311_ppe_p.jpg</t>
  </si>
  <si>
    <t>11-May-2025 11:05:00</t>
  </si>
  <si>
    <t>https://smile-ai-test.s3.ap-south-1.amazonaws.com/content/violation/ppe/frame/54620_20250511T053459_ppe_p.jpg</t>
  </si>
  <si>
    <t>11-May-2025 11:15:48</t>
  </si>
  <si>
    <t>https://smile-ai-test.s3.ap-south-1.amazonaws.com/content/violation/ppe/frame/48679_20250511T054547_ppe_p.jpg</t>
  </si>
  <si>
    <t>11-May-2025 11:51:08</t>
  </si>
  <si>
    <t>https://smile-ai-test.s3.ap-south-1.amazonaws.com/content/violation/ppe/frame/62149_20250511T062107_ppe_p.jpg</t>
  </si>
  <si>
    <t>11-May-2025 12:10:05</t>
  </si>
  <si>
    <t>https://smile-ai-test.s3.ap-south-1.amazonaws.com/content/violation/ppe/frame/80685_20250511T064004_ppe_p.jpg</t>
  </si>
  <si>
    <t>11-May-2025 12:10:56</t>
  </si>
  <si>
    <t>https://smile-ai-test.s3.ap-south-1.amazonaws.com/content/violation/ppe/frame/31831_20250511T064055_ppe_p.jpg</t>
  </si>
  <si>
    <t>11-May-2025 12:34:10</t>
  </si>
  <si>
    <t>https://smile-ai-test.s3.ap-south-1.amazonaws.com/content/violation/ppe/frame/24050_20250511T070409_ppe_p.jpg</t>
  </si>
  <si>
    <t>11-May-2025 12:37:40</t>
  </si>
  <si>
    <t>https://smile-ai-test.s3.ap-south-1.amazonaws.com/content/violation/ppe/frame/38984_20250511T070739_ppe_p.jpg</t>
  </si>
  <si>
    <t>11-May-2025 12:40:44</t>
  </si>
  <si>
    <t>https://smile-ai-test.s3.ap-south-1.amazonaws.com/content/violation/ppe/frame/36985_20250511T071043_ppe_p.jpg</t>
  </si>
  <si>
    <t>11-May-2025 14:12:38</t>
  </si>
  <si>
    <t>https://smile-ai-test.s3.ap-south-1.amazonaws.com/content/violation/ppe/frame/21250_20250511T084237_ppe_p.jpg</t>
  </si>
  <si>
    <t>11-May-2025 15:52:00</t>
  </si>
  <si>
    <t>https://smile-ai-test.s3.ap-south-1.amazonaws.com/content/violation/ppe/frame/95355_20250511T102159_ppe_p.jpg</t>
  </si>
  <si>
    <t>11-May-2025 16:05:18</t>
  </si>
  <si>
    <t>https://smile-ai-test.s3.ap-south-1.amazonaws.com/content/violation/ppe/frame/68246_20250511T103517_ppe_p.jpg</t>
  </si>
  <si>
    <t>11-May-2025 17:00:04</t>
  </si>
  <si>
    <t>https://smile-ai-test.s3.ap-south-1.amazonaws.com/content/violation/ppe/frame/58516_20250511T113003_ppe_p.jpg</t>
  </si>
  <si>
    <t>11-May-2025 17:08:57</t>
  </si>
  <si>
    <t>https://smile-ai-test.s3.ap-south-1.amazonaws.com/content/violation/ppe/frame/99815_20250511T113857_ppe_p.jpg</t>
  </si>
  <si>
    <t>11-May-2025 17:21:41</t>
  </si>
  <si>
    <t>https://smile-ai-test.s3.ap-south-1.amazonaws.com/content/violation/ppe/frame/84046_20250511T115140_ppe_p.jpg</t>
  </si>
  <si>
    <t>12-May-2025 09:19:11</t>
  </si>
  <si>
    <t>https://smile-ai-test.s3.ap-south-1.amazonaws.com/content/violation/ppe/frame/14863_20250512T034911_ppe_p.jpg</t>
  </si>
  <si>
    <t>12-May-2025 09:19:25</t>
  </si>
  <si>
    <t>https://smile-ai-test.s3.ap-south-1.amazonaws.com/content/violation/ppe/frame/14512_20250512T034924_ppe_p.jpg</t>
  </si>
  <si>
    <t>12-May-2025 10:00:04</t>
  </si>
  <si>
    <t>https://smile-ai-test.s3.ap-south-1.amazonaws.com/content/violation/ppe/frame/24321_20250512T043003_ppe_p.jpg</t>
  </si>
  <si>
    <t>12-May-2025 10:06:41</t>
  </si>
  <si>
    <t>https://smile-ai-test.s3.ap-south-1.amazonaws.com/content/violation/ppe/frame/70210_20250512T043640_ppe_p.jpg</t>
  </si>
  <si>
    <t>12-May-2025 10:53:13</t>
  </si>
  <si>
    <t>https://smile-ai-test.s3.ap-south-1.amazonaws.com/content/violation/ppe/frame/35114_20250512T052312_ppe_p.jpg</t>
  </si>
  <si>
    <t>12-May-2025 11:41:54</t>
  </si>
  <si>
    <t>https://smile-ai-test.s3.ap-south-1.amazonaws.com/content/violation/ppe/frame/81051_20250512T061153_ppe_p.jpg</t>
  </si>
  <si>
    <t>12-May-2025 11:42:39</t>
  </si>
  <si>
    <t>https://smile-ai-test.s3.ap-south-1.amazonaws.com/content/violation/ppe/frame/97343_20250512T061238_ppe_p.jpg</t>
  </si>
  <si>
    <t>12-May-2025 12:21:17</t>
  </si>
  <si>
    <t>https://smile-ai-test.s3.ap-south-1.amazonaws.com/content/violation/ppe/frame/20462_20250512T065116_ppe_p.jpg</t>
  </si>
  <si>
    <t>12-May-2025 12:21:32</t>
  </si>
  <si>
    <t>https://smile-ai-test.s3.ap-south-1.amazonaws.com/content/violation/ppe/frame/47042_20250512T065131_ppe_p.jpg</t>
  </si>
  <si>
    <t>12-May-2025 15:15:54</t>
  </si>
  <si>
    <t>https://smile-ai-test.s3.ap-south-1.amazonaws.com/content/violation/ppe/frame/62893_20250512T094553_ppe_p.jpg</t>
  </si>
  <si>
    <t>12-May-2025 16:37:14</t>
  </si>
  <si>
    <t>https://smile-ai-test.s3.ap-south-1.amazonaws.com/content/violation/ppe/frame/80496_20250512T110713_ppe_p.jpg</t>
  </si>
  <si>
    <t>12-May-2025 17:17:41</t>
  </si>
  <si>
    <t>https://smile-ai-test.s3.ap-south-1.amazonaws.com/content/violation/ppe/frame/47832_20250512T114740_ppe_p.jpg</t>
  </si>
  <si>
    <t>12-May-2025 17:17:49</t>
  </si>
  <si>
    <t>https://smile-ai-test.s3.ap-south-1.amazonaws.com/content/violation/ppe/frame/22417_20250512T114748_ppe_p.jpg</t>
  </si>
  <si>
    <t>12-May-2025 17:18:16</t>
  </si>
  <si>
    <t>https://smile-ai-test.s3.ap-south-1.amazonaws.com/content/violation/ppe/frame/83753_20250512T114815_ppe_p.jpg</t>
  </si>
  <si>
    <t>12-May-2025 17:29:53</t>
  </si>
  <si>
    <t>https://smile-ai-test.s3.ap-south-1.amazonaws.com/content/violation/ppe/frame/63384_20250512T115951_ppe_p.jpg</t>
  </si>
  <si>
    <t>12-May-2025 17:44:45</t>
  </si>
  <si>
    <t>https://smile-ai-test.s3.ap-south-1.amazonaws.com/content/violation/ppe/frame/60685_20250512T121444_ppe_p.jpg</t>
  </si>
  <si>
    <t>12-May-2025 17:44:50</t>
  </si>
  <si>
    <t>https://smile-ai-test.s3.ap-south-1.amazonaws.com/content/violation/ppe/frame/44228_20250512T121449_ppe_p.jpg</t>
  </si>
  <si>
    <t>12-May-2025 17:44:57</t>
  </si>
  <si>
    <t>https://smile-ai-test.s3.ap-south-1.amazonaws.com/content/violation/ppe/frame/12903_20250512T121456_ppe_p.jpg</t>
  </si>
  <si>
    <t>12-May-2025 17:45:10</t>
  </si>
  <si>
    <t>https://smile-ai-test.s3.ap-south-1.amazonaws.com/content/violation/ppe/frame/90847_20250512T121509_ppe_p.jpg</t>
  </si>
  <si>
    <t>12-May-2025 17:46:09</t>
  </si>
  <si>
    <t>https://smile-ai-test.s3.ap-south-1.amazonaws.com/content/violation/ppe/frame/45588_20250512T121608_ppe_p.jpg</t>
  </si>
  <si>
    <t>12-May-2025 17:46:29</t>
  </si>
  <si>
    <t>https://smile-ai-test.s3.ap-south-1.amazonaws.com/content/violation/ppe/frame/68093_20250512T121628_ppe_p.jpg</t>
  </si>
  <si>
    <t>12-May-2025 17:50:22</t>
  </si>
  <si>
    <t>https://smile-ai-test.s3.ap-south-1.amazonaws.com/content/violation/fire/frame/21367_20250512T122022_fire_p.jpg</t>
  </si>
  <si>
    <t>13-May-2025 09:29:06</t>
  </si>
  <si>
    <t>https://smile-ai-test.s3.ap-south-1.amazonaws.com/content/violation/ppe/frame/25441_20250513T035904_ppe_p.jpg</t>
  </si>
  <si>
    <t>13-May-2025 09:30:48</t>
  </si>
  <si>
    <t>https://smile-ai-test.s3.ap-south-1.amazonaws.com/content/violation/wah/frame/97688_20250513T040047_wah_p.jpg</t>
  </si>
  <si>
    <t>13-May-2025 09:30:56</t>
  </si>
  <si>
    <t>https://smile-ai-test.s3.ap-south-1.amazonaws.com/content/violation/ppe/frame/68105_20250513T040054_ppe_p.jpg</t>
  </si>
  <si>
    <t>13-May-2025 09:32:09</t>
  </si>
  <si>
    <t>https://smile-ai-test.s3.ap-south-1.amazonaws.com/content/violation/ppe/frame/29448_20250513T040208_ppe_p.jpg</t>
  </si>
  <si>
    <t>13-May-2025 09:33:04</t>
  </si>
  <si>
    <t>https://smile-ai-test.s3.ap-south-1.amazonaws.com/content/violation/flagman/frame/82785_20250513T040303_flagman_p.jpg</t>
  </si>
  <si>
    <t>13-May-2025 09:33:23</t>
  </si>
  <si>
    <t>https://smile-ai-test.s3.ap-south-1.amazonaws.com/content/violation/phone/frame/80705_20250513T040321_phone_p.jpg</t>
  </si>
  <si>
    <t>13-May-2025 09:36:55</t>
  </si>
  <si>
    <t>https://smile-ai-test.s3.ap-south-1.amazonaws.com/content/violation/ppe/frame/91924_20250513T040654_ppe_p.jpg</t>
  </si>
  <si>
    <t>13-May-2025 09:38:31</t>
  </si>
  <si>
    <t>https://smile-ai-test.s3.ap-south-1.amazonaws.com/content/violation/ppe/frame/11893_20250513T040830_ppe_p.jpg</t>
  </si>
  <si>
    <t>13-May-2025 09:43:41</t>
  </si>
  <si>
    <t>https://smile-ai-test.s3.ap-south-1.amazonaws.com/content/violation/flagman/frame/82701_20250513T041340_flagman_p.jpg</t>
  </si>
  <si>
    <t>13-May-2025 09:45:11</t>
  </si>
  <si>
    <t>https://smile-ai-test.s3.ap-south-1.amazonaws.com/content/violation/wah/frame/21549_20250513T041510_wah_p.jpg</t>
  </si>
  <si>
    <t>13-May-2025 09:48:58</t>
  </si>
  <si>
    <t>https://smile-ai-test.s3.ap-south-1.amazonaws.com/content/violation/ppe/frame/43678_20250513T041857_ppe_p.jpg</t>
  </si>
  <si>
    <t>13-May-2025 09:49:05</t>
  </si>
  <si>
    <t>https://smile-ai-test.s3.ap-south-1.amazonaws.com/content/violation/ppe/frame/52026_20250513T041903_ppe_p.jpg</t>
  </si>
  <si>
    <t>13-May-2025 09:51:16</t>
  </si>
  <si>
    <t>https://smile-ai-test.s3.ap-south-1.amazonaws.com/content/violation/ppe/frame/85714_20250513T042115_ppe_p.jpg</t>
  </si>
  <si>
    <t>13-May-2025 09:53:05</t>
  </si>
  <si>
    <t>https://smile-ai-test.s3.ap-south-1.amazonaws.com/content/violation/ppe/frame/64129_20250513T042304_ppe_p.jpg</t>
  </si>
  <si>
    <t>13-May-2025 09:54:11</t>
  </si>
  <si>
    <t>https://smile-ai-test.s3.ap-south-1.amazonaws.com/content/violation/phone/frame/15051_20250513T042409_phone_p.jpg</t>
  </si>
  <si>
    <t>13-May-2025 09:58:11</t>
  </si>
  <si>
    <t>https://smile-ai-test.s3.ap-south-1.amazonaws.com/content/violation/ppe/frame/67090_20250513T042810_ppe_p.jpg</t>
  </si>
  <si>
    <t>13-May-2025 10:05:34</t>
  </si>
  <si>
    <t>https://smile-ai-test.s3.ap-south-1.amazonaws.com/content/violation/ppe/frame/19528_20250513T043532_ppe_p.jpg</t>
  </si>
  <si>
    <t>13-May-2025 10:06:53</t>
  </si>
  <si>
    <t>https://smile-ai-test.s3.ap-south-1.amazonaws.com/content/violation/fire/frame/74829_20250513T043652_fire_p.jpg</t>
  </si>
  <si>
    <t>13-May-2025 10:09:18</t>
  </si>
  <si>
    <t>https://smile-ai-test.s3.ap-south-1.amazonaws.com/content/violation/ppe/frame/71764_20250513T043917_ppe_p.jpg</t>
  </si>
  <si>
    <t>13-May-2025 10:10:40</t>
  </si>
  <si>
    <t>https://smile-ai-test.s3.ap-south-1.amazonaws.com/content/violation/wah/frame/89940_20250513T044039_wah_p.jpg</t>
  </si>
  <si>
    <t>13-May-2025 10:11:28</t>
  </si>
  <si>
    <t>https://smile-ai-test.s3.ap-south-1.amazonaws.com/content/violation/fire/frame/79105_20250513T044126_fire_p.jpg</t>
  </si>
  <si>
    <t>13-May-2025 10:26:07</t>
  </si>
  <si>
    <t>https://smile-ai-test.s3.ap-south-1.amazonaws.com/content/violation/flagman/frame/38143_20250513T045606_flagman_p.jpg</t>
  </si>
  <si>
    <t>13-May-2025 10:30:57</t>
  </si>
  <si>
    <t>https://smile-ai-test.s3.ap-south-1.amazonaws.com/content/violation/ppe/frame/97275_20250513T050055_ppe_p.jpg</t>
  </si>
  <si>
    <t>13-May-2025 10:34:05</t>
  </si>
  <si>
    <t>https://smile-ai-test.s3.ap-south-1.amazonaws.com/content/violation/ppe/frame/58895_20250513T050402_ppe_p.jpg</t>
  </si>
  <si>
    <t>13-May-2025 10:40:02</t>
  </si>
  <si>
    <t>https://smile-ai-test.s3.ap-south-1.amazonaws.com/content/violation/phone/frame/29509_20250513T050959_phone_p.jpg</t>
  </si>
  <si>
    <t>13-May-2025 10:41:21</t>
  </si>
  <si>
    <t>https://smile-ai-test.s3.ap-south-1.amazonaws.com/content/violation/ppe/frame/75046_20250513T051118_ppe_p.jpg</t>
  </si>
  <si>
    <t>13-May-2025 10:42:50</t>
  </si>
  <si>
    <t>https://smile-ai-test.s3.ap-south-1.amazonaws.com/content/violation/flagman/frame/63200_20250513T051248_flagman_p.jpg</t>
  </si>
  <si>
    <t>13-May-2025 10:43:48</t>
  </si>
  <si>
    <t>https://smile-ai-test.s3.ap-south-1.amazonaws.com/content/violation/ppe/frame/75520_20250513T051346_ppe_p.jpg</t>
  </si>
  <si>
    <t>13-May-2025 10:45:31</t>
  </si>
  <si>
    <t>https://smile-ai-test.s3.ap-south-1.amazonaws.com/content/violation/flagman/frame/74880_20250513T051529_flagman_p.jpg</t>
  </si>
  <si>
    <t>13-May-2025 10:45:49</t>
  </si>
  <si>
    <t>https://smile-ai-test.s3.ap-south-1.amazonaws.com/content/violation/ppe/frame/63441_20250513T051547_ppe_p.jpg</t>
  </si>
  <si>
    <t>13-May-2025 10:48:01</t>
  </si>
  <si>
    <t>https://smile-ai-test.s3.ap-south-1.amazonaws.com/content/violation/ppe/frame/68980_20250513T051758_ppe_p.jpg</t>
  </si>
  <si>
    <t>13-May-2025 10:49:43</t>
  </si>
  <si>
    <t>https://smile-ai-test.s3.ap-south-1.amazonaws.com/content/violation/ppe/frame/71179_20250513T051942_ppe_p.jpg</t>
  </si>
  <si>
    <t>13-May-2025 10:55:42</t>
  </si>
  <si>
    <t>https://smile-ai-test.s3.ap-south-1.amazonaws.com/content/violation/wah/frame/70270_20250513T052541_wah_p.jpg</t>
  </si>
  <si>
    <t>13-May-2025 10:59:02</t>
  </si>
  <si>
    <t>https://smile-ai-test.s3.ap-south-1.amazonaws.com/content/violation/ppe/frame/91530_20250513T052859_ppe_p.jpg</t>
  </si>
  <si>
    <t>13-May-2025 11:13:43</t>
  </si>
  <si>
    <t>https://smile-ai-test.s3.ap-south-1.amazonaws.com/content/violation/crowd/frame/99610_20250513T054342_crowd_p.jpg</t>
  </si>
  <si>
    <t>13-May-2025 11:14:10</t>
  </si>
  <si>
    <t>https://smile-ai-test.s3.ap-south-1.amazonaws.com/content/violation/flagman/frame/18125_20250513T054410_flagman_p.jpg</t>
  </si>
  <si>
    <t>13-May-2025 11:25:40</t>
  </si>
  <si>
    <t>https://smile-ai-test.s3.ap-south-1.amazonaws.com/content/violation/ppe/frame/90207_20250513T055539_ppe_p.jpg</t>
  </si>
  <si>
    <t>13-May-2025 11:27:26</t>
  </si>
  <si>
    <t>https://smile-ai-test.s3.ap-south-1.amazonaws.com/content/violation/ppe/frame/86713_20250513T055725_ppe_p.jpg</t>
  </si>
  <si>
    <t>13-May-2025 11:42:59</t>
  </si>
  <si>
    <t>https://smile-ai-test.s3.ap-south-1.amazonaws.com/content/violation/flagman/frame/80072_20250513T061257_flagman_p.jpg</t>
  </si>
  <si>
    <t>13-May-2025 11:43:21</t>
  </si>
  <si>
    <t>https://smile-ai-test.s3.ap-south-1.amazonaws.com/content/violation/ppe/frame/66921_20250513T061319_ppe_p.jpg</t>
  </si>
  <si>
    <t>13-May-2025 11:44:13</t>
  </si>
  <si>
    <t>https://smile-ai-test.s3.ap-south-1.amazonaws.com/content/violation/ppe/frame/88640_20250513T061411_ppe_p.jpg</t>
  </si>
  <si>
    <t>13-May-2025 11:49:09</t>
  </si>
  <si>
    <t>https://smile-ai-test.s3.ap-south-1.amazonaws.com/content/violation/ppe/frame/61938_20250513T061908_ppe_p.jpg</t>
  </si>
  <si>
    <t>13-May-2025 11:51:42</t>
  </si>
  <si>
    <t>https://smile-ai-test.s3.ap-south-1.amazonaws.com/content/violation/ppe/frame/45781_20250513T062142_ppe_p.jpg</t>
  </si>
  <si>
    <t>13-May-2025 11:52:41</t>
  </si>
  <si>
    <t>https://smile-ai-test.s3.ap-south-1.amazonaws.com/content/violation/ppe/frame/95664_20250513T062240_ppe_p.jpg</t>
  </si>
  <si>
    <t>13-May-2025 11:54:17</t>
  </si>
  <si>
    <t>https://smile-ai-test.s3.ap-south-1.amazonaws.com/content/violation/flagman/frame/16940_20250513T062416_flagman_p.jpg</t>
  </si>
  <si>
    <t>13-May-2025 11:56:21</t>
  </si>
  <si>
    <t>https://smile-ai-test.s3.ap-south-1.amazonaws.com/content/violation/wah/frame/58842_20250513T062620_wah_p.jpg</t>
  </si>
  <si>
    <t>13-May-2025 12:16:27</t>
  </si>
  <si>
    <t>https://smile-ai-test.s3.ap-south-1.amazonaws.com/content/violation/flagman/frame/64550_20250513T064626_flagman_p.jpg</t>
  </si>
  <si>
    <t>13-May-2025 12:21:27</t>
  </si>
  <si>
    <t>https://smile-ai-test.s3.ap-south-1.amazonaws.com/content/violation/ppe/frame/23658_20250513T065127_ppe_p.jpg</t>
  </si>
  <si>
    <t>13-May-2025 12:24:58</t>
  </si>
  <si>
    <t>https://smile-ai-test.s3.ap-south-1.amazonaws.com/content/violation/ppe/frame/32225_20250513T065457_ppe_p.jpg</t>
  </si>
  <si>
    <t>13-May-2025 12:25:09</t>
  </si>
  <si>
    <t>https://smile-ai-test.s3.ap-south-1.amazonaws.com/content/violation/flagman/frame/59079_20250513T065508_flagman_p.jpg</t>
  </si>
  <si>
    <t>13-May-2025 12:35:05</t>
  </si>
  <si>
    <t>https://smile-ai-test.s3.ap-south-1.amazonaws.com/content/violation/ppe/frame/83296_20250513T070503_ppe_p.jpg</t>
  </si>
  <si>
    <t>13-May-2025 12:41:11</t>
  </si>
  <si>
    <t>https://smile-ai-test.s3.ap-south-1.amazonaws.com/content/violation/ppe/frame/98633_20250513T071109_ppe_p.jpg</t>
  </si>
  <si>
    <t>13-May-2025 12:41:58</t>
  </si>
  <si>
    <t>https://smile-ai-test.s3.ap-south-1.amazonaws.com/content/violation/ppe/frame/42985_20250513T071157_ppe_p.jpg</t>
  </si>
  <si>
    <t>13-May-2025 12:46:10</t>
  </si>
  <si>
    <t>https://smile-ai-test.s3.ap-south-1.amazonaws.com/content/violation/flagman/frame/39703_20250513T071609_flagman_p.jpg</t>
  </si>
  <si>
    <t>13-May-2025 13:03:43</t>
  </si>
  <si>
    <t>https://smile-ai-test.s3.ap-south-1.amazonaws.com/content/violation/ppe/frame/25083_20250513T073341_ppe_p.jpg</t>
  </si>
  <si>
    <t>13-May-2025 13:12:10</t>
  </si>
  <si>
    <t>https://smile-ai-test.s3.ap-south-1.amazonaws.com/content/violation/ppe/frame/20412_20250513T074209_ppe_p.jpg</t>
  </si>
  <si>
    <t>13-May-2025 14:13:03</t>
  </si>
  <si>
    <t>https://smile-ai-test.s3.ap-south-1.amazonaws.com/content/violation/ppe/frame/67309_20250513T084302_ppe_p.jpg</t>
  </si>
  <si>
    <t>13-May-2025 14:15:08</t>
  </si>
  <si>
    <t>https://smile-ai-test.s3.ap-south-1.amazonaws.com/content/violation/ppe/frame/56617_20250513T084507_ppe_p.jpg</t>
  </si>
  <si>
    <t>13-May-2025 14:24:18</t>
  </si>
  <si>
    <t>https://smile-ai-test.s3.ap-south-1.amazonaws.com/content/violation/wah/frame/47123_20250513T085417_wah_p.jpg</t>
  </si>
  <si>
    <t>13-May-2025 14:33:26</t>
  </si>
  <si>
    <t>https://smile-ai-test.s3.ap-south-1.amazonaws.com/content/violation/flagman/frame/10783_20250513T090325_flagman_p.jpg</t>
  </si>
  <si>
    <t>13-May-2025 14:36:20</t>
  </si>
  <si>
    <t>https://smile-ai-test.s3.ap-south-1.amazonaws.com/content/violation/wah/frame/67223_20250513T090619_wah_p.jpg</t>
  </si>
  <si>
    <t>13-May-2025 14:36:37</t>
  </si>
  <si>
    <t>https://smile-ai-test.s3.ap-south-1.amazonaws.com/content/violation/wah/frame/10561_20250513T090637_wah_p.jpg</t>
  </si>
  <si>
    <t>13-May-2025 14:47:45</t>
  </si>
  <si>
    <t>https://smile-ai-test.s3.ap-south-1.amazonaws.com/content/violation/ppe/frame/79729_20250513T091744_ppe_p.jpg</t>
  </si>
  <si>
    <t>13-May-2025 14:51:09</t>
  </si>
  <si>
    <t>https://smile-ai-test.s3.ap-south-1.amazonaws.com/content/violation/flagman/frame/12882_20250513T092107_flagman_p.jpg</t>
  </si>
  <si>
    <t>13-May-2025 14:54:10</t>
  </si>
  <si>
    <t>https://smile-ai-test.s3.ap-south-1.amazonaws.com/content/violation/flagman/frame/73211_20250513T092409_flagman_p.jpg</t>
  </si>
  <si>
    <t>13-May-2025 14:56:37</t>
  </si>
  <si>
    <t>https://smile-ai-test.s3.ap-south-1.amazonaws.com/content/violation/ppe/frame/39556_20250513T092635_ppe_p.jpg</t>
  </si>
  <si>
    <t>13-May-2025 14:59:03</t>
  </si>
  <si>
    <t>https://smile-ai-test.s3.ap-south-1.amazonaws.com/content/violation/flagman/frame/18835_20250513T092901_flagman_p.jpg</t>
  </si>
  <si>
    <t>13-May-2025 15:00:58</t>
  </si>
  <si>
    <t>https://smile-ai-test.s3.ap-south-1.amazonaws.com/content/violation/ppe/frame/46909_20250513T093055_ppe_p.jpg</t>
  </si>
  <si>
    <t>13-May-2025 15:02:17</t>
  </si>
  <si>
    <t>https://smile-ai-test.s3.ap-south-1.amazonaws.com/content/violation/ppe/frame/33853_20250513T093214_ppe_p.jpg</t>
  </si>
  <si>
    <t>13-May-2025 15:08:58</t>
  </si>
  <si>
    <t>https://smile-ai-test.s3.ap-south-1.amazonaws.com/content/violation/flagman/frame/31630_20250513T093857_flagman_p.jpg</t>
  </si>
  <si>
    <t>13-May-2025 15:09:22</t>
  </si>
  <si>
    <t>https://smile-ai-test.s3.ap-south-1.amazonaws.com/content/violation/unsafe/frame/32159_20250513T093921_unsafe_p.jpg</t>
  </si>
  <si>
    <t>13-May-2025 15:10:14</t>
  </si>
  <si>
    <t>https://smile-ai-test.s3.ap-south-1.amazonaws.com/content/violation/ppe/frame/91674_20250513T094013_ppe_p.jpg</t>
  </si>
  <si>
    <t>13-May-2025 15:20:53</t>
  </si>
  <si>
    <t>https://smile-ai-test.s3.ap-south-1.amazonaws.com/content/violation/phone/frame/88898_20250513T095051_phone_p.jpg</t>
  </si>
  <si>
    <t>13-May-2025 15:21:36</t>
  </si>
  <si>
    <t>https://smile-ai-test.s3.ap-south-1.amazonaws.com/content/violation/wah/frame/14328_20250513T095135_wah_p.jpg</t>
  </si>
  <si>
    <t>13-May-2025 15:22:17</t>
  </si>
  <si>
    <t>https://smile-ai-test.s3.ap-south-1.amazonaws.com/content/violation/ppe/frame/94882_20250513T095215_ppe_p.jpg</t>
  </si>
  <si>
    <t>13-May-2025 15:22:45</t>
  </si>
  <si>
    <t>https://smile-ai-test.s3.ap-south-1.amazonaws.com/content/violation/ppe/frame/89910_20250513T095243_ppe_p.jpg</t>
  </si>
  <si>
    <t>13-May-2025 15:28:13</t>
  </si>
  <si>
    <t>https://smile-ai-test.s3.ap-south-1.amazonaws.com/content/violation/ppe/frame/91770_20250513T095811_ppe_p.jpg</t>
  </si>
  <si>
    <t>13-May-2025 15:41:19</t>
  </si>
  <si>
    <t>https://smile-ai-test.s3.ap-south-1.amazonaws.com/content/violation/flagman/frame/79725_20250513T101116_flagman_p.jpg</t>
  </si>
  <si>
    <t>13-May-2025 15:51:54</t>
  </si>
  <si>
    <t>https://smile-ai-test.s3.ap-south-1.amazonaws.com/content/violation/ppe/frame/15868_20250513T102152_ppe_p.jpg</t>
  </si>
  <si>
    <t>13-May-2025 15:58:46</t>
  </si>
  <si>
    <t>https://smile-ai-test.s3.ap-south-1.amazonaws.com/content/violation/ppe/frame/81879_20250513T102845_ppe_p.jpg</t>
  </si>
  <si>
    <t>13-May-2025 15:59:18</t>
  </si>
  <si>
    <t>https://smile-ai-test.s3.ap-south-1.amazonaws.com/content/violation/ppe/frame/19005_20250513T102916_ppe_p.jpg</t>
  </si>
  <si>
    <t>13-May-2025 16:03:48</t>
  </si>
  <si>
    <t>https://smile-ai-test.s3.ap-south-1.amazonaws.com/content/violation/flagman/frame/67272_20250513T103347_flagman_p.jpg</t>
  </si>
  <si>
    <t>13-May-2025 16:11:16</t>
  </si>
  <si>
    <t>https://smile-ai-test.s3.ap-south-1.amazonaws.com/content/violation/flagman/frame/97745_20250513T104114_flagman_p.jpg</t>
  </si>
  <si>
    <t>13-May-2025 16:21:20</t>
  </si>
  <si>
    <t>https://smile-ai-test.s3.ap-south-1.amazonaws.com/content/violation/ppe/frame/53084_20250513T105118_ppe_p.jpg</t>
  </si>
  <si>
    <t>13-May-2025 16:33:53</t>
  </si>
  <si>
    <t>https://smile-ai-test.s3.ap-south-1.amazonaws.com/content/violation/flagman/frame/72758_20250513T110351_flagman_p.jpg</t>
  </si>
  <si>
    <t>13-May-2025 16:43:29</t>
  </si>
  <si>
    <t>https://smile-ai-test.s3.ap-south-1.amazonaws.com/content/violation/wah/frame/18036_20250513T111328_wah_p.jpg</t>
  </si>
  <si>
    <t>13-May-2025 16:47:43</t>
  </si>
  <si>
    <t>https://smile-ai-test.s3.ap-south-1.amazonaws.com/content/violation/flagman/frame/11863_20250513T111742_flagman_p.jpg</t>
  </si>
  <si>
    <t>13-May-2025 16:50:25</t>
  </si>
  <si>
    <t>https://smile-ai-test.s3.ap-south-1.amazonaws.com/content/violation/ppe/frame/19634_20250513T112024_ppe_p.jpg</t>
  </si>
  <si>
    <t>13-May-2025 16:51:05</t>
  </si>
  <si>
    <t>https://smile-ai-test.s3.ap-south-1.amazonaws.com/content/violation/ppe/frame/89195_20250513T112104_ppe_p.jpg</t>
  </si>
  <si>
    <t>13-May-2025 16:52:59</t>
  </si>
  <si>
    <t>https://smile-ai-test.s3.ap-south-1.amazonaws.com/content/violation/ppe/frame/38639_20250513T112258_ppe_p.jpg</t>
  </si>
  <si>
    <t>13-May-2025 17:02:24</t>
  </si>
  <si>
    <t>https://smile-ai-test.s3.ap-south-1.amazonaws.com/content/violation/ppe/frame/63137_20250513T113223_ppe_p.jpg</t>
  </si>
  <si>
    <t>13-May-2025 17:03:11</t>
  </si>
  <si>
    <t>https://smile-ai-test.s3.ap-south-1.amazonaws.com/content/violation/ppe/frame/65075_20250513T113310_ppe_p.jpg</t>
  </si>
  <si>
    <t>13-May-2025 17:04:58</t>
  </si>
  <si>
    <t>https://smile-ai-test.s3.ap-south-1.amazonaws.com/content/violation/flagman/frame/78573_20250513T113458_flagman_p.jpg</t>
  </si>
  <si>
    <t>13-May-2025 17:06:01</t>
  </si>
  <si>
    <t>https://smile-ai-test.s3.ap-south-1.amazonaws.com/content/violation/ppe/frame/77084_20250513T113601_ppe_p.jpg</t>
  </si>
  <si>
    <t>13-May-2025 17:08:59</t>
  </si>
  <si>
    <t>https://smile-ai-test.s3.ap-south-1.amazonaws.com/content/violation/flagman/frame/33582_20250513T113858_flagman_p.jpg</t>
  </si>
  <si>
    <t>13-May-2025 17:19:53</t>
  </si>
  <si>
    <t>https://smile-ai-test.s3.ap-south-1.amazonaws.com/content/violation/ppe/frame/15300_20250513T114952_ppe_p.jpg</t>
  </si>
  <si>
    <t>13-May-2025 17:21:32</t>
  </si>
  <si>
    <t>https://smile-ai-test.s3.ap-south-1.amazonaws.com/content/violation/ppe/frame/17677_20250513T115131_ppe_p.jpg</t>
  </si>
  <si>
    <t>13-May-2025 17:21:48</t>
  </si>
  <si>
    <t>https://smile-ai-test.s3.ap-south-1.amazonaws.com/content/violation/ppe/frame/48224_20250513T115146_ppe_p.jpg</t>
  </si>
  <si>
    <t>13-May-2025 17:24:42</t>
  </si>
  <si>
    <t>https://smile-ai-test.s3.ap-south-1.amazonaws.com/content/violation/phone/frame/36406_20250513T115440_phone_p.jpg</t>
  </si>
  <si>
    <t>13-May-2025 17:25:01</t>
  </si>
  <si>
    <t>https://smile-ai-test.s3.ap-south-1.amazonaws.com/content/violation/ppe/frame/28209_20250513T115459_ppe_p.jpg</t>
  </si>
  <si>
    <t>13-May-2025 17:27:11</t>
  </si>
  <si>
    <t>https://smile-ai-test.s3.ap-south-1.amazonaws.com/content/violation/ppe/frame/91983_20250513T115709_ppe_p.jpg</t>
  </si>
  <si>
    <t>13-May-2025 17:35:30</t>
  </si>
  <si>
    <t>https://smile-ai-test.s3.ap-south-1.amazonaws.com/content/violation/ppe/frame/77746_20250513T120529_ppe_p.jpg</t>
  </si>
  <si>
    <t>13-May-2025 17:35:43</t>
  </si>
  <si>
    <t>https://smile-ai-test.s3.ap-south-1.amazonaws.com/content/violation/ppe/frame/68094_20250513T120542_ppe_p.jpg</t>
  </si>
  <si>
    <t>13-May-2025 17:46:26</t>
  </si>
  <si>
    <t>https://smile-ai-test.s3.ap-south-1.amazonaws.com/content/violation/ppe/frame/61192_20250513T121624_ppe_p.jpg</t>
  </si>
  <si>
    <t>13-May-2025 17:47:08</t>
  </si>
  <si>
    <t>https://smile-ai-test.s3.ap-south-1.amazonaws.com/content/violation/fire/frame/92370_20250513T121706_fire_p.jpg</t>
  </si>
  <si>
    <t>13-May-2025 17:56:17</t>
  </si>
  <si>
    <t>https://smile-ai-test.s3.ap-south-1.amazonaws.com/content/violation/ppe/frame/29012_20250513T122615_ppe_p.jpg</t>
  </si>
  <si>
    <t>13-May-2025 18:05:57</t>
  </si>
  <si>
    <t>https://smile-ai-test.s3.ap-south-1.amazonaws.com/content/violation/fire/frame/53859_20250513T123556_fire_p.jpg</t>
  </si>
  <si>
    <t>13-May-2025 18:08:14</t>
  </si>
  <si>
    <t>https://smile-ai-test.s3.ap-south-1.amazonaws.com/content/violation/ppe/frame/77621_20250513T123813_ppe_p.jpg</t>
  </si>
  <si>
    <t>13-May-2025 18:08:22</t>
  </si>
  <si>
    <t>https://smile-ai-test.s3.ap-south-1.amazonaws.com/content/violation/ppe/frame/69759_20250513T123821_ppe_p.jpg</t>
  </si>
  <si>
    <t>13-May-2025 18:08:49</t>
  </si>
  <si>
    <t>https://smile-ai-test.s3.ap-south-1.amazonaws.com/content/violation/ppe/frame/10328_20250513T123848_ppe_p.jpg</t>
  </si>
  <si>
    <t>13-May-2025 18:11:01</t>
  </si>
  <si>
    <t>https://smile-ai-test.s3.ap-south-1.amazonaws.com/content/violation/ppe/frame/62188_20250513T124100_ppe_p.jpg</t>
  </si>
  <si>
    <t>13-May-2025 18:11:09</t>
  </si>
  <si>
    <t>https://smile-ai-test.s3.ap-south-1.amazonaws.com/content/violation/ppe/frame/53996_20250513T124108_ppe_p.jpg</t>
  </si>
  <si>
    <t>13-May-2025 18:11:28</t>
  </si>
  <si>
    <t>https://smile-ai-test.s3.ap-south-1.amazonaws.com/content/violation/ppe/frame/87655_20250513T124127_ppe_p.jpg</t>
  </si>
  <si>
    <t>13-May-2025 18:12:32</t>
  </si>
  <si>
    <t>https://smile-ai-test.s3.ap-south-1.amazonaws.com/content/violation/ppe/frame/14321_20250513T124231_ppe_p.jpg</t>
  </si>
  <si>
    <t>13-May-2025 18:15:49</t>
  </si>
  <si>
    <t>https://smile-ai-test.s3.ap-south-1.amazonaws.com/content/violation/ppe/frame/33969_20250513T124548_ppe_p.jpg</t>
  </si>
  <si>
    <t>13-May-2025 18:15:56</t>
  </si>
  <si>
    <t>https://smile-ai-test.s3.ap-south-1.amazonaws.com/content/violation/ppe/frame/94646_20250513T124555_ppe_p.jpg</t>
  </si>
  <si>
    <t>13-May-2025 18:16:02</t>
  </si>
  <si>
    <t>https://smile-ai-test.s3.ap-south-1.amazonaws.com/content/violation/ppe/frame/36361_20250513T124601_ppe_p.jpg</t>
  </si>
  <si>
    <t>13-May-2025 18:17:22</t>
  </si>
  <si>
    <t>https://smile-ai-test.s3.ap-south-1.amazonaws.com/content/violation/ppe/frame/42593_20250513T124721_ppe_p.jpg</t>
  </si>
  <si>
    <t>13-May-2025 18:21:26</t>
  </si>
  <si>
    <t>https://smile-ai-test.s3.ap-south-1.amazonaws.com/content/violation/fire/frame/74412_20250513T125125_fire_p.jpg</t>
  </si>
  <si>
    <t>13-May-2025 18:22:10</t>
  </si>
  <si>
    <t>https://smile-ai-test.s3.ap-south-1.amazonaws.com/content/violation/ppe/frame/91310_20250513T125209_ppe_p.jpg</t>
  </si>
  <si>
    <t>13-May-2025 18:23:47</t>
  </si>
  <si>
    <t>https://smile-ai-test.s3.ap-south-1.amazonaws.com/content/violation/ppe/frame/13651_20250513T125346_ppe_p.jpg</t>
  </si>
  <si>
    <t>13-May-2025 18:23:54</t>
  </si>
  <si>
    <t>https://smile-ai-test.s3.ap-south-1.amazonaws.com/content/violation/ppe/frame/18983_20250513T125353_ppe_p.jpg</t>
  </si>
  <si>
    <t>13-May-2025 18:24:03</t>
  </si>
  <si>
    <t>https://smile-ai-test.s3.ap-south-1.amazonaws.com/content/violation/ppe/frame/73375_20250513T125402_ppe_p.jpg</t>
  </si>
  <si>
    <t>13-May-2025 18:25:15</t>
  </si>
  <si>
    <t>https://smile-ai-test.s3.ap-south-1.amazonaws.com/content/violation/ppe/frame/66970_20250513T125514_ppe_p.jpg</t>
  </si>
  <si>
    <t>13-May-2025 18:25:50</t>
  </si>
  <si>
    <t>https://smile-ai-test.s3.ap-south-1.amazonaws.com/content/violation/fire/frame/76963_20250513T125548_fire_p.jpg</t>
  </si>
  <si>
    <t>13-May-2025 18:28:23</t>
  </si>
  <si>
    <t>https://smile-ai-test.s3.ap-south-1.amazonaws.com/content/violation/ppe/frame/31962_20250513T125822_ppe_p.jpg</t>
  </si>
  <si>
    <t>13-May-2025 18:28:34</t>
  </si>
  <si>
    <t>https://smile-ai-test.s3.ap-south-1.amazonaws.com/content/violation/ppe/frame/74098_20250513T125833_ppe_p.jpg</t>
  </si>
  <si>
    <t>13-May-2025 18:28:48</t>
  </si>
  <si>
    <t>https://smile-ai-test.s3.ap-south-1.amazonaws.com/content/violation/ppe/frame/14523_20250513T125847_ppe_p.jpg</t>
  </si>
  <si>
    <t>13-May-2025 18:30:42</t>
  </si>
  <si>
    <t>https://smile-ai-test.s3.ap-south-1.amazonaws.com/content/violation/ppe/frame/56751_20250513T130041_ppe_p.jpg</t>
  </si>
  <si>
    <t>13-May-2025 18:36:20</t>
  </si>
  <si>
    <t>https://smile-ai-test.s3.ap-south-1.amazonaws.com/content/violation/ppe/frame/65360_20250513T130619_ppe_p.jpg</t>
  </si>
  <si>
    <t>13-May-2025 18:36:56</t>
  </si>
  <si>
    <t>https://smile-ai-test.s3.ap-south-1.amazonaws.com/content/violation/ppe/frame/72437_20250513T130655_ppe_p.jpg</t>
  </si>
  <si>
    <t>13-May-2025 18:39:45</t>
  </si>
  <si>
    <t>https://smile-ai-test.s3.ap-south-1.amazonaws.com/content/violation/fire/frame/62435_20250513T130944_fire_p.jpg</t>
  </si>
  <si>
    <t>13-May-2025 18:41:02</t>
  </si>
  <si>
    <t>https://smile-ai-test.s3.ap-south-1.amazonaws.com/content/violation/fire/frame/70495_20250513T131101_fire_p.jpg</t>
  </si>
  <si>
    <t>13-May-2025 18:44:38</t>
  </si>
  <si>
    <t>https://smile-ai-test.s3.ap-south-1.amazonaws.com/content/violation/ppe/frame/86098_20250513T131437_ppe_p.jpg</t>
  </si>
  <si>
    <t>13-May-2025 18:50:33</t>
  </si>
  <si>
    <t>https://smile-ai-test.s3.ap-south-1.amazonaws.com/content/violation/ppe/frame/72481_20250513T132032_ppe_p.jpg</t>
  </si>
  <si>
    <t>13-May-2025 18:51:04</t>
  </si>
  <si>
    <t>https://smile-ai-test.s3.ap-south-1.amazonaws.com/content/violation/fire/frame/36750_20250513T132103_fire_p.jpg</t>
  </si>
  <si>
    <t>13-May-2025 18:55:40</t>
  </si>
  <si>
    <t>https://smile-ai-test.s3.ap-south-1.amazonaws.com/content/violation/fire/frame/87289_20250513T132539_fire_p.jpg</t>
  </si>
  <si>
    <t>13-May-2025 19:24:50</t>
  </si>
  <si>
    <t>https://smile-ai-test.s3.ap-south-1.amazonaws.com/content/violation/ppe/frame/94347_20250513T135449_ppe_p.jpg</t>
  </si>
  <si>
    <t>13-May-2025 19:26:07</t>
  </si>
  <si>
    <t>https://smile-ai-test.s3.ap-south-1.amazonaws.com/content/violation/ppe/frame/39758_20250513T135606_ppe_p.jpg</t>
  </si>
  <si>
    <t>13-May-2025 19:38:49</t>
  </si>
  <si>
    <t>https://smile-ai-test.s3.ap-south-1.amazonaws.com/content/violation/ppe/frame/41499_20250513T140848_ppe_p.jpg</t>
  </si>
  <si>
    <t>13-May-2025 19:47:12</t>
  </si>
  <si>
    <t>https://smile-ai-test.s3.ap-south-1.amazonaws.com/content/violation/ppe/frame/20178_20250513T141710_ppe_p.jpg</t>
  </si>
  <si>
    <t>13-May-2025 19:55:30</t>
  </si>
  <si>
    <t>https://smile-ai-test.s3.ap-south-1.amazonaws.com/content/violation/ppe/frame/40526_20250513T142529_ppe_p.jpg</t>
  </si>
  <si>
    <t>13-May-2025 20:09:22</t>
  </si>
  <si>
    <t>https://smile-ai-test.s3.ap-south-1.amazonaws.com/content/violation/ppe/frame/26087_20250513T143921_ppe_p.jpg</t>
  </si>
  <si>
    <t>13-May-2025 20:59:35</t>
  </si>
  <si>
    <t>https://smile-ai-test.s3.ap-south-1.amazonaws.com/content/violation/ppe/frame/69427_20250513T152934_ppe_p.jpg</t>
  </si>
  <si>
    <t>14-May-2025 00:36:44</t>
  </si>
  <si>
    <t>https://smile-ai-test.s3.ap-south-1.amazonaws.com/content/violation/fire/frame/34131_20250513T190643_fire_p.jpg</t>
  </si>
  <si>
    <t>14-May-2025 00:52:45</t>
  </si>
  <si>
    <t>https://smile-ai-test.s3.ap-south-1.amazonaws.com/content/violation/fire/frame/72974_20250513T192244_fire_p.jpg</t>
  </si>
  <si>
    <t>14-May-2025 09:07:28</t>
  </si>
  <si>
    <t>https://smile-ai-test.s3.ap-south-1.amazonaws.com/content/violation/ppe/frame/43873_20250514T033727_ppe_p.jpg</t>
  </si>
  <si>
    <t>14-May-2025 09:08:02</t>
  </si>
  <si>
    <t>https://smile-ai-test.s3.ap-south-1.amazonaws.com/content/violation/ppe/frame/63968_20250514T033801_ppe_p.jpg</t>
  </si>
  <si>
    <t>14-May-2025 09:11:12</t>
  </si>
  <si>
    <t>https://smile-ai-test.s3.ap-south-1.amazonaws.com/content/violation/ppe/frame/25481_20250514T034111_ppe_p.jpg</t>
  </si>
  <si>
    <t>14-May-2025 09:21:42</t>
  </si>
  <si>
    <t>https://smile-ai-test.s3.ap-south-1.amazonaws.com/content/violation/wah/frame/58931_20250514T035141_wah_p.jpg</t>
  </si>
  <si>
    <t>14-May-2025 09:54:04</t>
  </si>
  <si>
    <t>https://smile-ai-test.s3.ap-south-1.amazonaws.com/content/violation/ppe/frame/12549_20250514T042402_ppe_p.jpg</t>
  </si>
  <si>
    <t>14-May-2025 09:54:32</t>
  </si>
  <si>
    <t>https://smile-ai-test.s3.ap-south-1.amazonaws.com/content/violation/flagman/frame/80996_20250514T042431_flagman_p.jpg</t>
  </si>
  <si>
    <t>14-May-2025 10:01:04</t>
  </si>
  <si>
    <t>https://smile-ai-test.s3.ap-south-1.amazonaws.com/content/violation/ppe/frame/32555_20250514T043102_ppe_p.jpg</t>
  </si>
  <si>
    <t>14-May-2025 10:01:36</t>
  </si>
  <si>
    <t>https://smile-ai-test.s3.ap-south-1.amazonaws.com/content/violation/ppe/frame/54893_20250514T043135_ppe_p.jpg</t>
  </si>
  <si>
    <t>14-May-2025 10:03:52</t>
  </si>
  <si>
    <t>https://smile-ai-test.s3.ap-south-1.amazonaws.com/content/violation/ppe/frame/87651_20250514T043352_ppe_p.jpg</t>
  </si>
  <si>
    <t>14-May-2025 10:12:40</t>
  </si>
  <si>
    <t>https://smile-ai-test.s3.ap-south-1.amazonaws.com/content/violation/ppe/frame/59496_20250514T044239_ppe_p.jpg</t>
  </si>
  <si>
    <t>14-May-2025 10:13:19</t>
  </si>
  <si>
    <t>https://smile-ai-test.s3.ap-south-1.amazonaws.com/content/violation/flagman/frame/35881_20250514T044318_flagman_p.jpg</t>
  </si>
  <si>
    <t>14-May-2025 10:14:23</t>
  </si>
  <si>
    <t>https://smile-ai-test.s3.ap-south-1.amazonaws.com/content/violation/flagman/frame/25999_20250514T044421_flagman_p.jpg</t>
  </si>
  <si>
    <t>14-May-2025 10:17:21</t>
  </si>
  <si>
    <t>https://smile-ai-test.s3.ap-south-1.amazonaws.com/content/violation/ppe/frame/79207_20250514T044721_ppe_p.jpg</t>
  </si>
  <si>
    <t>14-May-2025 10:19:53</t>
  </si>
  <si>
    <t>https://smile-ai-test.s3.ap-south-1.amazonaws.com/content/violation/fire/frame/99012_20250514T044952_fire_p.jpg</t>
  </si>
  <si>
    <t>14-May-2025 10:21:21</t>
  </si>
  <si>
    <t>https://smile-ai-test.s3.ap-south-1.amazonaws.com/content/violation/wah/frame/80106_20250514T045120_wah_p.jpg</t>
  </si>
  <si>
    <t>14-May-2025 10:22:24</t>
  </si>
  <si>
    <t>https://smile-ai-test.s3.ap-south-1.amazonaws.com/content/violation/phone/frame/94806_20250514T045222_phone_p.jpg</t>
  </si>
  <si>
    <t>14-May-2025 10:22:38</t>
  </si>
  <si>
    <t>https://smile-ai-test.s3.ap-south-1.amazonaws.com/content/violation/ppe/frame/66908_20250514T045237_ppe_p.jpg</t>
  </si>
  <si>
    <t>14-May-2025 10:25:02</t>
  </si>
  <si>
    <t>https://smile-ai-test.s3.ap-south-1.amazonaws.com/content/violation/ppe/frame/15146_20250514T045500_ppe_p.jpg</t>
  </si>
  <si>
    <t>14-May-2025 10:25:25</t>
  </si>
  <si>
    <t>https://smile-ai-test.s3.ap-south-1.amazonaws.com/content/violation/ppe/frame/53062_20250514T045523_ppe_p.jpg</t>
  </si>
  <si>
    <t>14-May-2025 10:27:27</t>
  </si>
  <si>
    <t>https://smile-ai-test.s3.ap-south-1.amazonaws.com/content/violation/phone/frame/37731_20250514T045725_phone_p.jpg</t>
  </si>
  <si>
    <t>14-May-2025 10:30:59</t>
  </si>
  <si>
    <t>https://smile-ai-test.s3.ap-south-1.amazonaws.com/content/violation/ppe/frame/18999_20250514T050058_ppe_p.jpg</t>
  </si>
  <si>
    <t>14-May-2025 10:32:20</t>
  </si>
  <si>
    <t>https://smile-ai-test.s3.ap-south-1.amazonaws.com/content/violation/ppe/frame/38053_20250514T050218_ppe_p.jpg</t>
  </si>
  <si>
    <t>14-May-2025 10:43:02</t>
  </si>
  <si>
    <t>https://smile-ai-test.s3.ap-south-1.amazonaws.com/content/violation/flagman/frame/31055_20250514T051300_flagman_p.jpg</t>
  </si>
  <si>
    <t>14-May-2025 11:05:41</t>
  </si>
  <si>
    <t>https://smile-ai-test.s3.ap-south-1.amazonaws.com/content/violation/ppe/frame/90945_20250514T053540_ppe_p.jpg</t>
  </si>
  <si>
    <t>14-May-2025 11:07:50</t>
  </si>
  <si>
    <t>https://smile-ai-test.s3.ap-south-1.amazonaws.com/content/violation/unsafe/frame/24794_20250514T053749_unsafe_p.jpg</t>
  </si>
  <si>
    <t>14-May-2025 11:11:47</t>
  </si>
  <si>
    <t>https://smile-ai-test.s3.ap-south-1.amazonaws.com/content/violation/flagman/frame/31033_20250514T054146_flagman_p.jpg</t>
  </si>
  <si>
    <t>14-May-2025 11:48:21</t>
  </si>
  <si>
    <t>https://smile-ai-test.s3.ap-south-1.amazonaws.com/content/violation/ppe/frame/40605_20250514T061819_ppe_p.jpg</t>
  </si>
  <si>
    <t>14-May-2025 11:56:21</t>
  </si>
  <si>
    <t>https://smile-ai-test.s3.ap-south-1.amazonaws.com/content/violation/ppe/frame/69273_20250514T062620_ppe_p.jpg</t>
  </si>
  <si>
    <t>14-May-2025 12:14:09</t>
  </si>
  <si>
    <t>https://smile-ai-test.s3.ap-south-1.amazonaws.com/content/violation/ppe/frame/27910_20250514T064409_ppe_p.jpg</t>
  </si>
  <si>
    <t>14-May-2025 12:14:29</t>
  </si>
  <si>
    <t>https://smile-ai-test.s3.ap-south-1.amazonaws.com/content/violation/ppe/frame/40456_20250514T064427_ppe_p.jpg</t>
  </si>
  <si>
    <t>14-May-2025 12:20:00</t>
  </si>
  <si>
    <t>https://smile-ai-test.s3.ap-south-1.amazonaws.com/content/violation/wah/frame/55904_20250514T064959_wah_p.jpg</t>
  </si>
  <si>
    <t>14-May-2025 12:28:09</t>
  </si>
  <si>
    <t>https://smile-ai-test.s3.ap-south-1.amazonaws.com/content/violation/ppe/frame/26344_20250514T065809_ppe_p.jpg</t>
  </si>
  <si>
    <t>14-May-2025 12:45:41</t>
  </si>
  <si>
    <t>https://smile-ai-test.s3.ap-south-1.amazonaws.com/content/violation/ppe/frame/65806_20250514T071540_ppe_p.jpg</t>
  </si>
  <si>
    <t>14-May-2025 12:52:33</t>
  </si>
  <si>
    <t>https://smile-ai-test.s3.ap-south-1.amazonaws.com/content/violation/ppe/frame/23986_20250514T072232_ppe_p.jpg</t>
  </si>
  <si>
    <t>14-May-2025 12:52:36</t>
  </si>
  <si>
    <t>https://smile-ai-test.s3.ap-south-1.amazonaws.com/content/violation/flagman/frame/93624_20250514T072235_flagman_p.jpg</t>
  </si>
  <si>
    <t>14-May-2025 12:54:01</t>
  </si>
  <si>
    <t>https://smile-ai-test.s3.ap-south-1.amazonaws.com/content/violation/flagman/frame/83072_20250514T072400_flagman_p.jpg</t>
  </si>
  <si>
    <t>14-May-2025 13:03:39</t>
  </si>
  <si>
    <t>https://smile-ai-test.s3.ap-south-1.amazonaws.com/content/violation/wah/frame/44074_20250514T073338_wah_p.jpg</t>
  </si>
  <si>
    <t>14-May-2025 14:12:37</t>
  </si>
  <si>
    <t>https://smile-ai-test.s3.ap-south-1.amazonaws.com/content/violation/ppe/frame/13946_20250514T084236_ppe_p.jpg</t>
  </si>
  <si>
    <t>14-May-2025 14:13:55</t>
  </si>
  <si>
    <t>https://smile-ai-test.s3.ap-south-1.amazonaws.com/content/violation/ppe/frame/42912_20250514T084354_ppe_p.jpg</t>
  </si>
  <si>
    <t>14-May-2025 14:16:52</t>
  </si>
  <si>
    <t>https://smile-ai-test.s3.ap-south-1.amazonaws.com/content/violation/wah/frame/14633_20250514T084651_wah_p.jpg</t>
  </si>
  <si>
    <t>14-May-2025 14:18:30</t>
  </si>
  <si>
    <t>https://smile-ai-test.s3.ap-south-1.amazonaws.com/content/violation/wah/frame/94502_20250514T084830_wah_p.jpg</t>
  </si>
  <si>
    <t>14-May-2025 14:19:07</t>
  </si>
  <si>
    <t>https://smile-ai-test.s3.ap-south-1.amazonaws.com/content/violation/ppe/frame/66539_20250514T084905_ppe_p.jpg</t>
  </si>
  <si>
    <t>14-May-2025 14:25:37</t>
  </si>
  <si>
    <t>https://smile-ai-test.s3.ap-south-1.amazonaws.com/content/violation/ppe/frame/49175_20250514T085536_ppe_p.jpg</t>
  </si>
  <si>
    <t>14-May-2025 14:26:47</t>
  </si>
  <si>
    <t>https://smile-ai-test.s3.ap-south-1.amazonaws.com/content/violation/ppe/frame/58735_20250514T085646_ppe_p.jpg</t>
  </si>
  <si>
    <t>14-May-2025 14:27:54</t>
  </si>
  <si>
    <t>https://smile-ai-test.s3.ap-south-1.amazonaws.com/content/violation/ppe/frame/14857_20250514T085753_ppe_p.jpg</t>
  </si>
  <si>
    <t>14-May-2025 14:29:28</t>
  </si>
  <si>
    <t>https://smile-ai-test.s3.ap-south-1.amazonaws.com/content/violation/wah/frame/62939_20250514T085927_wah_p.jpg</t>
  </si>
  <si>
    <t>14-May-2025 14:30:58</t>
  </si>
  <si>
    <t>https://smile-ai-test.s3.ap-south-1.amazonaws.com/content/violation/fall/frame/67992_20250514T090057_fall_p.jpg</t>
  </si>
  <si>
    <t>14-May-2025 14:35:20</t>
  </si>
  <si>
    <t>https://smile-ai-test.s3.ap-south-1.amazonaws.com/content/violation/wah/frame/51110_20250514T090518_wah_p.jpg</t>
  </si>
  <si>
    <t>14-May-2025 14:36:08</t>
  </si>
  <si>
    <t>https://smile-ai-test.s3.ap-south-1.amazonaws.com/content/violation/ppe/frame/64296_20250514T090607_ppe_p.jpg</t>
  </si>
  <si>
    <t>14-May-2025 14:52:58</t>
  </si>
  <si>
    <t>https://smile-ai-test.s3.ap-south-1.amazonaws.com/content/violation/flagman/frame/31060_20250514T092257_flagman_p.jpg</t>
  </si>
  <si>
    <t>14-May-2025 14:54:11</t>
  </si>
  <si>
    <t>https://smile-ai-test.s3.ap-south-1.amazonaws.com/content/violation/flagman/frame/73668_20250514T092410_flagman_p.jpg</t>
  </si>
  <si>
    <t>14-May-2025 14:55:54</t>
  </si>
  <si>
    <t>https://smile-ai-test.s3.ap-south-1.amazonaws.com/content/violation/phone/frame/62813_20250514T092553_phone_p.jpg</t>
  </si>
  <si>
    <t>14-May-2025 15:07:51</t>
  </si>
  <si>
    <t>https://smile-ai-test.s3.ap-south-1.amazonaws.com/content/violation/wah/frame/51303_20250514T093750_wah_p.jpg</t>
  </si>
  <si>
    <t>14-May-2025 15:11:57</t>
  </si>
  <si>
    <t>https://smile-ai-test.s3.ap-south-1.amazonaws.com/content/violation/ppe/frame/18302_20250514T094155_ppe_p.jpg</t>
  </si>
  <si>
    <t>14-May-2025 15:20:26</t>
  </si>
  <si>
    <t>https://smile-ai-test.s3.ap-south-1.amazonaws.com/content/violation/ppe/frame/28686_20250514T095023_ppe_p.jpg</t>
  </si>
  <si>
    <t>14-May-2025 15:21:24</t>
  </si>
  <si>
    <t>https://smile-ai-test.s3.ap-south-1.amazonaws.com/content/violation/ppe/frame/99453_20250514T095123_ppe_p.jpg</t>
  </si>
  <si>
    <t>14-May-2025 15:22:07</t>
  </si>
  <si>
    <t>https://smile-ai-test.s3.ap-south-1.amazonaws.com/content/violation/ppe/frame/87991_20250514T095206_ppe_p.jpg</t>
  </si>
  <si>
    <t>14-May-2025 15:25:01</t>
  </si>
  <si>
    <t>https://smile-ai-test.s3.ap-south-1.amazonaws.com/content/violation/ppe/frame/91820_20250514T095500_ppe_p.jpg</t>
  </si>
  <si>
    <t>14-May-2025 15:25:17</t>
  </si>
  <si>
    <t>https://smile-ai-test.s3.ap-south-1.amazonaws.com/content/violation/wah/frame/29931_20250514T095516_wah_p.jpg</t>
  </si>
  <si>
    <t>14-May-2025 15:27:04</t>
  </si>
  <si>
    <t>https://smile-ai-test.s3.ap-south-1.amazonaws.com/content/violation/ppe/frame/34054_20250514T095703_ppe_p.jpg</t>
  </si>
  <si>
    <t>14-May-2025 15:32:30</t>
  </si>
  <si>
    <t>https://smile-ai-test.s3.ap-south-1.amazonaws.com/content/violation/ppe/frame/40228_20250514T100229_ppe_p.jpg</t>
  </si>
  <si>
    <t>14-May-2025 15:37:04</t>
  </si>
  <si>
    <t>https://smile-ai-test.s3.ap-south-1.amazonaws.com/content/violation/wah/frame/84852_20250514T100703_wah_p.jpg</t>
  </si>
  <si>
    <t>14-May-2025 15:41:12</t>
  </si>
  <si>
    <t>https://smile-ai-test.s3.ap-south-1.amazonaws.com/content/violation/ppe/frame/19686_20250514T101111_ppe_p.jpg</t>
  </si>
  <si>
    <t>14-May-2025 15:48:46</t>
  </si>
  <si>
    <t>https://smile-ai-test.s3.ap-south-1.amazonaws.com/content/violation/ppe/frame/65856_20250514T101845_ppe_p.jpg</t>
  </si>
  <si>
    <t>14-May-2025 16:08:24</t>
  </si>
  <si>
    <t>https://smile-ai-test.s3.ap-south-1.amazonaws.com/content/violation/flagman/frame/50716_20250514T103822_flagman_p.jpg</t>
  </si>
  <si>
    <t>14-May-2025 16:13:14</t>
  </si>
  <si>
    <t>https://smile-ai-test.s3.ap-south-1.amazonaws.com/content/violation/flagman/frame/20440_20250514T104312_flagman_p.jpg</t>
  </si>
  <si>
    <t>14-May-2025 16:14:05</t>
  </si>
  <si>
    <t>https://smile-ai-test.s3.ap-south-1.amazonaws.com/content/violation/ppe/frame/50198_20250514T104404_ppe_p.jpg</t>
  </si>
  <si>
    <t>14-May-2025 16:14:56</t>
  </si>
  <si>
    <t>https://smile-ai-test.s3.ap-south-1.amazonaws.com/content/violation/ppe/frame/91569_20250514T104454_ppe_p.jpg</t>
  </si>
  <si>
    <t>14-May-2025 16:20:32</t>
  </si>
  <si>
    <t>https://smile-ai-test.s3.ap-south-1.amazonaws.com/content/violation/phone/frame/83501_20250514T105030_phone_p.jpg</t>
  </si>
  <si>
    <t>14-May-2025 16:24:57</t>
  </si>
  <si>
    <t>https://smile-ai-test.s3.ap-south-1.amazonaws.com/content/violation/ppe/frame/44463_20250514T105454_ppe_p.jpg</t>
  </si>
  <si>
    <t>14-May-2025 16:27:48</t>
  </si>
  <si>
    <t>https://smile-ai-test.s3.ap-south-1.amazonaws.com/content/violation/ppe/frame/22282_20250514T105747_ppe_p.jpg</t>
  </si>
  <si>
    <t>14-May-2025 16:29:25</t>
  </si>
  <si>
    <t>https://smile-ai-test.s3.ap-south-1.amazonaws.com/content/violation/ppe/frame/38899_20250514T105922_ppe_p.jpg</t>
  </si>
  <si>
    <t>14-May-2025 16:30:01</t>
  </si>
  <si>
    <t>https://smile-ai-test.s3.ap-south-1.amazonaws.com/content/violation/ppe/frame/67691_20250514T105958_ppe_p.jpg</t>
  </si>
  <si>
    <t>14-May-2025 16:32:43</t>
  </si>
  <si>
    <t>https://smile-ai-test.s3.ap-south-1.amazonaws.com/content/violation/flagman/frame/81926_20250514T110243_flagman_p.jpg</t>
  </si>
  <si>
    <t>14-May-2025 16:33:27</t>
  </si>
  <si>
    <t>https://smile-ai-test.s3.ap-south-1.amazonaws.com/content/violation/ppe/frame/80478_20250514T110325_ppe_p.jpg</t>
  </si>
  <si>
    <t>14-May-2025 16:35:33</t>
  </si>
  <si>
    <t>https://smile-ai-test.s3.ap-south-1.amazonaws.com/content/violation/ppe/frame/83811_20250514T110531_ppe_p.jpg</t>
  </si>
  <si>
    <t>14-May-2025 16:40:34</t>
  </si>
  <si>
    <t>https://smile-ai-test.s3.ap-south-1.amazonaws.com/content/violation/ppe/frame/39350_20250514T111033_ppe_p.jpg</t>
  </si>
  <si>
    <t>14-May-2025 16:41:47</t>
  </si>
  <si>
    <t>https://smile-ai-test.s3.ap-south-1.amazonaws.com/content/violation/ppe/frame/66373_20250514T111145_ppe_p.jpg</t>
  </si>
  <si>
    <t>14-May-2025 16:45:24</t>
  </si>
  <si>
    <t>https://smile-ai-test.s3.ap-south-1.amazonaws.com/content/violation/ppe/frame/83872_20250514T111523_ppe_p.jpg</t>
  </si>
  <si>
    <t>14-May-2025 16:46:01</t>
  </si>
  <si>
    <t>https://smile-ai-test.s3.ap-south-1.amazonaws.com/content/violation/ppe/frame/55406_20250514T111600_ppe_p.jpg</t>
  </si>
  <si>
    <t>14-May-2025 16:46:26</t>
  </si>
  <si>
    <t>https://smile-ai-test.s3.ap-south-1.amazonaws.com/content/violation/ppe/frame/45737_20250514T111625_ppe_p.jpg</t>
  </si>
  <si>
    <t>14-May-2025 16:55:01</t>
  </si>
  <si>
    <t>https://smile-ai-test.s3.ap-south-1.amazonaws.com/content/violation/ppe/frame/85530_20250514T112459_ppe_p.jpg</t>
  </si>
  <si>
    <t>14-May-2025 16:55:07</t>
  </si>
  <si>
    <t>https://smile-ai-test.s3.ap-south-1.amazonaws.com/content/violation/ppe/frame/81756_20250514T112506_ppe_p.jpg</t>
  </si>
  <si>
    <t>14-May-2025 17:00:34</t>
  </si>
  <si>
    <t>https://smile-ai-test.s3.ap-south-1.amazonaws.com/content/violation/phone/frame/46486_20250514T113031_phone_p.jpg</t>
  </si>
  <si>
    <t>14-May-2025 17:00:38</t>
  </si>
  <si>
    <t>https://smile-ai-test.s3.ap-south-1.amazonaws.com/content/violation/ppe/frame/97224_20250514T113037_ppe_p.jpg</t>
  </si>
  <si>
    <t>14-May-2025 17:00:58</t>
  </si>
  <si>
    <t>https://smile-ai-test.s3.ap-south-1.amazonaws.com/content/violation/ppe/frame/56784_20250514T113056_ppe_p.jpg</t>
  </si>
  <si>
    <t>14-May-2025 17:01:09</t>
  </si>
  <si>
    <t>https://smile-ai-test.s3.ap-south-1.amazonaws.com/content/violation/ppe/frame/53913_20250514T113108_ppe_p.jpg</t>
  </si>
  <si>
    <t>14-May-2025 17:01:32</t>
  </si>
  <si>
    <t>https://smile-ai-test.s3.ap-south-1.amazonaws.com/content/violation/ppe/frame/29270_20250514T113132_ppe_p.jpg</t>
  </si>
  <si>
    <t>14-May-2025 17:01:36</t>
  </si>
  <si>
    <t>https://smile-ai-test.s3.ap-south-1.amazonaws.com/content/violation/ppe/frame/80623_20250514T113134_ppe_p.jpg</t>
  </si>
  <si>
    <t>14-May-2025 17:02:01</t>
  </si>
  <si>
    <t>https://smile-ai-test.s3.ap-south-1.amazonaws.com/content/violation/ppe/frame/85704_20250514T113200_ppe_p.jpg</t>
  </si>
  <si>
    <t>14-May-2025 17:02:26</t>
  </si>
  <si>
    <t>https://smile-ai-test.s3.ap-south-1.amazonaws.com/content/violation/ppe/frame/28374_20250514T113225_ppe_p.jpg</t>
  </si>
  <si>
    <t>14-May-2025 17:05:35</t>
  </si>
  <si>
    <t>https://smile-ai-test.s3.ap-south-1.amazonaws.com/content/violation/ppe/frame/64818_20250514T113532_ppe_p.jpg</t>
  </si>
  <si>
    <t>14-May-2025 17:05:52</t>
  </si>
  <si>
    <t>https://smile-ai-test.s3.ap-south-1.amazonaws.com/content/violation/ppe/frame/28880_20250514T113551_ppe_p.jpg</t>
  </si>
  <si>
    <t>14-May-2025 17:06:15</t>
  </si>
  <si>
    <t>https://smile-ai-test.s3.ap-south-1.amazonaws.com/content/violation/ppe/frame/30454_20250514T113614_ppe_p.jpg</t>
  </si>
  <si>
    <t>14-May-2025 17:06:48</t>
  </si>
  <si>
    <t>https://smile-ai-test.s3.ap-south-1.amazonaws.com/content/violation/flagman/frame/72819_20250514T113646_flagman_p.jpg</t>
  </si>
  <si>
    <t>14-May-2025 17:07:26</t>
  </si>
  <si>
    <t>https://smile-ai-test.s3.ap-south-1.amazonaws.com/content/violation/flagman/frame/95190_20250514T113725_flagman_p.jpg</t>
  </si>
  <si>
    <t>14-May-2025 17:08:30</t>
  </si>
  <si>
    <t>https://smile-ai-test.s3.ap-south-1.amazonaws.com/content/violation/ppe/frame/81387_20250514T113828_ppe_p.jpg</t>
  </si>
  <si>
    <t>14-May-2025 17:10:50</t>
  </si>
  <si>
    <t>https://smile-ai-test.s3.ap-south-1.amazonaws.com/content/violation/flagman/frame/98294_20250514T114047_flagman_p.jpg</t>
  </si>
  <si>
    <t>14-May-2025 17:15:58</t>
  </si>
  <si>
    <t>https://smile-ai-test.s3.ap-south-1.amazonaws.com/content/violation/ppe/frame/43543_20250514T114557_ppe_p.jpg</t>
  </si>
  <si>
    <t>14-May-2025 17:19:50</t>
  </si>
  <si>
    <t>https://smile-ai-test.s3.ap-south-1.amazonaws.com/content/violation/ppe/frame/82571_20250514T114949_ppe_p.jpg</t>
  </si>
  <si>
    <t>14-May-2025 17:22:16</t>
  </si>
  <si>
    <t>https://smile-ai-test.s3.ap-south-1.amazonaws.com/content/violation/ppe/frame/56182_20250514T115215_ppe_p.jpg</t>
  </si>
  <si>
    <t>14-May-2025 17:23:37</t>
  </si>
  <si>
    <t>https://smile-ai-test.s3.ap-south-1.amazonaws.com/content/violation/wah/frame/25393_20250514T115336_wah_p.jpg</t>
  </si>
  <si>
    <t>14-May-2025 17:25:14</t>
  </si>
  <si>
    <t>https://smile-ai-test.s3.ap-south-1.amazonaws.com/content/violation/flagman/frame/71556_20250514T115513_flagman_p.jpg</t>
  </si>
  <si>
    <t>14-May-2025 17:25:23</t>
  </si>
  <si>
    <t>https://smile-ai-test.s3.ap-south-1.amazonaws.com/content/violation/ppe/frame/25279_20250514T115522_ppe_p.jpg</t>
  </si>
  <si>
    <t>14-May-2025 17:26:02</t>
  </si>
  <si>
    <t>https://smile-ai-test.s3.ap-south-1.amazonaws.com/content/violation/unsafe/frame/72264_20250514T115601_unsafe_p.jpg</t>
  </si>
  <si>
    <t>14-May-2025 17:30:02</t>
  </si>
  <si>
    <t>https://smile-ai-test.s3.ap-south-1.amazonaws.com/content/violation/ppe/frame/24703_20250514T120000_ppe_p.jpg</t>
  </si>
  <si>
    <t>14-May-2025 17:30:42</t>
  </si>
  <si>
    <t>https://smile-ai-test.s3.ap-south-1.amazonaws.com/content/violation/ppe/frame/47753_20250514T120040_ppe_p.jpg</t>
  </si>
  <si>
    <t>14-May-2025 17:32:59</t>
  </si>
  <si>
    <t>https://smile-ai-test.s3.ap-south-1.amazonaws.com/content/violation/phone/frame/78674_20250514T120257_phone_p.jpg</t>
  </si>
  <si>
    <t>14-May-2025 17:34:49</t>
  </si>
  <si>
    <t>https://smile-ai-test.s3.ap-south-1.amazonaws.com/content/violation/ppe/frame/35533_20250514T120448_ppe_p.jpg</t>
  </si>
  <si>
    <t>14-May-2025 17:38:15</t>
  </si>
  <si>
    <t>https://smile-ai-test.s3.ap-south-1.amazonaws.com/content/violation/ppe/frame/69121_20250514T120814_ppe_p.jpg</t>
  </si>
  <si>
    <t>14-May-2025 17:41:26</t>
  </si>
  <si>
    <t>https://smile-ai-test.s3.ap-south-1.amazonaws.com/content/violation/ppe/frame/83568_20250514T121125_ppe_p.jpg</t>
  </si>
  <si>
    <t>14-May-2025 17:47:47</t>
  </si>
  <si>
    <t>https://smile-ai-test.s3.ap-south-1.amazonaws.com/content/violation/ppe/frame/56204_20250514T121746_ppe_p.jpg</t>
  </si>
  <si>
    <t>14-May-2025 18:02:13</t>
  </si>
  <si>
    <t>https://smile-ai-test.s3.ap-south-1.amazonaws.com/content/violation/ppe/frame/38284_20250514T123212_ppe_p.jpg</t>
  </si>
  <si>
    <t>14-May-2025 18:03:50</t>
  </si>
  <si>
    <t>https://smile-ai-test.s3.ap-south-1.amazonaws.com/content/violation/ppe/frame/63133_20250514T123349_ppe_p.jpg</t>
  </si>
  <si>
    <t>14-May-2025 18:04:13</t>
  </si>
  <si>
    <t>https://smile-ai-test.s3.ap-south-1.amazonaws.com/content/violation/ppe/frame/46897_20250514T123412_ppe_p.jpg</t>
  </si>
  <si>
    <t>14-May-2025 18:05:17</t>
  </si>
  <si>
    <t>https://smile-ai-test.s3.ap-south-1.amazonaws.com/content/violation/ppe/frame/56325_20250514T123516_ppe_p.jpg</t>
  </si>
  <si>
    <t>14-May-2025 18:05:53</t>
  </si>
  <si>
    <t>https://smile-ai-test.s3.ap-south-1.amazonaws.com/content/violation/ppe/frame/51693_20250514T123552_ppe_p.jpg</t>
  </si>
  <si>
    <t>14-May-2025 18:12:20</t>
  </si>
  <si>
    <t>https://smile-ai-test.s3.ap-south-1.amazonaws.com/content/violation/ppe/frame/53652_20250514T124219_ppe_p.jpg</t>
  </si>
  <si>
    <t>14-May-2025 18:19:25</t>
  </si>
  <si>
    <t>https://smile-ai-test.s3.ap-south-1.amazonaws.com/content/violation/ppe/frame/87287_20250514T124924_ppe_p.jpg</t>
  </si>
  <si>
    <t>14-May-2025 18:19:51</t>
  </si>
  <si>
    <t>https://smile-ai-test.s3.ap-south-1.amazonaws.com/content/violation/ppe/frame/25202_20250514T124950_ppe_p.jpg</t>
  </si>
  <si>
    <t>14-May-2025 18:23:14</t>
  </si>
  <si>
    <t>https://smile-ai-test.s3.ap-south-1.amazonaws.com/content/violation/ppe/frame/12777_20250514T125313_ppe_p.jpg</t>
  </si>
  <si>
    <t>14-May-2025 18:28:41</t>
  </si>
  <si>
    <t>https://smile-ai-test.s3.ap-south-1.amazonaws.com/content/violation/ppe/frame/31365_20250514T125840_ppe_p.jpg</t>
  </si>
  <si>
    <t>14-May-2025 18:31:16</t>
  </si>
  <si>
    <t>https://smile-ai-test.s3.ap-south-1.amazonaws.com/content/violation/ppe/frame/86905_20250514T130115_ppe_p.jpg</t>
  </si>
  <si>
    <t>14-May-2025 18:34:10</t>
  </si>
  <si>
    <t>https://smile-ai-test.s3.ap-south-1.amazonaws.com/content/violation/ppe/frame/31925_20250514T130409_ppe_p.jpg</t>
  </si>
  <si>
    <t>14-May-2025 18:44:50</t>
  </si>
  <si>
    <t>https://smile-ai-test.s3.ap-south-1.amazonaws.com/content/violation/ppe/frame/81863_20250514T131449_ppe_p.jpg</t>
  </si>
  <si>
    <t>14-May-2025 18:54:12</t>
  </si>
  <si>
    <t>https://smile-ai-test.s3.ap-south-1.amazonaws.com/content/violation/ppe/frame/49214_20250514T132411_ppe_p.jpg</t>
  </si>
  <si>
    <t>14-May-2025 18:54:30</t>
  </si>
  <si>
    <t>https://smile-ai-test.s3.ap-south-1.amazonaws.com/content/violation/ppe/frame/37078_20250514T132429_ppe_p.jpg</t>
  </si>
  <si>
    <t>14-May-2025 19:19:16</t>
  </si>
  <si>
    <t>https://smile-ai-test.s3.ap-south-1.amazonaws.com/content/violation/ppe/frame/30199_20250514T134914_ppe_p.jpg</t>
  </si>
  <si>
    <t>14-May-2025 19:30:59</t>
  </si>
  <si>
    <t>https://smile-ai-test.s3.ap-south-1.amazonaws.com/content/violation/ppe/frame/35917_20250514T140058_ppe_p.jpg</t>
  </si>
  <si>
    <t>14-May-2025 19:31:37</t>
  </si>
  <si>
    <t>https://smile-ai-test.s3.ap-south-1.amazonaws.com/content/violation/ppe/frame/92611_20250514T140135_ppe_p.jpg</t>
  </si>
  <si>
    <t>14-May-2025 19:34:40</t>
  </si>
  <si>
    <t>https://smile-ai-test.s3.ap-south-1.amazonaws.com/content/violation/fire/frame/64811_20250514T140439_fire_p.jpg</t>
  </si>
  <si>
    <t>14-May-2025 20:21:02</t>
  </si>
  <si>
    <t>https://smile-ai-test.s3.ap-south-1.amazonaws.com/content/violation/ppe/frame/85428_20250514T145101_ppe_p.jpg</t>
  </si>
  <si>
    <t>14-May-2025 21:02:16</t>
  </si>
  <si>
    <t>https://smile-ai-test.s3.ap-south-1.amazonaws.com/content/violation/ppe/frame/19020_20250514T153215_ppe_p.jpg</t>
  </si>
  <si>
    <t>14-May-2025 21:02:36</t>
  </si>
  <si>
    <t>https://smile-ai-test.s3.ap-south-1.amazonaws.com/content/violation/ppe/frame/30940_20250514T153235_ppe_p.jpg</t>
  </si>
  <si>
    <t>15-May-2025 09:24:02</t>
  </si>
  <si>
    <t>https://smile-ai-test.s3.ap-south-1.amazonaws.com/content/violation/crowd/frame/60116_20250515T035401_crowd_p.jpg</t>
  </si>
  <si>
    <t>15-May-2025 09:26:09</t>
  </si>
  <si>
    <t>https://smile-ai-test.s3.ap-south-1.amazonaws.com/content/violation/flagman/frame/64072_20250515T035608_flagman_p.jpg</t>
  </si>
  <si>
    <t>15-May-2025 09:42:51</t>
  </si>
  <si>
    <t>https://smile-ai-test.s3.ap-south-1.amazonaws.com/content/violation/ppe/frame/81493_20250515T041249_ppe_p.jpg</t>
  </si>
  <si>
    <t>15-May-2025 09:44:23</t>
  </si>
  <si>
    <t>https://smile-ai-test.s3.ap-south-1.amazonaws.com/content/violation/ppe/frame/17229_20250515T041422_ppe_p.jpg</t>
  </si>
  <si>
    <t>15-May-2025 09:45:24</t>
  </si>
  <si>
    <t>https://smile-ai-test.s3.ap-south-1.amazonaws.com/content/violation/ppe/frame/30668_20250515T041523_ppe_p.jpg</t>
  </si>
  <si>
    <t>15-May-2025 09:50:44</t>
  </si>
  <si>
    <t>https://smile-ai-test.s3.ap-south-1.amazonaws.com/content/violation/ppe/frame/36735_20250515T042043_ppe_p.jpg</t>
  </si>
  <si>
    <t>15-May-2025 09:52:55</t>
  </si>
  <si>
    <t>https://smile-ai-test.s3.ap-south-1.amazonaws.com/content/violation/ppe/frame/50635_20250515T042254_ppe_p.jpg</t>
  </si>
  <si>
    <t>15-May-2025 10:00:18</t>
  </si>
  <si>
    <t>https://smile-ai-test.s3.ap-south-1.amazonaws.com/content/violation/ppe/frame/84375_20250515T043017_ppe_p.jpg</t>
  </si>
  <si>
    <t>15-May-2025 10:00:56</t>
  </si>
  <si>
    <t>https://smile-ai-test.s3.ap-south-1.amazonaws.com/content/violation/ppe/frame/16979_20250515T043055_ppe_p.jpg</t>
  </si>
  <si>
    <t>15-May-2025 10:02:42</t>
  </si>
  <si>
    <t>https://smile-ai-test.s3.ap-south-1.amazonaws.com/content/violation/ppe/frame/56225_20250515T043240_ppe_p.jpg</t>
  </si>
  <si>
    <t>15-May-2025 10:10:25</t>
  </si>
  <si>
    <t>https://smile-ai-test.s3.ap-south-1.amazonaws.com/content/violation/phone/frame/33841_20250515T044024_phone_p.jpg</t>
  </si>
  <si>
    <t>15-May-2025 10:17:38</t>
  </si>
  <si>
    <t>https://smile-ai-test.s3.ap-south-1.amazonaws.com/content/violation/phone/frame/61544_20250515T044737_phone_p.jpg</t>
  </si>
  <si>
    <t>15-May-2025 10:31:02</t>
  </si>
  <si>
    <t>https://smile-ai-test.s3.ap-south-1.amazonaws.com/content/violation/fire/frame/63579_20250515T050059_fire_p.jpg</t>
  </si>
  <si>
    <t>15-May-2025 10:46:41</t>
  </si>
  <si>
    <t>https://smile-ai-test.s3.ap-south-1.amazonaws.com/content/violation/ppe/frame/54957_20250515T051640_ppe_p.jpg</t>
  </si>
  <si>
    <t>15-May-2025 10:48:12</t>
  </si>
  <si>
    <t>https://smile-ai-test.s3.ap-south-1.amazonaws.com/content/violation/ppe/frame/16519_20250515T051809_ppe_p.jpg</t>
  </si>
  <si>
    <t>15-May-2025 10:54:30</t>
  </si>
  <si>
    <t>https://smile-ai-test.s3.ap-south-1.amazonaws.com/content/violation/ppe/frame/76616_20250515T052428_ppe_p.jpg</t>
  </si>
  <si>
    <t>15-May-2025 10:57:16</t>
  </si>
  <si>
    <t>https://smile-ai-test.s3.ap-south-1.amazonaws.com/content/violation/ppe/frame/72753_20250515T052715_ppe_p.jpg</t>
  </si>
  <si>
    <t>15-May-2025 11:08:39</t>
  </si>
  <si>
    <t>https://smile-ai-test.s3.ap-south-1.amazonaws.com/content/violation/crowd/frame/26672_20250515T053838_crowd_p.jpg</t>
  </si>
  <si>
    <t>15-May-2025 11:09:36</t>
  </si>
  <si>
    <t>https://smile-ai-test.s3.ap-south-1.amazonaws.com/content/violation/ppe/frame/11515_20250515T053934_ppe_p.jpg</t>
  </si>
  <si>
    <t>15-May-2025 11:10:45</t>
  </si>
  <si>
    <t>https://smile-ai-test.s3.ap-south-1.amazonaws.com/content/violation/ppe/frame/70968_20250515T054044_ppe_p.jpg</t>
  </si>
  <si>
    <t>15-May-2025 11:13:06</t>
  </si>
  <si>
    <t>https://smile-ai-test.s3.ap-south-1.amazonaws.com/content/violation/ppe/frame/25330_20250515T054305_ppe_p.jpg</t>
  </si>
  <si>
    <t>15-May-2025 11:15:05</t>
  </si>
  <si>
    <t>https://smile-ai-test.s3.ap-south-1.amazonaws.com/content/violation/crowd/frame/22617_20250515T054503_crowd_p.jpg</t>
  </si>
  <si>
    <t>15-May-2025 11:33:51</t>
  </si>
  <si>
    <t>https://smile-ai-test.s3.ap-south-1.amazonaws.com/content/violation/phone/frame/13639_20250515T060350_phone_p.jpg</t>
  </si>
  <si>
    <t>15-May-2025 11:41:39</t>
  </si>
  <si>
    <t>https://smile-ai-test.s3.ap-south-1.amazonaws.com/content/violation/ppe/frame/13810_20250515T061138_ppe_p.jpg</t>
  </si>
  <si>
    <t>15-May-2025 11:46:02</t>
  </si>
  <si>
    <t>https://smile-ai-test.s3.ap-south-1.amazonaws.com/content/violation/ppe/frame/36087_20250515T061601_ppe_p.jpg</t>
  </si>
  <si>
    <t>15-May-2025 11:50:10</t>
  </si>
  <si>
    <t>https://smile-ai-test.s3.ap-south-1.amazonaws.com/content/violation/ppe/frame/86515_20250515T062009_ppe_p.jpg</t>
  </si>
  <si>
    <t>15-May-2025 11:52:18</t>
  </si>
  <si>
    <t>https://smile-ai-test.s3.ap-south-1.amazonaws.com/content/violation/ppe/frame/37205_20250515T062217_ppe_p.jpg</t>
  </si>
  <si>
    <t>15-May-2025 11:56:52</t>
  </si>
  <si>
    <t>https://smile-ai-test.s3.ap-south-1.amazonaws.com/content/violation/ppe/frame/99642_20250515T062651_ppe_p.jpg</t>
  </si>
  <si>
    <t>15-May-2025 11:58:54</t>
  </si>
  <si>
    <t>https://smile-ai-test.s3.ap-south-1.amazonaws.com/content/violation/ppe/frame/90521_20250515T062851_ppe_p.jpg</t>
  </si>
  <si>
    <t>15-May-2025 12:16:48</t>
  </si>
  <si>
    <t>https://smile-ai-test.s3.ap-south-1.amazonaws.com/content/violation/ppe/frame/76160_20250515T064647_ppe_p.jpg</t>
  </si>
  <si>
    <t>15-May-2025 12:22:57</t>
  </si>
  <si>
    <t>https://smile-ai-test.s3.ap-south-1.amazonaws.com/content/violation/ppe/frame/37349_20250515T065254_ppe_p.jpg</t>
  </si>
  <si>
    <t>15-May-2025 12:25:55</t>
  </si>
  <si>
    <t>https://smile-ai-test.s3.ap-south-1.amazonaws.com/content/violation/ppe/frame/25021_20250515T065554_ppe_p.jpg</t>
  </si>
  <si>
    <t>15-May-2025 12:27:20</t>
  </si>
  <si>
    <t>https://smile-ai-test.s3.ap-south-1.amazonaws.com/content/violation/flagman/frame/78519_20250515T065719_flagman_p.jpg</t>
  </si>
  <si>
    <t>15-May-2025 12:35:55</t>
  </si>
  <si>
    <t>https://smile-ai-test.s3.ap-south-1.amazonaws.com/content/violation/ppe/frame/96724_20250515T070553_ppe_p.jpg</t>
  </si>
  <si>
    <t>15-May-2025 12:40:17</t>
  </si>
  <si>
    <t>https://smile-ai-test.s3.ap-south-1.amazonaws.com/content/violation/flagman/frame/22538_20250515T071016_flagman_p.jpg</t>
  </si>
  <si>
    <t>15-May-2025 12:50:08</t>
  </si>
  <si>
    <t>https://smile-ai-test.s3.ap-south-1.amazonaws.com/content/violation/flagman/frame/39749_20250515T072007_flagman_p.jpg</t>
  </si>
  <si>
    <t>15-May-2025 12:52:21</t>
  </si>
  <si>
    <t>https://smile-ai-test.s3.ap-south-1.amazonaws.com/content/violation/ppe/frame/51998_20250515T072218_ppe_p.jpg</t>
  </si>
  <si>
    <t>15-May-2025 12:57:03</t>
  </si>
  <si>
    <t>https://smile-ai-test.s3.ap-south-1.amazonaws.com/content/violation/ppe/frame/70577_20250515T072702_ppe_p.jpg</t>
  </si>
  <si>
    <t>15-May-2025 13:12:39</t>
  </si>
  <si>
    <t>https://smile-ai-test.s3.ap-south-1.amazonaws.com/content/violation/ppe/frame/24511_20250515T074238_ppe_p.jpg</t>
  </si>
  <si>
    <t>15-May-2025 14:03:33</t>
  </si>
  <si>
    <t>https://smile-ai-test.s3.ap-south-1.amazonaws.com/content/violation/fall/frame/97922_20250515T083332_fall_p.jpg</t>
  </si>
  <si>
    <t>15-May-2025 14:08:27</t>
  </si>
  <si>
    <t>https://smile-ai-test.s3.ap-south-1.amazonaws.com/content/violation/ppe/frame/90089_20250515T083825_ppe_p.jpg</t>
  </si>
  <si>
    <t>15-May-2025 14:08:40</t>
  </si>
  <si>
    <t>https://smile-ai-test.s3.ap-south-1.amazonaws.com/content/violation/ppe/frame/70023_20250515T083839_ppe_p.jpg</t>
  </si>
  <si>
    <t>15-May-2025 14:11:01</t>
  </si>
  <si>
    <t>https://smile-ai-test.s3.ap-south-1.amazonaws.com/content/violation/fall/frame/48436_20250515T084059_fall_p.jpg</t>
  </si>
  <si>
    <t>15-May-2025 14:15:39</t>
  </si>
  <si>
    <t>https://smile-ai-test.s3.ap-south-1.amazonaws.com/content/violation/ppe/frame/99567_20250515T084538_ppe_p.jpg</t>
  </si>
  <si>
    <t>15-May-2025 14:18:28</t>
  </si>
  <si>
    <t>https://smile-ai-test.s3.ap-south-1.amazonaws.com/content/violation/ppe/frame/35366_20250515T084826_ppe_p.jpg</t>
  </si>
  <si>
    <t>15-May-2025 14:18:44</t>
  </si>
  <si>
    <t>https://smile-ai-test.s3.ap-south-1.amazonaws.com/content/violation/ppe/frame/14258_20250515T084843_ppe_p.jpg</t>
  </si>
  <si>
    <t>15-May-2025 14:19:45</t>
  </si>
  <si>
    <t>https://smile-ai-test.s3.ap-south-1.amazonaws.com/content/violation/ppe/frame/52135_20250515T084944_ppe_p.jpg</t>
  </si>
  <si>
    <t>15-May-2025 14:21:04</t>
  </si>
  <si>
    <t>https://smile-ai-test.s3.ap-south-1.amazonaws.com/content/violation/ppe/frame/44925_20250515T085103_ppe_p.jpg</t>
  </si>
  <si>
    <t>15-May-2025 14:22:59</t>
  </si>
  <si>
    <t>https://smile-ai-test.s3.ap-south-1.amazonaws.com/content/violation/phone/frame/87240_20250515T085257_phone_p.jpg</t>
  </si>
  <si>
    <t>15-May-2025 14:28:03</t>
  </si>
  <si>
    <t>https://smile-ai-test.s3.ap-south-1.amazonaws.com/content/violation/ppe/frame/82898_20250515T085802_ppe_p.jpg</t>
  </si>
  <si>
    <t>15-May-2025 14:36:25</t>
  </si>
  <si>
    <t>https://smile-ai-test.s3.ap-south-1.amazonaws.com/content/violation/ppe/frame/24325_20250515T090624_ppe_p.jpg</t>
  </si>
  <si>
    <t>15-May-2025 14:41:07</t>
  </si>
  <si>
    <t>https://smile-ai-test.s3.ap-south-1.amazonaws.com/content/violation/ppe/frame/94290_20250515T091106_ppe_p.jpg</t>
  </si>
  <si>
    <t>15-May-2025 14:41:17</t>
  </si>
  <si>
    <t>https://smile-ai-test.s3.ap-south-1.amazonaws.com/content/violation/ppe/frame/73248_20250515T091114_ppe_p.jpg</t>
  </si>
  <si>
    <t>15-May-2025 14:41:38</t>
  </si>
  <si>
    <t>https://smile-ai-test.s3.ap-south-1.amazonaws.com/content/violation/ppe/frame/25563_20250515T091137_ppe_p.jpg</t>
  </si>
  <si>
    <t>15-May-2025 14:44:31</t>
  </si>
  <si>
    <t>https://smile-ai-test.s3.ap-south-1.amazonaws.com/content/violation/ppe/frame/34920_20250515T091430_ppe_p.jpg</t>
  </si>
  <si>
    <t>15-May-2025 14:46:41</t>
  </si>
  <si>
    <t>https://smile-ai-test.s3.ap-south-1.amazonaws.com/content/violation/ppe/frame/63475_20250515T091640_ppe_p.jpg</t>
  </si>
  <si>
    <t>15-May-2025 14:52:15</t>
  </si>
  <si>
    <t>https://smile-ai-test.s3.ap-south-1.amazonaws.com/content/violation/flagman/frame/51126_20250515T092214_flagman_p.jpg</t>
  </si>
  <si>
    <t>15-May-2025 14:56:49</t>
  </si>
  <si>
    <t>https://smile-ai-test.s3.ap-south-1.amazonaws.com/content/violation/ppe/frame/72857_20250515T092648_ppe_p.jpg</t>
  </si>
  <si>
    <t>15-May-2025 15:00:03</t>
  </si>
  <si>
    <t>https://smile-ai-test.s3.ap-south-1.amazonaws.com/content/violation/fire/frame/50584_20250515T093002_fire_p.jpg</t>
  </si>
  <si>
    <t>15-May-2025 15:01:26</t>
  </si>
  <si>
    <t>https://smile-ai-test.s3.ap-south-1.amazonaws.com/content/violation/ppe/frame/73009_20250515T093125_ppe_p.jpg</t>
  </si>
  <si>
    <t>15-May-2025 15:02:05</t>
  </si>
  <si>
    <t>https://smile-ai-test.s3.ap-south-1.amazonaws.com/content/violation/ppe/frame/76363_20250515T093204_ppe_p.jpg</t>
  </si>
  <si>
    <t>15-May-2025 15:02:56</t>
  </si>
  <si>
    <t>https://smile-ai-test.s3.ap-south-1.amazonaws.com/content/violation/ppe/frame/60308_20250515T093255_ppe_p.jpg</t>
  </si>
  <si>
    <t>15-May-2025 15:05:30</t>
  </si>
  <si>
    <t>https://smile-ai-test.s3.ap-south-1.amazonaws.com/content/violation/ppe/frame/47773_20250515T093529_ppe_p.jpg</t>
  </si>
  <si>
    <t>15-May-2025 15:06:31</t>
  </si>
  <si>
    <t>https://smile-ai-test.s3.ap-south-1.amazonaws.com/content/violation/ppe/frame/32612_20250515T093630_ppe_p.jpg</t>
  </si>
  <si>
    <t>15-May-2025 15:10:44</t>
  </si>
  <si>
    <t>https://smile-ai-test.s3.ap-south-1.amazonaws.com/content/violation/ppe/frame/80361_20250515T094042_ppe_p.jpg</t>
  </si>
  <si>
    <t>15-May-2025 15:10:59</t>
  </si>
  <si>
    <t>https://smile-ai-test.s3.ap-south-1.amazonaws.com/content/violation/ppe/frame/63046_20250515T094057_ppe_p.jpg</t>
  </si>
  <si>
    <t>15-May-2025 15:11:45</t>
  </si>
  <si>
    <t>https://smile-ai-test.s3.ap-south-1.amazonaws.com/content/violation/flagman/frame/34987_20250515T094144_flagman_p.jpg</t>
  </si>
  <si>
    <t>15-May-2025 15:20:57</t>
  </si>
  <si>
    <t>https://smile-ai-test.s3.ap-south-1.amazonaws.com/content/violation/ppe/frame/89367_20250515T095056_ppe_p.jpg</t>
  </si>
  <si>
    <t>15-May-2025 15:21:43</t>
  </si>
  <si>
    <t>https://smile-ai-test.s3.ap-south-1.amazonaws.com/content/violation/ppe/frame/38137_20250515T095142_ppe_p.jpg</t>
  </si>
  <si>
    <t>15-May-2025 15:42:13</t>
  </si>
  <si>
    <t>https://smile-ai-test.s3.ap-south-1.amazonaws.com/content/violation/ppe/frame/51711_20250515T101212_ppe_p.jpg</t>
  </si>
  <si>
    <t>15-May-2025 15:43:31</t>
  </si>
  <si>
    <t>https://smile-ai-test.s3.ap-south-1.amazonaws.com/content/violation/ppe/frame/84882_20250515T101330_ppe_p.jpg</t>
  </si>
  <si>
    <t>15-May-2025 15:50:59</t>
  </si>
  <si>
    <t>https://smile-ai-test.s3.ap-south-1.amazonaws.com/content/violation/ppe/frame/83493_20250515T102058_ppe_p.jpg</t>
  </si>
  <si>
    <t>15-May-2025 16:00:45</t>
  </si>
  <si>
    <t>https://smile-ai-test.s3.ap-south-1.amazonaws.com/content/violation/ppe/frame/97087_20250515T103043_ppe_p.jpg</t>
  </si>
  <si>
    <t>15-May-2025 16:02:29</t>
  </si>
  <si>
    <t>https://smile-ai-test.s3.ap-south-1.amazonaws.com/content/violation/ppe/frame/85736_20250515T103228_ppe_p.jpg</t>
  </si>
  <si>
    <t>15-May-2025 16:07:00</t>
  </si>
  <si>
    <t>https://smile-ai-test.s3.ap-south-1.amazonaws.com/content/violation/flagman/frame/54638_20250515T103659_flagman_p.jpg</t>
  </si>
  <si>
    <t>15-May-2025 16:13:39</t>
  </si>
  <si>
    <t>https://smile-ai-test.s3.ap-south-1.amazonaws.com/content/violation/wah/frame/37572_20250515T104337_wah_p.jpg</t>
  </si>
  <si>
    <t>15-May-2025 16:16:16</t>
  </si>
  <si>
    <t>https://smile-ai-test.s3.ap-south-1.amazonaws.com/content/violation/ppe/frame/43569_20250515T104615_ppe_p.jpg</t>
  </si>
  <si>
    <t>15-May-2025 16:23:23</t>
  </si>
  <si>
    <t>https://smile-ai-test.s3.ap-south-1.amazonaws.com/content/violation/wah/frame/96053_20250515T105321_wah_p.jpg</t>
  </si>
  <si>
    <t>15-May-2025 16:23:48</t>
  </si>
  <si>
    <t>https://smile-ai-test.s3.ap-south-1.amazonaws.com/content/violation/ppe/frame/52735_20250515T105346_ppe_p.jpg</t>
  </si>
  <si>
    <t>15-May-2025 16:24:08</t>
  </si>
  <si>
    <t>https://smile-ai-test.s3.ap-south-1.amazonaws.com/content/violation/ppe/frame/59190_20250515T105406_ppe_p.jpg</t>
  </si>
  <si>
    <t>15-May-2025 16:39:10</t>
  </si>
  <si>
    <t>Terminal 2 (A)</t>
  </si>
  <si>
    <t>https://smile-ai-test.s3.ap-south-1.amazonaws.com/content/violation/ppe/frame/27195_20250515T110909_ppe_p.jpg</t>
  </si>
  <si>
    <t>15-May-2025 16:40:50</t>
  </si>
  <si>
    <t>https://smile-ai-test.s3.ap-south-1.amazonaws.com/content/violation/ppe/frame/12885_20250515T111049_ppe_p.jpg</t>
  </si>
  <si>
    <t>15-May-2025 16:46:45</t>
  </si>
  <si>
    <t>https://smile-ai-test.s3.ap-south-1.amazonaws.com/content/violation/ppe/frame/35207_20250515T111644_ppe_p.jpg</t>
  </si>
  <si>
    <t>15-May-2025 16:47:22</t>
  </si>
  <si>
    <t>https://smile-ai-test.s3.ap-south-1.amazonaws.com/content/violation/flagman/frame/31594_20250515T111720_flagman_p.jpg</t>
  </si>
  <si>
    <t>15-May-2025 16:51:40</t>
  </si>
  <si>
    <t>https://smile-ai-test.s3.ap-south-1.amazonaws.com/content/violation/flagman/frame/39429_20250515T112139_flagman_p.jpg</t>
  </si>
  <si>
    <t>15-May-2025 16:52:47</t>
  </si>
  <si>
    <t>https://smile-ai-test.s3.ap-south-1.amazonaws.com/content/violation/ppe/frame/10940_20250515T112246_ppe_p.jpg</t>
  </si>
  <si>
    <t>15-May-2025 16:57:28</t>
  </si>
  <si>
    <t>https://smile-ai-test.s3.ap-south-1.amazonaws.com/content/violation/ppe/frame/58355_20250515T112727_ppe_p.jpg</t>
  </si>
  <si>
    <t>15-May-2025 17:01:45</t>
  </si>
  <si>
    <t>https://smile-ai-test.s3.ap-south-1.amazonaws.com/content/violation/ppe/frame/91510_20250515T113144_ppe_p.jpg</t>
  </si>
  <si>
    <t>15-May-2025 17:23:19</t>
  </si>
  <si>
    <t>https://smile-ai-test.s3.ap-south-1.amazonaws.com/content/violation/ppe/frame/25517_20250515T115318_ppe_p.jpg</t>
  </si>
  <si>
    <t>15-May-2025 17:44:24</t>
  </si>
  <si>
    <t>https://smile-ai-test.s3.ap-south-1.amazonaws.com/content/violation/ppe/frame/91149_20250515T121423_ppe_p.jpg</t>
  </si>
  <si>
    <t>15-May-2025 18:08:17</t>
  </si>
  <si>
    <t>https://smile-ai-test.s3.ap-south-1.amazonaws.com/content/violation/ppe/frame/54519_20250515T123816_ppe_p.jpg</t>
  </si>
  <si>
    <t>15-May-2025 18:14:21</t>
  </si>
  <si>
    <t>https://smile-ai-test.s3.ap-south-1.amazonaws.com/content/violation/ppe/frame/64588_20250515T124419_ppe_p.jpg</t>
  </si>
  <si>
    <t>15-May-2025 18:14:36</t>
  </si>
  <si>
    <t>https://smile-ai-test.s3.ap-south-1.amazonaws.com/content/violation/ppe/frame/53124_20250515T124435_ppe_p.jpg</t>
  </si>
  <si>
    <t>15-May-2025 18:14:52</t>
  </si>
  <si>
    <t>https://smile-ai-test.s3.ap-south-1.amazonaws.com/content/violation/ppe/frame/65230_20250515T124451_ppe_p.jpg</t>
  </si>
  <si>
    <t>15-May-2025 18:14:57</t>
  </si>
  <si>
    <t>https://smile-ai-test.s3.ap-south-1.amazonaws.com/content/violation/ppe/frame/48644_20250515T124456_ppe_p.jpg</t>
  </si>
  <si>
    <t>15-May-2025 18:15:52</t>
  </si>
  <si>
    <t>https://smile-ai-test.s3.ap-south-1.amazonaws.com/content/violation/ppe/frame/77812_20250515T124551_ppe_p.jpg</t>
  </si>
  <si>
    <t>15-May-2025 18:16:24</t>
  </si>
  <si>
    <t>PAL (T1)</t>
  </si>
  <si>
    <t>https://smile-ai-test.s3.ap-south-1.amazonaws.com/content/violation/ppe/frame/18305_20250515T124622_ppe_p.jpg</t>
  </si>
  <si>
    <t>15-May-2025 18:16:36</t>
  </si>
  <si>
    <t>https://smile-ai-test.s3.ap-south-1.amazonaws.com/content/violation/ppe/frame/48297_20250515T124634_ppe_p.jpg</t>
  </si>
  <si>
    <t>15-May-2025 18:19:05</t>
  </si>
  <si>
    <t>https://smile-ai-test.s3.ap-south-1.amazonaws.com/content/violation/ppe/frame/16693_20250515T124904_ppe_p.jpg</t>
  </si>
  <si>
    <t>15-May-2025 18:19:54</t>
  </si>
  <si>
    <t>https://smile-ai-test.s3.ap-south-1.amazonaws.com/content/violation/ppe/frame/11721_20250515T124953_ppe_p.jpg</t>
  </si>
  <si>
    <t>15-May-2025 18:20:05</t>
  </si>
  <si>
    <t>https://smile-ai-test.s3.ap-south-1.amazonaws.com/content/violation/ppe/frame/79788_20250515T125004_ppe_p.jpg</t>
  </si>
  <si>
    <t>15-May-2025 18:20:16</t>
  </si>
  <si>
    <t>https://smile-ai-test.s3.ap-south-1.amazonaws.com/content/violation/ppe/frame/43768_20250515T125015_ppe_p.jpg</t>
  </si>
  <si>
    <t>15-May-2025 18:20:46</t>
  </si>
  <si>
    <t>https://smile-ai-test.s3.ap-south-1.amazonaws.com/content/violation/ppe/frame/81543_20250515T125045_ppe_p.jpg</t>
  </si>
  <si>
    <t>15-May-2025 18:21:22</t>
  </si>
  <si>
    <t>https://smile-ai-test.s3.ap-south-1.amazonaws.com/content/violation/ppe/frame/21848_20250515T125121_ppe_p.jpg</t>
  </si>
  <si>
    <t>15-May-2025 18:22:32</t>
  </si>
  <si>
    <t>https://smile-ai-test.s3.ap-south-1.amazonaws.com/content/violation/ppe/frame/84516_20250515T125230_ppe_p.jpg</t>
  </si>
  <si>
    <t>15-May-2025 18:23:20</t>
  </si>
  <si>
    <t>https://smile-ai-test.s3.ap-south-1.amazonaws.com/content/violation/fire/frame/13340_20250515T125319_fire_p.jpg</t>
  </si>
  <si>
    <t>15-May-2025 18:38:07</t>
  </si>
  <si>
    <t>https://smile-ai-test.s3.ap-south-1.amazonaws.com/content/violation/phone/frame/68274_20250515T130806_phone_p.jpg</t>
  </si>
  <si>
    <t>15-May-2025 18:43:20</t>
  </si>
  <si>
    <t>https://smile-ai-test.s3.ap-south-1.amazonaws.com/content/violation/fire/frame/36384_20250515T131319_fire_p.jpg</t>
  </si>
  <si>
    <t>15-May-2025 18:43:36</t>
  </si>
  <si>
    <t>https://smile-ai-test.s3.ap-south-1.amazonaws.com/content/violation/ppe/frame/38039_20250515T131335_ppe_p.jpg</t>
  </si>
  <si>
    <t>15-May-2025 19:02:36</t>
  </si>
  <si>
    <t>https://smile-ai-test.s3.ap-south-1.amazonaws.com/content/violation/ppe/frame/87043_20250515T133235_ppe_p.jpg</t>
  </si>
  <si>
    <t>15-May-2025 19:02:43</t>
  </si>
  <si>
    <t>https://smile-ai-test.s3.ap-south-1.amazonaws.com/content/violation/ppe/frame/57836_20250515T133242_ppe_p.jpg</t>
  </si>
  <si>
    <t>15-May-2025 19:02:50</t>
  </si>
  <si>
    <t>https://smile-ai-test.s3.ap-south-1.amazonaws.com/content/violation/ppe/frame/75825_20250515T133249_ppe_p.jpg</t>
  </si>
  <si>
    <t>15-May-2025 19:02:59</t>
  </si>
  <si>
    <t>https://smile-ai-test.s3.ap-south-1.amazonaws.com/content/violation/ppe/frame/18172_20250515T133258_ppe_p.jpg</t>
  </si>
  <si>
    <t>15-May-2025 19:20:11</t>
  </si>
  <si>
    <t>https://smile-ai-test.s3.ap-south-1.amazonaws.com/content/violation/fire/frame/94771_20250515T135010_fire_p.jpg</t>
  </si>
  <si>
    <t>15-May-2025 19:43:21</t>
  </si>
  <si>
    <t>https://smile-ai-test.s3.ap-south-1.amazonaws.com/content/violation/ppe/frame/72815_20250515T141320_ppe_p.jpg</t>
  </si>
  <si>
    <t>15-May-2025 19:51:26</t>
  </si>
  <si>
    <t>https://smile-ai-test.s3.ap-south-1.amazonaws.com/content/violation/ppe/frame/75097_20250515T142125_ppe_p.jpg</t>
  </si>
  <si>
    <t>15-May-2025 20:22:29</t>
  </si>
  <si>
    <t>https://smile-ai-test.s3.ap-south-1.amazonaws.com/content/violation/ppe/frame/60434_20250515T145228_ppe_p.jpg</t>
  </si>
  <si>
    <t>16-May-2025 09:08:44</t>
  </si>
  <si>
    <t>https://smile-ai-test.s3.ap-south-1.amazonaws.com/content/violation/ppe/frame/54120_20250516T033843_ppe_p.jpg</t>
  </si>
  <si>
    <t>16-May-2025 09:26:57</t>
  </si>
  <si>
    <t>https://smile-ai-test.s3.ap-south-1.amazonaws.com/content/violation/flagman/frame/60186_20250516T035656_flagman_p.jpg</t>
  </si>
  <si>
    <t>16-May-2025 09:29:38</t>
  </si>
  <si>
    <t>https://smile-ai-test.s3.ap-south-1.amazonaws.com/content/violation/ppe/frame/54868_20250516T035936_ppe_p.jpg</t>
  </si>
  <si>
    <t>16-May-2025 09:29:56</t>
  </si>
  <si>
    <t>https://smile-ai-test.s3.ap-south-1.amazonaws.com/content/violation/ppe/frame/53540_20250516T035954_ppe_p.jpg</t>
  </si>
  <si>
    <t>16-May-2025 09:31:02</t>
  </si>
  <si>
    <t>https://smile-ai-test.s3.ap-south-1.amazonaws.com/content/violation/ppe/frame/23216_20250516T040101_ppe_p.jpg</t>
  </si>
  <si>
    <t>16-May-2025 09:38:46</t>
  </si>
  <si>
    <t>https://smile-ai-test.s3.ap-south-1.amazonaws.com/content/violation/fire/frame/10143_20250516T040844_fire_p.jpg</t>
  </si>
  <si>
    <t>16-May-2025 09:43:28</t>
  </si>
  <si>
    <t>https://smile-ai-test.s3.ap-south-1.amazonaws.com/content/violation/ppe/frame/59259_20250516T041327_ppe_p.jpg</t>
  </si>
  <si>
    <t>16-May-2025 09:49:31</t>
  </si>
  <si>
    <t>https://smile-ai-test.s3.ap-south-1.amazonaws.com/content/violation/ppe/frame/82844_20250516T041930_ppe_p.jpg</t>
  </si>
  <si>
    <t>16-May-2025 09:50:11</t>
  </si>
  <si>
    <t>https://smile-ai-test.s3.ap-south-1.amazonaws.com/content/violation/wah/frame/73889_20250516T042009_wah_p.jpg</t>
  </si>
  <si>
    <t>16-May-2025 09:52:34</t>
  </si>
  <si>
    <t>https://smile-ai-test.s3.ap-south-1.amazonaws.com/content/violation/flagman/frame/51616_20250516T042233_flagman_p.jpg</t>
  </si>
  <si>
    <t>16-May-2025 09:58:03</t>
  </si>
  <si>
    <t>https://smile-ai-test.s3.ap-south-1.amazonaws.com/content/violation/ppe/frame/99129_20250516T042802_ppe_p.jpg</t>
  </si>
  <si>
    <t>16-May-2025 10:02:19</t>
  </si>
  <si>
    <t>https://smile-ai-test.s3.ap-south-1.amazonaws.com/content/violation/ppe/frame/63469_20250516T043218_ppe_p.jpg</t>
  </si>
  <si>
    <t>16-May-2025 10:03:06</t>
  </si>
  <si>
    <t>https://smile-ai-test.s3.ap-south-1.amazonaws.com/content/violation/ppe/frame/84254_20250516T043305_ppe_p.jpg</t>
  </si>
  <si>
    <t>16-May-2025 10:04:30</t>
  </si>
  <si>
    <t>https://smile-ai-test.s3.ap-south-1.amazonaws.com/content/violation/ppe/frame/35453_20250516T043429_ppe_p.jpg</t>
  </si>
  <si>
    <t>16-May-2025 10:06:35</t>
  </si>
  <si>
    <t>https://smile-ai-test.s3.ap-south-1.amazonaws.com/content/violation/ppe/frame/95090_20250516T043634_ppe_p.jpg</t>
  </si>
  <si>
    <t>16-May-2025 10:18:10</t>
  </si>
  <si>
    <t>https://smile-ai-test.s3.ap-south-1.amazonaws.com/content/violation/ppe/frame/67123_20250516T044809_ppe_p.jpg</t>
  </si>
  <si>
    <t>16-May-2025 10:18:57</t>
  </si>
  <si>
    <t>https://smile-ai-test.s3.ap-south-1.amazonaws.com/content/violation/crowd/frame/72866_20250516T044856_crowd_p.jpg</t>
  </si>
  <si>
    <t>16-May-2025 10:25:01</t>
  </si>
  <si>
    <t>https://smile-ai-test.s3.ap-south-1.amazonaws.com/content/violation/ppe/frame/86730_20250516T045500_ppe_p.jpg</t>
  </si>
  <si>
    <t>16-May-2025 10:28:37</t>
  </si>
  <si>
    <t>https://smile-ai-test.s3.ap-south-1.amazonaws.com/content/violation/ppe/frame/33879_20250516T045836_ppe_p.jpg</t>
  </si>
  <si>
    <t>16-May-2025 10:33:08</t>
  </si>
  <si>
    <t>https://smile-ai-test.s3.ap-south-1.amazonaws.com/content/violation/ppe/frame/40060_20250516T050307_ppe_p.jpg</t>
  </si>
  <si>
    <t>16-May-2025 10:34:38</t>
  </si>
  <si>
    <t>https://smile-ai-test.s3.ap-south-1.amazonaws.com/content/violation/ppe/frame/93440_20250516T050436_ppe_p.jpg</t>
  </si>
  <si>
    <t>16-May-2025 10:37:15</t>
  </si>
  <si>
    <t>https://smile-ai-test.s3.ap-south-1.amazonaws.com/content/violation/phone/frame/78256_20250516T050714_phone_p.jpg</t>
  </si>
  <si>
    <t>16-May-2025 10:42:17</t>
  </si>
  <si>
    <t>https://smile-ai-test.s3.ap-south-1.amazonaws.com/content/violation/ppe/frame/62157_20250516T051215_ppe_p.jpg</t>
  </si>
  <si>
    <t>16-May-2025 10:42:46</t>
  </si>
  <si>
    <t>https://smile-ai-test.s3.ap-south-1.amazonaws.com/content/violation/crowd/frame/47432_20250516T051244_crowd_p.jpg</t>
  </si>
  <si>
    <t>16-May-2025 10:49:33</t>
  </si>
  <si>
    <t>https://smile-ai-test.s3.ap-south-1.amazonaws.com/content/violation/ppe/frame/22819_20250516T051932_ppe_p.jpg</t>
  </si>
  <si>
    <t>16-May-2025 10:54:52</t>
  </si>
  <si>
    <t>https://smile-ai-test.s3.ap-south-1.amazonaws.com/content/violation/wah/frame/41116_20250516T052450_wah_p.jpg</t>
  </si>
  <si>
    <t>16-May-2025 10:55:11</t>
  </si>
  <si>
    <t>https://smile-ai-test.s3.ap-south-1.amazonaws.com/content/violation/wah/frame/51346_20250516T052509_wah_p.jpg</t>
  </si>
  <si>
    <t>16-May-2025 10:56:30</t>
  </si>
  <si>
    <t>https://smile-ai-test.s3.ap-south-1.amazonaws.com/content/violation/ppe/frame/97841_20250516T052628_ppe_p.jpg</t>
  </si>
  <si>
    <t>16-May-2025 10:58:36</t>
  </si>
  <si>
    <t>https://smile-ai-test.s3.ap-south-1.amazonaws.com/content/violation/ppe/frame/51754_20250516T052835_ppe_p.jpg</t>
  </si>
  <si>
    <t>16-May-2025 10:59:27</t>
  </si>
  <si>
    <t>https://smile-ai-test.s3.ap-south-1.amazonaws.com/content/violation/ppe/frame/43489_20250516T052925_ppe_p.jpg</t>
  </si>
  <si>
    <t>16-May-2025 11:09:24</t>
  </si>
  <si>
    <t>https://smile-ai-test.s3.ap-south-1.amazonaws.com/content/violation/ppe/frame/37247_20250516T053922_ppe_p.jpg</t>
  </si>
  <si>
    <t>16-May-2025 11:13:47</t>
  </si>
  <si>
    <t>https://smile-ai-test.s3.ap-south-1.amazonaws.com/content/violation/ppe/frame/54868_20250516T054344_ppe_p.jpg</t>
  </si>
  <si>
    <t>16-May-2025 11:40:47</t>
  </si>
  <si>
    <t>https://smile-ai-test.s3.ap-south-1.amazonaws.com/content/violation/ppe/frame/84248_20250516T061045_ppe_p.jpg</t>
  </si>
  <si>
    <t>16-May-2025 11:41:16</t>
  </si>
  <si>
    <t>https://smile-ai-test.s3.ap-south-1.amazonaws.com/content/violation/ppe/frame/47600_20250516T061115_ppe_p.jpg</t>
  </si>
  <si>
    <t>16-May-2025 11:47:34</t>
  </si>
  <si>
    <t>https://smile-ai-test.s3.ap-south-1.amazonaws.com/content/violation/ppe/frame/23085_20250516T061733_ppe_p.jpg</t>
  </si>
  <si>
    <t>16-May-2025 11:55:56</t>
  </si>
  <si>
    <t>https://smile-ai-test.s3.ap-south-1.amazonaws.com/content/violation/ppe/frame/94416_20250516T062555_ppe_p.jpg</t>
  </si>
  <si>
    <t>16-May-2025 11:56:55</t>
  </si>
  <si>
    <t>https://smile-ai-test.s3.ap-south-1.amazonaws.com/content/violation/crowd/frame/72032_20250516T062654_crowd_p.jpg</t>
  </si>
  <si>
    <t>16-May-2025 11:59:41</t>
  </si>
  <si>
    <t>https://smile-ai-test.s3.ap-south-1.amazonaws.com/content/violation/flagman/frame/57571_20250516T062940_flagman_p.jpg</t>
  </si>
  <si>
    <t>16-May-2025 12:03:32</t>
  </si>
  <si>
    <t>https://smile-ai-test.s3.ap-south-1.amazonaws.com/content/violation/ppe/frame/35031_20250516T063331_ppe_p.jpg</t>
  </si>
  <si>
    <t>16-May-2025 12:25:10</t>
  </si>
  <si>
    <t>https://smile-ai-test.s3.ap-south-1.amazonaws.com/content/violation/ppe/frame/82156_20250516T065508_ppe_p.jpg</t>
  </si>
  <si>
    <t>16-May-2025 12:25:24</t>
  </si>
  <si>
    <t>https://smile-ai-test.s3.ap-south-1.amazonaws.com/content/violation/ppe/frame/11860_20250516T065521_ppe_p.jpg</t>
  </si>
  <si>
    <t>16-May-2025 12:39:27</t>
  </si>
  <si>
    <t>https://smile-ai-test.s3.ap-south-1.amazonaws.com/content/violation/ppe/frame/16276_20250516T070926_ppe_p.jpg</t>
  </si>
  <si>
    <t>16-May-2025 12:43:43</t>
  </si>
  <si>
    <t>https://smile-ai-test.s3.ap-south-1.amazonaws.com/content/violation/ppe/frame/47061_20250516T071341_ppe_p.jpg</t>
  </si>
  <si>
    <t>16-May-2025 12:52:00</t>
  </si>
  <si>
    <t>https://smile-ai-test.s3.ap-south-1.amazonaws.com/content/violation/ppe/frame/73955_20250516T072159_ppe_p.jpg</t>
  </si>
  <si>
    <t>16-May-2025 14:03:30</t>
  </si>
  <si>
    <t>https://smile-ai-test.s3.ap-south-1.amazonaws.com/content/violation/fall/frame/31951_20250516T083328_fall_p.jpg</t>
  </si>
  <si>
    <t>16-May-2025 14:06:33</t>
  </si>
  <si>
    <t>https://smile-ai-test.s3.ap-south-1.amazonaws.com/content/violation/ppe/frame/92883_20250516T083631_ppe_p.jpg</t>
  </si>
  <si>
    <t>16-May-2025 14:08:51</t>
  </si>
  <si>
    <t>https://smile-ai-test.s3.ap-south-1.amazonaws.com/content/violation/ppe/frame/64412_20250516T083849_ppe_p.jpg</t>
  </si>
  <si>
    <t>16-May-2025 14:31:05</t>
  </si>
  <si>
    <t>https://smile-ai-test.s3.ap-south-1.amazonaws.com/content/violation/ppe/frame/73104_20250516T090104_ppe_p.jpg</t>
  </si>
  <si>
    <t>16-May-2025 14:57:01</t>
  </si>
  <si>
    <t>https://smile-ai-test.s3.ap-south-1.amazonaws.com/content/violation/ppe/frame/46381_20250516T092700_ppe_p.jpg</t>
  </si>
  <si>
    <t>16-May-2025 14:57:15</t>
  </si>
  <si>
    <t>https://smile-ai-test.s3.ap-south-1.amazonaws.com/content/violation/ppe/frame/64067_20250516T092714_ppe_p.jpg</t>
  </si>
  <si>
    <t>16-May-2025 15:08:25</t>
  </si>
  <si>
    <t>https://smile-ai-test.s3.ap-south-1.amazonaws.com/content/violation/ppe/frame/95200_20250516T093823_ppe_p.jpg</t>
  </si>
  <si>
    <t>16-May-2025 15:13:51</t>
  </si>
  <si>
    <t>https://smile-ai-test.s3.ap-south-1.amazonaws.com/content/violation/ppe/frame/99165_20250516T094350_ppe_p.jpg</t>
  </si>
  <si>
    <t>16-May-2025 15:18:44</t>
  </si>
  <si>
    <t>https://smile-ai-test.s3.ap-south-1.amazonaws.com/content/violation/ppe/frame/59403_20250516T094843_ppe_p.jpg</t>
  </si>
  <si>
    <t>16-May-2025 15:30:14</t>
  </si>
  <si>
    <t>https://smile-ai-test.s3.ap-south-1.amazonaws.com/content/violation/flagman/frame/32141_20250516T100013_flagman_p.jpg</t>
  </si>
  <si>
    <t>16-May-2025 15:40:45</t>
  </si>
  <si>
    <t>https://smile-ai-test.s3.ap-south-1.amazonaws.com/content/violation/ppe/frame/28398_20250516T101043_ppe_p.jpg</t>
  </si>
  <si>
    <t>16-May-2025 15:43:02</t>
  </si>
  <si>
    <t>https://smile-ai-test.s3.ap-south-1.amazonaws.com/content/violation/ppe/frame/71897_20250516T101301_ppe_p.jpg</t>
  </si>
  <si>
    <t>16-May-2025 15:54:10</t>
  </si>
  <si>
    <t>https://smile-ai-test.s3.ap-south-1.amazonaws.com/content/violation/ppe/frame/26923_20250516T102409_ppe_p.jpg</t>
  </si>
  <si>
    <t>16-May-2025 15:55:40</t>
  </si>
  <si>
    <t>https://smile-ai-test.s3.ap-south-1.amazonaws.com/content/violation/ppe/frame/56385_20250516T102539_ppe_p.jpg</t>
  </si>
  <si>
    <t>16-May-2025 15:56:51</t>
  </si>
  <si>
    <t>https://smile-ai-test.s3.ap-south-1.amazonaws.com/content/violation/fire/frame/69797_20250516T102649_fire_p.jpg</t>
  </si>
  <si>
    <t>16-May-2025 15:57:29</t>
  </si>
  <si>
    <t>https://smile-ai-test.s3.ap-south-1.amazonaws.com/content/violation/wah/frame/57251_20250516T102729_wah_p.jpg</t>
  </si>
  <si>
    <t>16-May-2025 16:10:41</t>
  </si>
  <si>
    <t>https://smile-ai-test.s3.ap-south-1.amazonaws.com/content/violation/ppe/frame/23660_20250516T104039_ppe_p.jpg</t>
  </si>
  <si>
    <t>16-May-2025 16:16:54</t>
  </si>
  <si>
    <t>https://smile-ai-test.s3.ap-south-1.amazonaws.com/content/violation/ppe/frame/31699_20250516T104652_ppe_p.jpg</t>
  </si>
  <si>
    <t>16-May-2025 16:41:38</t>
  </si>
  <si>
    <t>https://smile-ai-test.s3.ap-south-1.amazonaws.com/content/violation/flagman/frame/78706_20250516T111136_flagman_p.jpg</t>
  </si>
  <si>
    <t>16-May-2025 17:04:40</t>
  </si>
  <si>
    <t>https://smile-ai-test.s3.ap-south-1.amazonaws.com/content/violation/ppe/frame/35451_20250516T113439_ppe_p.jpg</t>
  </si>
  <si>
    <t>16-May-2025 18:10:57</t>
  </si>
  <si>
    <t>https://smile-ai-test.s3.ap-south-1.amazonaws.com/content/violation/fire/frame/46689_20250516T124056_fire_p.jpg</t>
  </si>
  <si>
    <t>16-May-2025 18:13:52</t>
  </si>
  <si>
    <t>https://smile-ai-test.s3.ap-south-1.amazonaws.com/content/violation/ppe/frame/77244_20250516T124351_ppe_p.jpg</t>
  </si>
  <si>
    <t>16-May-2025 18:17:10</t>
  </si>
  <si>
    <t>https://smile-ai-test.s3.ap-south-1.amazonaws.com/content/violation/ppe/frame/23142_20250516T124709_ppe_p.jpg</t>
  </si>
  <si>
    <t>16-May-2025 18:43:21</t>
  </si>
  <si>
    <t>https://smile-ai-test.s3.ap-south-1.amazonaws.com/content/violation/ppe/frame/84724_20250516T131319_ppe_p.jpg</t>
  </si>
  <si>
    <t>16-May-2025 18:52:33</t>
  </si>
  <si>
    <t>https://smile-ai-test.s3.ap-south-1.amazonaws.com/content/violation/ppe/frame/37070_20250516T132232_ppe_p.jpg</t>
  </si>
  <si>
    <t>16-May-2025 19:36:57</t>
  </si>
  <si>
    <t>https://smile-ai-test.s3.ap-south-1.amazonaws.com/content/violation/ppe/frame/48313_20250516T140656_ppe_p.jpg</t>
  </si>
  <si>
    <t>16-May-2025 19:58:10</t>
  </si>
  <si>
    <t>https://smile-ai-test.s3.ap-south-1.amazonaws.com/content/violation/ppe/frame/88007_20250516T142810_ppe_p.jpg</t>
  </si>
  <si>
    <t>16-May-2025 20:38:08</t>
  </si>
  <si>
    <t>https://smile-ai-test.s3.ap-south-1.amazonaws.com/content/violation/ppe/frame/10252_20250516T150807_ppe_p.jpg</t>
  </si>
  <si>
    <t>16-May-2025 20:38:38</t>
  </si>
  <si>
    <t>https://smile-ai-test.s3.ap-south-1.amazonaws.com/content/violation/ppe/frame/49071_20250516T150837_ppe_p.jpg</t>
  </si>
  <si>
    <t>16-May-2025 20:39:04</t>
  </si>
  <si>
    <t>https://smile-ai-test.s3.ap-south-1.amazonaws.com/content/violation/ppe/frame/30371_20250516T150903_ppe_p.jpg</t>
  </si>
  <si>
    <t>16-May-2025 20:39:35</t>
  </si>
  <si>
    <t>https://smile-ai-test.s3.ap-south-1.amazonaws.com/content/violation/ppe/frame/67137_20250516T150934_ppe_p.jpg</t>
  </si>
  <si>
    <t>16-May-2025 21:52:28</t>
  </si>
  <si>
    <t>https://smile-ai-test.s3.ap-south-1.amazonaws.com/content/violation/ppe/frame/73837_20250516T162227_ppe_p.jpg</t>
  </si>
  <si>
    <t>16-May-2025 21:53:55</t>
  </si>
  <si>
    <t>https://smile-ai-test.s3.ap-south-1.amazonaws.com/content/violation/ppe/frame/50659_20250516T162354_ppe_p.jpg</t>
  </si>
  <si>
    <t>16-May-2025 22:05:06</t>
  </si>
  <si>
    <t>https://smile-ai-test.s3.ap-south-1.amazonaws.com/content/violation/fire/frame/21170_20250516T163505_fire_p.jpg</t>
  </si>
  <si>
    <t>16-May-2025 23:18:44</t>
  </si>
  <si>
    <t>https://smile-ai-test.s3.ap-south-1.amazonaws.com/content/violation/fire/frame/92413_20250516T174843_fire_p.jpg</t>
  </si>
  <si>
    <t>17-May-2025 09:13:54</t>
  </si>
  <si>
    <t>https://smile-ai-test.s3.ap-south-1.amazonaws.com/content/violation/ppe/frame/99881_20250517T034353_ppe_p.jpg</t>
  </si>
  <si>
    <t>17-May-2025 09:19:20</t>
  </si>
  <si>
    <t>https://smile-ai-test.s3.ap-south-1.amazonaws.com/content/violation/ppe/frame/74483_20250517T034919_ppe_p.jpg</t>
  </si>
  <si>
    <t>17-May-2025 09:20:08</t>
  </si>
  <si>
    <t>https://smile-ai-test.s3.ap-south-1.amazonaws.com/content/violation/ppe/frame/83857_20250517T035007_ppe_p.jpg</t>
  </si>
  <si>
    <t>17-May-2025 09:29:37</t>
  </si>
  <si>
    <t>https://smile-ai-test.s3.ap-south-1.amazonaws.com/content/violation/ppe/frame/42699_20250517T035936_ppe_p.jpg</t>
  </si>
  <si>
    <t>17-May-2025 09:37:31</t>
  </si>
  <si>
    <t>https://smile-ai-test.s3.ap-south-1.amazonaws.com/content/violation/fire/frame/89099_20250517T040728_fire_p.jpg</t>
  </si>
  <si>
    <t>17-May-2025 09:49:21</t>
  </si>
  <si>
    <t>https://smile-ai-test.s3.ap-south-1.amazonaws.com/content/violation/ppe/frame/30872_20250517T041920_ppe_p.jpg</t>
  </si>
  <si>
    <t>17-May-2025 09:49:29</t>
  </si>
  <si>
    <t>https://smile-ai-test.s3.ap-south-1.amazonaws.com/content/violation/ppe/frame/85034_20250517T041928_ppe_p.jpg</t>
  </si>
  <si>
    <t>17-May-2025 09:59:28</t>
  </si>
  <si>
    <t>https://smile-ai-test.s3.ap-south-1.amazonaws.com/content/violation/ppe/frame/12297_20250517T042925_ppe_p.jpg</t>
  </si>
  <si>
    <t>17-May-2025 10:48:56</t>
  </si>
  <si>
    <t>https://smile-ai-test.s3.ap-south-1.amazonaws.com/content/violation/phone/frame/84427_20250517T051854_phone_p.jpg</t>
  </si>
  <si>
    <t>17-May-2025 10:52:08</t>
  </si>
  <si>
    <t>https://smile-ai-test.s3.ap-south-1.amazonaws.com/content/violation/phone/frame/97239_20250517T052206_phone_p.jpg</t>
  </si>
  <si>
    <t>17-May-2025 10:53:22</t>
  </si>
  <si>
    <t>https://smile-ai-test.s3.ap-south-1.amazonaws.com/content/violation/wah/frame/17355_20250517T052321_wah_p.jpg</t>
  </si>
  <si>
    <t>17-May-2025 10:57:09</t>
  </si>
  <si>
    <t>https://smile-ai-test.s3.ap-south-1.amazonaws.com/content/violation/ppe/frame/62558_20250517T052709_ppe_p.jpg</t>
  </si>
  <si>
    <t>17-May-2025 11:02:38</t>
  </si>
  <si>
    <t>https://smile-ai-test.s3.ap-south-1.amazonaws.com/content/violation/ppe/frame/61413_20250517T053237_ppe_p.jpg</t>
  </si>
  <si>
    <t>17-May-2025 11:04:20</t>
  </si>
  <si>
    <t>https://smile-ai-test.s3.ap-south-1.amazonaws.com/content/violation/ppe/frame/85693_20250517T053420_ppe_p.jpg</t>
  </si>
  <si>
    <t>17-May-2025 11:16:37</t>
  </si>
  <si>
    <t>https://smile-ai-test.s3.ap-south-1.amazonaws.com/content/violation/ppe/frame/45573_20250517T054636_ppe_p.jpg</t>
  </si>
  <si>
    <t>17-May-2025 11:35:17</t>
  </si>
  <si>
    <t>https://smile-ai-test.s3.ap-south-1.amazonaws.com/content/violation/ppe/frame/61498_20250517T060516_ppe_p.jpg</t>
  </si>
  <si>
    <t>17-May-2025 11:35:25</t>
  </si>
  <si>
    <t>https://smile-ai-test.s3.ap-south-1.amazonaws.com/content/violation/ppe/frame/30238_20250517T060524_ppe_p.jpg</t>
  </si>
  <si>
    <t>17-May-2025 11:36:00</t>
  </si>
  <si>
    <t>https://smile-ai-test.s3.ap-south-1.amazonaws.com/content/violation/ppe/frame/34937_20250517T060559_ppe_p.jpg</t>
  </si>
  <si>
    <t>17-May-2025 11:37:05</t>
  </si>
  <si>
    <t>https://smile-ai-test.s3.ap-south-1.amazonaws.com/content/violation/flagman/frame/13794_20250517T060704_flagman_p.jpg</t>
  </si>
  <si>
    <t>17-May-2025 11:41:35</t>
  </si>
  <si>
    <t>https://smile-ai-test.s3.ap-south-1.amazonaws.com/content/violation/ppe/frame/57840_20250517T061134_ppe_p.jpg</t>
  </si>
  <si>
    <t>17-May-2025 11:48:30</t>
  </si>
  <si>
    <t>https://smile-ai-test.s3.ap-south-1.amazonaws.com/content/violation/fire/frame/94398_20250517T061828_fire_p.jpg</t>
  </si>
  <si>
    <t>17-May-2025 11:57:13</t>
  </si>
  <si>
    <t>https://smile-ai-test.s3.ap-south-1.amazonaws.com/content/violation/flagman/frame/70870_20250517T062710_flagman_p.jpg</t>
  </si>
  <si>
    <t>17-May-2025 11:57:37</t>
  </si>
  <si>
    <t>https://smile-ai-test.s3.ap-south-1.amazonaws.com/content/violation/flagman/frame/83091_20250517T062736_flagman_p.jpg</t>
  </si>
  <si>
    <t>17-May-2025 12:05:35</t>
  </si>
  <si>
    <t>https://smile-ai-test.s3.ap-south-1.amazonaws.com/content/violation/ppe/frame/69130_20250517T063534_ppe_p.jpg</t>
  </si>
  <si>
    <t>17-May-2025 12:22:16</t>
  </si>
  <si>
    <t>https://smile-ai-test.s3.ap-south-1.amazonaws.com/content/violation/ppe/frame/81241_20250517T065213_ppe_p.jpg</t>
  </si>
  <si>
    <t>17-May-2025 12:34:28</t>
  </si>
  <si>
    <t>https://smile-ai-test.s3.ap-south-1.amazonaws.com/content/violation/ppe/frame/77823_20250517T070427_ppe_p.jpg</t>
  </si>
  <si>
    <t>17-May-2025 12:35:32</t>
  </si>
  <si>
    <t>https://smile-ai-test.s3.ap-south-1.amazonaws.com/content/violation/ppe/frame/21037_20250517T070531_ppe_p.jpg</t>
  </si>
  <si>
    <t>17-May-2025 14:02:08</t>
  </si>
  <si>
    <t>https://smile-ai-test.s3.ap-south-1.amazonaws.com/content/violation/fall/frame/31898_20250517T083206_fall_p.jpg</t>
  </si>
  <si>
    <t>17-May-2025 14:04:41</t>
  </si>
  <si>
    <t>https://smile-ai-test.s3.ap-south-1.amazonaws.com/content/violation/fall/frame/30419_20250517T083438_fall_p.jpg</t>
  </si>
  <si>
    <t>17-May-2025 14:06:46</t>
  </si>
  <si>
    <t>https://smile-ai-test.s3.ap-south-1.amazonaws.com/content/violation/ppe/frame/57285_20250517T083644_ppe_p.jpg</t>
  </si>
  <si>
    <t>17-May-2025 14:13:49</t>
  </si>
  <si>
    <t>https://smile-ai-test.s3.ap-south-1.amazonaws.com/content/violation/ppe/frame/64181_20250517T084347_ppe_p.jpg</t>
  </si>
  <si>
    <t>17-May-2025 14:18:24</t>
  </si>
  <si>
    <t>https://smile-ai-test.s3.ap-south-1.amazonaws.com/content/violation/ppe/frame/58255_20250517T084822_ppe_p.jpg</t>
  </si>
  <si>
    <t>17-May-2025 14:34:59</t>
  </si>
  <si>
    <t>https://smile-ai-test.s3.ap-south-1.amazonaws.com/content/violation/ppe/frame/81351_20250517T090458_ppe_p.jpg</t>
  </si>
  <si>
    <t>17-May-2025 14:39:05</t>
  </si>
  <si>
    <t>https://smile-ai-test.s3.ap-south-1.amazonaws.com/content/violation/phone/frame/58834_20250517T090904_phone_p.jpg</t>
  </si>
  <si>
    <t>17-May-2025 14:40:07</t>
  </si>
  <si>
    <t>https://smile-ai-test.s3.ap-south-1.amazonaws.com/content/violation/fire/frame/58902_20250517T091004_fire_p.jpg</t>
  </si>
  <si>
    <t>17-May-2025 14:42:33</t>
  </si>
  <si>
    <t>https://smile-ai-test.s3.ap-south-1.amazonaws.com/content/violation/flagman/frame/99926_20250517T091232_flagman_p.jpg</t>
  </si>
  <si>
    <t>17-May-2025 14:44:48</t>
  </si>
  <si>
    <t>https://smile-ai-test.s3.ap-south-1.amazonaws.com/content/violation/wah/frame/85491_20250517T091447_wah_p.jpg</t>
  </si>
  <si>
    <t>17-May-2025 15:04:09</t>
  </si>
  <si>
    <t>https://smile-ai-test.s3.ap-south-1.amazonaws.com/content/violation/ppe/frame/93874_20250517T093408_ppe_p.jpg</t>
  </si>
  <si>
    <t>17-May-2025 15:09:17</t>
  </si>
  <si>
    <t>https://smile-ai-test.s3.ap-south-1.amazonaws.com/content/violation/ppe/frame/33588_20250517T093915_ppe_p.jpg</t>
  </si>
  <si>
    <t>17-May-2025 15:18:39</t>
  </si>
  <si>
    <t>https://smile-ai-test.s3.ap-south-1.amazonaws.com/content/violation/ppe/frame/88051_20250517T094837_ppe_p.jpg</t>
  </si>
  <si>
    <t>17-May-2025 15:19:01</t>
  </si>
  <si>
    <t>https://smile-ai-test.s3.ap-south-1.amazonaws.com/content/violation/ppe/frame/31174_20250517T094859_ppe_p.jpg</t>
  </si>
  <si>
    <t>17-May-2025 15:29:21</t>
  </si>
  <si>
    <t>https://smile-ai-test.s3.ap-south-1.amazonaws.com/content/violation/fire/frame/27347_20250517T095919_fire_p.jpg</t>
  </si>
  <si>
    <t>17-May-2025 15:38:30</t>
  </si>
  <si>
    <t>https://smile-ai-test.s3.ap-south-1.amazonaws.com/content/violation/phone/frame/40839_20250517T100829_phone_p.jpg</t>
  </si>
  <si>
    <t>17-May-2025 15:44:39</t>
  </si>
  <si>
    <t>https://smile-ai-test.s3.ap-south-1.amazonaws.com/content/violation/ppe/frame/14596_20250517T101438_ppe_p.jpg</t>
  </si>
  <si>
    <t>17-May-2025 15:45:28</t>
  </si>
  <si>
    <t>https://smile-ai-test.s3.ap-south-1.amazonaws.com/content/violation/ppe/frame/32757_20250517T101527_ppe_p.jpg</t>
  </si>
  <si>
    <t>17-May-2025 15:53:54</t>
  </si>
  <si>
    <t>https://smile-ai-test.s3.ap-south-1.amazonaws.com/content/violation/crowd/frame/32116_20250517T102353_crowd_p.jpg</t>
  </si>
  <si>
    <t>17-May-2025 15:58:18</t>
  </si>
  <si>
    <t>https://smile-ai-test.s3.ap-south-1.amazonaws.com/content/violation/ppe/frame/59573_20250517T102817_ppe_p.jpg</t>
  </si>
  <si>
    <t>17-May-2025 16:05:16</t>
  </si>
  <si>
    <t>https://smile-ai-test.s3.ap-south-1.amazonaws.com/content/violation/ppe/frame/62129_20250517T103515_ppe_p.jpg</t>
  </si>
  <si>
    <t>17-May-2025 16:05:46</t>
  </si>
  <si>
    <t>https://smile-ai-test.s3.ap-south-1.amazonaws.com/content/violation/flagman/frame/27209_20250517T103545_flagman_p.jpg</t>
  </si>
  <si>
    <t>17-May-2025 16:17:52</t>
  </si>
  <si>
    <t>https://smile-ai-test.s3.ap-south-1.amazonaws.com/content/violation/ppe/frame/66000_20250517T104750_ppe_p.jpg</t>
  </si>
  <si>
    <t>17-May-2025 16:25:26</t>
  </si>
  <si>
    <t>https://smile-ai-test.s3.ap-south-1.amazonaws.com/content/violation/ppe/frame/49914_20250517T105525_ppe_p.jpg</t>
  </si>
  <si>
    <t>17-May-2025 16:31:41</t>
  </si>
  <si>
    <t>https://smile-ai-test.s3.ap-south-1.amazonaws.com/content/violation/ppe/frame/61088_20250517T110140_ppe_p.jpg</t>
  </si>
  <si>
    <t>17-May-2025 16:32:24</t>
  </si>
  <si>
    <t>https://smile-ai-test.s3.ap-south-1.amazonaws.com/content/violation/ppe/frame/65490_20250517T110222_ppe_p.jpg</t>
  </si>
  <si>
    <t>17-May-2025 16:37:03</t>
  </si>
  <si>
    <t>https://smile-ai-test.s3.ap-south-1.amazonaws.com/content/violation/phone/frame/48534_20250517T110702_phone_p.jpg</t>
  </si>
  <si>
    <t>17-May-2025 16:37:29</t>
  </si>
  <si>
    <t>https://smile-ai-test.s3.ap-south-1.amazonaws.com/content/violation/ppe/frame/17852_20250517T110728_ppe_p.jpg</t>
  </si>
  <si>
    <t>17-May-2025 16:40:58</t>
  </si>
  <si>
    <t>https://smile-ai-test.s3.ap-south-1.amazonaws.com/content/violation/ppe/frame/82300_20250517T111057_ppe_p.jpg</t>
  </si>
  <si>
    <t>17-May-2025 16:44:52</t>
  </si>
  <si>
    <t>https://smile-ai-test.s3.ap-south-1.amazonaws.com/content/violation/ppe/frame/65864_20250517T111451_ppe_p.jpg</t>
  </si>
  <si>
    <t>17-May-2025 16:53:49</t>
  </si>
  <si>
    <t>https://smile-ai-test.s3.ap-south-1.amazonaws.com/content/violation/ppe/frame/16398_20250517T112348_ppe_p.jpg</t>
  </si>
  <si>
    <t>17-May-2025 16:55:21</t>
  </si>
  <si>
    <t>https://smile-ai-test.s3.ap-south-1.amazonaws.com/content/violation/ppe/frame/24317_20250517T112520_ppe_p.jpg</t>
  </si>
  <si>
    <t>17-May-2025 17:06:59</t>
  </si>
  <si>
    <t>https://smile-ai-test.s3.ap-south-1.amazonaws.com/content/violation/flagman/frame/13517_20250517T113658_flagman_p.jpg</t>
  </si>
  <si>
    <t>17-May-2025 17:14:29</t>
  </si>
  <si>
    <t>https://smile-ai-test.s3.ap-south-1.amazonaws.com/content/violation/fire/frame/54310_20250517T114427_fire_p.jpg</t>
  </si>
  <si>
    <t>17-May-2025 17:25:36</t>
  </si>
  <si>
    <t>https://smile-ai-test.s3.ap-south-1.amazonaws.com/content/violation/flagman/frame/33044_20250517T115534_flagman_p.jpg</t>
  </si>
  <si>
    <t>17-May-2025 17:26:28</t>
  </si>
  <si>
    <t>https://smile-ai-test.s3.ap-south-1.amazonaws.com/content/violation/ppe/frame/43054_20250517T115627_ppe_p.jpg</t>
  </si>
  <si>
    <t>17-May-2025 17:27:07</t>
  </si>
  <si>
    <t>https://smile-ai-test.s3.ap-south-1.amazonaws.com/content/violation/ppe/frame/98741_20250517T115706_ppe_p.jpg</t>
  </si>
  <si>
    <t>17-May-2025 17:31:51</t>
  </si>
  <si>
    <t>https://smile-ai-test.s3.ap-south-1.amazonaws.com/content/violation/ppe/frame/39182_20250517T120150_ppe_p.jpg</t>
  </si>
  <si>
    <t>17-May-2025 17:41:01</t>
  </si>
  <si>
    <t>https://smile-ai-test.s3.ap-south-1.amazonaws.com/content/violation/ppe/frame/27905_20250517T121100_ppe_p.jpg</t>
  </si>
  <si>
    <t>17-May-2025 18:04:37</t>
  </si>
  <si>
    <t>https://smile-ai-test.s3.ap-south-1.amazonaws.com/content/violation/ppe/frame/43527_20250517T123436_ppe_p.jpg</t>
  </si>
  <si>
    <t>17-May-2025 18:14:49</t>
  </si>
  <si>
    <t>https://smile-ai-test.s3.ap-south-1.amazonaws.com/content/violation/ppe/frame/81761_20250517T124448_ppe_p.jpg</t>
  </si>
  <si>
    <t>17-May-2025 18:31:56</t>
  </si>
  <si>
    <t>https://smile-ai-test.s3.ap-south-1.amazonaws.com/content/violation/ppe/frame/26271_20250517T130154_ppe_p.jpg</t>
  </si>
  <si>
    <t>17-May-2025 18:41:18</t>
  </si>
  <si>
    <t>https://smile-ai-test.s3.ap-south-1.amazonaws.com/content/violation/fire/frame/18568_20250517T131117_fire_p.jpg</t>
  </si>
  <si>
    <t>17-May-2025 18:45:28</t>
  </si>
  <si>
    <t>https://smile-ai-test.s3.ap-south-1.amazonaws.com/content/violation/phone/frame/58437_20250517T131526_phone_p.jpg</t>
  </si>
  <si>
    <t>17-May-2025 18:56:14</t>
  </si>
  <si>
    <t>https://smile-ai-test.s3.ap-south-1.amazonaws.com/content/violation/fire/frame/49994_20250517T132613_fire_p.jpg</t>
  </si>
  <si>
    <t>17-May-2025 18:57:38</t>
  </si>
  <si>
    <t>https://smile-ai-test.s3.ap-south-1.amazonaws.com/content/violation/ppe/frame/20303_20250517T132737_ppe_p.jpg</t>
  </si>
  <si>
    <t>17-May-2025 19:08:36</t>
  </si>
  <si>
    <t>https://smile-ai-test.s3.ap-south-1.amazonaws.com/content/violation/ppe/frame/22218_20250517T133835_ppe_p.jpg</t>
  </si>
  <si>
    <t>17-May-2025 19:14:08</t>
  </si>
  <si>
    <t>https://smile-ai-test.s3.ap-south-1.amazonaws.com/content/violation/ppe/frame/48338_20250517T134407_ppe_p.jpg</t>
  </si>
  <si>
    <t>17-May-2025 19:14:30</t>
  </si>
  <si>
    <t>https://smile-ai-test.s3.ap-south-1.amazonaws.com/content/violation/ppe/frame/80642_20250517T134429_ppe_p.jpg</t>
  </si>
  <si>
    <t>17-May-2025 19:14:47</t>
  </si>
  <si>
    <t>https://smile-ai-test.s3.ap-south-1.amazonaws.com/content/violation/ppe/frame/33483_20250517T134446_ppe_p.jpg</t>
  </si>
  <si>
    <t>17-May-2025 19:15:03</t>
  </si>
  <si>
    <t>https://smile-ai-test.s3.ap-south-1.amazonaws.com/content/violation/ppe/frame/22361_20250517T134501_ppe_p.jpg</t>
  </si>
  <si>
    <t>17-May-2025 19:15:51</t>
  </si>
  <si>
    <t>https://smile-ai-test.s3.ap-south-1.amazonaws.com/content/violation/fire/frame/83353_20250517T134550_fire_p.jpg</t>
  </si>
  <si>
    <t>17-May-2025 19:51:56</t>
  </si>
  <si>
    <t>https://smile-ai-test.s3.ap-south-1.amazonaws.com/content/violation/ppe/frame/42959_20250517T142155_ppe_p.jpg</t>
  </si>
  <si>
    <t>17-May-2025 19:58:02</t>
  </si>
  <si>
    <t>https://smile-ai-test.s3.ap-south-1.amazonaws.com/content/violation/crowd/frame/93184_20250517T142801_crowd_p.jpg</t>
  </si>
  <si>
    <t>17-May-2025 20:30:04</t>
  </si>
  <si>
    <t>https://smile-ai-test.s3.ap-south-1.amazonaws.com/content/violation/ppe/frame/20535_20250517T150003_ppe_p.jpg</t>
  </si>
  <si>
    <t>17-May-2025 20:45:29</t>
  </si>
  <si>
    <t>https://smile-ai-test.s3.ap-south-1.amazonaws.com/content/violation/ppe/frame/49362_20250517T151528_ppe_p.jpg</t>
  </si>
  <si>
    <t>17-May-2025 20:46:00</t>
  </si>
  <si>
    <t>https://smile-ai-test.s3.ap-south-1.amazonaws.com/content/violation/ppe/frame/46979_20250517T151559_ppe_p.jpg</t>
  </si>
  <si>
    <t>17-May-2025 20:46:54</t>
  </si>
  <si>
    <t>https://smile-ai-test.s3.ap-south-1.amazonaws.com/content/violation/ppe/frame/99459_20250517T151653_ppe_p.jpg</t>
  </si>
  <si>
    <t>17-May-2025 20:47:33</t>
  </si>
  <si>
    <t>https://smile-ai-test.s3.ap-south-1.amazonaws.com/content/violation/ppe/frame/87509_20250517T151732_ppe_p.jpg</t>
  </si>
  <si>
    <t>17-May-2025 20:55:56</t>
  </si>
  <si>
    <t>https://smile-ai-test.s3.ap-south-1.amazonaws.com/content/violation/ppe/frame/20638_20250517T152555_ppe_p.jpg</t>
  </si>
  <si>
    <t>17-May-2025 20:56:14</t>
  </si>
  <si>
    <t>https://smile-ai-test.s3.ap-south-1.amazonaws.com/content/violation/ppe/frame/46601_20250517T152613_ppe_p.jpg</t>
  </si>
  <si>
    <t>17-May-2025 21:54:03</t>
  </si>
  <si>
    <t>https://smile-ai-test.s3.ap-south-1.amazonaws.com/content/violation/ppe/frame/93252_20250517T162402_ppe_p.jpg</t>
  </si>
  <si>
    <t>17-May-2025 21:58:44</t>
  </si>
  <si>
    <t>https://smile-ai-test.s3.ap-south-1.amazonaws.com/content/violation/ppe/frame/99687_20250517T162844_ppe_p.jpg</t>
  </si>
  <si>
    <t>17-May-2025 21:59:58</t>
  </si>
  <si>
    <t>https://smile-ai-test.s3.ap-south-1.amazonaws.com/content/violation/ppe/frame/70398_20250517T162957_ppe_p.jpg</t>
  </si>
  <si>
    <t>17-May-2025 22:21:20</t>
  </si>
  <si>
    <t>https://smile-ai-test.s3.ap-south-1.amazonaws.com/content/violation/fire/frame/56091_20250517T165119_fire_p.jpg</t>
  </si>
  <si>
    <t>17-May-2025 23:55:41</t>
  </si>
  <si>
    <t>https://smile-ai-test.s3.ap-south-1.amazonaws.com/content/violation/fire/frame/17105_20250517T182540_fire_p.jpg</t>
  </si>
  <si>
    <t>18-May-2025 09:27:54</t>
  </si>
  <si>
    <t>https://smile-ai-test.s3.ap-south-1.amazonaws.com/content/violation/ppe/frame/16084_20250518T035752_ppe_p.jpg</t>
  </si>
  <si>
    <t>18-May-2025 09:30:47</t>
  </si>
  <si>
    <t>https://smile-ai-test.s3.ap-south-1.amazonaws.com/content/violation/ppe/frame/82267_20250518T040047_ppe_p.jpg</t>
  </si>
  <si>
    <t>18-May-2025 09:31:04</t>
  </si>
  <si>
    <t>https://smile-ai-test.s3.ap-south-1.amazonaws.com/content/violation/ppe/frame/44783_20250518T040103_ppe_p.jpg</t>
  </si>
  <si>
    <t>18-May-2025 09:35:15</t>
  </si>
  <si>
    <t>https://smile-ai-test.s3.ap-south-1.amazonaws.com/content/violation/ppe/frame/56999_20250518T040514_ppe_p.jpg</t>
  </si>
  <si>
    <t>18-May-2025 09:44:12</t>
  </si>
  <si>
    <t>https://smile-ai-test.s3.ap-south-1.amazonaws.com/content/violation/ppe/frame/71621_20250518T041411_ppe_p.jpg</t>
  </si>
  <si>
    <t>18-May-2025 10:30:14</t>
  </si>
  <si>
    <t>https://smile-ai-test.s3.ap-south-1.amazonaws.com/content/violation/flagman/frame/66091_20250518T050013_flagman_p.jpg</t>
  </si>
  <si>
    <t>18-May-2025 10:32:16</t>
  </si>
  <si>
    <t>https://smile-ai-test.s3.ap-south-1.amazonaws.com/content/violation/ppe/frame/58622_20250518T050215_ppe_p.jpg</t>
  </si>
  <si>
    <t>18-May-2025 10:32:46</t>
  </si>
  <si>
    <t>https://smile-ai-test.s3.ap-south-1.amazonaws.com/content/violation/ppe/frame/58659_20250518T050244_ppe_p.jpg</t>
  </si>
  <si>
    <t>18-May-2025 10:33:07</t>
  </si>
  <si>
    <t>https://smile-ai-test.s3.ap-south-1.amazonaws.com/content/violation/ppe/frame/52652_20250518T050306_ppe_p.jpg</t>
  </si>
  <si>
    <t>18-May-2025 10:34:05</t>
  </si>
  <si>
    <t>Gabion Wall</t>
  </si>
  <si>
    <t>https://smile-ai-test.s3.ap-south-1.amazonaws.com/content/violation/wah/frame/48898_20250518T050404_wah_p.jpg</t>
  </si>
  <si>
    <t>18-May-2025 10:35:23</t>
  </si>
  <si>
    <t>https://smile-ai-test.s3.ap-south-1.amazonaws.com/content/violation/ppe/frame/59293_20250518T050522_ppe_p.jpg</t>
  </si>
  <si>
    <t>18-May-2025 10:48:47</t>
  </si>
  <si>
    <t>https://smile-ai-test.s3.ap-south-1.amazonaws.com/content/violation/ppe/frame/53348_20250518T051846_ppe_p.jpg</t>
  </si>
  <si>
    <t>18-May-2025 11:09:01</t>
  </si>
  <si>
    <t>https://smile-ai-test.s3.ap-south-1.amazonaws.com/content/violation/ppe/frame/79572_20250518T053859_ppe_p.jpg</t>
  </si>
  <si>
    <t>18-May-2025 11:11:01</t>
  </si>
  <si>
    <t>https://smile-ai-test.s3.ap-south-1.amazonaws.com/content/violation/wah/frame/46605_20250518T054100_wah_p.jpg</t>
  </si>
  <si>
    <t>18-May-2025 11:19:16</t>
  </si>
  <si>
    <t>https://smile-ai-test.s3.ap-south-1.amazonaws.com/content/violation/wah/frame/70052_20250518T054915_wah_p.jpg</t>
  </si>
  <si>
    <t>18-May-2025 11:20:12</t>
  </si>
  <si>
    <t>https://smile-ai-test.s3.ap-south-1.amazonaws.com/content/violation/wah/frame/23998_20250518T055011_wah_p.jpg</t>
  </si>
  <si>
    <t>18-May-2025 11:21:24</t>
  </si>
  <si>
    <t>https://smile-ai-test.s3.ap-south-1.amazonaws.com/content/violation/flagman/frame/64440_20250518T055123_flagman_p.jpg</t>
  </si>
  <si>
    <t>18-May-2025 11:46:04</t>
  </si>
  <si>
    <t>https://smile-ai-test.s3.ap-south-1.amazonaws.com/content/violation/flagman/frame/26284_20250518T061603_flagman_p.jpg</t>
  </si>
  <si>
    <t>18-May-2025 11:57:38</t>
  </si>
  <si>
    <t>https://smile-ai-test.s3.ap-south-1.amazonaws.com/content/violation/ppe/frame/64357_20250518T062736_ppe_p.jpg</t>
  </si>
  <si>
    <t>18-May-2025 11:59:51</t>
  </si>
  <si>
    <t>https://smile-ai-test.s3.ap-south-1.amazonaws.com/content/violation/ppe/frame/63990_20250518T062950_ppe_p.jpg</t>
  </si>
  <si>
    <t>18-May-2025 12:06:20</t>
  </si>
  <si>
    <t>https://smile-ai-test.s3.ap-south-1.amazonaws.com/content/violation/flagman/frame/67407_20250518T063619_flagman_p.jpg</t>
  </si>
  <si>
    <t>18-May-2025 12:09:06</t>
  </si>
  <si>
    <t>https://smile-ai-test.s3.ap-south-1.amazonaws.com/content/violation/fall/frame/49882_20250518T063905_fall_p.jpg</t>
  </si>
  <si>
    <t>18-May-2025 12:09:27</t>
  </si>
  <si>
    <t>https://smile-ai-test.s3.ap-south-1.amazonaws.com/content/violation/fall/frame/50212_20250518T063926_fall_p.jpg</t>
  </si>
  <si>
    <t>18-May-2025 12:09:39</t>
  </si>
  <si>
    <t>https://smile-ai-test.s3.ap-south-1.amazonaws.com/content/violation/ppe/frame/77517_20250518T063938_ppe_p.jpg</t>
  </si>
  <si>
    <t>18-May-2025 12:12:07</t>
  </si>
  <si>
    <t>https://smile-ai-test.s3.ap-south-1.amazonaws.com/content/violation/fall/frame/53839_20250518T064206_fall_p.jpg</t>
  </si>
  <si>
    <t>18-May-2025 12:18:29</t>
  </si>
  <si>
    <t>https://smile-ai-test.s3.ap-south-1.amazonaws.com/content/violation/fall/frame/58979_20250518T064827_fall_p.jpg</t>
  </si>
  <si>
    <t>18-May-2025 12:19:32</t>
  </si>
  <si>
    <t>https://smile-ai-test.s3.ap-south-1.amazonaws.com/content/violation/ppe/frame/42337_20250518T064930_ppe_p.jpg</t>
  </si>
  <si>
    <t>18-May-2025 12:19:40</t>
  </si>
  <si>
    <t>https://smile-ai-test.s3.ap-south-1.amazonaws.com/content/violation/ppe/frame/20124_20250518T064939_ppe_p.jpg</t>
  </si>
  <si>
    <t>18-May-2025 12:25:35</t>
  </si>
  <si>
    <t>https://smile-ai-test.s3.ap-south-1.amazonaws.com/content/violation/ppe/frame/48971_20250518T065534_ppe_p.jpg</t>
  </si>
  <si>
    <t>18-May-2025 12:25:49</t>
  </si>
  <si>
    <t>https://smile-ai-test.s3.ap-south-1.amazonaws.com/content/violation/ppe/frame/74295_20250518T065548_ppe_p.jpg</t>
  </si>
  <si>
    <t>18-May-2025 12:33:44</t>
  </si>
  <si>
    <t>https://smile-ai-test.s3.ap-south-1.amazonaws.com/content/violation/ppe/frame/22355_20250518T070343_ppe_p.jpg</t>
  </si>
  <si>
    <t>18-May-2025 12:35:53</t>
  </si>
  <si>
    <t>https://smile-ai-test.s3.ap-south-1.amazonaws.com/content/violation/ppe/frame/37060_20250518T070553_ppe_p.jpg</t>
  </si>
  <si>
    <t>18-May-2025 12:36:11</t>
  </si>
  <si>
    <t>https://smile-ai-test.s3.ap-south-1.amazonaws.com/content/violation/ppe/frame/34859_20250518T070610_ppe_p.jpg</t>
  </si>
  <si>
    <t>18-May-2025 12:39:21</t>
  </si>
  <si>
    <t>https://smile-ai-test.s3.ap-south-1.amazonaws.com/content/violation/ppe/frame/25219_20250518T070920_ppe_p.jpg</t>
  </si>
  <si>
    <t>18-May-2025 12:52:43</t>
  </si>
  <si>
    <t>https://smile-ai-test.s3.ap-south-1.amazonaws.com/content/violation/ppe/frame/93500_20250518T072242_ppe_p.jpg</t>
  </si>
  <si>
    <t>18-May-2025 14:26:08</t>
  </si>
  <si>
    <t>https://smile-ai-test.s3.ap-south-1.amazonaws.com/content/violation/ppe/frame/42666_20250518T085607_ppe_p.jpg</t>
  </si>
  <si>
    <t>18-May-2025 14:38:37</t>
  </si>
  <si>
    <t>https://smile-ai-test.s3.ap-south-1.amazonaws.com/content/violation/fall/frame/11170_20250518T090836_fall_p.jpg</t>
  </si>
  <si>
    <t>18-May-2025 14:40:25</t>
  </si>
  <si>
    <t>https://smile-ai-test.s3.ap-south-1.amazonaws.com/content/violation/ppe/frame/81587_20250518T091024_ppe_p.jpg</t>
  </si>
  <si>
    <t>18-May-2025 14:55:09</t>
  </si>
  <si>
    <t>https://smile-ai-test.s3.ap-south-1.amazonaws.com/content/violation/wah/frame/65235_20250518T092508_wah_p.jpg</t>
  </si>
  <si>
    <t>18-May-2025 15:05:24</t>
  </si>
  <si>
    <t>https://smile-ai-test.s3.ap-south-1.amazonaws.com/content/violation/ppe/frame/87192_20250518T093523_ppe_p.jpg</t>
  </si>
  <si>
    <t>18-May-2025 15:14:22</t>
  </si>
  <si>
    <t>https://smile-ai-test.s3.ap-south-1.amazonaws.com/content/violation/ppe/frame/26621_20250518T094421_ppe_p.jpg</t>
  </si>
  <si>
    <t>18-May-2025 15:14:43</t>
  </si>
  <si>
    <t>https://smile-ai-test.s3.ap-south-1.amazonaws.com/content/violation/ppe/frame/52404_20250518T094442_ppe_p.jpg</t>
  </si>
  <si>
    <t>18-May-2025 15:18:17</t>
  </si>
  <si>
    <t>https://smile-ai-test.s3.ap-south-1.amazonaws.com/content/violation/ppe/frame/37325_20250518T094816_ppe_p.jpg</t>
  </si>
  <si>
    <t>18-May-2025 15:28:24</t>
  </si>
  <si>
    <t>https://smile-ai-test.s3.ap-south-1.amazonaws.com/content/violation/ppe/frame/43502_20250518T095823_ppe_p.jpg</t>
  </si>
  <si>
    <t>18-May-2025 15:50:09</t>
  </si>
  <si>
    <t>https://smile-ai-test.s3.ap-south-1.amazonaws.com/content/violation/ppe/frame/88278_20250518T102008_ppe_p.jpg</t>
  </si>
  <si>
    <t>18-May-2025 15:53:47</t>
  </si>
  <si>
    <t>https://smile-ai-test.s3.ap-south-1.amazonaws.com/content/violation/ppe/frame/31808_20250518T102346_ppe_p.jpg</t>
  </si>
  <si>
    <t>18-May-2025 16:19:32</t>
  </si>
  <si>
    <t>https://smile-ai-test.s3.ap-south-1.amazonaws.com/content/violation/ppe/frame/44487_20250518T104931_ppe_p.jpg</t>
  </si>
  <si>
    <t>18-May-2025 16:39:15</t>
  </si>
  <si>
    <t>https://smile-ai-test.s3.ap-south-1.amazonaws.com/content/violation/ppe/frame/84788_20250518T110915_ppe_p.jpg</t>
  </si>
  <si>
    <t>18-May-2025 16:39:37</t>
  </si>
  <si>
    <t>https://smile-ai-test.s3.ap-south-1.amazonaws.com/content/violation/ppe/frame/78542_20250518T110936_ppe_p.jpg</t>
  </si>
  <si>
    <t>18-May-2025 16:41:28</t>
  </si>
  <si>
    <t>https://smile-ai-test.s3.ap-south-1.amazonaws.com/content/violation/phone/frame/10980_20250518T111127_phone_p.jpg</t>
  </si>
  <si>
    <t>18-May-2025 16:45:05</t>
  </si>
  <si>
    <t>https://smile-ai-test.s3.ap-south-1.amazonaws.com/content/violation/flagman/frame/41392_20250518T111503_flagman_p.jpg</t>
  </si>
  <si>
    <t>18-May-2025 16:45:35</t>
  </si>
  <si>
    <t>https://smile-ai-test.s3.ap-south-1.amazonaws.com/content/violation/ppe/frame/43393_20250518T111534_ppe_p.jpg</t>
  </si>
  <si>
    <t>18-May-2025 16:50:08</t>
  </si>
  <si>
    <t>https://smile-ai-test.s3.ap-south-1.amazonaws.com/content/violation/ppe/frame/96687_20250518T112007_ppe_p.jpg</t>
  </si>
  <si>
    <t>18-May-2025 16:50:46</t>
  </si>
  <si>
    <t>https://smile-ai-test.s3.ap-south-1.amazonaws.com/content/violation/ppe/frame/16354_20250518T112043_ppe_p.jpg</t>
  </si>
  <si>
    <t>18-May-2025 17:04:55</t>
  </si>
  <si>
    <t>https://smile-ai-test.s3.ap-south-1.amazonaws.com/content/violation/ppe/frame/20415_20250518T113454_ppe_p.jpg</t>
  </si>
  <si>
    <t>18-May-2025 17:05:06</t>
  </si>
  <si>
    <t>https://smile-ai-test.s3.ap-south-1.amazonaws.com/content/violation/ppe/frame/57725_20250518T113505_ppe_p.jpg</t>
  </si>
  <si>
    <t>18-May-2025 17:05:21</t>
  </si>
  <si>
    <t>https://smile-ai-test.s3.ap-south-1.amazonaws.com/content/violation/ppe/frame/13013_20250518T113520_ppe_p.jpg</t>
  </si>
  <si>
    <t>18-May-2025 17:08:43</t>
  </si>
  <si>
    <t>https://smile-ai-test.s3.ap-south-1.amazonaws.com/content/violation/ppe/frame/99499_20250518T113841_ppe_p.jpg</t>
  </si>
  <si>
    <t>18-May-2025 17:08:59</t>
  </si>
  <si>
    <t>https://smile-ai-test.s3.ap-south-1.amazonaws.com/content/violation/ppe/frame/78745_20250518T113858_ppe_p.jpg</t>
  </si>
  <si>
    <t>18-May-2025 17:09:25</t>
  </si>
  <si>
    <t>https://smile-ai-test.s3.ap-south-1.amazonaws.com/content/violation/ppe/frame/28233_20250518T113924_ppe_p.jpg</t>
  </si>
  <si>
    <t>18-May-2025 17:26:35</t>
  </si>
  <si>
    <t>https://smile-ai-test.s3.ap-south-1.amazonaws.com/content/violation/ppe/frame/33502_20250518T115634_ppe_p.jpg</t>
  </si>
  <si>
    <t>18-May-2025 17:28:47</t>
  </si>
  <si>
    <t>https://smile-ai-test.s3.ap-south-1.amazonaws.com/content/violation/ppe/frame/53799_20250518T115846_ppe_p.jpg</t>
  </si>
  <si>
    <t>18-May-2025 17:29:17</t>
  </si>
  <si>
    <t>https://smile-ai-test.s3.ap-south-1.amazonaws.com/content/violation/ppe/frame/19714_20250518T115916_ppe_p.jpg</t>
  </si>
  <si>
    <t>19-May-2025 09:24:38</t>
  </si>
  <si>
    <t>https://smile-ai-test.s3.ap-south-1.amazonaws.com/content/violation/flagman/frame/99052_20250519T035437_flagman_p.jpg</t>
  </si>
  <si>
    <t>19-May-2025 09:25:29</t>
  </si>
  <si>
    <t>https://smile-ai-test.s3.ap-south-1.amazonaws.com/content/violation/ppe/frame/18518_20250519T035528_ppe_p.jpg</t>
  </si>
  <si>
    <t>19-May-2025 09:34:55</t>
  </si>
  <si>
    <t>https://smile-ai-test.s3.ap-south-1.amazonaws.com/content/violation/ppe/frame/13584_20250519T040453_ppe_p.jpg</t>
  </si>
  <si>
    <t>19-May-2025 09:41:41</t>
  </si>
  <si>
    <t>Police_outpost</t>
  </si>
  <si>
    <t>https://smile-ai-test.s3.ap-south-1.amazonaws.com/content/violation/ppe/frame/48990_20250519T041140_ppe_p.jpg</t>
  </si>
  <si>
    <t>19-May-2025 09:41:54</t>
  </si>
  <si>
    <t>https://smile-ai-test.s3.ap-south-1.amazonaws.com/content/violation/ppe/frame/27084_20250519T041153_ppe_p.jpg</t>
  </si>
  <si>
    <t>19-May-2025 09:42:29</t>
  </si>
  <si>
    <t>https://smile-ai-test.s3.ap-south-1.amazonaws.com/content/violation/ppe/frame/84717_20250519T041228_ppe_p.jpg</t>
  </si>
  <si>
    <t>19-May-2025 09:42:49</t>
  </si>
  <si>
    <t>https://smile-ai-test.s3.ap-south-1.amazonaws.com/content/violation/ppe/frame/45696_20250519T041247_ppe_p.jpg</t>
  </si>
  <si>
    <t>19-May-2025 09:43:37</t>
  </si>
  <si>
    <t>https://smile-ai-test.s3.ap-south-1.amazonaws.com/content/violation/flagman/frame/79355_20250519T041336_flagman_p.jpg</t>
  </si>
  <si>
    <t>19-May-2025 09:48:59</t>
  </si>
  <si>
    <t>https://smile-ai-test.s3.ap-south-1.amazonaws.com/content/violation/ppe/frame/53364_20250519T041858_ppe_p.jpg</t>
  </si>
  <si>
    <t>19-May-2025 09:50:56</t>
  </si>
  <si>
    <t>https://smile-ai-test.s3.ap-south-1.amazonaws.com/content/violation/ppe/frame/55376_20250519T042055_ppe_p.jpg</t>
  </si>
  <si>
    <t>19-May-2025 09:54:22</t>
  </si>
  <si>
    <t>https://smile-ai-test.s3.ap-south-1.amazonaws.com/content/violation/ppe/frame/68605_20250519T042421_ppe_p.jpg</t>
  </si>
  <si>
    <t>19-May-2025 09:58:26</t>
  </si>
  <si>
    <t>https://smile-ai-test.s3.ap-south-1.amazonaws.com/content/violation/ppe/frame/28954_20250519T042825_ppe_p.jpg</t>
  </si>
  <si>
    <t>19-May-2025 09:58:40</t>
  </si>
  <si>
    <t>https://smile-ai-test.s3.ap-south-1.amazonaws.com/content/violation/flagman/frame/59415_20250519T042839_flagman_p.jpg</t>
  </si>
  <si>
    <t>19-May-2025 10:01:19</t>
  </si>
  <si>
    <t>https://smile-ai-test.s3.ap-south-1.amazonaws.com/content/violation/ppe/frame/57586_20250519T043118_ppe_p.jpg</t>
  </si>
  <si>
    <t>19-May-2025 10:01:41</t>
  </si>
  <si>
    <t>https://smile-ai-test.s3.ap-south-1.amazonaws.com/content/violation/ppe/frame/71610_20250519T043140_ppe_p.jpg</t>
  </si>
  <si>
    <t>19-May-2025 10:02:35</t>
  </si>
  <si>
    <t>https://smile-ai-test.s3.ap-south-1.amazonaws.com/content/violation/ppe/frame/68569_20250519T043233_ppe_p.jpg</t>
  </si>
  <si>
    <t>19-May-2025 10:02:59</t>
  </si>
  <si>
    <t>https://smile-ai-test.s3.ap-south-1.amazonaws.com/content/violation/ppe/frame/20213_20250519T043258_ppe_p.jpg</t>
  </si>
  <si>
    <t>19-May-2025 10:03:24</t>
  </si>
  <si>
    <t>https://smile-ai-test.s3.ap-south-1.amazonaws.com/content/violation/ppe/frame/92105_20250519T043322_ppe_p.jpg</t>
  </si>
  <si>
    <t>19-May-2025 10:03:47</t>
  </si>
  <si>
    <t>https://smile-ai-test.s3.ap-south-1.amazonaws.com/content/violation/ppe/frame/47102_20250519T043345_ppe_p.jpg</t>
  </si>
  <si>
    <t>19-May-2025 10:04:06</t>
  </si>
  <si>
    <t>https://smile-ai-test.s3.ap-south-1.amazonaws.com/content/violation/ppe/frame/53641_20250519T043404_ppe_p.jpg</t>
  </si>
  <si>
    <t>19-May-2025 10:06:24</t>
  </si>
  <si>
    <t>https://smile-ai-test.s3.ap-south-1.amazonaws.com/content/violation/ppe/frame/10747_20250519T043623_ppe_p.jpg</t>
  </si>
  <si>
    <t>19-May-2025 10:14:30</t>
  </si>
  <si>
    <t>https://smile-ai-test.s3.ap-south-1.amazonaws.com/content/violation/ppe/frame/98209_20250519T044429_ppe_p.jpg</t>
  </si>
  <si>
    <t>19-May-2025 10:17:27</t>
  </si>
  <si>
    <t>https://smile-ai-test.s3.ap-south-1.amazonaws.com/content/violation/ppe/frame/34140_20250519T044725_ppe_p.jpg</t>
  </si>
  <si>
    <t>19-May-2025 10:25:36</t>
  </si>
  <si>
    <t>https://smile-ai-test.s3.ap-south-1.amazonaws.com/content/violation/ppe/frame/51148_20250519T045534_ppe_p.jpg</t>
  </si>
  <si>
    <t>19-May-2025 10:26:28</t>
  </si>
  <si>
    <t>https://smile-ai-test.s3.ap-south-1.amazonaws.com/content/violation/ppe/frame/32795_20250519T045627_ppe_p.jpg</t>
  </si>
  <si>
    <t>19-May-2025 10:47:10</t>
  </si>
  <si>
    <t>https://smile-ai-test.s3.ap-south-1.amazonaws.com/content/violation/ppe/frame/49298_20250519T051709_ppe_p.jpg</t>
  </si>
  <si>
    <t>19-May-2025 10:47:30</t>
  </si>
  <si>
    <t>https://smile-ai-test.s3.ap-south-1.amazonaws.com/content/violation/ppe/frame/14740_20250519T051729_ppe_p.jpg</t>
  </si>
  <si>
    <t>19-May-2025 10:50:32</t>
  </si>
  <si>
    <t>https://smile-ai-test.s3.ap-south-1.amazonaws.com/content/violation/ppe/frame/67432_20250519T052031_ppe_p.jpg</t>
  </si>
  <si>
    <t>19-May-2025 10:58:01</t>
  </si>
  <si>
    <t>https://smile-ai-test.s3.ap-south-1.amazonaws.com/content/violation/fire/frame/13023_20250519T052758_fire_p.jpg</t>
  </si>
  <si>
    <t>19-May-2025 10:59:40</t>
  </si>
  <si>
    <t>https://smile-ai-test.s3.ap-south-1.amazonaws.com/content/violation/ppe/frame/80231_20250519T052939_ppe_p.jpg</t>
  </si>
  <si>
    <t>19-May-2025 11:01:13</t>
  </si>
  <si>
    <t>https://smile-ai-test.s3.ap-south-1.amazonaws.com/content/violation/ppe/frame/30801_20250519T053112_ppe_p.jpg</t>
  </si>
  <si>
    <t>19-May-2025 11:15:32</t>
  </si>
  <si>
    <t>https://smile-ai-test.s3.ap-south-1.amazonaws.com/content/violation/fire/frame/72871_20250519T054528_fire_p.jpg</t>
  </si>
  <si>
    <t>19-May-2025 11:26:13</t>
  </si>
  <si>
    <t>https://smile-ai-test.s3.ap-south-1.amazonaws.com/content/violation/ppe/frame/75581_20250519T055610_ppe_p.jpg</t>
  </si>
  <si>
    <t>19-May-2025 11:27:01</t>
  </si>
  <si>
    <t>https://smile-ai-test.s3.ap-south-1.amazonaws.com/content/violation/ppe/frame/78955_20250519T055658_ppe_p.jpg</t>
  </si>
  <si>
    <t>19-May-2025 11:36:32</t>
  </si>
  <si>
    <t>https://smile-ai-test.s3.ap-south-1.amazonaws.com/content/violation/ppe/frame/35885_20250519T060630_ppe_p.jpg</t>
  </si>
  <si>
    <t>19-May-2025 11:37:30</t>
  </si>
  <si>
    <t>https://smile-ai-test.s3.ap-south-1.amazonaws.com/content/violation/ppe/frame/37976_20250519T060729_ppe_p.jpg</t>
  </si>
  <si>
    <t>19-May-2025 12:10:31</t>
  </si>
  <si>
    <t>https://smile-ai-test.s3.ap-south-1.amazonaws.com/content/violation/ppe/frame/65242_20250519T064029_ppe_p.jpg</t>
  </si>
  <si>
    <t>19-May-2025 12:21:05</t>
  </si>
  <si>
    <t>https://smile-ai-test.s3.ap-south-1.amazonaws.com/content/violation/ppe/frame/40891_20250519T065104_ppe_p.jpg</t>
  </si>
  <si>
    <t>19-May-2025 12:26:44</t>
  </si>
  <si>
    <t>https://smile-ai-test.s3.ap-south-1.amazonaws.com/content/violation/ppe/frame/93578_20250519T065643_ppe_p.jpg</t>
  </si>
  <si>
    <t>19-May-2025 12:59:30</t>
  </si>
  <si>
    <t>https://smile-ai-test.s3.ap-south-1.amazonaws.com/content/violation/ppe/frame/39540_20250519T072927_ppe_p.jpg</t>
  </si>
  <si>
    <t>19-May-2025 14:06:29</t>
  </si>
  <si>
    <t>https://smile-ai-test.s3.ap-south-1.amazonaws.com/content/violation/ppe/frame/14935_20250519T083626_ppe_p.jpg</t>
  </si>
  <si>
    <t>19-May-2025 14:06:55</t>
  </si>
  <si>
    <t>https://smile-ai-test.s3.ap-south-1.amazonaws.com/content/violation/ppe/frame/45807_20250519T083654_ppe_p.jpg</t>
  </si>
  <si>
    <t>19-May-2025 14:07:30</t>
  </si>
  <si>
    <t>https://smile-ai-test.s3.ap-south-1.amazonaws.com/content/violation/ppe/frame/67048_20250519T083729_ppe_p.jpg</t>
  </si>
  <si>
    <t>19-May-2025 14:08:39</t>
  </si>
  <si>
    <t>https://smile-ai-test.s3.ap-south-1.amazonaws.com/content/violation/ppe/frame/11561_20250519T083838_ppe_p.jpg</t>
  </si>
  <si>
    <t>19-May-2025 14:12:26</t>
  </si>
  <si>
    <t>https://smile-ai-test.s3.ap-south-1.amazonaws.com/content/violation/ppe/frame/20491_20250519T084223_ppe_p.jpg</t>
  </si>
  <si>
    <t>19-May-2025 14:12:40</t>
  </si>
  <si>
    <t>https://smile-ai-test.s3.ap-south-1.amazonaws.com/content/violation/ppe/frame/28978_20250519T084238_ppe_p.jpg</t>
  </si>
  <si>
    <t>19-May-2025 14:13:49</t>
  </si>
  <si>
    <t>https://smile-ai-test.s3.ap-south-1.amazonaws.com/content/violation/ppe/frame/30700_20250519T084347_ppe_p.jpg</t>
  </si>
  <si>
    <t>19-May-2025 14:23:19</t>
  </si>
  <si>
    <t>https://smile-ai-test.s3.ap-south-1.amazonaws.com/content/violation/ppe/frame/33579_20250519T085318_ppe_p.jpg</t>
  </si>
  <si>
    <t>19-May-2025 14:30:41</t>
  </si>
  <si>
    <t>https://smile-ai-test.s3.ap-south-1.amazonaws.com/content/violation/ppe/frame/26507_20250519T090038_ppe_p.jpg</t>
  </si>
  <si>
    <t>19-May-2025 14:45:23</t>
  </si>
  <si>
    <t>https://smile-ai-test.s3.ap-south-1.amazonaws.com/content/violation/ppe/frame/18984_20250519T091522_ppe_p.jpg</t>
  </si>
  <si>
    <t>19-May-2025 14:53:50</t>
  </si>
  <si>
    <t>https://smile-ai-test.s3.ap-south-1.amazonaws.com/content/violation/wah/frame/95624_20250519T092348_wah_p.jpg</t>
  </si>
  <si>
    <t>19-May-2025 15:05:08</t>
  </si>
  <si>
    <t>https://smile-ai-test.s3.ap-south-1.amazonaws.com/content/violation/fire/frame/39225_20250519T093507_fire_p.jpg</t>
  </si>
  <si>
    <t>19-May-2025 15:06:25</t>
  </si>
  <si>
    <t>https://smile-ai-test.s3.ap-south-1.amazonaws.com/content/violation/ppe/frame/73803_20250519T093624_ppe_p.jpg</t>
  </si>
  <si>
    <t>19-May-2025 15:11:38</t>
  </si>
  <si>
    <t>https://smile-ai-test.s3.ap-south-1.amazonaws.com/content/violation/ppe/frame/74411_20250519T094137_ppe_p.jpg</t>
  </si>
  <si>
    <t>19-May-2025 15:16:54</t>
  </si>
  <si>
    <t>https://smile-ai-test.s3.ap-south-1.amazonaws.com/content/violation/ppe/frame/59281_20250519T094652_ppe_p.jpg</t>
  </si>
  <si>
    <t>19-May-2025 15:20:08</t>
  </si>
  <si>
    <t>https://smile-ai-test.s3.ap-south-1.amazonaws.com/content/violation/ppe/frame/49079_20250519T095007_ppe_p.jpg</t>
  </si>
  <si>
    <t>19-May-2025 15:20:54</t>
  </si>
  <si>
    <t>https://smile-ai-test.s3.ap-south-1.amazonaws.com/content/violation/ppe/frame/65396_20250519T095053_ppe_p.jpg</t>
  </si>
  <si>
    <t>19-May-2025 15:23:38</t>
  </si>
  <si>
    <t>https://smile-ai-test.s3.ap-south-1.amazonaws.com/content/violation/fire/frame/29072_20250519T095335_fire_p.jpg</t>
  </si>
  <si>
    <t>19-May-2025 15:25:07</t>
  </si>
  <si>
    <t>https://smile-ai-test.s3.ap-south-1.amazonaws.com/content/violation/ppe/frame/43060_20250519T095504_ppe_p.jpg</t>
  </si>
  <si>
    <t>19-May-2025 15:28:49</t>
  </si>
  <si>
    <t>https://smile-ai-test.s3.ap-south-1.amazonaws.com/content/violation/ppe/frame/38214_20250519T095847_ppe_p.jpg</t>
  </si>
  <si>
    <t>19-May-2025 15:29:22</t>
  </si>
  <si>
    <t>https://smile-ai-test.s3.ap-south-1.amazonaws.com/content/violation/wah/frame/17455_20250519T095920_wah_p.jpg</t>
  </si>
  <si>
    <t>19-May-2025 15:40:35</t>
  </si>
  <si>
    <t>https://smile-ai-test.s3.ap-south-1.amazonaws.com/content/violation/ppe/frame/22766_20250519T101034_ppe_p.jpg</t>
  </si>
  <si>
    <t>19-May-2025 15:59:04</t>
  </si>
  <si>
    <t>https://smile-ai-test.s3.ap-south-1.amazonaws.com/content/violation/ppe/frame/23579_20250519T102903_ppe_p.jpg</t>
  </si>
  <si>
    <t>19-May-2025 16:01:19</t>
  </si>
  <si>
    <t>https://smile-ai-test.s3.ap-south-1.amazonaws.com/content/violation/flagman/frame/56043_20250519T103118_flagman_p.jpg</t>
  </si>
  <si>
    <t>19-May-2025 16:01:34</t>
  </si>
  <si>
    <t>https://smile-ai-test.s3.ap-south-1.amazonaws.com/content/violation/ppe/frame/46746_20250519T103133_ppe_p.jpg</t>
  </si>
  <si>
    <t>19-May-2025 16:18:15</t>
  </si>
  <si>
    <t>https://smile-ai-test.s3.ap-south-1.amazonaws.com/content/violation/ppe/frame/26892_20250519T104814_ppe_p.jpg</t>
  </si>
  <si>
    <t>19-May-2025 16:36:21</t>
  </si>
  <si>
    <t>https://smile-ai-test.s3.ap-south-1.amazonaws.com/content/violation/fire/frame/71422_20250519T110619_fire_p.jpg</t>
  </si>
  <si>
    <t>19-May-2025 16:38:36</t>
  </si>
  <si>
    <t>https://smile-ai-test.s3.ap-south-1.amazonaws.com/content/violation/fire/frame/32671_20250519T110835_fire_p.jpg</t>
  </si>
  <si>
    <t>19-May-2025 16:47:38</t>
  </si>
  <si>
    <t>https://smile-ai-test.s3.ap-south-1.amazonaws.com/content/violation/ppe/frame/74630_20250519T111737_ppe_p.jpg</t>
  </si>
  <si>
    <t>19-May-2025 16:47:58</t>
  </si>
  <si>
    <t>https://smile-ai-test.s3.ap-south-1.amazonaws.com/content/violation/ppe/frame/65268_20250519T111757_ppe_p.jpg</t>
  </si>
  <si>
    <t>19-May-2025 16:53:38</t>
  </si>
  <si>
    <t>https://smile-ai-test.s3.ap-south-1.amazonaws.com/content/violation/flagman/frame/70308_20250519T112337_flagman_p.jpg</t>
  </si>
  <si>
    <t>19-May-2025 16:55:45</t>
  </si>
  <si>
    <t>https://smile-ai-test.s3.ap-south-1.amazonaws.com/content/violation/ppe/frame/24655_20250519T112544_ppe_p.jpg</t>
  </si>
  <si>
    <t>19-May-2025 16:58:27</t>
  </si>
  <si>
    <t>https://smile-ai-test.s3.ap-south-1.amazonaws.com/content/violation/ppe/frame/54061_20250519T112826_ppe_p.jpg</t>
  </si>
  <si>
    <t>19-May-2025 17:05:33</t>
  </si>
  <si>
    <t>https://smile-ai-test.s3.ap-south-1.amazonaws.com/content/violation/ppe/frame/16789_20250519T113532_ppe_p.jpg</t>
  </si>
  <si>
    <t>19-May-2025 17:23:14</t>
  </si>
  <si>
    <t>https://smile-ai-test.s3.ap-south-1.amazonaws.com/content/violation/phone/frame/99746_20250519T115313_phone_p.jpg</t>
  </si>
  <si>
    <t>19-May-2025 17:26:18</t>
  </si>
  <si>
    <t>https://smile-ai-test.s3.ap-south-1.amazonaws.com/content/violation/fire/frame/43440_20250519T115616_fire_p.jpg</t>
  </si>
  <si>
    <t>19-May-2025 17:31:25</t>
  </si>
  <si>
    <t>https://smile-ai-test.s3.ap-south-1.amazonaws.com/content/violation/ppe/frame/72604_20250519T120124_ppe_p.jpg</t>
  </si>
  <si>
    <t>19-May-2025 17:33:37</t>
  </si>
  <si>
    <t>https://smile-ai-test.s3.ap-south-1.amazonaws.com/content/violation/ppe/frame/86997_20250519T120336_ppe_p.jpg</t>
  </si>
  <si>
    <t>19-May-2025 17:34:52</t>
  </si>
  <si>
    <t>https://smile-ai-test.s3.ap-south-1.amazonaws.com/content/violation/ppe/frame/76677_20250519T120451_ppe_p.jpg</t>
  </si>
  <si>
    <t>19-May-2025 17:36:01</t>
  </si>
  <si>
    <t>https://smile-ai-test.s3.ap-south-1.amazonaws.com/content/violation/ppe/frame/49379_20250519T120559_ppe_p.jpg</t>
  </si>
  <si>
    <t>19-May-2025 17:36:04</t>
  </si>
  <si>
    <t>https://smile-ai-test.s3.ap-south-1.amazonaws.com/content/violation/fire/frame/58231_20250519T120603_fire_p.jpg</t>
  </si>
  <si>
    <t>19-May-2025 17:38:22</t>
  </si>
  <si>
    <t>https://smile-ai-test.s3.ap-south-1.amazonaws.com/content/violation/ppe/frame/79279_20250519T120821_ppe_p.jpg</t>
  </si>
  <si>
    <t>19-May-2025 17:38:40</t>
  </si>
  <si>
    <t>https://smile-ai-test.s3.ap-south-1.amazonaws.com/content/violation/flagman/frame/54207_20250519T120839_flagman_p.jpg</t>
  </si>
  <si>
    <t>19-May-2025 18:12:30</t>
  </si>
  <si>
    <t>https://smile-ai-test.s3.ap-south-1.amazonaws.com/content/violation/flagman/frame/49348_20250519T124229_flagman_p.jpg</t>
  </si>
  <si>
    <t>19-May-2025 18:14:50</t>
  </si>
  <si>
    <t>https://smile-ai-test.s3.ap-south-1.amazonaws.com/content/violation/phone/frame/93292_20250519T124449_phone_p.jpg</t>
  </si>
  <si>
    <t>19-May-2025 18:37:32</t>
  </si>
  <si>
    <t>https://smile-ai-test.s3.ap-south-1.amazonaws.com/content/violation/fire/frame/84636_20250519T130730_fire_p.jpg</t>
  </si>
  <si>
    <t>19-May-2025 19:39:45</t>
  </si>
  <si>
    <t>https://smile-ai-test.s3.ap-south-1.amazonaws.com/content/violation/crowd/frame/20984_20250519T140944_crowd_p.jpg</t>
  </si>
  <si>
    <t>19-May-2025 20:10:13</t>
  </si>
  <si>
    <t>https://smile-ai-test.s3.ap-south-1.amazonaws.com/content/violation/ppe/frame/38891_20250519T144012_ppe_p.jpg</t>
  </si>
  <si>
    <t>19-May-2025 22:19:05</t>
  </si>
  <si>
    <t>https://smile-ai-test.s3.ap-south-1.amazonaws.com/content/violation/flagman/frame/35501_20250519T164904_flagman_p.jpg</t>
  </si>
  <si>
    <t>19-May-2025 22:39:21</t>
  </si>
  <si>
    <t>https://smile-ai-test.s3.ap-south-1.amazonaws.com/content/violation/ppe/frame/19977_20250519T170920_ppe_p.jpg</t>
  </si>
  <si>
    <t>20-May-2025 10:17:33</t>
  </si>
  <si>
    <t>https://smile-ai-test.s3.ap-south-1.amazonaws.com/content/violation/fire/frame/61361_20250520T044731_fire_p.jpg</t>
  </si>
  <si>
    <t>20-May-2025 10:59:04</t>
  </si>
  <si>
    <t>https://smile-ai-test.s3.ap-south-1.amazonaws.com/content/violation/flagman/frame/60757_20250520T052903_flagman_p.jpg</t>
  </si>
  <si>
    <t>20-May-2025 11:00:20</t>
  </si>
  <si>
    <t>https://smile-ai-test.s3.ap-south-1.amazonaws.com/content/violation/ppe/frame/46854_20250520T053019_ppe_p.jpg</t>
  </si>
  <si>
    <t>20-May-2025 11:03:04</t>
  </si>
  <si>
    <t>https://smile-ai-test.s3.ap-south-1.amazonaws.com/content/violation/ppe/frame/23586_20250520T053302_ppe_p.jpg</t>
  </si>
  <si>
    <t>20-May-2025 11:04:23</t>
  </si>
  <si>
    <t>https://smile-ai-test.s3.ap-south-1.amazonaws.com/content/violation/ppe/frame/17615_20250520T053422_ppe_p.jpg</t>
  </si>
  <si>
    <t>20-May-2025 11:16:42</t>
  </si>
  <si>
    <t>https://smile-ai-test.s3.ap-south-1.amazonaws.com/content/violation/ppe/frame/23476_20250520T054641_ppe_p.jpg</t>
  </si>
  <si>
    <t>20-May-2025 11:18:55</t>
  </si>
  <si>
    <t>https://smile-ai-test.s3.ap-south-1.amazonaws.com/content/violation/wah/frame/15868_20250520T054854_wah_p.jpg</t>
  </si>
  <si>
    <t>20-May-2025 11:20:36</t>
  </si>
  <si>
    <t>https://smile-ai-test.s3.ap-south-1.amazonaws.com/content/violation/ppe/frame/83381_20250520T055035_ppe_p.jpg</t>
  </si>
  <si>
    <t>20-May-2025 11:30:50</t>
  </si>
  <si>
    <t>https://smile-ai-test.s3.ap-south-1.amazonaws.com/content/violation/ppe/frame/97976_20250520T060048_ppe_p.jpg</t>
  </si>
  <si>
    <t>20-May-2025 11:32:11</t>
  </si>
  <si>
    <t>https://smile-ai-test.s3.ap-south-1.amazonaws.com/content/violation/flagman/frame/66933_20250520T060210_flagman_p.jpg</t>
  </si>
  <si>
    <t>20-May-2025 11:35:01</t>
  </si>
  <si>
    <t>https://smile-ai-test.s3.ap-south-1.amazonaws.com/content/violation/wah/frame/71780_20250520T060500_wah_p.jpg</t>
  </si>
  <si>
    <t>20-May-2025 11:46:31</t>
  </si>
  <si>
    <t>https://smile-ai-test.s3.ap-south-1.amazonaws.com/content/violation/ppe/frame/69154_20250520T061629_ppe_p.jpg</t>
  </si>
  <si>
    <t>20-May-2025 11:47:34</t>
  </si>
  <si>
    <t>https://smile-ai-test.s3.ap-south-1.amazonaws.com/content/violation/ppe/frame/79566_20250520T061733_ppe_p.jpg</t>
  </si>
  <si>
    <t>20-May-2025 11:47:58</t>
  </si>
  <si>
    <t>https://smile-ai-test.s3.ap-south-1.amazonaws.com/content/violation/ppe/frame/24360_20250520T061757_ppe_p.jpg</t>
  </si>
  <si>
    <t>20-May-2025 11:48:13</t>
  </si>
  <si>
    <t>https://smile-ai-test.s3.ap-south-1.amazonaws.com/content/violation/ppe/frame/67579_20250520T061811_ppe_p.jpg</t>
  </si>
  <si>
    <t>20-May-2025 12:23:28</t>
  </si>
  <si>
    <t>https://smile-ai-test.s3.ap-south-1.amazonaws.com/content/violation/ppe/frame/70235_20250520T065328_ppe_p.jpg</t>
  </si>
  <si>
    <t>20-May-2025 14:02:38</t>
  </si>
  <si>
    <t>https://smile-ai-test.s3.ap-south-1.amazonaws.com/content/violation/fall/frame/96997_20250520T083236_fall_p.jpg</t>
  </si>
  <si>
    <t>20-May-2025 14:07:01</t>
  </si>
  <si>
    <t>https://smile-ai-test.s3.ap-south-1.amazonaws.com/content/violation/ppe/frame/84494_20250520T083658_ppe_p.jpg</t>
  </si>
  <si>
    <t>20-May-2025 14:32:51</t>
  </si>
  <si>
    <t>https://smile-ai-test.s3.ap-south-1.amazonaws.com/content/violation/ppe/frame/28722_20250520T090249_ppe_p.jpg</t>
  </si>
  <si>
    <t>20-May-2025 14:33:47</t>
  </si>
  <si>
    <t>https://smile-ai-test.s3.ap-south-1.amazonaws.com/content/violation/ppe/frame/58403_20250520T090346_ppe_p.jpg</t>
  </si>
  <si>
    <t>20-May-2025 14:39:52</t>
  </si>
  <si>
    <t>https://smile-ai-test.s3.ap-south-1.amazonaws.com/content/violation/ppe/frame/47909_20250520T090952_ppe_p.jpg</t>
  </si>
  <si>
    <t>20-May-2025 14:40:16</t>
  </si>
  <si>
    <t>https://smile-ai-test.s3.ap-south-1.amazonaws.com/content/violation/ppe/frame/74950_20250520T091015_ppe_p.jpg</t>
  </si>
  <si>
    <t>20-May-2025 14:40:41</t>
  </si>
  <si>
    <t>https://smile-ai-test.s3.ap-south-1.amazonaws.com/content/violation/ppe/frame/71582_20250520T091040_ppe_p.jpg</t>
  </si>
  <si>
    <t>20-May-2025 15:26:23</t>
  </si>
  <si>
    <t>https://smile-ai-test.s3.ap-south-1.amazonaws.com/content/violation/ppe/frame/74347_20250520T095622_ppe_p.jpg</t>
  </si>
  <si>
    <t>20-May-2025 15:26:41</t>
  </si>
  <si>
    <t>https://smile-ai-test.s3.ap-south-1.amazonaws.com/content/violation/fire/frame/74188_20250520T095639_fire_p.jpg</t>
  </si>
  <si>
    <t>20-May-2025 15:28:58</t>
  </si>
  <si>
    <t>https://smile-ai-test.s3.ap-south-1.amazonaws.com/content/violation/ppe/frame/82471_20250520T095857_ppe_p.jpg</t>
  </si>
  <si>
    <t>20-May-2025 15:29:43</t>
  </si>
  <si>
    <t>https://smile-ai-test.s3.ap-south-1.amazonaws.com/content/violation/ppe/frame/85415_20250520T095942_ppe_p.jpg</t>
  </si>
  <si>
    <t>20-May-2025 15:57:21</t>
  </si>
  <si>
    <t>https://smile-ai-test.s3.ap-south-1.amazonaws.com/content/violation/flagman/frame/42702_20250520T102719_flagman_p.jpg</t>
  </si>
  <si>
    <t>20-May-2025 16:11:44</t>
  </si>
  <si>
    <t>https://smile-ai-test.s3.ap-south-1.amazonaws.com/content/violation/ppe/frame/18161_20250520T104143_ppe_p.jpg</t>
  </si>
  <si>
    <t>20-May-2025 16:26:32</t>
  </si>
  <si>
    <t>https://smile-ai-test.s3.ap-south-1.amazonaws.com/content/violation/ppe/frame/71346_20250520T105630_ppe_p.jpg</t>
  </si>
  <si>
    <t>20-May-2025 16:26:40</t>
  </si>
  <si>
    <t>https://smile-ai-test.s3.ap-south-1.amazonaws.com/content/violation/ppe/frame/94252_20250520T105639_ppe_p.jpg</t>
  </si>
  <si>
    <t>20-May-2025 16:52:31</t>
  </si>
  <si>
    <t>https://smile-ai-test.s3.ap-south-1.amazonaws.com/content/violation/ppe/frame/81337_20250520T112230_ppe_p.jpg</t>
  </si>
  <si>
    <t>20-May-2025 18:11:10</t>
  </si>
  <si>
    <t>https://smile-ai-test.s3.ap-south-1.amazonaws.com/content/violation/ppe/frame/21009_20250520T124110_ppe_p.jpg</t>
  </si>
  <si>
    <t>20-May-2025 21:01:30</t>
  </si>
  <si>
    <t>https://smile-ai-test.s3.ap-south-1.amazonaws.com/content/violation/wah/frame/50368_20250520T153129_wah_p.jpg</t>
  </si>
  <si>
    <t>21-May-2025 09:15:30</t>
  </si>
  <si>
    <t>https://smile-ai-test.s3.ap-south-1.amazonaws.com/content/violation/ppe/frame/17294_20250521T034527_ppe_p.jpg</t>
  </si>
  <si>
    <t>21-May-2025 09:16:12</t>
  </si>
  <si>
    <t>GA Terminal - 01</t>
  </si>
  <si>
    <t>https://smile-ai-test.s3.ap-south-1.amazonaws.com/content/violation/ppe/frame/25041_20250521T034610_ppe_p.jpg</t>
  </si>
  <si>
    <t>21-May-2025 09:20:57</t>
  </si>
  <si>
    <t>https://smile-ai-test.s3.ap-south-1.amazonaws.com/content/violation/flagman/frame/77195_20250521T035056_flagman_p.jpg</t>
  </si>
  <si>
    <t>21-May-2025 09:35:56</t>
  </si>
  <si>
    <t>https://smile-ai-test.s3.ap-south-1.amazonaws.com/content/violation/ppe/frame/87585_20250521T040555_ppe_p.jpg</t>
  </si>
  <si>
    <t>21-May-2025 09:57:37</t>
  </si>
  <si>
    <t>GA Terminal - 02</t>
  </si>
  <si>
    <t>https://smile-ai-test.s3.ap-south-1.amazonaws.com/content/violation/ppe/frame/33534_20250521T042736_ppe_p.jpg</t>
  </si>
  <si>
    <t>21-May-2025 10:05:19</t>
  </si>
  <si>
    <t>https://smile-ai-test.s3.ap-south-1.amazonaws.com/content/violation/ppe/frame/81364_20250521T043518_ppe_p.jpg</t>
  </si>
  <si>
    <t>21-May-2025 10:06:13</t>
  </si>
  <si>
    <t>https://smile-ai-test.s3.ap-south-1.amazonaws.com/content/violation/ppe/frame/88198_20250521T043612_ppe_p.jpg</t>
  </si>
  <si>
    <t>21-May-2025 10:06:41</t>
  </si>
  <si>
    <t>https://smile-ai-test.s3.ap-south-1.amazonaws.com/content/violation/ppe/frame/10202_20250521T043640_ppe_p.jpg</t>
  </si>
  <si>
    <t>21-May-2025 10:14:24</t>
  </si>
  <si>
    <t>https://smile-ai-test.s3.ap-south-1.amazonaws.com/content/violation/ppe/frame/46580_20250521T044422_ppe_p.jpg</t>
  </si>
  <si>
    <t>21-May-2025 10:34:39</t>
  </si>
  <si>
    <t>https://smile-ai-test.s3.ap-south-1.amazonaws.com/content/violation/ppe/frame/49105_20250521T050437_ppe_p.jpg</t>
  </si>
  <si>
    <t>21-May-2025 11:02:52</t>
  </si>
  <si>
    <t>https://smile-ai-test.s3.ap-south-1.amazonaws.com/content/violation/ppe/frame/96011_20250521T053250_ppe_p.jpg</t>
  </si>
  <si>
    <t>21-May-2025 11:26:08</t>
  </si>
  <si>
    <t>https://smile-ai-test.s3.ap-south-1.amazonaws.com/content/violation/ppe/frame/92395_20250521T055607_ppe_p.jpg</t>
  </si>
  <si>
    <t>21-May-2025 11:51:30</t>
  </si>
  <si>
    <t>https://smile-ai-test.s3.ap-south-1.amazonaws.com/content/violation/ppe/frame/65754_20250521T062128_ppe_p.jpg</t>
  </si>
  <si>
    <t>21-May-2025 11:52:03</t>
  </si>
  <si>
    <t>https://smile-ai-test.s3.ap-south-1.amazonaws.com/content/violation/ppe/frame/28776_20250521T062202_ppe_p.jpg</t>
  </si>
  <si>
    <t>21-May-2025 11:52:46</t>
  </si>
  <si>
    <t>https://smile-ai-test.s3.ap-south-1.amazonaws.com/content/violation/ppe/frame/62026_20250521T062245_ppe_p.jpg</t>
  </si>
  <si>
    <t>21-May-2025 11:53:06</t>
  </si>
  <si>
    <t>https://smile-ai-test.s3.ap-south-1.amazonaws.com/content/violation/ppe/frame/68495_20250521T062305_ppe_p.jpg</t>
  </si>
  <si>
    <t>21-May-2025 12:16:14</t>
  </si>
  <si>
    <t>https://smile-ai-test.s3.ap-south-1.amazonaws.com/content/violation/ppe/frame/60867_20250521T064613_ppe_p.jpg</t>
  </si>
  <si>
    <t>21-May-2025 12:28:26</t>
  </si>
  <si>
    <t>https://smile-ai-test.s3.ap-south-1.amazonaws.com/content/violation/wah/frame/82345_20250521T065824_wah_p.jpg</t>
  </si>
  <si>
    <t>21-May-2025 12:28:41</t>
  </si>
  <si>
    <t>https://smile-ai-test.s3.ap-south-1.amazonaws.com/content/violation/wah/frame/66981_20250521T065839_wah_p.jpg</t>
  </si>
  <si>
    <t>21-May-2025 12:52:43</t>
  </si>
  <si>
    <t>https://smile-ai-test.s3.ap-south-1.amazonaws.com/content/violation/fire/frame/61646_20250521T072241_fire_p.jpg</t>
  </si>
  <si>
    <t>21-May-2025 13:58:42</t>
  </si>
  <si>
    <t>https://smile-ai-test.s3.ap-south-1.amazonaws.com/content/violation/fall/frame/31141_20250521T082840_fall_p.jpg</t>
  </si>
  <si>
    <t>21-May-2025 13:58:55</t>
  </si>
  <si>
    <t>https://smile-ai-test.s3.ap-south-1.amazonaws.com/content/violation/fall/frame/86767_20250521T082854_fall_p.jpg</t>
  </si>
  <si>
    <t>21-May-2025 14:07:07</t>
  </si>
  <si>
    <t>https://smile-ai-test.s3.ap-south-1.amazonaws.com/content/violation/ppe/frame/23850_20250521T083704_ppe_p.jpg</t>
  </si>
  <si>
    <t>21-May-2025 14:07:22</t>
  </si>
  <si>
    <t>https://smile-ai-test.s3.ap-south-1.amazonaws.com/content/violation/ppe/frame/67740_20250521T083719_ppe_p.jpg</t>
  </si>
  <si>
    <t>21-May-2025 14:10:25</t>
  </si>
  <si>
    <t>https://smile-ai-test.s3.ap-south-1.amazonaws.com/content/violation/ppe/frame/11262_20250521T084024_ppe_p.jpg</t>
  </si>
  <si>
    <t>21-May-2025 14:10:41</t>
  </si>
  <si>
    <t>https://smile-ai-test.s3.ap-south-1.amazonaws.com/content/violation/ppe/frame/99826_20250521T084039_ppe_p.jpg</t>
  </si>
  <si>
    <t>21-May-2025 14:15:15</t>
  </si>
  <si>
    <t>https://smile-ai-test.s3.ap-south-1.amazonaws.com/content/violation/ppe/frame/36697_20250521T084513_ppe_p.jpg</t>
  </si>
  <si>
    <t>21-May-2025 14:31:23</t>
  </si>
  <si>
    <t>https://smile-ai-test.s3.ap-south-1.amazonaws.com/content/violation/ppe/frame/89552_20250521T090121_ppe_p.jpg</t>
  </si>
  <si>
    <t>21-May-2025 14:39:02</t>
  </si>
  <si>
    <t>https://smile-ai-test.s3.ap-south-1.amazonaws.com/content/violation/ppe/frame/96314_20250521T090901_ppe_p.jpg</t>
  </si>
  <si>
    <t>21-May-2025 14:41:08</t>
  </si>
  <si>
    <t>https://smile-ai-test.s3.ap-south-1.amazonaws.com/content/violation/wah/frame/31197_20250521T091107_wah_p.jpg</t>
  </si>
  <si>
    <t>21-May-2025 14:42:18</t>
  </si>
  <si>
    <t>https://smile-ai-test.s3.ap-south-1.amazonaws.com/content/violation/ppe/frame/66752_20250521T091217_ppe_p.jpg</t>
  </si>
  <si>
    <t>21-May-2025 14:42:33</t>
  </si>
  <si>
    <t>https://smile-ai-test.s3.ap-south-1.amazonaws.com/content/violation/ppe/frame/80225_20250521T091231_ppe_p.jpg</t>
  </si>
  <si>
    <t>21-May-2025 14:53:01</t>
  </si>
  <si>
    <t>https://smile-ai-test.s3.ap-south-1.amazonaws.com/content/violation/ppe/frame/97215_20250521T092300_ppe_p.jpg</t>
  </si>
  <si>
    <t>21-May-2025 15:12:27</t>
  </si>
  <si>
    <t>https://smile-ai-test.s3.ap-south-1.amazonaws.com/content/violation/ppe/frame/15521_20250521T094226_ppe_p.jpg</t>
  </si>
  <si>
    <t>21-May-2025 15:12:33</t>
  </si>
  <si>
    <t>https://smile-ai-test.s3.ap-south-1.amazonaws.com/content/violation/ppe/frame/78418_20250521T094232_ppe_p.jpg</t>
  </si>
  <si>
    <t>21-May-2025 15:25:02</t>
  </si>
  <si>
    <t>https://smile-ai-test.s3.ap-south-1.amazonaws.com/content/violation/ppe/frame/82352_20250521T095501_ppe_p.jpg</t>
  </si>
  <si>
    <t>21-May-2025 15:32:06</t>
  </si>
  <si>
    <t>https://smile-ai-test.s3.ap-south-1.amazonaws.com/content/violation/ppe/frame/40462_20250521T100204_ppe_p.jpg</t>
  </si>
  <si>
    <t>21-May-2025 15:33:03</t>
  </si>
  <si>
    <t>https://smile-ai-test.s3.ap-south-1.amazonaws.com/content/violation/ppe/frame/56350_20250521T100301_ppe_p.jpg</t>
  </si>
  <si>
    <t>21-May-2025 15:34:57</t>
  </si>
  <si>
    <t>https://smile-ai-test.s3.ap-south-1.amazonaws.com/content/violation/ppe/frame/40340_20250521T100456_ppe_p.jpg</t>
  </si>
  <si>
    <t>21-May-2025 15:49:58</t>
  </si>
  <si>
    <t>https://smile-ai-test.s3.ap-south-1.amazonaws.com/content/violation/ppe/frame/65594_20250521T101957_ppe_p.jpg</t>
  </si>
  <si>
    <t>21-May-2025 15:56:57</t>
  </si>
  <si>
    <t>https://smile-ai-test.s3.ap-south-1.amazonaws.com/content/violation/ppe/frame/66422_20250521T102656_ppe_p.jpg</t>
  </si>
  <si>
    <t>21-May-2025 16:11:38</t>
  </si>
  <si>
    <t>https://smile-ai-test.s3.ap-south-1.amazonaws.com/content/violation/wah/frame/72990_20250521T104137_wah_p.jpg</t>
  </si>
  <si>
    <t>21-May-2025 16:15:58</t>
  </si>
  <si>
    <t>https://smile-ai-test.s3.ap-south-1.amazonaws.com/content/violation/ppe/frame/52759_20250521T104557_ppe_p.jpg</t>
  </si>
  <si>
    <t>21-May-2025 16:16:22</t>
  </si>
  <si>
    <t>https://smile-ai-test.s3.ap-south-1.amazonaws.com/content/violation/fall/frame/95383_20250521T104621_fall_p.jpg</t>
  </si>
  <si>
    <t>21-May-2025 16:20:14</t>
  </si>
  <si>
    <t>https://smile-ai-test.s3.ap-south-1.amazonaws.com/content/violation/ppe/frame/76683_20250521T105012_ppe_p.jpg</t>
  </si>
  <si>
    <t>21-May-2025 16:22:50</t>
  </si>
  <si>
    <t>https://smile-ai-test.s3.ap-south-1.amazonaws.com/content/violation/ppe/frame/58710_20250521T105249_ppe_p.jpg</t>
  </si>
  <si>
    <t>21-May-2025 16:24:45</t>
  </si>
  <si>
    <t>https://smile-ai-test.s3.ap-south-1.amazonaws.com/content/violation/ppe/frame/98768_20250521T105444_ppe_p.jpg</t>
  </si>
  <si>
    <t>21-May-2025 16:33:03</t>
  </si>
  <si>
    <t>https://smile-ai-test.s3.ap-south-1.amazonaws.com/content/violation/ppe/frame/90094_20250521T110301_ppe_p.jpg</t>
  </si>
  <si>
    <t>21-May-2025 16:40:02</t>
  </si>
  <si>
    <t>https://smile-ai-test.s3.ap-south-1.amazonaws.com/content/violation/ppe/frame/89299_20250521T111001_ppe_p.jpg</t>
  </si>
  <si>
    <t>21-May-2025 16:40:53</t>
  </si>
  <si>
    <t>https://smile-ai-test.s3.ap-south-1.amazonaws.com/content/violation/ppe/frame/29944_20250521T111052_ppe_p.jpg</t>
  </si>
  <si>
    <t>21-May-2025 17:00:08</t>
  </si>
  <si>
    <t>https://smile-ai-test.s3.ap-south-1.amazonaws.com/content/violation/ppe/frame/46667_20250521T113007_ppe_p.jpg</t>
  </si>
  <si>
    <t>21-May-2025 17:04:04</t>
  </si>
  <si>
    <t>https://smile-ai-test.s3.ap-south-1.amazonaws.com/content/violation/ppe/frame/39374_20250521T113403_ppe_p.jpg</t>
  </si>
  <si>
    <t>21-May-2025 17:22:28</t>
  </si>
  <si>
    <t>https://smile-ai-test.s3.ap-south-1.amazonaws.com/content/violation/ppe/frame/58127_20250521T115227_ppe_p.jpg</t>
  </si>
  <si>
    <t>21-May-2025 17:33:21</t>
  </si>
  <si>
    <t>https://smile-ai-test.s3.ap-south-1.amazonaws.com/content/violation/ppe/frame/71764_20250521T120320_ppe_p.jpg</t>
  </si>
  <si>
    <t>21-May-2025 17:35:21</t>
  </si>
  <si>
    <t>https://smile-ai-test.s3.ap-south-1.amazonaws.com/content/violation/ppe/frame/23463_20250521T120519_ppe_p.jpg</t>
  </si>
  <si>
    <t>21-May-2025 17:36:55</t>
  </si>
  <si>
    <t>https://smile-ai-test.s3.ap-south-1.amazonaws.com/content/violation/ppe/frame/59140_20250521T120654_ppe_p.jpg</t>
  </si>
  <si>
    <t>21-May-2025 18:06:53</t>
  </si>
  <si>
    <t>https://smile-ai-test.s3.ap-south-1.amazonaws.com/content/violation/ppe/frame/98139_20250521T123652_ppe_p.jpg</t>
  </si>
  <si>
    <t>21-May-2025 18:35:09</t>
  </si>
  <si>
    <t>https://smile-ai-test.s3.ap-south-1.amazonaws.com/content/violation/ppe/frame/27460_20250521T130508_ppe_p.jpg</t>
  </si>
  <si>
    <t>21-May-2025 18:36:05</t>
  </si>
  <si>
    <t>https://smile-ai-test.s3.ap-south-1.amazonaws.com/content/violation/flagman/frame/13724_20250521T130604_flagman_p.jpg</t>
  </si>
  <si>
    <t>21-May-2025 18:44:52</t>
  </si>
  <si>
    <t>https://smile-ai-test.s3.ap-south-1.amazonaws.com/content/violation/flagman/frame/93000_20250521T131451_flagman_p.jpg</t>
  </si>
  <si>
    <t>21-May-2025 18:47:07</t>
  </si>
  <si>
    <t>https://smile-ai-test.s3.ap-south-1.amazonaws.com/content/violation/flagman/frame/10671_20250521T131706_flagman_p.jpg</t>
  </si>
  <si>
    <t>21-May-2025 18:47:45</t>
  </si>
  <si>
    <t>https://smile-ai-test.s3.ap-south-1.amazonaws.com/content/violation/ppe/frame/16587_20250521T131745_ppe_p.jpg</t>
  </si>
  <si>
    <t>21-May-2025 18:51:15</t>
  </si>
  <si>
    <t>https://smile-ai-test.s3.ap-south-1.amazonaws.com/content/violation/wah/frame/13579_20250521T132114_wah_p.jpg</t>
  </si>
  <si>
    <t>21-May-2025 19:15:02</t>
  </si>
  <si>
    <t>https://smile-ai-test.s3.ap-south-1.amazonaws.com/content/violation/wah/frame/25438_20250521T134501_wah_p.jpg</t>
  </si>
  <si>
    <t>21-May-2025 19:34:29</t>
  </si>
  <si>
    <t>https://smile-ai-test.s3.ap-south-1.amazonaws.com/content/violation/flagman/frame/87454_20250521T140428_flagman_p.jpg</t>
  </si>
  <si>
    <t>21-May-2025 20:51:06</t>
  </si>
  <si>
    <t>https://smile-ai-test.s3.ap-south-1.amazonaws.com/content/violation/ppe/frame/58382_20250521T152105_ppe_p.jpg</t>
  </si>
  <si>
    <t>21-May-2025 20:51:46</t>
  </si>
  <si>
    <t>https://smile-ai-test.s3.ap-south-1.amazonaws.com/content/violation/ppe/frame/81766_20250521T152145_ppe_p.jpg</t>
  </si>
  <si>
    <t>21-May-2025 20:53:41</t>
  </si>
  <si>
    <t>https://smile-ai-test.s3.ap-south-1.amazonaws.com/content/violation/ppe/frame/63251_20250521T152340_ppe_p.jpg</t>
  </si>
  <si>
    <t>21-May-2025 20:54:42</t>
  </si>
  <si>
    <t>https://smile-ai-test.s3.ap-south-1.amazonaws.com/content/violation/ppe/frame/16374_20250521T152441_ppe_p.jpg</t>
  </si>
  <si>
    <t>21-May-2025 22:48:04</t>
  </si>
  <si>
    <t>https://smile-ai-test.s3.ap-south-1.amazonaws.com/content/violation/flagman/frame/53361_20250521T171803_flagman_p.jpg</t>
  </si>
  <si>
    <t>21-May-2025 23:17:19</t>
  </si>
  <si>
    <t>https://smile-ai-test.s3.ap-south-1.amazonaws.com/content/violation/flagman/frame/52367_20250521T174719_flagman_p.jpg</t>
  </si>
  <si>
    <t>22-May-2025 00:05:14</t>
  </si>
  <si>
    <t>https://smile-ai-test.s3.ap-south-1.amazonaws.com/content/violation/ppe/frame/49761_20250521T183513_ppe_p.jpg</t>
  </si>
  <si>
    <t>22-May-2025 00:06:00</t>
  </si>
  <si>
    <t>https://smile-ai-test.s3.ap-south-1.amazonaws.com/content/violation/ppe/frame/10108_20250521T183559_ppe_p.jpg</t>
  </si>
  <si>
    <t>22-May-2025 00:32:10</t>
  </si>
  <si>
    <t>https://smile-ai-test.s3.ap-south-1.amazonaws.com/content/violation/flagman/frame/95566_20250521T190209_flagman_p.jpg</t>
  </si>
  <si>
    <t>22-May-2025 01:33:48</t>
  </si>
  <si>
    <t>https://smile-ai-test.s3.ap-south-1.amazonaws.com/content/violation/flagman/frame/44098_20250521T200347_flagman_p.jpg</t>
  </si>
  <si>
    <t>22-May-2025 09:16:13</t>
  </si>
  <si>
    <t>https://smile-ai-test.s3.ap-south-1.amazonaws.com/content/violation/wah/frame/74857_20250522T034612_wah_p.jpg</t>
  </si>
  <si>
    <t>22-May-2025 09:16:30</t>
  </si>
  <si>
    <t>https://smile-ai-test.s3.ap-south-1.amazonaws.com/content/violation/wah/frame/39277_20250522T034629_wah_p.jpg</t>
  </si>
  <si>
    <t>22-May-2025 09:19:23</t>
  </si>
  <si>
    <t>https://smile-ai-test.s3.ap-south-1.amazonaws.com/content/violation/ppe/frame/66843_20250522T034921_ppe_p.jpg</t>
  </si>
  <si>
    <t>22-May-2025 09:20:54</t>
  </si>
  <si>
    <t>https://smile-ai-test.s3.ap-south-1.amazonaws.com/content/violation/ppe/frame/65601_20250522T035050_ppe_p.jpg</t>
  </si>
  <si>
    <t>22-May-2025 09:24:27</t>
  </si>
  <si>
    <t>https://smile-ai-test.s3.ap-south-1.amazonaws.com/content/violation/ppe/frame/50820_20250522T035425_ppe_p.jpg</t>
  </si>
  <si>
    <t>22-May-2025 09:24:40</t>
  </si>
  <si>
    <t>https://smile-ai-test.s3.ap-south-1.amazonaws.com/content/violation/ppe/frame/14268_20250522T035439_ppe_p.jpg</t>
  </si>
  <si>
    <t>22-May-2025 09:27:46</t>
  </si>
  <si>
    <t>https://smile-ai-test.s3.ap-south-1.amazonaws.com/content/violation/ppe/frame/15016_20250522T035745_ppe_p.jpg</t>
  </si>
  <si>
    <t>22-May-2025 09:30:35</t>
  </si>
  <si>
    <t>https://smile-ai-test.s3.ap-south-1.amazonaws.com/content/violation/flagman/frame/27153_20250522T040034_flagman_p.jpg</t>
  </si>
  <si>
    <t>22-May-2025 09:30:59</t>
  </si>
  <si>
    <t>https://smile-ai-test.s3.ap-south-1.amazonaws.com/content/violation/ppe/frame/87181_20250522T040056_ppe_p.jpg</t>
  </si>
  <si>
    <t>22-May-2025 09:34:15</t>
  </si>
  <si>
    <t>https://smile-ai-test.s3.ap-south-1.amazonaws.com/content/violation/ppe/frame/85563_20250522T040414_ppe_p.jpg</t>
  </si>
  <si>
    <t>22-May-2025 09:40:11</t>
  </si>
  <si>
    <t>https://smile-ai-test.s3.ap-south-1.amazonaws.com/content/violation/ppe/frame/28508_20250522T041009_ppe_p.jpg</t>
  </si>
  <si>
    <t>22-May-2025 09:41:05</t>
  </si>
  <si>
    <t>https://smile-ai-test.s3.ap-south-1.amazonaws.com/content/violation/ppe/frame/66132_20250522T041102_ppe_p.jpg</t>
  </si>
  <si>
    <t>22-May-2025 09:41:10</t>
  </si>
  <si>
    <t>https://smile-ai-test.s3.ap-south-1.amazonaws.com/content/violation/ppe/frame/60449_20250522T041109_ppe_p.jpg</t>
  </si>
  <si>
    <t>22-May-2025 09:46:48</t>
  </si>
  <si>
    <t>https://smile-ai-test.s3.ap-south-1.amazonaws.com/content/violation/ppe/frame/63629_20250522T041647_ppe_p.jpg</t>
  </si>
  <si>
    <t>22-May-2025 09:56:33</t>
  </si>
  <si>
    <t>https://smile-ai-test.s3.ap-south-1.amazonaws.com/content/violation/ppe/frame/90296_20250522T042630_ppe_p.jpg</t>
  </si>
  <si>
    <t>22-May-2025 09:59:15</t>
  </si>
  <si>
    <t>https://smile-ai-test.s3.ap-south-1.amazonaws.com/content/violation/ppe/frame/37054_20250522T042914_ppe_p.jpg</t>
  </si>
  <si>
    <t>22-May-2025 09:59:37</t>
  </si>
  <si>
    <t>https://smile-ai-test.s3.ap-south-1.amazonaws.com/content/violation/ppe/frame/62881_20250522T042936_ppe_p.jpg</t>
  </si>
  <si>
    <t>22-May-2025 10:08:26</t>
  </si>
  <si>
    <t>https://smile-ai-test.s3.ap-south-1.amazonaws.com/content/violation/ppe/frame/21244_20250522T043825_ppe_p.jpg</t>
  </si>
  <si>
    <t>22-May-2025 10:09:34</t>
  </si>
  <si>
    <t>https://smile-ai-test.s3.ap-south-1.amazonaws.com/content/violation/ppe/frame/45245_20250522T043932_ppe_p.jpg</t>
  </si>
  <si>
    <t>22-May-2025 10:12:32</t>
  </si>
  <si>
    <t>https://smile-ai-test.s3.ap-south-1.amazonaws.com/content/violation/ppe/frame/18042_20250522T044231_ppe_p.jpg</t>
  </si>
  <si>
    <t>22-May-2025 10:13:02</t>
  </si>
  <si>
    <t>https://smile-ai-test.s3.ap-south-1.amazonaws.com/content/violation/fire/frame/88693_20250522T044300_fire_p.jpg</t>
  </si>
  <si>
    <t>22-May-2025 10:20:56</t>
  </si>
  <si>
    <t>https://smile-ai-test.s3.ap-south-1.amazonaws.com/content/violation/ppe/frame/12955_20250522T045053_ppe_p.jpg</t>
  </si>
  <si>
    <t>22-May-2025 10:21:09</t>
  </si>
  <si>
    <t>https://smile-ai-test.s3.ap-south-1.amazonaws.com/content/violation/ppe/frame/41480_20250522T045106_ppe_p.jpg</t>
  </si>
  <si>
    <t>22-May-2025 10:22:12</t>
  </si>
  <si>
    <t>https://smile-ai-test.s3.ap-south-1.amazonaws.com/content/violation/ppe/frame/52727_20250522T045211_ppe_p.jpg</t>
  </si>
  <si>
    <t>22-May-2025 10:46:30</t>
  </si>
  <si>
    <t>https://smile-ai-test.s3.ap-south-1.amazonaws.com/content/violation/flagman/frame/99999_20250522T051628_flagman_p.jpg</t>
  </si>
  <si>
    <t>22-May-2025 10:49:01</t>
  </si>
  <si>
    <t>https://smile-ai-test.s3.ap-south-1.amazonaws.com/content/violation/ppe/frame/29677_20250522T051900_ppe_p.jpg</t>
  </si>
  <si>
    <t>22-May-2025 10:49:25</t>
  </si>
  <si>
    <t>https://smile-ai-test.s3.ap-south-1.amazonaws.com/content/violation/ppe/frame/31428_20250522T051925_ppe_p.jpg</t>
  </si>
  <si>
    <t>22-May-2025 10:55:47</t>
  </si>
  <si>
    <t>https://smile-ai-test.s3.ap-south-1.amazonaws.com/content/violation/ppe/frame/21787_20250522T052546_ppe_p.jpg</t>
  </si>
  <si>
    <t>22-May-2025 11:00:10</t>
  </si>
  <si>
    <t>https://smile-ai-test.s3.ap-south-1.amazonaws.com/content/violation/flagman/frame/83321_20250522T053009_flagman_p.jpg</t>
  </si>
  <si>
    <t>22-May-2025 11:11:29</t>
  </si>
  <si>
    <t>https://smile-ai-test.s3.ap-south-1.amazonaws.com/content/violation/flagman/frame/36973_20250522T054128_flagman_p.jpg</t>
  </si>
  <si>
    <t>22-May-2025 11:15:05</t>
  </si>
  <si>
    <t>https://smile-ai-test.s3.ap-south-1.amazonaws.com/content/violation/ppe/frame/96961_20250522T054504_ppe_p.jpg</t>
  </si>
  <si>
    <t>22-May-2025 11:16:35</t>
  </si>
  <si>
    <t>https://smile-ai-test.s3.ap-south-1.amazonaws.com/content/violation/ppe/frame/80740_20250522T054634_ppe_p.jpg</t>
  </si>
  <si>
    <t>22-May-2025 11:16:36</t>
  </si>
  <si>
    <t>https://smile-ai-test.s3.ap-south-1.amazonaws.com/content/violation/wah/frame/44167_20250522T054636_wah_p.jpg</t>
  </si>
  <si>
    <t>22-May-2025 11:26:44</t>
  </si>
  <si>
    <t>https://smile-ai-test.s3.ap-south-1.amazonaws.com/content/violation/ppe/frame/70882_20250522T055642_ppe_p.jpg</t>
  </si>
  <si>
    <t>22-May-2025 11:27:15</t>
  </si>
  <si>
    <t>https://smile-ai-test.s3.ap-south-1.amazonaws.com/content/violation/ppe/frame/21801_20250522T055714_ppe_p.jpg</t>
  </si>
  <si>
    <t>22-May-2025 11:28:44</t>
  </si>
  <si>
    <t>https://smile-ai-test.s3.ap-south-1.amazonaws.com/content/violation/ppe/frame/20016_20250522T055843_ppe_p.jpg</t>
  </si>
  <si>
    <t>22-May-2025 11:29:06</t>
  </si>
  <si>
    <t>https://smile-ai-test.s3.ap-south-1.amazonaws.com/content/violation/ppe/frame/85479_20250522T055904_ppe_p.jpg</t>
  </si>
  <si>
    <t>22-May-2025 11:44:40</t>
  </si>
  <si>
    <t>https://smile-ai-test.s3.ap-south-1.amazonaws.com/content/violation/flagman/frame/87110_20250522T061439_flagman_p.jpg</t>
  </si>
  <si>
    <t>22-May-2025 11:55:22</t>
  </si>
  <si>
    <t>https://smile-ai-test.s3.ap-south-1.amazonaws.com/content/violation/ppe/frame/25505_20250522T062521_ppe_p.jpg</t>
  </si>
  <si>
    <t>22-May-2025 11:56:28</t>
  </si>
  <si>
    <t>https://smile-ai-test.s3.ap-south-1.amazonaws.com/content/violation/ppe/frame/77674_20250522T062626_ppe_p.jpg</t>
  </si>
  <si>
    <t>22-May-2025 11:56:50</t>
  </si>
  <si>
    <t>https://smile-ai-test.s3.ap-south-1.amazonaws.com/content/violation/ppe/frame/10493_20250522T062648_ppe_p.jpg</t>
  </si>
  <si>
    <t>22-May-2025 12:01:11</t>
  </si>
  <si>
    <t>https://smile-ai-test.s3.ap-south-1.amazonaws.com/content/violation/flagman/frame/12087_20250522T063110_flagman_p.jpg</t>
  </si>
  <si>
    <t>22-May-2025 12:24:01</t>
  </si>
  <si>
    <t>https://smile-ai-test.s3.ap-south-1.amazonaws.com/content/violation/ppe/frame/39513_20250522T065400_ppe_p.jpg</t>
  </si>
  <si>
    <t>22-May-2025 12:40:51</t>
  </si>
  <si>
    <t>https://smile-ai-test.s3.ap-south-1.amazonaws.com/content/violation/flagman/frame/63722_20250522T071048_flagman_p.jpg</t>
  </si>
  <si>
    <t>22-May-2025 12:42:24</t>
  </si>
  <si>
    <t>https://smile-ai-test.s3.ap-south-1.amazonaws.com/content/violation/ppe/frame/16700_20250522T071223_ppe_p.jpg</t>
  </si>
  <si>
    <t>22-May-2025 12:46:25</t>
  </si>
  <si>
    <t>https://smile-ai-test.s3.ap-south-1.amazonaws.com/content/violation/ppe/frame/18843_20250522T071622_ppe_p.jpg</t>
  </si>
  <si>
    <t>22-May-2025 13:57:50</t>
  </si>
  <si>
    <t>https://smile-ai-test.s3.ap-south-1.amazonaws.com/content/violation/ppe/frame/18028_20250522T082749_ppe_p.jpg</t>
  </si>
  <si>
    <t>22-May-2025 13:59:12</t>
  </si>
  <si>
    <t>https://smile-ai-test.s3.ap-south-1.amazonaws.com/content/violation/fall/frame/34440_20250522T082910_fall_p.jpg</t>
  </si>
  <si>
    <t>22-May-2025 14:02:48</t>
  </si>
  <si>
    <t>https://smile-ai-test.s3.ap-south-1.amazonaws.com/content/violation/fall/frame/81729_20250522T083246_fall_p.jpg</t>
  </si>
  <si>
    <t>22-May-2025 14:07:22</t>
  </si>
  <si>
    <t>https://smile-ai-test.s3.ap-south-1.amazonaws.com/content/violation/flagman/frame/23444_20250522T083719_flagman_p.jpg</t>
  </si>
  <si>
    <t>22-May-2025 14:08:02</t>
  </si>
  <si>
    <t>https://smile-ai-test.s3.ap-south-1.amazonaws.com/content/violation/ppe/frame/36242_20250522T083800_ppe_p.jpg</t>
  </si>
  <si>
    <t>22-May-2025 14:08:19</t>
  </si>
  <si>
    <t>https://smile-ai-test.s3.ap-south-1.amazonaws.com/content/violation/ppe/frame/42401_20250522T083817_ppe_p.jpg</t>
  </si>
  <si>
    <t>22-May-2025 14:09:08</t>
  </si>
  <si>
    <t>https://smile-ai-test.s3.ap-south-1.amazonaws.com/content/violation/fall/frame/97580_20250522T083905_fall_p.jpg</t>
  </si>
  <si>
    <t>22-May-2025 14:15:05</t>
  </si>
  <si>
    <t>https://smile-ai-test.s3.ap-south-1.amazonaws.com/content/violation/ppe/frame/84267_20250522T084504_ppe_p.jpg</t>
  </si>
  <si>
    <t>22-May-2025 14:21:05</t>
  </si>
  <si>
    <t>https://smile-ai-test.s3.ap-south-1.amazonaws.com/content/violation/ppe/frame/64945_20250522T085103_ppe_p.jpg</t>
  </si>
  <si>
    <t>22-May-2025 14:26:43</t>
  </si>
  <si>
    <t>https://smile-ai-test.s3.ap-south-1.amazonaws.com/content/violation/ppe/frame/81979_20250522T085642_ppe_p.jpg</t>
  </si>
  <si>
    <t>22-May-2025 14:37:37</t>
  </si>
  <si>
    <t>https://smile-ai-test.s3.ap-south-1.amazonaws.com/content/violation/ppe/frame/84749_20250522T090736_ppe_p.jpg</t>
  </si>
  <si>
    <t>22-May-2025 14:41:49</t>
  </si>
  <si>
    <t>https://smile-ai-test.s3.ap-south-1.amazonaws.com/content/violation/flagman/frame/57320_20250522T091146_flagman_p.jpg</t>
  </si>
  <si>
    <t>22-May-2025 14:44:08</t>
  </si>
  <si>
    <t>https://smile-ai-test.s3.ap-south-1.amazonaws.com/content/violation/ppe/frame/14223_20250522T091407_ppe_p.jpg</t>
  </si>
  <si>
    <t>22-May-2025 14:48:48</t>
  </si>
  <si>
    <t>https://smile-ai-test.s3.ap-south-1.amazonaws.com/content/violation/fire/frame/92930_20250522T091847_fire_p.jpg</t>
  </si>
  <si>
    <t>22-May-2025 15:06:05</t>
  </si>
  <si>
    <t>https://smile-ai-test.s3.ap-south-1.amazonaws.com/content/violation/ppe/frame/75680_20250522T093604_ppe_p.jpg</t>
  </si>
  <si>
    <t>22-May-2025 15:08:30</t>
  </si>
  <si>
    <t>https://smile-ai-test.s3.ap-south-1.amazonaws.com/content/violation/ppe/frame/39820_20250522T093829_ppe_p.jpg</t>
  </si>
  <si>
    <t>22-May-2025 15:09:26</t>
  </si>
  <si>
    <t>https://smile-ai-test.s3.ap-south-1.amazonaws.com/content/violation/ppe/frame/51472_20250522T093925_ppe_p.jpg</t>
  </si>
  <si>
    <t>22-May-2025 15:10:52</t>
  </si>
  <si>
    <t>https://smile-ai-test.s3.ap-south-1.amazonaws.com/content/violation/ppe/frame/20232_20250522T094051_ppe_p.jpg</t>
  </si>
  <si>
    <t>22-May-2025 15:19:01</t>
  </si>
  <si>
    <t>https://smile-ai-test.s3.ap-south-1.amazonaws.com/content/violation/ppe/frame/59574_20250522T094859_ppe_p.jpg</t>
  </si>
  <si>
    <t>22-May-2025 15:19:18</t>
  </si>
  <si>
    <t>https://smile-ai-test.s3.ap-south-1.amazonaws.com/content/violation/ppe/frame/88871_20250522T094917_ppe_p.jpg</t>
  </si>
  <si>
    <t>22-May-2025 15:22:23</t>
  </si>
  <si>
    <t>https://smile-ai-test.s3.ap-south-1.amazonaws.com/content/violation/flagman/frame/13244_20250522T095221_flagman_p.jpg</t>
  </si>
  <si>
    <t>22-May-2025 15:29:56</t>
  </si>
  <si>
    <t>https://smile-ai-test.s3.ap-south-1.amazonaws.com/content/violation/ppe/frame/72166_20250522T095955_ppe_p.jpg</t>
  </si>
  <si>
    <t>22-May-2025 15:49:01</t>
  </si>
  <si>
    <t>https://smile-ai-test.s3.ap-south-1.amazonaws.com/content/violation/ppe/frame/33246_20250522T101900_ppe_p.jpg</t>
  </si>
  <si>
    <t>22-May-2025 15:50:18</t>
  </si>
  <si>
    <t>https://smile-ai-test.s3.ap-south-1.amazonaws.com/content/violation/flagman/frame/65448_20250522T102017_flagman_p.jpg</t>
  </si>
  <si>
    <t>22-May-2025 15:53:30</t>
  </si>
  <si>
    <t>https://smile-ai-test.s3.ap-south-1.amazonaws.com/content/violation/ppe/frame/87488_20250522T102329_ppe_p.jpg</t>
  </si>
  <si>
    <t>22-May-2025 15:54:29</t>
  </si>
  <si>
    <t>https://smile-ai-test.s3.ap-south-1.amazonaws.com/content/violation/ppe/frame/31080_20250522T102428_ppe_p.jpg</t>
  </si>
  <si>
    <t>22-May-2025 15:54:50</t>
  </si>
  <si>
    <t>https://smile-ai-test.s3.ap-south-1.amazonaws.com/content/violation/ppe/frame/56823_20250522T102449_ppe_p.jpg</t>
  </si>
  <si>
    <t>22-May-2025 15:56:17</t>
  </si>
  <si>
    <t>https://smile-ai-test.s3.ap-south-1.amazonaws.com/content/violation/unsafe/frame/59390_20250522T102614_unsafe_p.jpg</t>
  </si>
  <si>
    <t>22-May-2025 15:59:23</t>
  </si>
  <si>
    <t>https://smile-ai-test.s3.ap-south-1.amazonaws.com/content/violation/ppe/frame/88091_20250522T102922_ppe_p.jpg</t>
  </si>
  <si>
    <t>22-May-2025 16:20:02</t>
  </si>
  <si>
    <t>https://smile-ai-test.s3.ap-south-1.amazonaws.com/content/violation/fire/frame/59776_20250522T105000_fire_p.jpg</t>
  </si>
  <si>
    <t>22-May-2025 16:34:11</t>
  </si>
  <si>
    <t>https://smile-ai-test.s3.ap-south-1.amazonaws.com/content/violation/ppe/frame/97367_20250522T110410_ppe_p.jpg</t>
  </si>
  <si>
    <t>22-May-2025 16:34:41</t>
  </si>
  <si>
    <t>https://smile-ai-test.s3.ap-south-1.amazonaws.com/content/violation/ppe/frame/54438_20250522T110440_ppe_p.jpg</t>
  </si>
  <si>
    <t>22-May-2025 16:34:55</t>
  </si>
  <si>
    <t>https://smile-ai-test.s3.ap-south-1.amazonaws.com/content/violation/ppe/frame/40975_20250522T110454_ppe_p.jpg</t>
  </si>
  <si>
    <t>22-May-2025 16:36:03</t>
  </si>
  <si>
    <t>https://smile-ai-test.s3.ap-south-1.amazonaws.com/content/violation/ppe/frame/12863_20250522T110602_ppe_p.jpg</t>
  </si>
  <si>
    <t>22-May-2025 16:48:58</t>
  </si>
  <si>
    <t>https://smile-ai-test.s3.ap-south-1.amazonaws.com/content/violation/ppe/frame/60720_20250522T111857_ppe_p.jpg</t>
  </si>
  <si>
    <t>22-May-2025 16:51:13</t>
  </si>
  <si>
    <t>https://smile-ai-test.s3.ap-south-1.amazonaws.com/content/violation/ppe/frame/75666_20250522T112112_ppe_p.jpg</t>
  </si>
  <si>
    <t>22-May-2025 16:55:41</t>
  </si>
  <si>
    <t>https://smile-ai-test.s3.ap-south-1.amazonaws.com/content/violation/ppe/frame/52569_20250522T112540_ppe_p.jpg</t>
  </si>
  <si>
    <t>22-May-2025 17:06:06</t>
  </si>
  <si>
    <t>https://smile-ai-test.s3.ap-south-1.amazonaws.com/content/violation/ppe/frame/86513_20250522T113605_ppe_p.jpg</t>
  </si>
  <si>
    <t>22-May-2025 17:08:13</t>
  </si>
  <si>
    <t>https://smile-ai-test.s3.ap-south-1.amazonaws.com/content/violation/ppe/frame/22744_20250522T113812_ppe_p.jpg</t>
  </si>
  <si>
    <t>22-May-2025 17:23:12</t>
  </si>
  <si>
    <t>https://smile-ai-test.s3.ap-south-1.amazonaws.com/content/violation/ppe/frame/56138_20250522T115312_ppe_p.jpg</t>
  </si>
  <si>
    <t>22-May-2025 17:26:14</t>
  </si>
  <si>
    <t>https://smile-ai-test.s3.ap-south-1.amazonaws.com/content/violation/ppe/frame/66071_20250522T115614_ppe_p.jpg</t>
  </si>
  <si>
    <t>22-May-2025 17:27:01</t>
  </si>
  <si>
    <t>https://smile-ai-test.s3.ap-south-1.amazonaws.com/content/violation/ppe/frame/73878_20250522T115659_ppe_p.jpg</t>
  </si>
  <si>
    <t>22-May-2025 17:39:57</t>
  </si>
  <si>
    <t>https://smile-ai-test.s3.ap-south-1.amazonaws.com/content/violation/ppe/frame/36611_20250522T120956_ppe_p.jpg</t>
  </si>
  <si>
    <t>22-May-2025 17:49:41</t>
  </si>
  <si>
    <t>https://smile-ai-test.s3.ap-south-1.amazonaws.com/content/violation/ppe/frame/40371_20250522T121940_ppe_p.jpg</t>
  </si>
  <si>
    <t>22-May-2025 18:05:40</t>
  </si>
  <si>
    <t>https://smile-ai-test.s3.ap-south-1.amazonaws.com/content/violation/ppe/frame/89303_20250522T123539_ppe_p.jpg</t>
  </si>
  <si>
    <t>22-May-2025 18:07:48</t>
  </si>
  <si>
    <t>https://smile-ai-test.s3.ap-south-1.amazonaws.com/content/violation/flagman/frame/98571_20250522T123747_flagman_p.jpg</t>
  </si>
  <si>
    <t>22-May-2025 18:09:08</t>
  </si>
  <si>
    <t>https://smile-ai-test.s3.ap-south-1.amazonaws.com/content/violation/ppe/frame/59889_20250522T123907_ppe_p.jpg</t>
  </si>
  <si>
    <t>22-May-2025 18:09:50</t>
  </si>
  <si>
    <t>https://smile-ai-test.s3.ap-south-1.amazonaws.com/content/violation/ppe/frame/99127_20250522T123949_ppe_p.jpg</t>
  </si>
  <si>
    <t>22-May-2025 18:10:51</t>
  </si>
  <si>
    <t>https://smile-ai-test.s3.ap-south-1.amazonaws.com/content/violation/ppe/frame/73196_20250522T124050_ppe_p.jpg</t>
  </si>
  <si>
    <t>22-May-2025 18:14:22</t>
  </si>
  <si>
    <t>https://smile-ai-test.s3.ap-south-1.amazonaws.com/content/violation/ppe/frame/10698_20250522T124421_ppe_p.jpg</t>
  </si>
  <si>
    <t>22-May-2025 18:14:26</t>
  </si>
  <si>
    <t>https://smile-ai-test.s3.ap-south-1.amazonaws.com/content/violation/ppe/frame/37372_20250522T124425_ppe_p.jpg</t>
  </si>
  <si>
    <t>22-May-2025 18:16:07</t>
  </si>
  <si>
    <t>https://smile-ai-test.s3.ap-south-1.amazonaws.com/content/violation/ppe/frame/15862_20250522T124605_ppe_p.jpg</t>
  </si>
  <si>
    <t>22-May-2025 18:17:49</t>
  </si>
  <si>
    <t>https://smile-ai-test.s3.ap-south-1.amazonaws.com/content/violation/phone/frame/73729_20250522T124748_phone_p.jpg</t>
  </si>
  <si>
    <t>22-May-2025 18:19:07</t>
  </si>
  <si>
    <t>https://smile-ai-test.s3.ap-south-1.amazonaws.com/content/violation/ppe/frame/59139_20250522T124906_ppe_p.jpg</t>
  </si>
  <si>
    <t>22-May-2025 18:19:54</t>
  </si>
  <si>
    <t>https://smile-ai-test.s3.ap-south-1.amazonaws.com/content/violation/ppe/frame/65555_20250522T124953_ppe_p.jpg</t>
  </si>
  <si>
    <t>22-May-2025 18:23:44</t>
  </si>
  <si>
    <t>https://smile-ai-test.s3.ap-south-1.amazonaws.com/content/violation/ppe/frame/85408_20250522T125343_ppe_p.jpg</t>
  </si>
  <si>
    <t>22-May-2025 18:47:05</t>
  </si>
  <si>
    <t>https://smile-ai-test.s3.ap-south-1.amazonaws.com/content/violation/ppe/frame/56050_20250522T131704_ppe_p.jpg</t>
  </si>
  <si>
    <t>22-May-2025 18:48:54</t>
  </si>
  <si>
    <t>https://smile-ai-test.s3.ap-south-1.amazonaws.com/content/violation/crowd/frame/72867_20250522T131853_crowd_p.jpg</t>
  </si>
  <si>
    <t>22-May-2025 20:51:01</t>
  </si>
  <si>
    <t>https://smile-ai-test.s3.ap-south-1.amazonaws.com/content/violation/ppe/frame/76805_20250522T152100_ppe_p.jpg</t>
  </si>
  <si>
    <t>22-May-2025 20:51:22</t>
  </si>
  <si>
    <t>https://smile-ai-test.s3.ap-south-1.amazonaws.com/content/violation/ppe/frame/99642_20250522T152121_ppe_p.jpg</t>
  </si>
  <si>
    <t>22-May-2025 21:57:08</t>
  </si>
  <si>
    <t>https://smile-ai-test.s3.ap-south-1.amazonaws.com/content/violation/ppe/frame/14017_20250522T162707_ppe_p.jpg</t>
  </si>
  <si>
    <t>22-May-2025 23:12:06</t>
  </si>
  <si>
    <t>https://smile-ai-test.s3.ap-south-1.amazonaws.com/content/violation/ppe/frame/92982_20250522T174205_ppe_p.jpg</t>
  </si>
  <si>
    <t>23-May-2025 09:19:09</t>
  </si>
  <si>
    <t>https://smile-ai-test.s3.ap-south-1.amazonaws.com/content/violation/ppe/frame/58782_20250523T034906_ppe_p.jpg</t>
  </si>
  <si>
    <t>23-May-2025 09:19:22</t>
  </si>
  <si>
    <t>https://smile-ai-test.s3.ap-south-1.amazonaws.com/content/violation/ppe/frame/78563_20250523T034921_ppe_p.jpg</t>
  </si>
  <si>
    <t>23-May-2025 09:21:19</t>
  </si>
  <si>
    <t>https://smile-ai-test.s3.ap-south-1.amazonaws.com/content/violation/ppe/frame/12336_20250523T035118_ppe_p.jpg</t>
  </si>
  <si>
    <t>23-May-2025 09:23:31</t>
  </si>
  <si>
    <t>https://smile-ai-test.s3.ap-south-1.amazonaws.com/content/violation/ppe/frame/30044_20250523T035330_ppe_p.jpg</t>
  </si>
  <si>
    <t>23-May-2025 09:25:08</t>
  </si>
  <si>
    <t>https://smile-ai-test.s3.ap-south-1.amazonaws.com/content/violation/ppe/frame/15732_20250523T035507_ppe_p.jpg</t>
  </si>
  <si>
    <t>23-May-2025 09:29:03</t>
  </si>
  <si>
    <t>https://smile-ai-test.s3.ap-south-1.amazonaws.com/content/violation/wah/frame/48850_20250523T035902_wah_p.jpg</t>
  </si>
  <si>
    <t>23-May-2025 09:31:07</t>
  </si>
  <si>
    <t>https://smile-ai-test.s3.ap-south-1.amazonaws.com/content/violation/ppe/frame/18414_20250523T040107_ppe_p.jpg</t>
  </si>
  <si>
    <t>23-May-2025 09:36:49</t>
  </si>
  <si>
    <t>https://smile-ai-test.s3.ap-south-1.amazonaws.com/content/violation/ppe/frame/73364_20250523T040648_ppe_p.jpg</t>
  </si>
  <si>
    <t>23-May-2025 09:49:22</t>
  </si>
  <si>
    <t>https://smile-ai-test.s3.ap-south-1.amazonaws.com/content/violation/ppe/frame/19951_20250523T041921_ppe_p.jpg</t>
  </si>
  <si>
    <t>23-May-2025 09:55:04</t>
  </si>
  <si>
    <t>https://smile-ai-test.s3.ap-south-1.amazonaws.com/content/violation/unsafe/frame/13879_20250523T042502_unsafe_p.jpg</t>
  </si>
  <si>
    <t>23-May-2025 09:55:48</t>
  </si>
  <si>
    <t>https://smile-ai-test.s3.ap-south-1.amazonaws.com/content/violation/ppe/frame/83896_20250523T042547_ppe_p.jpg</t>
  </si>
  <si>
    <t>23-May-2025 09:58:20</t>
  </si>
  <si>
    <t>https://smile-ai-test.s3.ap-south-1.amazonaws.com/content/violation/ppe/frame/91414_20250523T042819_ppe_p.jpg</t>
  </si>
  <si>
    <t>23-May-2025 10:00:33</t>
  </si>
  <si>
    <t>https://smile-ai-test.s3.ap-south-1.amazonaws.com/content/violation/ppe/frame/65056_20250523T043032_ppe_p.jpg</t>
  </si>
  <si>
    <t>23-May-2025 10:08:47</t>
  </si>
  <si>
    <t>https://smile-ai-test.s3.ap-south-1.amazonaws.com/content/violation/ppe/frame/34817_20250523T043844_ppe_p.jpg</t>
  </si>
  <si>
    <t>23-May-2025 10:12:06</t>
  </si>
  <si>
    <t>https://smile-ai-test.s3.ap-south-1.amazonaws.com/content/violation/ppe/frame/62565_20250523T044205_ppe_p.jpg</t>
  </si>
  <si>
    <t>23-May-2025 10:27:55</t>
  </si>
  <si>
    <t>https://smile-ai-test.s3.ap-south-1.amazonaws.com/content/violation/ppe/frame/63871_20250523T045754_ppe_p.jpg</t>
  </si>
  <si>
    <t>23-May-2025 10:32:25</t>
  </si>
  <si>
    <t>https://smile-ai-test.s3.ap-south-1.amazonaws.com/content/violation/ppe/frame/49542_20250523T050223_ppe_p.jpg</t>
  </si>
  <si>
    <t>23-May-2025 10:34:32</t>
  </si>
  <si>
    <t>https://smile-ai-test.s3.ap-south-1.amazonaws.com/content/violation/flagman/frame/30667_20250523T050430_flagman_p.jpg</t>
  </si>
  <si>
    <t>23-May-2025 10:49:22</t>
  </si>
  <si>
    <t>https://smile-ai-test.s3.ap-south-1.amazonaws.com/content/violation/ppe/frame/84876_20250523T051920_ppe_p.jpg</t>
  </si>
  <si>
    <t>23-May-2025 10:56:38</t>
  </si>
  <si>
    <t>https://smile-ai-test.s3.ap-south-1.amazonaws.com/content/violation/wah/frame/65573_20250523T052636_wah_p.jpg</t>
  </si>
  <si>
    <t>23-May-2025 10:57:20</t>
  </si>
  <si>
    <t>https://smile-ai-test.s3.ap-south-1.amazonaws.com/content/violation/wah/frame/39086_20250523T052718_wah_p.jpg</t>
  </si>
  <si>
    <t>23-May-2025 11:08:36</t>
  </si>
  <si>
    <t>https://smile-ai-test.s3.ap-south-1.amazonaws.com/content/violation/ppe/frame/24491_20250523T053833_ppe_p.jpg</t>
  </si>
  <si>
    <t>23-May-2025 11:09:27</t>
  </si>
  <si>
    <t>https://smile-ai-test.s3.ap-south-1.amazonaws.com/content/violation/fire/frame/16910_20250523T053926_fire_p.jpg</t>
  </si>
  <si>
    <t>23-May-2025 11:09:37</t>
  </si>
  <si>
    <t>https://smile-ai-test.s3.ap-south-1.amazonaws.com/content/violation/ppe/frame/72631_20250523T053936_ppe_p.jpg</t>
  </si>
  <si>
    <t>23-May-2025 11:10:04</t>
  </si>
  <si>
    <t>https://smile-ai-test.s3.ap-south-1.amazonaws.com/content/violation/ppe/frame/50355_20250523T054003_ppe_p.jpg</t>
  </si>
  <si>
    <t>23-May-2025 11:12:35</t>
  </si>
  <si>
    <t>https://smile-ai-test.s3.ap-south-1.amazonaws.com/content/violation/ppe/frame/37093_20250523T054234_ppe_p.jpg</t>
  </si>
  <si>
    <t>23-May-2025 11:13:06</t>
  </si>
  <si>
    <t>CISF Kalina - 02</t>
  </si>
  <si>
    <t>https://smile-ai-test.s3.ap-south-1.amazonaws.com/content/violation/ppe/frame/57760_20250523T054304_ppe_p.jpg</t>
  </si>
  <si>
    <t>23-May-2025 11:13:31</t>
  </si>
  <si>
    <t>https://smile-ai-test.s3.ap-south-1.amazonaws.com/content/violation/ppe/frame/77304_20250523T054328_ppe_p.jpg</t>
  </si>
  <si>
    <t>23-May-2025 11:17:26</t>
  </si>
  <si>
    <t>https://smile-ai-test.s3.ap-south-1.amazonaws.com/content/violation/ppe/frame/53730_20250523T054725_ppe_p.jpg</t>
  </si>
  <si>
    <t>23-May-2025 11:25:35</t>
  </si>
  <si>
    <t>https://smile-ai-test.s3.ap-south-1.amazonaws.com/content/violation/ppe/frame/15764_20250523T055533_ppe_p.jpg</t>
  </si>
  <si>
    <t>23-May-2025 11:33:24</t>
  </si>
  <si>
    <t>https://smile-ai-test.s3.ap-south-1.amazonaws.com/content/violation/flagman/frame/87738_20250523T060323_flagman_p.jpg</t>
  </si>
  <si>
    <t>23-May-2025 11:36:21</t>
  </si>
  <si>
    <t>https://smile-ai-test.s3.ap-south-1.amazonaws.com/content/violation/phone/frame/86854_20250523T060620_phone_p.jpg</t>
  </si>
  <si>
    <t>23-May-2025 11:43:38</t>
  </si>
  <si>
    <t>https://smile-ai-test.s3.ap-south-1.amazonaws.com/content/violation/ppe/frame/29949_20250523T061337_ppe_p.jpg</t>
  </si>
  <si>
    <t>23-May-2025 11:57:19</t>
  </si>
  <si>
    <t>NAD E-1 building</t>
  </si>
  <si>
    <t>https://smile-ai-test.s3.ap-south-1.amazonaws.com/content/violation/ppe/frame/79089_20250523T062718_ppe_p.jpg</t>
  </si>
  <si>
    <t>23-May-2025 12:02:14</t>
  </si>
  <si>
    <t>https://smile-ai-test.s3.ap-south-1.amazonaws.com/content/violation/ppe/frame/85655_20250523T063213_ppe_p.jpg</t>
  </si>
  <si>
    <t>23-May-2025 12:07:27</t>
  </si>
  <si>
    <t>https://smile-ai-test.s3.ap-south-1.amazonaws.com/content/violation/ppe/frame/67590_20250523T063726_ppe_p.jpg</t>
  </si>
  <si>
    <t>23-May-2025 12:07:59</t>
  </si>
  <si>
    <t>https://smile-ai-test.s3.ap-south-1.amazonaws.com/content/violation/ppe/frame/78543_20250523T063758_ppe_p.jpg</t>
  </si>
  <si>
    <t>23-May-2025 12:17:31</t>
  </si>
  <si>
    <t>https://smile-ai-test.s3.ap-south-1.amazonaws.com/content/violation/flagman/frame/62571_20250523T064730_flagman_p.jpg</t>
  </si>
  <si>
    <t>23-May-2025 12:19:04</t>
  </si>
  <si>
    <t>https://smile-ai-test.s3.ap-south-1.amazonaws.com/content/violation/flagman/frame/62110_20250523T064903_flagman_p.jpg</t>
  </si>
  <si>
    <t>23-May-2025 12:24:27</t>
  </si>
  <si>
    <t>https://smile-ai-test.s3.ap-south-1.amazonaws.com/content/violation/ppe/frame/59372_20250523T065426_ppe_p.jpg</t>
  </si>
  <si>
    <t>23-May-2025 12:24:43</t>
  </si>
  <si>
    <t>https://smile-ai-test.s3.ap-south-1.amazonaws.com/content/violation/ppe/frame/63843_20250523T065441_ppe_p.jpg</t>
  </si>
  <si>
    <t>23-May-2025 12:37:09</t>
  </si>
  <si>
    <t>https://smile-ai-test.s3.ap-south-1.amazonaws.com/content/violation/ppe/frame/44737_20250523T070707_ppe_p.jpg</t>
  </si>
  <si>
    <t>23-May-2025 12:38:11</t>
  </si>
  <si>
    <t>https://smile-ai-test.s3.ap-south-1.amazonaws.com/content/violation/ppe/frame/52593_20250523T070810_ppe_p.jpg</t>
  </si>
  <si>
    <t>23-May-2025 12:39:24</t>
  </si>
  <si>
    <t>https://smile-ai-test.s3.ap-south-1.amazonaws.com/content/violation/ppe/frame/20412_20250523T070923_ppe_p.jpg</t>
  </si>
  <si>
    <t>23-May-2025 12:40:47</t>
  </si>
  <si>
    <t>https://smile-ai-test.s3.ap-south-1.amazonaws.com/content/violation/ppe/frame/95302_20250523T071046_ppe_p.jpg</t>
  </si>
  <si>
    <t>23-May-2025 12:41:41</t>
  </si>
  <si>
    <t>https://smile-ai-test.s3.ap-south-1.amazonaws.com/content/violation/ppe/frame/42345_20250523T071140_ppe_p.jpg</t>
  </si>
  <si>
    <t>23-May-2025 12:59:31</t>
  </si>
  <si>
    <t>https://smile-ai-test.s3.ap-south-1.amazonaws.com/content/violation/ppe/frame/98041_20250523T072929_ppe_p.jpg</t>
  </si>
  <si>
    <t>23-May-2025 14:11:52</t>
  </si>
  <si>
    <t>https://smile-ai-test.s3.ap-south-1.amazonaws.com/content/violation/ppe/frame/45606_20250523T084151_ppe_p.jpg</t>
  </si>
  <si>
    <t>23-May-2025 14:13:45</t>
  </si>
  <si>
    <t>https://smile-ai-test.s3.ap-south-1.amazonaws.com/content/violation/ppe/frame/50946_20250523T084344_ppe_p.jpg</t>
  </si>
  <si>
    <t>23-May-2025 14:14:28</t>
  </si>
  <si>
    <t>https://smile-ai-test.s3.ap-south-1.amazonaws.com/content/violation/wah/frame/87899_20250523T084427_wah_p.jpg</t>
  </si>
  <si>
    <t>23-May-2025 14:14:30</t>
  </si>
  <si>
    <t>https://smile-ai-test.s3.ap-south-1.amazonaws.com/content/violation/ppe/frame/50154_20250523T084428_ppe_p.jpg</t>
  </si>
  <si>
    <t>23-May-2025 14:24:04</t>
  </si>
  <si>
    <t>https://smile-ai-test.s3.ap-south-1.amazonaws.com/content/violation/fire/frame/68233_20250523T085402_fire_p.jpg</t>
  </si>
  <si>
    <t>23-May-2025 14:24:34</t>
  </si>
  <si>
    <t>https://smile-ai-test.s3.ap-south-1.amazonaws.com/content/violation/ppe/frame/82360_20250523T085430_ppe_p.jpg</t>
  </si>
  <si>
    <t>23-May-2025 14:25:58</t>
  </si>
  <si>
    <t>https://smile-ai-test.s3.ap-south-1.amazonaws.com/content/violation/ppe/frame/96086_20250523T085557_ppe_p.jpg</t>
  </si>
  <si>
    <t>23-May-2025 14:27:56</t>
  </si>
  <si>
    <t>https://smile-ai-test.s3.ap-south-1.amazonaws.com/content/violation/ppe/frame/64062_20250523T085755_ppe_p.jpg</t>
  </si>
  <si>
    <t>23-May-2025 14:36:34</t>
  </si>
  <si>
    <t>CISF Kalina - 01</t>
  </si>
  <si>
    <t>https://smile-ai-test.s3.ap-south-1.amazonaws.com/content/violation/ppe/frame/82393_20250523T090632_ppe_p.jpg</t>
  </si>
  <si>
    <t>23-May-2025 14:38:37</t>
  </si>
  <si>
    <t>https://smile-ai-test.s3.ap-south-1.amazonaws.com/content/violation/ppe/frame/14754_20250523T090835_ppe_p.jpg</t>
  </si>
  <si>
    <t>23-May-2025 14:39:01</t>
  </si>
  <si>
    <t>https://smile-ai-test.s3.ap-south-1.amazonaws.com/content/violation/fire/frame/46571_20250523T090859_fire_p.jpg</t>
  </si>
  <si>
    <t>23-May-2025 14:49:32</t>
  </si>
  <si>
    <t>https://smile-ai-test.s3.ap-south-1.amazonaws.com/content/violation/ppe/frame/64858_20250523T091931_ppe_p.jpg</t>
  </si>
  <si>
    <t>23-May-2025 15:10:46</t>
  </si>
  <si>
    <t>https://smile-ai-test.s3.ap-south-1.amazonaws.com/content/violation/wah/frame/81385_20250523T094045_wah_p.jpg</t>
  </si>
  <si>
    <t>23-May-2025 15:12:44</t>
  </si>
  <si>
    <t>https://smile-ai-test.s3.ap-south-1.amazonaws.com/content/violation/ppe/frame/52132_20250523T094243_ppe_p.jpg</t>
  </si>
  <si>
    <t>23-May-2025 15:13:20</t>
  </si>
  <si>
    <t>https://smile-ai-test.s3.ap-south-1.amazonaws.com/content/violation/ppe/frame/95499_20250523T094319_ppe_p.jpg</t>
  </si>
  <si>
    <t>23-May-2025 15:13:47</t>
  </si>
  <si>
    <t>https://smile-ai-test.s3.ap-south-1.amazonaws.com/content/violation/fire/frame/43092_20250523T094346_fire_p.jpg</t>
  </si>
  <si>
    <t>23-May-2025 15:22:26</t>
  </si>
  <si>
    <t>https://smile-ai-test.s3.ap-south-1.amazonaws.com/content/violation/wah/frame/74482_20250523T095225_wah_p.jpg</t>
  </si>
  <si>
    <t>23-May-2025 15:22:59</t>
  </si>
  <si>
    <t>https://smile-ai-test.s3.ap-south-1.amazonaws.com/content/violation/wah/frame/97945_20250523T095258_wah_p.jpg</t>
  </si>
  <si>
    <t>23-May-2025 15:26:51</t>
  </si>
  <si>
    <t>https://smile-ai-test.s3.ap-south-1.amazonaws.com/content/violation/ppe/frame/89272_20250523T095650_ppe_p.jpg</t>
  </si>
  <si>
    <t>23-May-2025 15:27:48</t>
  </si>
  <si>
    <t>https://smile-ai-test.s3.ap-south-1.amazonaws.com/content/violation/ppe/frame/54409_20250523T095747_ppe_p.jpg</t>
  </si>
  <si>
    <t>23-May-2025 15:30:31</t>
  </si>
  <si>
    <t>https://smile-ai-test.s3.ap-south-1.amazonaws.com/content/violation/ppe/frame/63798_20250523T100029_ppe_p.jpg</t>
  </si>
  <si>
    <t>23-May-2025 15:30:46</t>
  </si>
  <si>
    <t>https://smile-ai-test.s3.ap-south-1.amazonaws.com/content/violation/ppe/frame/30131_20250523T100044_ppe_p.jpg</t>
  </si>
  <si>
    <t>23-May-2025 15:33:39</t>
  </si>
  <si>
    <t>https://smile-ai-test.s3.ap-south-1.amazonaws.com/content/violation/ppe/frame/46824_20250523T100338_ppe_p.jpg</t>
  </si>
  <si>
    <t>23-May-2025 15:34:04</t>
  </si>
  <si>
    <t>https://smile-ai-test.s3.ap-south-1.amazonaws.com/content/violation/ppe/frame/48691_20250523T100403_ppe_p.jpg</t>
  </si>
  <si>
    <t>23-May-2025 15:41:47</t>
  </si>
  <si>
    <t>https://smile-ai-test.s3.ap-south-1.amazonaws.com/content/violation/ppe/frame/10636_20250523T101146_ppe_p.jpg</t>
  </si>
  <si>
    <t>23-May-2025 15:42:13</t>
  </si>
  <si>
    <t>https://smile-ai-test.s3.ap-south-1.amazonaws.com/content/violation/ppe/frame/81919_20250523T101212_ppe_p.jpg</t>
  </si>
  <si>
    <t>23-May-2025 15:43:16</t>
  </si>
  <si>
    <t>https://smile-ai-test.s3.ap-south-1.amazonaws.com/content/violation/ppe/frame/83251_20250523T101315_ppe_p.jpg</t>
  </si>
  <si>
    <t>23-May-2025 15:43:39</t>
  </si>
  <si>
    <t>https://smile-ai-test.s3.ap-south-1.amazonaws.com/content/violation/ppe/frame/97890_20250523T101337_ppe_p.jpg</t>
  </si>
  <si>
    <t>23-May-2025 15:44:42</t>
  </si>
  <si>
    <t>https://smile-ai-test.s3.ap-south-1.amazonaws.com/content/violation/ppe/frame/94587_20250523T101441_ppe_p.jpg</t>
  </si>
  <si>
    <t>23-May-2025 15:49:39</t>
  </si>
  <si>
    <t>https://smile-ai-test.s3.ap-south-1.amazonaws.com/content/violation/crowd/frame/53958_20250523T101938_crowd_p.jpg</t>
  </si>
  <si>
    <t>23-May-2025 15:53:24</t>
  </si>
  <si>
    <t>https://smile-ai-test.s3.ap-south-1.amazonaws.com/content/violation/ppe/frame/41384_20250523T102323_ppe_p.jpg</t>
  </si>
  <si>
    <t>23-May-2025 15:59:19</t>
  </si>
  <si>
    <t>https://smile-ai-test.s3.ap-south-1.amazonaws.com/content/violation/fire/frame/80595_20250523T102917_fire_p.jpg</t>
  </si>
  <si>
    <t>23-May-2025 16:03:00</t>
  </si>
  <si>
    <t>https://smile-ai-test.s3.ap-south-1.amazonaws.com/content/violation/ppe/frame/11914_20250523T103257_ppe_p.jpg</t>
  </si>
  <si>
    <t>23-May-2025 16:04:21</t>
  </si>
  <si>
    <t>https://smile-ai-test.s3.ap-south-1.amazonaws.com/content/violation/fire/frame/50855_20250523T103420_fire_p.jpg</t>
  </si>
  <si>
    <t>23-May-2025 16:05:17</t>
  </si>
  <si>
    <t>https://smile-ai-test.s3.ap-south-1.amazonaws.com/content/violation/ppe/frame/44172_20250523T103515_ppe_p.jpg</t>
  </si>
  <si>
    <t>23-May-2025 16:06:15</t>
  </si>
  <si>
    <t>https://smile-ai-test.s3.ap-south-1.amazonaws.com/content/violation/ppe/frame/66115_20250523T103612_ppe_p.jpg</t>
  </si>
  <si>
    <t>23-May-2025 16:14:36</t>
  </si>
  <si>
    <t>https://smile-ai-test.s3.ap-south-1.amazonaws.com/content/violation/ppe/frame/80555_20250523T104434_ppe_p.jpg</t>
  </si>
  <si>
    <t>23-May-2025 16:17:53</t>
  </si>
  <si>
    <t>https://smile-ai-test.s3.ap-south-1.amazonaws.com/content/violation/ppe/frame/34036_20250523T104752_ppe_p.jpg</t>
  </si>
  <si>
    <t>23-May-2025 16:19:59</t>
  </si>
  <si>
    <t>https://smile-ai-test.s3.ap-south-1.amazonaws.com/content/violation/ppe/frame/35789_20250523T104958_ppe_p.jpg</t>
  </si>
  <si>
    <t>23-May-2025 16:20:41</t>
  </si>
  <si>
    <t>https://smile-ai-test.s3.ap-south-1.amazonaws.com/content/violation/ppe/frame/88904_20250523T105039_ppe_p.jpg</t>
  </si>
  <si>
    <t>23-May-2025 16:23:32</t>
  </si>
  <si>
    <t>https://smile-ai-test.s3.ap-south-1.amazonaws.com/content/violation/fire/frame/38892_20250523T105330_fire_p.jpg</t>
  </si>
  <si>
    <t>23-May-2025 16:29:59</t>
  </si>
  <si>
    <t>https://smile-ai-test.s3.ap-south-1.amazonaws.com/content/violation/wah/frame/42846_20250523T105958_wah_p.jpg</t>
  </si>
  <si>
    <t>23-May-2025 17:02:13</t>
  </si>
  <si>
    <t>https://smile-ai-test.s3.ap-south-1.amazonaws.com/content/violation/flagman/frame/61885_20250523T113212_flagman_p.jpg</t>
  </si>
  <si>
    <t>23-May-2025 17:10:41</t>
  </si>
  <si>
    <t>https://smile-ai-test.s3.ap-south-1.amazonaws.com/content/violation/ppe/frame/55661_20250523T114040_ppe_p.jpg</t>
  </si>
  <si>
    <t>23-May-2025 17:12:21</t>
  </si>
  <si>
    <t>https://smile-ai-test.s3.ap-south-1.amazonaws.com/content/violation/ppe/frame/16905_20250523T114221_ppe_p.jpg</t>
  </si>
  <si>
    <t>23-May-2025 17:14:06</t>
  </si>
  <si>
    <t>https://smile-ai-test.s3.ap-south-1.amazonaws.com/content/violation/wah/frame/18436_20250523T114405_wah_p.jpg</t>
  </si>
  <si>
    <t>23-May-2025 17:14:25</t>
  </si>
  <si>
    <t>https://smile-ai-test.s3.ap-south-1.amazonaws.com/content/violation/wah/frame/71126_20250523T114424_wah_p.jpg</t>
  </si>
  <si>
    <t>23-May-2025 17:25:39</t>
  </si>
  <si>
    <t>Vishal Constructions</t>
  </si>
  <si>
    <t>https://smile-ai-test.s3.ap-south-1.amazonaws.com/content/violation/ppe/frame/82544_20250523T115538_ppe_p.jpg</t>
  </si>
  <si>
    <t>23-May-2025 18:14:34</t>
  </si>
  <si>
    <t>https://smile-ai-test.s3.ap-south-1.amazonaws.com/content/violation/ppe/frame/54102_20250523T124433_ppe_p.jpg</t>
  </si>
  <si>
    <t>23-May-2025 18:15:13</t>
  </si>
  <si>
    <t>https://smile-ai-test.s3.ap-south-1.amazonaws.com/content/violation/flagman/frame/60585_20250523T124512_flagman_p.jpg</t>
  </si>
  <si>
    <t>23-May-2025 18:28:22</t>
  </si>
  <si>
    <t>https://smile-ai-test.s3.ap-south-1.amazonaws.com/content/violation/ppe/frame/46942_20250523T125821_ppe_p.jpg</t>
  </si>
  <si>
    <t>23-May-2025 18:36:49</t>
  </si>
  <si>
    <t>https://smile-ai-test.s3.ap-south-1.amazonaws.com/content/violation/fire/frame/63198_20250523T130648_fire_p.jpg</t>
  </si>
  <si>
    <t>23-May-2025 18:39:13</t>
  </si>
  <si>
    <t>https://smile-ai-test.s3.ap-south-1.amazonaws.com/content/violation/ppe/frame/68985_20250523T130912_ppe_p.jpg</t>
  </si>
  <si>
    <t>23-May-2025 18:41:08</t>
  </si>
  <si>
    <t>https://smile-ai-test.s3.ap-south-1.amazonaws.com/content/violation/fire/frame/81868_20250523T131107_fire_p.jpg</t>
  </si>
  <si>
    <t>23-May-2025 18:41:56</t>
  </si>
  <si>
    <t>https://smile-ai-test.s3.ap-south-1.amazonaws.com/content/violation/ppe/frame/94244_20250523T131155_ppe_p.jpg</t>
  </si>
  <si>
    <t>23-May-2025 18:43:06</t>
  </si>
  <si>
    <t>https://smile-ai-test.s3.ap-south-1.amazonaws.com/content/violation/fire/frame/44730_20250523T131305_fire_p.jpg</t>
  </si>
  <si>
    <t>23-May-2025 18:47:20</t>
  </si>
  <si>
    <t>https://smile-ai-test.s3.ap-south-1.amazonaws.com/content/violation/fire/frame/10405_20250523T131719_fire_p.jpg</t>
  </si>
  <si>
    <t>23-May-2025 18:47:35</t>
  </si>
  <si>
    <t>https://smile-ai-test.s3.ap-south-1.amazonaws.com/content/violation/ppe/frame/35247_20250523T131734_ppe_p.jpg</t>
  </si>
  <si>
    <t>23-May-2025 18:57:36</t>
  </si>
  <si>
    <t>https://smile-ai-test.s3.ap-south-1.amazonaws.com/content/violation/fire/frame/71800_20250523T132735_fire_p.jpg</t>
  </si>
  <si>
    <t>23-May-2025 19:51:44</t>
  </si>
  <si>
    <t>https://smile-ai-test.s3.ap-south-1.amazonaws.com/content/violation/ppe/frame/20499_20250523T142143_ppe_p.jpg</t>
  </si>
  <si>
    <t>23-May-2025 19:53:02</t>
  </si>
  <si>
    <t>https://smile-ai-test.s3.ap-south-1.amazonaws.com/content/violation/ppe/frame/85780_20250523T142301_ppe_p.jpg</t>
  </si>
  <si>
    <t>23-May-2025 19:56:20</t>
  </si>
  <si>
    <t>https://smile-ai-test.s3.ap-south-1.amazonaws.com/content/violation/ppe/frame/86907_20250523T142619_ppe_p.jpg</t>
  </si>
  <si>
    <t>23-May-2025 20:02:53</t>
  </si>
  <si>
    <t>https://smile-ai-test.s3.ap-south-1.amazonaws.com/content/violation/wah/frame/69299_20250523T143253_wah_p.jpg</t>
  </si>
  <si>
    <t>23-May-2025 20:03:48</t>
  </si>
  <si>
    <t>https://smile-ai-test.s3.ap-south-1.amazonaws.com/content/violation/ppe/frame/27181_20250523T143348_ppe_p.jpg</t>
  </si>
  <si>
    <t>23-May-2025 20:04:00</t>
  </si>
  <si>
    <t>https://smile-ai-test.s3.ap-south-1.amazonaws.com/content/violation/wah/frame/19435_20250523T143359_wah_p.jpg</t>
  </si>
  <si>
    <t>23-May-2025 20:04:20</t>
  </si>
  <si>
    <t>https://smile-ai-test.s3.ap-south-1.amazonaws.com/content/violation/ppe/frame/25565_20250523T143419_ppe_p.jpg</t>
  </si>
  <si>
    <t>23-May-2025 20:25:33</t>
  </si>
  <si>
    <t>https://smile-ai-test.s3.ap-south-1.amazonaws.com/content/violation/ppe/frame/21834_20250523T145532_ppe_p.jpg</t>
  </si>
  <si>
    <t>23-May-2025 20:57:37</t>
  </si>
  <si>
    <t>https://smile-ai-test.s3.ap-south-1.amazonaws.com/content/violation/fire/frame/32896_20250523T152736_fire_p.jpg</t>
  </si>
  <si>
    <t>23-May-2025 22:52:40</t>
  </si>
  <si>
    <t>https://smile-ai-test.s3.ap-south-1.amazonaws.com/content/violation/flagman/frame/49442_20250523T172239_flagman_p.jpg</t>
  </si>
  <si>
    <t>24-May-2025 09:12:38</t>
  </si>
  <si>
    <t>https://smile-ai-test.s3.ap-south-1.amazonaws.com/content/violation/ppe/frame/13339_20250524T034237_ppe_p.jpg</t>
  </si>
  <si>
    <t>24-May-2025 09:15:10</t>
  </si>
  <si>
    <t>https://smile-ai-test.s3.ap-south-1.amazonaws.com/content/violation/ppe/frame/24031_20250524T034509_ppe_p.jpg</t>
  </si>
  <si>
    <t>24-May-2025 09:21:14</t>
  </si>
  <si>
    <t>https://smile-ai-test.s3.ap-south-1.amazonaws.com/content/violation/ppe/frame/33761_20250524T035112_ppe_p.jpg</t>
  </si>
  <si>
    <t>24-May-2025 09:23:42</t>
  </si>
  <si>
    <t>https://smile-ai-test.s3.ap-south-1.amazonaws.com/content/violation/unsafe/frame/76052_20250524T035341_unsafe_p.jpg</t>
  </si>
  <si>
    <t>24-May-2025 09:25:20</t>
  </si>
  <si>
    <t>https://smile-ai-test.s3.ap-south-1.amazonaws.com/content/violation/wah/frame/22389_20250524T035520_wah_p.jpg</t>
  </si>
  <si>
    <t>24-May-2025 09:38:12</t>
  </si>
  <si>
    <t>https://smile-ai-test.s3.ap-south-1.amazonaws.com/content/violation/ppe/frame/58666_20250524T040811_ppe_p.jpg</t>
  </si>
  <si>
    <t>24-May-2025 09:39:04</t>
  </si>
  <si>
    <t>https://smile-ai-test.s3.ap-south-1.amazonaws.com/content/violation/ppe/frame/93357_20250524T040903_ppe_p.jpg</t>
  </si>
  <si>
    <t>24-May-2025 09:39:16</t>
  </si>
  <si>
    <t>https://smile-ai-test.s3.ap-south-1.amazonaws.com/content/violation/ppe/frame/98935_20250524T040914_ppe_p.jpg</t>
  </si>
  <si>
    <t>24-May-2025 09:40:25</t>
  </si>
  <si>
    <t>https://smile-ai-test.s3.ap-south-1.amazonaws.com/content/violation/wah/frame/27604_20250524T041024_wah_p.jpg</t>
  </si>
  <si>
    <t>24-May-2025 09:42:51</t>
  </si>
  <si>
    <t>https://smile-ai-test.s3.ap-south-1.amazonaws.com/content/violation/ppe/frame/65748_20250524T041249_ppe_p.jpg</t>
  </si>
  <si>
    <t>24-May-2025 09:47:49</t>
  </si>
  <si>
    <t>https://smile-ai-test.s3.ap-south-1.amazonaws.com/content/violation/ppe/frame/99695_20250524T041748_ppe_p.jpg</t>
  </si>
  <si>
    <t>24-May-2025 10:02:05</t>
  </si>
  <si>
    <t>https://smile-ai-test.s3.ap-south-1.amazonaws.com/content/violation/ppe/frame/15487_20250524T043204_ppe_p.jpg</t>
  </si>
  <si>
    <t>24-May-2025 10:02:58</t>
  </si>
  <si>
    <t>https://smile-ai-test.s3.ap-south-1.amazonaws.com/content/violation/ppe/frame/39893_20250524T043257_ppe_p.jpg</t>
  </si>
  <si>
    <t>24-May-2025 10:04:04</t>
  </si>
  <si>
    <t>https://smile-ai-test.s3.ap-south-1.amazonaws.com/content/violation/ppe/frame/75074_20250524T043403_ppe_p.jpg</t>
  </si>
  <si>
    <t>24-May-2025 10:09:39</t>
  </si>
  <si>
    <t>https://smile-ai-test.s3.ap-south-1.amazonaws.com/content/violation/wah/frame/67463_20250524T043938_wah_p.jpg</t>
  </si>
  <si>
    <t>24-May-2025 10:10:56</t>
  </si>
  <si>
    <t>https://smile-ai-test.s3.ap-south-1.amazonaws.com/content/violation/ppe/frame/96890_20250524T044054_ppe_p.jpg</t>
  </si>
  <si>
    <t>24-May-2025 10:12:38</t>
  </si>
  <si>
    <t>https://smile-ai-test.s3.ap-south-1.amazonaws.com/content/violation/flagman/frame/21305_20250524T044237_flagman_p.jpg</t>
  </si>
  <si>
    <t>24-May-2025 10:20:40</t>
  </si>
  <si>
    <t>https://smile-ai-test.s3.ap-south-1.amazonaws.com/content/violation/unsafe/frame/32910_20250524T045037_unsafe_p.jpg</t>
  </si>
  <si>
    <t>24-May-2025 10:26:42</t>
  </si>
  <si>
    <t>https://smile-ai-test.s3.ap-south-1.amazonaws.com/content/violation/ppe/frame/53380_20250524T045639_ppe_p.jpg</t>
  </si>
  <si>
    <t>24-May-2025 10:27:50</t>
  </si>
  <si>
    <t>https://smile-ai-test.s3.ap-south-1.amazonaws.com/content/violation/flagman/frame/50676_20250524T045748_flagman_p.jpg</t>
  </si>
  <si>
    <t>24-May-2025 10:29:51</t>
  </si>
  <si>
    <t>https://smile-ai-test.s3.ap-south-1.amazonaws.com/content/violation/flagman/frame/75417_20250524T045950_flagman_p.jpg</t>
  </si>
  <si>
    <t>24-May-2025 10:30:47</t>
  </si>
  <si>
    <t>https://smile-ai-test.s3.ap-south-1.amazonaws.com/content/violation/ppe/frame/73298_20250524T050046_ppe_p.jpg</t>
  </si>
  <si>
    <t>24-May-2025 10:33:15</t>
  </si>
  <si>
    <t>https://smile-ai-test.s3.ap-south-1.amazonaws.com/content/violation/wah/frame/26570_20250524T050314_wah_p.jpg</t>
  </si>
  <si>
    <t>24-May-2025 10:35:38</t>
  </si>
  <si>
    <t>https://smile-ai-test.s3.ap-south-1.amazonaws.com/content/violation/wah/frame/74706_20250524T050537_wah_p.jpg</t>
  </si>
  <si>
    <t>24-May-2025 10:36:11</t>
  </si>
  <si>
    <t>https://smile-ai-test.s3.ap-south-1.amazonaws.com/content/violation/ppe/frame/49705_20250524T050610_ppe_p.jpg</t>
  </si>
  <si>
    <t>24-May-2025 10:49:27</t>
  </si>
  <si>
    <t>NAD B-2 Building</t>
  </si>
  <si>
    <t>https://smile-ai-test.s3.ap-south-1.amazonaws.com/content/violation/flagman/frame/71416_20250524T051926_flagman_p.jpg</t>
  </si>
  <si>
    <t>24-May-2025 11:01:09</t>
  </si>
  <si>
    <t>https://smile-ai-test.s3.ap-south-1.amazonaws.com/content/violation/ppe/frame/95338_20250524T053106_ppe_p.jpg</t>
  </si>
  <si>
    <t>24-May-2025 11:05:01</t>
  </si>
  <si>
    <t>https://smile-ai-test.s3.ap-south-1.amazonaws.com/content/violation/ppe/frame/16385_20250524T053500_ppe_p.jpg</t>
  </si>
  <si>
    <t>24-May-2025 11:09:09</t>
  </si>
  <si>
    <t>https://smile-ai-test.s3.ap-south-1.amazonaws.com/content/violation/ppe/frame/39931_20250524T053908_ppe_p.jpg</t>
  </si>
  <si>
    <t>24-May-2025 11:10:47</t>
  </si>
  <si>
    <t>https://smile-ai-test.s3.ap-south-1.amazonaws.com/content/violation/ppe/frame/92347_20250524T054046_ppe_p.jpg</t>
  </si>
  <si>
    <t>24-May-2025 11:24:57</t>
  </si>
  <si>
    <t>https://smile-ai-test.s3.ap-south-1.amazonaws.com/content/violation/ppe/frame/60550_20250524T055455_ppe_p.jpg</t>
  </si>
  <si>
    <t>24-May-2025 11:26:05</t>
  </si>
  <si>
    <t>https://smile-ai-test.s3.ap-south-1.amazonaws.com/content/violation/ppe/frame/54432_20250524T055604_ppe_p.jpg</t>
  </si>
  <si>
    <t>24-May-2025 11:39:34</t>
  </si>
  <si>
    <t>https://smile-ai-test.s3.ap-south-1.amazonaws.com/content/violation/ppe/frame/46986_20250524T060933_ppe_p.jpg</t>
  </si>
  <si>
    <t>24-May-2025 11:47:26</t>
  </si>
  <si>
    <t>https://smile-ai-test.s3.ap-south-1.amazonaws.com/content/violation/ppe/frame/86279_20250524T061725_ppe_p.jpg</t>
  </si>
  <si>
    <t>24-May-2025 12:10:27</t>
  </si>
  <si>
    <t>https://smile-ai-test.s3.ap-south-1.amazonaws.com/content/violation/wah/frame/15946_20250524T064026_wah_p.jpg</t>
  </si>
  <si>
    <t>24-May-2025 12:11:28</t>
  </si>
  <si>
    <t>https://smile-ai-test.s3.ap-south-1.amazonaws.com/content/violation/ppe/frame/86640_20250524T064127_ppe_p.jpg</t>
  </si>
  <si>
    <t>24-May-2025 12:15:17</t>
  </si>
  <si>
    <t>https://smile-ai-test.s3.ap-south-1.amazonaws.com/content/violation/fire/frame/57188_20250524T064515_fire_p.jpg</t>
  </si>
  <si>
    <t>24-May-2025 12:16:42</t>
  </si>
  <si>
    <t>https://smile-ai-test.s3.ap-south-1.amazonaws.com/content/violation/ppe/frame/29150_20250524T064640_ppe_p.jpg</t>
  </si>
  <si>
    <t>24-May-2025 12:20:37</t>
  </si>
  <si>
    <t>https://smile-ai-test.s3.ap-south-1.amazonaws.com/content/violation/wah/frame/22760_20250524T065036_wah_p.jpg</t>
  </si>
  <si>
    <t>24-May-2025 12:25:37</t>
  </si>
  <si>
    <t>https://smile-ai-test.s3.ap-south-1.amazonaws.com/content/violation/fire/frame/87042_20250524T065535_fire_p.jpg</t>
  </si>
  <si>
    <t>24-May-2025 14:02:13</t>
  </si>
  <si>
    <t>https://smile-ai-test.s3.ap-south-1.amazonaws.com/content/violation/fall/frame/56120_20250524T083210_fall_p.jpg</t>
  </si>
  <si>
    <t>24-May-2025 14:06:24</t>
  </si>
  <si>
    <t>https://smile-ai-test.s3.ap-south-1.amazonaws.com/content/violation/ppe/frame/45412_20250524T083623_ppe_p.jpg</t>
  </si>
  <si>
    <t>24-May-2025 14:08:29</t>
  </si>
  <si>
    <t>https://smile-ai-test.s3.ap-south-1.amazonaws.com/content/violation/ppe/frame/62159_20250524T083828_ppe_p.jpg</t>
  </si>
  <si>
    <t>24-May-2025 14:15:56</t>
  </si>
  <si>
    <t>https://smile-ai-test.s3.ap-south-1.amazonaws.com/content/violation/ppe/frame/83680_20250524T084555_ppe_p.jpg</t>
  </si>
  <si>
    <t>24-May-2025 14:23:51</t>
  </si>
  <si>
    <t>https://smile-ai-test.s3.ap-south-1.amazonaws.com/content/violation/ppe/frame/85109_20250524T085350_ppe_p.jpg</t>
  </si>
  <si>
    <t>24-May-2025 14:31:40</t>
  </si>
  <si>
    <t>https://smile-ai-test.s3.ap-south-1.amazonaws.com/content/violation/fire/frame/29156_20250524T090138_fire_p.jpg</t>
  </si>
  <si>
    <t>24-May-2025 14:42:58</t>
  </si>
  <si>
    <t>https://smile-ai-test.s3.ap-south-1.amazonaws.com/content/violation/ppe/frame/70967_20250524T091257_ppe_p.jpg</t>
  </si>
  <si>
    <t>24-May-2025 14:48:22</t>
  </si>
  <si>
    <t>https://smile-ai-test.s3.ap-south-1.amazonaws.com/content/violation/flagman/frame/75747_20250524T091821_flagman_p.jpg</t>
  </si>
  <si>
    <t>24-May-2025 14:56:13</t>
  </si>
  <si>
    <t>https://smile-ai-test.s3.ap-south-1.amazonaws.com/content/violation/fire/frame/61033_20250524T092611_fire_p.jpg</t>
  </si>
  <si>
    <t>24-May-2025 15:02:55</t>
  </si>
  <si>
    <t>https://smile-ai-test.s3.ap-south-1.amazonaws.com/content/violation/ppe/frame/28381_20250524T093254_ppe_p.jpg</t>
  </si>
  <si>
    <t>24-May-2025 15:03:11</t>
  </si>
  <si>
    <t>https://smile-ai-test.s3.ap-south-1.amazonaws.com/content/violation/ppe/frame/21842_20250524T093310_ppe_p.jpg</t>
  </si>
  <si>
    <t>24-May-2025 15:03:29</t>
  </si>
  <si>
    <t>https://smile-ai-test.s3.ap-south-1.amazonaws.com/content/violation/ppe/frame/87706_20250524T093328_ppe_p.jpg</t>
  </si>
  <si>
    <t>24-May-2025 15:03:54</t>
  </si>
  <si>
    <t>https://smile-ai-test.s3.ap-south-1.amazonaws.com/content/violation/ppe/frame/89144_20250524T093353_ppe_p.jpg</t>
  </si>
  <si>
    <t>24-May-2025 15:06:52</t>
  </si>
  <si>
    <t>https://smile-ai-test.s3.ap-south-1.amazonaws.com/content/violation/fire/frame/79333_20250524T093649_fire_p.jpg</t>
  </si>
  <si>
    <t>24-May-2025 15:27:08</t>
  </si>
  <si>
    <t>https://smile-ai-test.s3.ap-south-1.amazonaws.com/content/violation/ppe/frame/73918_20250524T095707_ppe_p.jpg</t>
  </si>
  <si>
    <t>24-May-2025 15:28:57</t>
  </si>
  <si>
    <t>https://smile-ai-test.s3.ap-south-1.amazonaws.com/content/violation/ppe/frame/87788_20250524T095856_ppe_p.jpg</t>
  </si>
  <si>
    <t>24-May-2025 15:29:36</t>
  </si>
  <si>
    <t>https://smile-ai-test.s3.ap-south-1.amazonaws.com/content/violation/ppe/frame/31665_20250524T095935_ppe_p.jpg</t>
  </si>
  <si>
    <t>24-May-2025 15:30:45</t>
  </si>
  <si>
    <t>https://smile-ai-test.s3.ap-south-1.amazonaws.com/content/violation/ppe/frame/91733_20250524T100044_ppe_p.jpg</t>
  </si>
  <si>
    <t>24-May-2025 15:31:29</t>
  </si>
  <si>
    <t>https://smile-ai-test.s3.ap-south-1.amazonaws.com/content/violation/ppe/frame/75659_20250524T100129_ppe_p.jpg</t>
  </si>
  <si>
    <t>24-May-2025 15:32:09</t>
  </si>
  <si>
    <t>https://smile-ai-test.s3.ap-south-1.amazonaws.com/content/violation/wah/frame/92545_20250524T100207_wah_p.jpg</t>
  </si>
  <si>
    <t>24-May-2025 15:48:00</t>
  </si>
  <si>
    <t>https://smile-ai-test.s3.ap-south-1.amazonaws.com/content/violation/ppe/frame/77701_20250524T101759_ppe_p.jpg</t>
  </si>
  <si>
    <t>24-May-2025 15:53:36</t>
  </si>
  <si>
    <t>https://smile-ai-test.s3.ap-south-1.amazonaws.com/content/violation/ppe/frame/80343_20250524T102335_ppe_p.jpg</t>
  </si>
  <si>
    <t>24-May-2025 15:57:07</t>
  </si>
  <si>
    <t>https://smile-ai-test.s3.ap-south-1.amazonaws.com/content/violation/ppe/frame/51820_20250524T102706_ppe_p.jpg</t>
  </si>
  <si>
    <t>24-May-2025 16:23:54</t>
  </si>
  <si>
    <t>https://smile-ai-test.s3.ap-south-1.amazonaws.com/content/violation/ppe/frame/75301_20250524T105353_ppe_p.jpg</t>
  </si>
  <si>
    <t>24-May-2025 16:57:52</t>
  </si>
  <si>
    <t>https://smile-ai-test.s3.ap-south-1.amazonaws.com/content/violation/ppe/frame/63476_20250524T112750_ppe_p.jpg</t>
  </si>
  <si>
    <t>24-May-2025 16:58:54</t>
  </si>
  <si>
    <t>https://smile-ai-test.s3.ap-south-1.amazonaws.com/content/violation/ppe/frame/64609_20250524T112852_ppe_p.jpg</t>
  </si>
  <si>
    <t>24-May-2025 17:23:18</t>
  </si>
  <si>
    <t>https://smile-ai-test.s3.ap-south-1.amazonaws.com/content/violation/ppe/frame/65075_20250524T115317_ppe_p.jpg</t>
  </si>
  <si>
    <t>24-May-2025 17:23:24</t>
  </si>
  <si>
    <t>https://smile-ai-test.s3.ap-south-1.amazonaws.com/content/violation/ppe/frame/45403_20250524T115323_ppe_p.jpg</t>
  </si>
  <si>
    <t>24-May-2025 17:52:17</t>
  </si>
  <si>
    <t>https://smile-ai-test.s3.ap-south-1.amazonaws.com/content/violation/ppe/frame/56146_20250524T122216_ppe_p.jpg</t>
  </si>
  <si>
    <t>24-May-2025 17:52:36</t>
  </si>
  <si>
    <t>https://smile-ai-test.s3.ap-south-1.amazonaws.com/content/violation/ppe/frame/24921_20250524T122235_ppe_p.jpg</t>
  </si>
  <si>
    <t>24-May-2025 17:53:02</t>
  </si>
  <si>
    <t>https://smile-ai-test.s3.ap-south-1.amazonaws.com/content/violation/flagman/frame/71628_20250524T122301_flagman_p.jpg</t>
  </si>
  <si>
    <t>24-May-2025 18:35:59</t>
  </si>
  <si>
    <t>https://smile-ai-test.s3.ap-south-1.amazonaws.com/content/violation/ppe/frame/87830_20250524T130558_ppe_p.jpg</t>
  </si>
  <si>
    <t>24-May-2025 19:00:35</t>
  </si>
  <si>
    <t>https://smile-ai-test.s3.ap-south-1.amazonaws.com/content/violation/fire/frame/85703_20250524T133034_fire_p.jpg</t>
  </si>
  <si>
    <t>24-May-2025 19:02:49</t>
  </si>
  <si>
    <t>https://smile-ai-test.s3.ap-south-1.amazonaws.com/content/violation/fire/frame/47211_20250524T133248_fire_p.jpg</t>
  </si>
  <si>
    <t>24-May-2025 19:14:12</t>
  </si>
  <si>
    <t>https://smile-ai-test.s3.ap-south-1.amazonaws.com/content/violation/ppe/frame/29125_20250524T134411_ppe_p.jpg</t>
  </si>
  <si>
    <t>24-May-2025 19:16:06</t>
  </si>
  <si>
    <t>https://smile-ai-test.s3.ap-south-1.amazonaws.com/content/violation/fire/frame/94073_20250524T134605_fire_p.jpg</t>
  </si>
  <si>
    <t>24-May-2025 19:28:23</t>
  </si>
  <si>
    <t>https://smile-ai-test.s3.ap-south-1.amazonaws.com/content/violation/ppe/frame/48311_20250524T135823_ppe_p.jpg</t>
  </si>
  <si>
    <t>24-May-2025 20:17:13</t>
  </si>
  <si>
    <t>https://smile-ai-test.s3.ap-south-1.amazonaws.com/content/violation/ppe/frame/36964_20250524T144712_ppe_p.jpg</t>
  </si>
  <si>
    <t>24-May-2025 20:22:45</t>
  </si>
  <si>
    <t>https://smile-ai-test.s3.ap-south-1.amazonaws.com/content/violation/ppe/frame/90295_20250524T145244_ppe_p.jpg</t>
  </si>
  <si>
    <t>24-May-2025 20:45:05</t>
  </si>
  <si>
    <t>https://smile-ai-test.s3.ap-south-1.amazonaws.com/content/violation/flagman/frame/13839_20250524T151504_flagman_p.jpg</t>
  </si>
  <si>
    <t>24-May-2025 22:11:10</t>
  </si>
  <si>
    <t>https://smile-ai-test.s3.ap-south-1.amazonaws.com/content/violation/ppe/frame/79301_20250524T164109_ppe_p.jpg</t>
  </si>
  <si>
    <t>24-May-2025 22:33:06</t>
  </si>
  <si>
    <t>https://smile-ai-test.s3.ap-south-1.amazonaws.com/content/violation/crowd/frame/53464_20250524T170306_crowd_p.jpg</t>
  </si>
  <si>
    <t>24-May-2025 23:13:21</t>
  </si>
  <si>
    <t>https://smile-ai-test.s3.ap-south-1.amazonaws.com/content/violation/ppe/frame/76372_20250524T174320_ppe_p.jpg</t>
  </si>
  <si>
    <t>24-May-2025 23:26:42</t>
  </si>
  <si>
    <t>https://smile-ai-test.s3.ap-south-1.amazonaws.com/content/violation/ppe/frame/93907_20250524T175641_ppe_p.jpg</t>
  </si>
  <si>
    <t>24-May-2025 23:43:40</t>
  </si>
  <si>
    <t>https://smile-ai-test.s3.ap-south-1.amazonaws.com/content/violation/ppe/frame/33903_20250524T181339_ppe_p.jpg</t>
  </si>
  <si>
    <t>25-May-2025 09:20:32</t>
  </si>
  <si>
    <t>https://smile-ai-test.s3.ap-south-1.amazonaws.com/content/violation/wah/frame/29600_20250525T035031_wah_p.jpg</t>
  </si>
  <si>
    <t>25-May-2025 09:32:29</t>
  </si>
  <si>
    <t>https://smile-ai-test.s3.ap-south-1.amazonaws.com/content/violation/flagman/frame/53084_20250525T040227_flagman_p.jpg</t>
  </si>
  <si>
    <t>25-May-2025 09:37:07</t>
  </si>
  <si>
    <t>https://smile-ai-test.s3.ap-south-1.amazonaws.com/content/violation/fire/frame/11083_20250525T040706_fire_p.jpg</t>
  </si>
  <si>
    <t>25-May-2025 09:45:34</t>
  </si>
  <si>
    <t>https://smile-ai-test.s3.ap-south-1.amazonaws.com/content/violation/flagman/frame/20699_20250525T041534_flagman_p.jpg</t>
  </si>
  <si>
    <t>25-May-2025 09:50:41</t>
  </si>
  <si>
    <t>https://smile-ai-test.s3.ap-south-1.amazonaws.com/content/violation/ppe/frame/29893_20250525T042039_ppe_p.jpg</t>
  </si>
  <si>
    <t>25-May-2025 09:51:22</t>
  </si>
  <si>
    <t>https://smile-ai-test.s3.ap-south-1.amazonaws.com/content/violation/ppe/frame/26050_20250525T042121_ppe_p.jpg</t>
  </si>
  <si>
    <t>25-May-2025 09:54:08</t>
  </si>
  <si>
    <t>https://smile-ai-test.s3.ap-south-1.amazonaws.com/content/violation/ppe/frame/43827_20250525T042407_ppe_p.jpg</t>
  </si>
  <si>
    <t>25-May-2025 10:04:03</t>
  </si>
  <si>
    <t>https://smile-ai-test.s3.ap-south-1.amazonaws.com/content/violation/phone/frame/85486_20250525T043402_phone_p.jpg</t>
  </si>
  <si>
    <t>25-May-2025 10:05:46</t>
  </si>
  <si>
    <t>https://smile-ai-test.s3.ap-south-1.amazonaws.com/content/violation/ppe/frame/73209_20250525T043545_ppe_p.jpg</t>
  </si>
  <si>
    <t>25-May-2025 10:06:38</t>
  </si>
  <si>
    <t>https://smile-ai-test.s3.ap-south-1.amazonaws.com/content/violation/ppe/frame/47179_20250525T043637_ppe_p.jpg</t>
  </si>
  <si>
    <t>25-May-2025 10:06:54</t>
  </si>
  <si>
    <t>https://smile-ai-test.s3.ap-south-1.amazonaws.com/content/violation/ppe/frame/21488_20250525T043652_ppe_p.jpg</t>
  </si>
  <si>
    <t>25-May-2025 10:14:00</t>
  </si>
  <si>
    <t>https://smile-ai-test.s3.ap-south-1.amazonaws.com/content/violation/flagman/frame/63254_20250525T044359_flagman_p.jpg</t>
  </si>
  <si>
    <t>25-May-2025 10:21:20</t>
  </si>
  <si>
    <t>https://smile-ai-test.s3.ap-south-1.amazonaws.com/content/violation/ppe/frame/37521_20250525T045119_ppe_p.jpg</t>
  </si>
  <si>
    <t>25-May-2025 10:35:59</t>
  </si>
  <si>
    <t>https://smile-ai-test.s3.ap-south-1.amazonaws.com/content/violation/ppe/frame/94118_20250525T050558_ppe_p.jpg</t>
  </si>
  <si>
    <t>25-May-2025 10:57:34</t>
  </si>
  <si>
    <t>https://smile-ai-test.s3.ap-south-1.amazonaws.com/content/violation/ppe/frame/94665_20250525T052733_ppe_p.jpg</t>
  </si>
  <si>
    <t>25-May-2025 11:00:26</t>
  </si>
  <si>
    <t>https://smile-ai-test.s3.ap-south-1.amazonaws.com/content/violation/fire/frame/99718_20250525T053025_fire_p.jpg</t>
  </si>
  <si>
    <t>25-May-2025 11:02:34</t>
  </si>
  <si>
    <t>https://smile-ai-test.s3.ap-south-1.amazonaws.com/content/violation/ppe/frame/18011_20250525T053232_ppe_p.jpg</t>
  </si>
  <si>
    <t>25-May-2025 11:24:42</t>
  </si>
  <si>
    <t>https://smile-ai-test.s3.ap-south-1.amazonaws.com/content/violation/ppe/frame/13782_20250525T055440_ppe_p.jpg</t>
  </si>
  <si>
    <t>25-May-2025 11:35:08</t>
  </si>
  <si>
    <t>https://smile-ai-test.s3.ap-south-1.amazonaws.com/content/violation/flagman/frame/85708_20250525T060507_flagman_p.jpg</t>
  </si>
  <si>
    <t>25-May-2025 11:37:55</t>
  </si>
  <si>
    <t>https://smile-ai-test.s3.ap-south-1.amazonaws.com/content/violation/flagman/frame/83061_20250525T060754_flagman_p.jpg</t>
  </si>
  <si>
    <t>25-May-2025 12:43:08</t>
  </si>
  <si>
    <t>https://smile-ai-test.s3.ap-south-1.amazonaws.com/content/violation/fire/frame/85806_20250525T071308_fire_p.jpg</t>
  </si>
  <si>
    <t>25-May-2025 12:48:25</t>
  </si>
  <si>
    <t>https://smile-ai-test.s3.ap-south-1.amazonaws.com/content/violation/ppe/frame/89508_20250525T071824_ppe_p.jpg</t>
  </si>
  <si>
    <t>25-May-2025 14:27:47</t>
  </si>
  <si>
    <t>https://smile-ai-test.s3.ap-south-1.amazonaws.com/content/violation/unsafe/frame/70376_20250525T085746_unsafe_p.jpg</t>
  </si>
  <si>
    <t>25-May-2025 15:54:35</t>
  </si>
  <si>
    <t>https://smile-ai-test.s3.ap-south-1.amazonaws.com/content/violation/ppe/frame/28556_20250525T102434_ppe_p.jpg</t>
  </si>
  <si>
    <t>25-May-2025 16:37:29</t>
  </si>
  <si>
    <t>https://smile-ai-test.s3.ap-south-1.amazonaws.com/content/violation/flagman/frame/51725_20250525T110728_flagman_p.jpg</t>
  </si>
  <si>
    <t>25-May-2025 16:42:47</t>
  </si>
  <si>
    <t>https://smile-ai-test.s3.ap-south-1.amazonaws.com/content/violation/flagman/frame/86473_20250525T111246_flagman_p.jpg</t>
  </si>
  <si>
    <t>25-May-2025 17:07:17</t>
  </si>
  <si>
    <t>https://smile-ai-test.s3.ap-south-1.amazonaws.com/content/violation/wah/frame/73827_20250525T113716_wah_p.jpg</t>
  </si>
  <si>
    <t>25-May-2025 17:39:51</t>
  </si>
  <si>
    <t>https://smile-ai-test.s3.ap-south-1.amazonaws.com/content/violation/ppe/frame/99561_20250525T120950_ppe_p.jpg</t>
  </si>
  <si>
    <t>25-May-2025 17:44:19</t>
  </si>
  <si>
    <t>https://smile-ai-test.s3.ap-south-1.amazonaws.com/content/violation/wah/frame/91667_20250525T121419_wah_p.jpg</t>
  </si>
  <si>
    <t>25-May-2025 17:47:20</t>
  </si>
  <si>
    <t>https://smile-ai-test.s3.ap-south-1.amazonaws.com/content/violation/wah/frame/88566_20250525T121719_wah_p.jpg</t>
  </si>
  <si>
    <t>26-May-2025 09:58:14</t>
  </si>
  <si>
    <t>https://smile-ai-test.s3.ap-south-1.amazonaws.com/content/violation/flagman/frame/33489_20250526T042813_flagman_p.jpg</t>
  </si>
  <si>
    <t>26-May-2025 10:42:55</t>
  </si>
  <si>
    <t>https://smile-ai-test.s3.ap-south-1.amazonaws.com/content/violation/ppe/frame/33615_20250526T051254_ppe_p.jpg</t>
  </si>
  <si>
    <t>26-May-2025 10:47:53</t>
  </si>
  <si>
    <t>https://smile-ai-test.s3.ap-south-1.amazonaws.com/content/violation/flagman/frame/10812_20250526T051752_flagman_p.jpg</t>
  </si>
  <si>
    <t>26-May-2025 10:49:39</t>
  </si>
  <si>
    <t>https://smile-ai-test.s3.ap-south-1.amazonaws.com/content/violation/flagman/frame/66977_20250526T051938_flagman_p.jpg</t>
  </si>
  <si>
    <t>26-May-2025 10:51:36</t>
  </si>
  <si>
    <t>https://smile-ai-test.s3.ap-south-1.amazonaws.com/content/violation/ppe/frame/45403_20250526T052135_ppe_p.jpg</t>
  </si>
  <si>
    <t>26-May-2025 11:37:17</t>
  </si>
  <si>
    <t>https://smile-ai-test.s3.ap-south-1.amazonaws.com/content/violation/ppe/frame/71661_20250526T060716_ppe_p.jpg</t>
  </si>
  <si>
    <t>26-May-2025 11:37:50</t>
  </si>
  <si>
    <t>https://smile-ai-test.s3.ap-south-1.amazonaws.com/content/violation/fire/frame/47012_20250526T060749_fire_p.jpg</t>
  </si>
  <si>
    <t>26-May-2025 11:42:04</t>
  </si>
  <si>
    <t>https://smile-ai-test.s3.ap-south-1.amazonaws.com/content/violation/fire/frame/18390_20250526T061202_fire_p.jpg</t>
  </si>
  <si>
    <t>26-May-2025 11:52:58</t>
  </si>
  <si>
    <t>https://smile-ai-test.s3.ap-south-1.amazonaws.com/content/violation/ppe/frame/83302_20250526T062256_ppe_p.jpg</t>
  </si>
  <si>
    <t>26-May-2025 12:30:38</t>
  </si>
  <si>
    <t>https://smile-ai-test.s3.ap-south-1.amazonaws.com/content/violation/ppe/frame/48874_20250526T070037_ppe_p.jpg</t>
  </si>
  <si>
    <t>26-May-2025 12:55:51</t>
  </si>
  <si>
    <t>https://smile-ai-test.s3.ap-south-1.amazonaws.com/content/violation/ppe/frame/90260_20250526T072550_ppe_p.jpg</t>
  </si>
  <si>
    <t>26-May-2025 12:59:46</t>
  </si>
  <si>
    <t>https://smile-ai-test.s3.ap-south-1.amazonaws.com/content/violation/flagman/frame/83406_20250526T072945_flagman_p.jpg</t>
  </si>
  <si>
    <t>26-May-2025 15:09:33</t>
  </si>
  <si>
    <t>https://smile-ai-test.s3.ap-south-1.amazonaws.com/content/violation/flagman/frame/59657_20250526T093932_flagman_p.jpg</t>
  </si>
  <si>
    <t>26-May-2025 15:20:48</t>
  </si>
  <si>
    <t>https://smile-ai-test.s3.ap-south-1.amazonaws.com/content/violation/flagman/frame/81383_20250526T095045_flagman_p.jpg</t>
  </si>
  <si>
    <t>26-May-2025 15:55:09</t>
  </si>
  <si>
    <t>https://smile-ai-test.s3.ap-south-1.amazonaws.com/content/violation/fire/frame/15619_20250526T102507_fire_p.jpg</t>
  </si>
  <si>
    <t>26-May-2025 15:56:39</t>
  </si>
  <si>
    <t>https://smile-ai-test.s3.ap-south-1.amazonaws.com/content/violation/ppe/frame/97802_20250526T102638_ppe_p.jpg</t>
  </si>
  <si>
    <t>26-May-2025 16:27:01</t>
  </si>
  <si>
    <t>https://smile-ai-test.s3.ap-south-1.amazonaws.com/content/violation/ppe/frame/41372_20250526T105700_ppe_p.jpg</t>
  </si>
  <si>
    <t>26-May-2025 17:22:52</t>
  </si>
  <si>
    <t>https://smile-ai-test.s3.ap-south-1.amazonaws.com/content/violation/ppe/frame/64331_20250526T115251_ppe_p.jpg</t>
  </si>
  <si>
    <t>26-May-2025 17:36:52</t>
  </si>
  <si>
    <t>https://smile-ai-test.s3.ap-south-1.amazonaws.com/content/violation/wah/frame/61749_20250526T120651_wah_p.jpg</t>
  </si>
  <si>
    <t>26-May-2025 17:37:06</t>
  </si>
  <si>
    <t>https://smile-ai-test.s3.ap-south-1.amazonaws.com/content/violation/wah/frame/88842_20250526T120704_wah_p.jpg</t>
  </si>
  <si>
    <t>26-May-2025 17:37:36</t>
  </si>
  <si>
    <t>https://smile-ai-test.s3.ap-south-1.amazonaws.com/content/violation/wah/frame/48422_20250526T120735_wah_p.jpg</t>
  </si>
  <si>
    <t>26-May-2025 17:49:17</t>
  </si>
  <si>
    <t>https://smile-ai-test.s3.ap-south-1.amazonaws.com/content/violation/ppe/frame/52596_20250526T121916_ppe_p.jpg</t>
  </si>
  <si>
    <t>26-May-2025 17:50:19</t>
  </si>
  <si>
    <t>https://smile-ai-test.s3.ap-south-1.amazonaws.com/content/violation/ppe/frame/16843_20250526T122018_ppe_p.jpg</t>
  </si>
  <si>
    <t>26-May-2025 18:18:13</t>
  </si>
  <si>
    <t>https://smile-ai-test.s3.ap-south-1.amazonaws.com/content/violation/ppe/frame/54455_20250526T124812_ppe_p.jpg</t>
  </si>
  <si>
    <t>26-May-2025 18:18:47</t>
  </si>
  <si>
    <t>https://smile-ai-test.s3.ap-south-1.amazonaws.com/content/violation/ppe/frame/24310_20250526T124846_ppe_p.jpg</t>
  </si>
  <si>
    <t>26-May-2025 18:19:09</t>
  </si>
  <si>
    <t>https://smile-ai-test.s3.ap-south-1.amazonaws.com/content/violation/ppe/frame/34333_20250526T124908_ppe_p.jpg</t>
  </si>
  <si>
    <t>26-May-2025 18:28:05</t>
  </si>
  <si>
    <t>https://smile-ai-test.s3.ap-south-1.amazonaws.com/content/violation/ppe/frame/39369_20250526T125804_ppe_p.jpg</t>
  </si>
  <si>
    <t>26-May-2025 18:49:28</t>
  </si>
  <si>
    <t>https://smile-ai-test.s3.ap-south-1.amazonaws.com/content/violation/fire/frame/37727_20250526T131927_fire_p.jpg</t>
  </si>
  <si>
    <t>26-May-2025 19:00:31</t>
  </si>
  <si>
    <t>https://smile-ai-test.s3.ap-south-1.amazonaws.com/content/violation/ppe/frame/54302_20250526T133030_ppe_p.jpg</t>
  </si>
  <si>
    <t>26-May-2025 19:02:14</t>
  </si>
  <si>
    <t>https://smile-ai-test.s3.ap-south-1.amazonaws.com/content/violation/flagman/frame/68235_20250526T133213_flagman_p.jpg</t>
  </si>
  <si>
    <t>26-May-2025 19:05:08</t>
  </si>
  <si>
    <t>https://smile-ai-test.s3.ap-south-1.amazonaws.com/content/violation/ppe/frame/83242_20250526T133507_ppe_p.jpg</t>
  </si>
  <si>
    <t>26-May-2025 19:05:24</t>
  </si>
  <si>
    <t>https://smile-ai-test.s3.ap-south-1.amazonaws.com/content/violation/ppe/frame/90961_20250526T133522_ppe_p.jpg</t>
  </si>
  <si>
    <t>26-May-2025 20:52:38</t>
  </si>
  <si>
    <t>https://smile-ai-test.s3.ap-south-1.amazonaws.com/content/violation/ppe/frame/20168_20250526T152237_ppe_p.jpg</t>
  </si>
  <si>
    <t>26-May-2025 20:53:11</t>
  </si>
  <si>
    <t>https://smile-ai-test.s3.ap-south-1.amazonaws.com/content/violation/ppe/frame/23370_20250526T152310_ppe_p.jpg</t>
  </si>
  <si>
    <t>27-May-2025 01:20:28</t>
  </si>
  <si>
    <t>https://smile-ai-test.s3.ap-south-1.amazonaws.com/content/violation/fire/frame/68038_20250526T195027_fire_p.jpg</t>
  </si>
  <si>
    <t>27-May-2025 09:33:46</t>
  </si>
  <si>
    <t>https://smile-ai-test.s3.ap-south-1.amazonaws.com/content/violation/ppe/frame/96697_20250527T040345_ppe_p.jpg</t>
  </si>
  <si>
    <t>27-May-2025 09:48:39</t>
  </si>
  <si>
    <t>https://smile-ai-test.s3.ap-south-1.amazonaws.com/content/violation/ppe/frame/58900_20250527T041838_ppe_p.jpg</t>
  </si>
  <si>
    <t>27-May-2025 09:49:39</t>
  </si>
  <si>
    <t>https://smile-ai-test.s3.ap-south-1.amazonaws.com/content/violation/crowd/frame/84239_20250527T041938_crowd_p.jpg</t>
  </si>
  <si>
    <t>27-May-2025 09:51:18</t>
  </si>
  <si>
    <t>https://smile-ai-test.s3.ap-south-1.amazonaws.com/content/violation/ppe/frame/16462_20250527T042117_ppe_p.jpg</t>
  </si>
  <si>
    <t>27-May-2025 10:02:17</t>
  </si>
  <si>
    <t>Navimumbai</t>
  </si>
  <si>
    <t>MLCP Crane East</t>
  </si>
  <si>
    <t>https://smile-ai-test.s3.ap-south-1.amazonaws.com/content/violation/ppe/frame/53765_20250527T043215_ppe_p.jpg</t>
  </si>
  <si>
    <t>27-May-2025 10:08:45</t>
  </si>
  <si>
    <t>MLCP Crane West</t>
  </si>
  <si>
    <t>https://smile-ai-test.s3.ap-south-1.amazonaws.com/content/violation/ppe/frame/38713_20250527T043844_ppe_p.jpg</t>
  </si>
  <si>
    <t>27-May-2025 10:08:59</t>
  </si>
  <si>
    <t>https://smile-ai-test.s3.ap-south-1.amazonaws.com/content/violation/ppe/frame/20430_20250527T043858_ppe_p.jpg</t>
  </si>
  <si>
    <t>27-May-2025 10:13:04</t>
  </si>
  <si>
    <t>Cargo Facilitation Centre</t>
  </si>
  <si>
    <t>https://smile-ai-test.s3.ap-south-1.amazonaws.com/content/violation/ppe/frame/35224_20250527T044302_ppe_p.jpg</t>
  </si>
  <si>
    <t>27-May-2025 10:14:01</t>
  </si>
  <si>
    <t>AOSF</t>
  </si>
  <si>
    <t>https://smile-ai-test.s3.ap-south-1.amazonaws.com/content/violation/ppe/frame/14537_20250527T044400_ppe_p.jpg</t>
  </si>
  <si>
    <t>27-May-2025 10:15:48</t>
  </si>
  <si>
    <t>https://smile-ai-test.s3.ap-south-1.amazonaws.com/content/violation/ppe/frame/73712_20250527T044545_ppe_p.jpg</t>
  </si>
  <si>
    <t>27-May-2025 10:16:18</t>
  </si>
  <si>
    <t>https://smile-ai-test.s3.ap-south-1.amazonaws.com/content/violation/ppe/frame/62522_20250527T044617_ppe_p.jpg</t>
  </si>
  <si>
    <t>27-May-2025 10:16:28</t>
  </si>
  <si>
    <t>MLCP Crane PTZ</t>
  </si>
  <si>
    <t>https://smile-ai-test.s3.ap-south-1.amazonaws.com/content/violation/ppe/frame/79102_20250527T044627_ppe_p.jpg</t>
  </si>
  <si>
    <t>27-May-2025 10:19:39</t>
  </si>
  <si>
    <t>https://smile-ai-test.s3.ap-south-1.amazonaws.com/content/violation/ppe/frame/66546_20250527T044938_ppe_p.jpg</t>
  </si>
  <si>
    <t>27-May-2025 10:20:24</t>
  </si>
  <si>
    <t>Admin Building</t>
  </si>
  <si>
    <t>https://smile-ai-test.s3.ap-south-1.amazonaws.com/content/violation/wah/frame/22135_20250527T045023_wah_p.jpg</t>
  </si>
  <si>
    <t>27-May-2025 10:20:42</t>
  </si>
  <si>
    <t>https://smile-ai-test.s3.ap-south-1.amazonaws.com/content/violation/wah/frame/43438_20250527T045040_wah_p.jpg</t>
  </si>
  <si>
    <t>27-May-2025 10:23:46</t>
  </si>
  <si>
    <t>https://smile-ai-test.s3.ap-south-1.amazonaws.com/content/violation/ppe/frame/62343_20250527T045345_ppe_p.jpg</t>
  </si>
  <si>
    <t>27-May-2025 10:28:10</t>
  </si>
  <si>
    <t>https://smile-ai-test.s3.ap-south-1.amazonaws.com/content/violation/ppe/frame/71147_20250527T045809_ppe_p.jpg</t>
  </si>
  <si>
    <t>27-May-2025 10:30:12</t>
  </si>
  <si>
    <t>https://smile-ai-test.s3.ap-south-1.amazonaws.com/content/violation/ppe/frame/13098_20250527T050011_ppe_p.jpg</t>
  </si>
  <si>
    <t>27-May-2025 10:30:59</t>
  </si>
  <si>
    <t>https://smile-ai-test.s3.ap-south-1.amazonaws.com/content/violation/fire/frame/99393_20250527T050058_fire_p.jpg</t>
  </si>
  <si>
    <t>27-May-2025 10:32:07</t>
  </si>
  <si>
    <t>https://smile-ai-test.s3.ap-south-1.amazonaws.com/content/violation/fire/frame/90037_20250527T050205_fire_p.jpg</t>
  </si>
  <si>
    <t>27-May-2025 10:35:30</t>
  </si>
  <si>
    <t>https://smile-ai-test.s3.ap-south-1.amazonaws.com/content/violation/wah/frame/19511_20250527T050528_wah_p.jpg</t>
  </si>
  <si>
    <t>27-May-2025 10:35:39</t>
  </si>
  <si>
    <t>https://smile-ai-test.s3.ap-south-1.amazonaws.com/content/violation/wah/frame/28625_20250527T050537_wah_p.jpg</t>
  </si>
  <si>
    <t>27-May-2025 10:49:37</t>
  </si>
  <si>
    <t>https://smile-ai-test.s3.ap-south-1.amazonaws.com/content/violation/ppe/frame/91086_20250527T051936_ppe_p.jpg</t>
  </si>
  <si>
    <t>27-May-2025 10:52:35</t>
  </si>
  <si>
    <t>https://smile-ai-test.s3.ap-south-1.amazonaws.com/content/violation/ppe/frame/99454_20250527T052233_ppe_p.jpg</t>
  </si>
  <si>
    <t>27-May-2025 10:58:26</t>
  </si>
  <si>
    <t>https://smile-ai-test.s3.ap-south-1.amazonaws.com/content/violation/ppe/frame/60472_20250527T052825_ppe_p.jpg</t>
  </si>
  <si>
    <t>27-May-2025 11:00:07</t>
  </si>
  <si>
    <t>https://smile-ai-test.s3.ap-south-1.amazonaws.com/content/violation/crowd/frame/16997_20250527T053005_crowd_p.jpg</t>
  </si>
  <si>
    <t>27-May-2025 11:00:48</t>
  </si>
  <si>
    <t>https://smile-ai-test.s3.ap-south-1.amazonaws.com/content/violation/ppe/frame/42359_20250527T053046_ppe_p.jpg</t>
  </si>
  <si>
    <t>27-May-2025 11:13:46</t>
  </si>
  <si>
    <t>https://smile-ai-test.s3.ap-south-1.amazonaws.com/content/violation/ppe/frame/37979_20250527T054344_ppe_p.jpg</t>
  </si>
  <si>
    <t>27-May-2025 11:13:55</t>
  </si>
  <si>
    <t>https://smile-ai-test.s3.ap-south-1.amazonaws.com/content/violation/ppe/frame/67723_20250527T054354_ppe_p.jpg</t>
  </si>
  <si>
    <t>27-May-2025 11:14:35</t>
  </si>
  <si>
    <t>https://smile-ai-test.s3.ap-south-1.amazonaws.com/content/violation/ppe/frame/52383_20250527T054434_ppe_p.jpg</t>
  </si>
  <si>
    <t>27-May-2025 11:15:18</t>
  </si>
  <si>
    <t>https://smile-ai-test.s3.ap-south-1.amazonaws.com/content/violation/ppe/frame/90022_20250527T054517_ppe_p.jpg</t>
  </si>
  <si>
    <t>27-May-2025 11:16:16</t>
  </si>
  <si>
    <t>https://smile-ai-test.s3.ap-south-1.amazonaws.com/content/violation/ppe/frame/49450_20250527T054615_ppe_p.jpg</t>
  </si>
  <si>
    <t>27-May-2025 11:18:18</t>
  </si>
  <si>
    <t>https://smile-ai-test.s3.ap-south-1.amazonaws.com/content/violation/phone/frame/73878_20250527T054817_phone_p.jpg</t>
  </si>
  <si>
    <t>27-May-2025 11:20:15</t>
  </si>
  <si>
    <t>https://smile-ai-test.s3.ap-south-1.amazonaws.com/content/violation/ppe/frame/41983_20250527T055014_ppe_p.jpg</t>
  </si>
  <si>
    <t>27-May-2025 11:20:35</t>
  </si>
  <si>
    <t>https://smile-ai-test.s3.ap-south-1.amazonaws.com/content/violation/ppe/frame/37726_20250527T055034_ppe_p.jpg</t>
  </si>
  <si>
    <t>27-May-2025 11:23:28</t>
  </si>
  <si>
    <t>https://smile-ai-test.s3.ap-south-1.amazonaws.com/content/violation/ppe/frame/26195_20250527T055326_ppe_p.jpg</t>
  </si>
  <si>
    <t>27-May-2025 11:34:07</t>
  </si>
  <si>
    <t>https://smile-ai-test.s3.ap-south-1.amazonaws.com/content/violation/ppe/frame/71719_20250527T060406_ppe_p.jpg</t>
  </si>
  <si>
    <t>27-May-2025 11:42:14</t>
  </si>
  <si>
    <t>https://smile-ai-test.s3.ap-south-1.amazonaws.com/content/violation/ppe/frame/84399_20250527T061212_ppe_p.jpg</t>
  </si>
  <si>
    <t>27-May-2025 11:42:49</t>
  </si>
  <si>
    <t>https://smile-ai-test.s3.ap-south-1.amazonaws.com/content/violation/ppe/frame/98036_20250527T061248_ppe_p.jpg</t>
  </si>
  <si>
    <t>27-May-2025 11:55:18</t>
  </si>
  <si>
    <t>https://smile-ai-test.s3.ap-south-1.amazonaws.com/content/violation/ppe/frame/87728_20250527T062517_ppe_p.jpg</t>
  </si>
  <si>
    <t>27-May-2025 11:55:33</t>
  </si>
  <si>
    <t>https://smile-ai-test.s3.ap-south-1.amazonaws.com/content/violation/ppe/frame/71310_20250527T062532_ppe_p.jpg</t>
  </si>
  <si>
    <t>27-May-2025 12:10:44</t>
  </si>
  <si>
    <t>https://smile-ai-test.s3.ap-south-1.amazonaws.com/content/violation/ppe/frame/68187_20250527T064043_ppe_p.jpg</t>
  </si>
  <si>
    <t>27-May-2025 12:18:51</t>
  </si>
  <si>
    <t>https://smile-ai-test.s3.ap-south-1.amazonaws.com/content/violation/ppe/frame/56985_20250527T064849_ppe_p.jpg</t>
  </si>
  <si>
    <t>27-May-2025 12:24:43</t>
  </si>
  <si>
    <t>https://smile-ai-test.s3.ap-south-1.amazonaws.com/content/violation/phone/frame/84186_20250527T065441_phone_p.jpg</t>
  </si>
  <si>
    <t>27-May-2025 12:39:21</t>
  </si>
  <si>
    <t>https://smile-ai-test.s3.ap-south-1.amazonaws.com/content/violation/ppe/frame/36479_20250527T070920_ppe_p.jpg</t>
  </si>
  <si>
    <t>27-May-2025 12:39:39</t>
  </si>
  <si>
    <t>https://smile-ai-test.s3.ap-south-1.amazonaws.com/content/violation/ppe/frame/63460_20250527T070938_ppe_p.jpg</t>
  </si>
  <si>
    <t>27-May-2025 12:49:26</t>
  </si>
  <si>
    <t>https://smile-ai-test.s3.ap-south-1.amazonaws.com/content/violation/ppe/frame/72190_20250527T071925_ppe_p.jpg</t>
  </si>
  <si>
    <t>27-May-2025 12:49:41</t>
  </si>
  <si>
    <t>https://smile-ai-test.s3.ap-south-1.amazonaws.com/content/violation/ppe/frame/51976_20250527T071939_ppe_p.jpg</t>
  </si>
  <si>
    <t>27-May-2025 12:49:55</t>
  </si>
  <si>
    <t>https://smile-ai-test.s3.ap-south-1.amazonaws.com/content/violation/ppe/frame/52552_20250527T071954_ppe_p.jpg</t>
  </si>
  <si>
    <t>27-May-2025 12:58:42</t>
  </si>
  <si>
    <t>https://smile-ai-test.s3.ap-south-1.amazonaws.com/content/violation/ppe/frame/16265_20250527T072841_ppe_p.jpg</t>
  </si>
  <si>
    <t>27-May-2025 12:59:03</t>
  </si>
  <si>
    <t>https://smile-ai-test.s3.ap-south-1.amazonaws.com/content/violation/ppe/frame/41727_20250527T072901_ppe_p.jpg</t>
  </si>
  <si>
    <t>27-May-2025 12:59:17</t>
  </si>
  <si>
    <t>https://smile-ai-test.s3.ap-south-1.amazonaws.com/content/violation/ppe/frame/13111_20250527T072915_ppe_p.jpg</t>
  </si>
  <si>
    <t>27-May-2025 14:02:43</t>
  </si>
  <si>
    <t>https://smile-ai-test.s3.ap-south-1.amazonaws.com/content/violation/fall/frame/21327_20250527T083240_fall_p.jpg</t>
  </si>
  <si>
    <t>27-May-2025 14:04:57</t>
  </si>
  <si>
    <t>https://smile-ai-test.s3.ap-south-1.amazonaws.com/content/violation/fall/frame/97175_20250527T083455_fall_p.jpg</t>
  </si>
  <si>
    <t>27-May-2025 14:07:59</t>
  </si>
  <si>
    <t>https://smile-ai-test.s3.ap-south-1.amazonaws.com/content/violation/ppe/frame/66203_20250527T083758_ppe_p.jpg</t>
  </si>
  <si>
    <t>27-May-2025 14:08:29</t>
  </si>
  <si>
    <t>https://smile-ai-test.s3.ap-south-1.amazonaws.com/content/violation/ppe/frame/46764_20250527T083828_ppe_p.jpg</t>
  </si>
  <si>
    <t>27-May-2025 14:08:59</t>
  </si>
  <si>
    <t>https://smile-ai-test.s3.ap-south-1.amazonaws.com/content/violation/ppe/frame/24516_20250527T083858_ppe_p.jpg</t>
  </si>
  <si>
    <t>27-May-2025 14:10:31</t>
  </si>
  <si>
    <t>https://smile-ai-test.s3.ap-south-1.amazonaws.com/content/violation/ppe/frame/85859_20250527T084030_ppe_p.jpg</t>
  </si>
  <si>
    <t>27-May-2025 14:10:49</t>
  </si>
  <si>
    <t>https://smile-ai-test.s3.ap-south-1.amazonaws.com/content/violation/ppe/frame/18102_20250527T084047_ppe_p.jpg</t>
  </si>
  <si>
    <t>27-May-2025 14:14:46</t>
  </si>
  <si>
    <t>https://smile-ai-test.s3.ap-south-1.amazonaws.com/content/violation/ppe/frame/20084_20250527T084445_ppe_p.jpg</t>
  </si>
  <si>
    <t>27-May-2025 14:15:03</t>
  </si>
  <si>
    <t>https://smile-ai-test.s3.ap-south-1.amazonaws.com/content/violation/ppe/frame/28726_20250527T084502_ppe_p.jpg</t>
  </si>
  <si>
    <t>27-May-2025 14:18:14</t>
  </si>
  <si>
    <t>https://smile-ai-test.s3.ap-south-1.amazonaws.com/content/violation/ppe/frame/27606_20250527T084813_ppe_p.jpg</t>
  </si>
  <si>
    <t>27-May-2025 14:25:51</t>
  </si>
  <si>
    <t>https://smile-ai-test.s3.ap-south-1.amazonaws.com/content/violation/ppe/frame/14818_20250527T085550_ppe_p.jpg</t>
  </si>
  <si>
    <t>27-May-2025 14:41:18</t>
  </si>
  <si>
    <t>https://smile-ai-test.s3.ap-south-1.amazonaws.com/content/violation/ppe/frame/88114_20250527T091117_ppe_p.jpg</t>
  </si>
  <si>
    <t>27-May-2025 14:43:49</t>
  </si>
  <si>
    <t>https://smile-ai-test.s3.ap-south-1.amazonaws.com/content/violation/ppe/frame/69574_20250527T091348_ppe_p.jpg</t>
  </si>
  <si>
    <t>27-May-2025 14:53:49</t>
  </si>
  <si>
    <t>https://smile-ai-test.s3.ap-south-1.amazonaws.com/content/violation/ppe/frame/64763_20250527T092348_ppe_p.jpg</t>
  </si>
  <si>
    <t>27-May-2025 14:55:23</t>
  </si>
  <si>
    <t>https://smile-ai-test.s3.ap-south-1.amazonaws.com/content/violation/ppe/frame/36549_20250527T092523_ppe_p.jpg</t>
  </si>
  <si>
    <t>27-May-2025 15:15:24</t>
  </si>
  <si>
    <t>https://smile-ai-test.s3.ap-south-1.amazonaws.com/content/violation/ppe/frame/83938_20250527T094523_ppe_p.jpg</t>
  </si>
  <si>
    <t>27-May-2025 15:15:30</t>
  </si>
  <si>
    <t>https://smile-ai-test.s3.ap-south-1.amazonaws.com/content/violation/ppe/frame/45238_20250527T094529_ppe_p.jpg</t>
  </si>
  <si>
    <t>27-May-2025 15:30:03</t>
  </si>
  <si>
    <t>https://smile-ai-test.s3.ap-south-1.amazonaws.com/content/violation/ppe/frame/84119_20250527T100002_ppe_p.jpg</t>
  </si>
  <si>
    <t>27-May-2025 15:31:38</t>
  </si>
  <si>
    <t>https://smile-ai-test.s3.ap-south-1.amazonaws.com/content/violation/phone/frame/38632_20250527T100136_phone_p.jpg</t>
  </si>
  <si>
    <t>27-May-2025 15:33:36</t>
  </si>
  <si>
    <t>https://smile-ai-test.s3.ap-south-1.amazonaws.com/content/violation/ppe/frame/72582_20250527T100335_ppe_p.jpg</t>
  </si>
  <si>
    <t>27-May-2025 15:43:57</t>
  </si>
  <si>
    <t>https://smile-ai-test.s3.ap-south-1.amazonaws.com/content/violation/ppe/frame/63868_20250527T101356_ppe_p.jpg</t>
  </si>
  <si>
    <t>27-May-2025 15:44:03</t>
  </si>
  <si>
    <t>https://smile-ai-test.s3.ap-south-1.amazonaws.com/content/violation/ppe/frame/91622_20250527T101401_ppe_p.jpg</t>
  </si>
  <si>
    <t>27-May-2025 15:46:10</t>
  </si>
  <si>
    <t>https://smile-ai-test.s3.ap-south-1.amazonaws.com/content/violation/fire/frame/98604_20250527T101609_fire_p.jpg</t>
  </si>
  <si>
    <t>27-May-2025 15:49:03</t>
  </si>
  <si>
    <t>https://smile-ai-test.s3.ap-south-1.amazonaws.com/content/violation/ppe/frame/45621_20250527T101900_ppe_p.jpg</t>
  </si>
  <si>
    <t>27-May-2025 15:59:54</t>
  </si>
  <si>
    <t>https://smile-ai-test.s3.ap-south-1.amazonaws.com/content/violation/ppe/frame/48350_20250527T102951_ppe_p.jpg</t>
  </si>
  <si>
    <t>27-May-2025 16:11:37</t>
  </si>
  <si>
    <t>https://smile-ai-test.s3.ap-south-1.amazonaws.com/content/violation/ppe/frame/15399_20250527T104136_ppe_p.jpg</t>
  </si>
  <si>
    <t>27-May-2025 16:14:44</t>
  </si>
  <si>
    <t>https://smile-ai-test.s3.ap-south-1.amazonaws.com/content/violation/phone/frame/71250_20250527T104443_phone_p.jpg</t>
  </si>
  <si>
    <t>27-May-2025 16:16:46</t>
  </si>
  <si>
    <t>https://smile-ai-test.s3.ap-south-1.amazonaws.com/content/violation/ppe/frame/79444_20250527T104645_ppe_p.jpg</t>
  </si>
  <si>
    <t>27-May-2025 16:21:39</t>
  </si>
  <si>
    <t>https://smile-ai-test.s3.ap-south-1.amazonaws.com/content/violation/ppe/frame/50972_20250527T105138_ppe_p.jpg</t>
  </si>
  <si>
    <t>27-May-2025 16:29:10</t>
  </si>
  <si>
    <t>https://smile-ai-test.s3.ap-south-1.amazonaws.com/content/violation/ppe/frame/15936_20250527T105909_ppe_p.jpg</t>
  </si>
  <si>
    <t>27-May-2025 16:31:48</t>
  </si>
  <si>
    <t>https://smile-ai-test.s3.ap-south-1.amazonaws.com/content/violation/ppe/frame/89375_20250527T110147_ppe_p.jpg</t>
  </si>
  <si>
    <t>27-May-2025 16:33:40</t>
  </si>
  <si>
    <t>https://smile-ai-test.s3.ap-south-1.amazonaws.com/content/violation/ppe/frame/41114_20250527T110338_ppe_p.jpg</t>
  </si>
  <si>
    <t>27-May-2025 16:37:30</t>
  </si>
  <si>
    <t>https://smile-ai-test.s3.ap-south-1.amazonaws.com/content/violation/ppe/frame/26989_20250527T110729_ppe_p.jpg</t>
  </si>
  <si>
    <t>27-May-2025 16:46:03</t>
  </si>
  <si>
    <t>https://smile-ai-test.s3.ap-south-1.amazonaws.com/content/violation/ppe/frame/45497_20250527T111601_ppe_p.jpg</t>
  </si>
  <si>
    <t>27-May-2025 16:58:15</t>
  </si>
  <si>
    <t>Cargo Terminal</t>
  </si>
  <si>
    <t>https://smile-ai-test.s3.ap-south-1.amazonaws.com/content/violation/ppe/frame/25267_20250527T112814_ppe_p.jpg</t>
  </si>
  <si>
    <t>27-May-2025 17:15:46</t>
  </si>
  <si>
    <t>https://smile-ai-test.s3.ap-south-1.amazonaws.com/content/violation/ppe/frame/87971_20250527T114544_ppe_p.jpg</t>
  </si>
  <si>
    <t>27-May-2025 17:26:54</t>
  </si>
  <si>
    <t>https://smile-ai-test.s3.ap-south-1.amazonaws.com/content/violation/ppe/frame/43295_20250527T115653_ppe_p.jpg</t>
  </si>
  <si>
    <t>27-May-2025 17:27:04</t>
  </si>
  <si>
    <t>https://smile-ai-test.s3.ap-south-1.amazonaws.com/content/violation/ppe/frame/54975_20250527T115703_ppe_p.jpg</t>
  </si>
  <si>
    <t>27-May-2025 17:28:09</t>
  </si>
  <si>
    <t>https://smile-ai-test.s3.ap-south-1.amazonaws.com/content/violation/ppe/frame/59529_20250527T115808_ppe_p.jpg</t>
  </si>
  <si>
    <t>27-May-2025 17:38:53</t>
  </si>
  <si>
    <t>https://smile-ai-test.s3.ap-south-1.amazonaws.com/content/violation/phone/frame/61069_20250527T120851_phone_p.jpg</t>
  </si>
  <si>
    <t>27-May-2025 17:46:30</t>
  </si>
  <si>
    <t>https://smile-ai-test.s3.ap-south-1.amazonaws.com/content/violation/crowd/frame/20316_20250527T121628_crowd_p.jpg</t>
  </si>
  <si>
    <t>27-May-2025 17:51:55</t>
  </si>
  <si>
    <t>https://smile-ai-test.s3.ap-south-1.amazonaws.com/content/violation/ppe/frame/14948_20250527T122154_ppe_p.jpg</t>
  </si>
  <si>
    <t>27-May-2025 17:52:05</t>
  </si>
  <si>
    <t>https://smile-ai-test.s3.ap-south-1.amazonaws.com/content/violation/ppe/frame/99084_20250527T122204_ppe_p.jpg</t>
  </si>
  <si>
    <t>27-May-2025 18:13:37</t>
  </si>
  <si>
    <t>https://smile-ai-test.s3.ap-south-1.amazonaws.com/content/violation/ppe/frame/26186_20250527T124336_ppe_p.jpg</t>
  </si>
  <si>
    <t>27-May-2025 18:20:09</t>
  </si>
  <si>
    <t>https://smile-ai-test.s3.ap-south-1.amazonaws.com/content/violation/ppe/frame/10492_20250527T125008_ppe_p.jpg</t>
  </si>
  <si>
    <t>27-May-2025 18:21:59</t>
  </si>
  <si>
    <t>https://smile-ai-test.s3.ap-south-1.amazonaws.com/content/violation/ppe/frame/54837_20250527T125158_ppe_p.jpg</t>
  </si>
  <si>
    <t>27-May-2025 18:22:12</t>
  </si>
  <si>
    <t>https://smile-ai-test.s3.ap-south-1.amazonaws.com/content/violation/ppe/frame/52791_20250527T125211_ppe_p.jpg</t>
  </si>
  <si>
    <t>27-May-2025 18:25:37</t>
  </si>
  <si>
    <t>https://smile-ai-test.s3.ap-south-1.amazonaws.com/content/violation/ppe/frame/55908_20250527T125536_ppe_p.jpg</t>
  </si>
  <si>
    <t>27-May-2025 18:43:17</t>
  </si>
  <si>
    <t>https://smile-ai-test.s3.ap-south-1.amazonaws.com/content/violation/ppe/frame/17369_20250527T131316_ppe_p.jpg</t>
  </si>
  <si>
    <t>27-May-2025 18:46:16</t>
  </si>
  <si>
    <t>https://smile-ai-test.s3.ap-south-1.amazonaws.com/content/violation/ppe/frame/64762_20250527T131615_ppe_p.jpg</t>
  </si>
  <si>
    <t>27-May-2025 18:46:28</t>
  </si>
  <si>
    <t>https://smile-ai-test.s3.ap-south-1.amazonaws.com/content/violation/ppe/frame/75139_20250527T131627_ppe_p.jpg</t>
  </si>
  <si>
    <t>27-May-2025 19:03:17</t>
  </si>
  <si>
    <t>https://smile-ai-test.s3.ap-south-1.amazonaws.com/content/violation/ppe/frame/39577_20250527T133316_ppe_p.jpg</t>
  </si>
  <si>
    <t>27-May-2025 19:24:40</t>
  </si>
  <si>
    <t>https://smile-ai-test.s3.ap-south-1.amazonaws.com/content/violation/fire/frame/56424_20250527T135439_fire_p.jpg</t>
  </si>
  <si>
    <t>27-May-2025 19:28:45</t>
  </si>
  <si>
    <t>https://smile-ai-test.s3.ap-south-1.amazonaws.com/content/violation/ppe/frame/96895_20250527T135844_ppe_p.jpg</t>
  </si>
  <si>
    <t>27-May-2025 19:29:05</t>
  </si>
  <si>
    <t>https://smile-ai-test.s3.ap-south-1.amazonaws.com/content/violation/ppe/frame/59461_20250527T135904_ppe_p.jpg</t>
  </si>
  <si>
    <t>27-May-2025 22:59:45</t>
  </si>
  <si>
    <t>https://smile-ai-test.s3.ap-south-1.amazonaws.com/content/violation/ppe/frame/67983_20250527T172944_ppe_p.jpg</t>
  </si>
  <si>
    <t>27-May-2025 23:00:33</t>
  </si>
  <si>
    <t>https://smile-ai-test.s3.ap-south-1.amazonaws.com/content/violation/ppe/frame/34938_20250527T173032_ppe_p.jpg</t>
  </si>
  <si>
    <t>27-May-2025 23:01:41</t>
  </si>
  <si>
    <t>Cup Building</t>
  </si>
  <si>
    <t>https://smile-ai-test.s3.ap-south-1.amazonaws.com/content/violation/ppe/frame/76283_20250527T173140_ppe_p.jpg</t>
  </si>
  <si>
    <t>28-May-2025 01:10:55</t>
  </si>
  <si>
    <t>https://smile-ai-test.s3.ap-south-1.amazonaws.com/content/violation/ppe/frame/50686_20250527T194054_ppe_p.jpg</t>
  </si>
  <si>
    <t>28-May-2025 09:16:27</t>
  </si>
  <si>
    <t>https://smile-ai-test.s3.ap-south-1.amazonaws.com/content/violation/ppe/frame/82680_20250528T034626_ppe_p.jpg</t>
  </si>
  <si>
    <t>28-May-2025 09:17:07</t>
  </si>
  <si>
    <t>https://smile-ai-test.s3.ap-south-1.amazonaws.com/content/violation/ppe/frame/89849_20250528T034706_ppe_p.jpg</t>
  </si>
  <si>
    <t>28-May-2025 09:17:17</t>
  </si>
  <si>
    <t>https://smile-ai-test.s3.ap-south-1.amazonaws.com/content/violation/ppe/frame/87629_20250528T034716_ppe_p.jpg</t>
  </si>
  <si>
    <t>28-May-2025 09:21:28</t>
  </si>
  <si>
    <t>https://smile-ai-test.s3.ap-south-1.amazonaws.com/content/violation/ppe/frame/35009_20250528T035127_ppe_p.jpg</t>
  </si>
  <si>
    <t>28-May-2025 09:23:14</t>
  </si>
  <si>
    <t>https://smile-ai-test.s3.ap-south-1.amazonaws.com/content/violation/ppe/frame/19410_20250528T035313_ppe_p.jpg</t>
  </si>
  <si>
    <t>28-May-2025 09:27:47</t>
  </si>
  <si>
    <t>https://smile-ai-test.s3.ap-south-1.amazonaws.com/content/violation/ppe/frame/94026_20250528T035746_ppe_p.jpg</t>
  </si>
  <si>
    <t>28-May-2025 09:31:50</t>
  </si>
  <si>
    <t>https://smile-ai-test.s3.ap-south-1.amazonaws.com/content/violation/flagman/frame/37664_20250528T040149_flagman_p.jpg</t>
  </si>
  <si>
    <t>28-May-2025 09:48:17</t>
  </si>
  <si>
    <t>https://smile-ai-test.s3.ap-south-1.amazonaws.com/content/violation/flagman/frame/22040_20250528T041815_flagman_p.jpg</t>
  </si>
  <si>
    <t>28-May-2025 09:49:49</t>
  </si>
  <si>
    <t>https://smile-ai-test.s3.ap-south-1.amazonaws.com/content/violation/ppe/frame/44955_20250528T041948_ppe_p.jpg</t>
  </si>
  <si>
    <t>28-May-2025 09:52:27</t>
  </si>
  <si>
    <t>https://smile-ai-test.s3.ap-south-1.amazonaws.com/content/violation/ppe/frame/59451_20250528T042225_ppe_p.jpg</t>
  </si>
  <si>
    <t>28-May-2025 09:56:24</t>
  </si>
  <si>
    <t>https://smile-ai-test.s3.ap-south-1.amazonaws.com/content/violation/ppe/frame/30388_20250528T042623_ppe_p.jpg</t>
  </si>
  <si>
    <t>28-May-2025 09:59:43</t>
  </si>
  <si>
    <t>https://smile-ai-test.s3.ap-south-1.amazonaws.com/content/violation/ppe/frame/19906_20250528T042942_ppe_p.jpg</t>
  </si>
  <si>
    <t>28-May-2025 10:06:09</t>
  </si>
  <si>
    <t>https://smile-ai-test.s3.ap-south-1.amazonaws.com/content/violation/phone/frame/89463_20250528T043608_phone_p.jpg</t>
  </si>
  <si>
    <t>28-May-2025 10:11:05</t>
  </si>
  <si>
    <t>https://smile-ai-test.s3.ap-south-1.amazonaws.com/content/violation/ppe/frame/95754_20250528T044103_ppe_p.jpg</t>
  </si>
  <si>
    <t>28-May-2025 10:21:39</t>
  </si>
  <si>
    <t>https://smile-ai-test.s3.ap-south-1.amazonaws.com/content/violation/ppe/frame/94473_20250528T045138_ppe_p.jpg</t>
  </si>
  <si>
    <t>28-May-2025 10:22:54</t>
  </si>
  <si>
    <t>https://smile-ai-test.s3.ap-south-1.amazonaws.com/content/violation/wah/frame/36594_20250528T045252_wah_p.jpg</t>
  </si>
  <si>
    <t>28-May-2025 10:24:16</t>
  </si>
  <si>
    <t>https://smile-ai-test.s3.ap-south-1.amazonaws.com/content/violation/ppe/frame/85392_20250528T045414_ppe_p.jpg</t>
  </si>
  <si>
    <t>28-May-2025 10:26:34</t>
  </si>
  <si>
    <t>GSE Building</t>
  </si>
  <si>
    <t>https://smile-ai-test.s3.ap-south-1.amazonaws.com/content/violation/ppe/frame/80265_20250528T045633_ppe_p.jpg</t>
  </si>
  <si>
    <t>28-May-2025 10:26:51</t>
  </si>
  <si>
    <t>https://smile-ai-test.s3.ap-south-1.amazonaws.com/content/violation/ppe/frame/28799_20250528T045649_ppe_p.jpg</t>
  </si>
  <si>
    <t>28-May-2025 10:39:16</t>
  </si>
  <si>
    <t>https://smile-ai-test.s3.ap-south-1.amazonaws.com/content/violation/wah/frame/17901_20250528T050914_wah_p.jpg</t>
  </si>
  <si>
    <t>28-May-2025 10:39:19</t>
  </si>
  <si>
    <t>https://smile-ai-test.s3.ap-south-1.amazonaws.com/content/violation/wah/frame/54699_20250528T050919_wah_p.jpg</t>
  </si>
  <si>
    <t>28-May-2025 10:39:32</t>
  </si>
  <si>
    <t>https://smile-ai-test.s3.ap-south-1.amazonaws.com/content/violation/wah/frame/52105_20250528T050930_wah_p.jpg</t>
  </si>
  <si>
    <t>28-May-2025 10:40:00</t>
  </si>
  <si>
    <t>https://smile-ai-test.s3.ap-south-1.amazonaws.com/content/violation/wah/frame/34028_20250528T050958_wah_p.jpg</t>
  </si>
  <si>
    <t>28-May-2025 10:43:35</t>
  </si>
  <si>
    <t>https://smile-ai-test.s3.ap-south-1.amazonaws.com/content/violation/ppe/frame/99339_20250528T051334_ppe_p.jpg</t>
  </si>
  <si>
    <t>28-May-2025 10:44:40</t>
  </si>
  <si>
    <t>https://smile-ai-test.s3.ap-south-1.amazonaws.com/content/violation/phone/frame/33547_20250528T051438_phone_p.jpg</t>
  </si>
  <si>
    <t>28-May-2025 10:49:03</t>
  </si>
  <si>
    <t>https://smile-ai-test.s3.ap-south-1.amazonaws.com/content/violation/wah/frame/91295_20250528T051902_wah_p.jpg</t>
  </si>
  <si>
    <t>28-May-2025 10:57:09</t>
  </si>
  <si>
    <t>https://smile-ai-test.s3.ap-south-1.amazonaws.com/content/violation/ppe/frame/65895_20250528T052708_ppe_p.jpg</t>
  </si>
  <si>
    <t>28-May-2025 11:00:04</t>
  </si>
  <si>
    <t>https://smile-ai-test.s3.ap-south-1.amazonaws.com/content/violation/ppe/frame/72401_20250528T053004_ppe_p.jpg</t>
  </si>
  <si>
    <t>28-May-2025 11:01:05</t>
  </si>
  <si>
    <t>https://smile-ai-test.s3.ap-south-1.amazonaws.com/content/violation/crowd/frame/40265_20250528T053103_crowd_p.jpg</t>
  </si>
  <si>
    <t>28-May-2025 11:05:26</t>
  </si>
  <si>
    <t>https://smile-ai-test.s3.ap-south-1.amazonaws.com/content/violation/ppe/frame/99154_20250528T053525_ppe_p.jpg</t>
  </si>
  <si>
    <t>28-May-2025 11:07:13</t>
  </si>
  <si>
    <t>https://smile-ai-test.s3.ap-south-1.amazonaws.com/content/violation/ppe/frame/65305_20250528T053712_ppe_p.jpg</t>
  </si>
  <si>
    <t>28-May-2025 11:08:22</t>
  </si>
  <si>
    <t>https://smile-ai-test.s3.ap-south-1.amazonaws.com/content/violation/ppe/frame/93318_20250528T053820_ppe_p.jpg</t>
  </si>
  <si>
    <t>28-May-2025 11:15:15</t>
  </si>
  <si>
    <t>https://smile-ai-test.s3.ap-south-1.amazonaws.com/content/violation/ppe/frame/36023_20250528T054515_ppe_p.jpg</t>
  </si>
  <si>
    <t>28-May-2025 11:16:58</t>
  </si>
  <si>
    <t>https://smile-ai-test.s3.ap-south-1.amazonaws.com/content/violation/wah/frame/50573_20250528T054657_wah_p.jpg</t>
  </si>
  <si>
    <t>28-May-2025 11:18:02</t>
  </si>
  <si>
    <t>https://smile-ai-test.s3.ap-south-1.amazonaws.com/content/violation/wah/frame/15251_20250528T054801_wah_p.jpg</t>
  </si>
  <si>
    <t>28-May-2025 11:18:30</t>
  </si>
  <si>
    <t>https://smile-ai-test.s3.ap-south-1.amazonaws.com/content/violation/ppe/frame/29899_20250528T054828_ppe_p.jpg</t>
  </si>
  <si>
    <t>28-May-2025 11:19:01</t>
  </si>
  <si>
    <t>https://smile-ai-test.s3.ap-south-1.amazonaws.com/content/violation/ppe/frame/35342_20250528T054900_ppe_p.jpg</t>
  </si>
  <si>
    <t>28-May-2025 11:19:26</t>
  </si>
  <si>
    <t>https://smile-ai-test.s3.ap-south-1.amazonaws.com/content/violation/ppe/frame/40829_20250528T054925_ppe_p.jpg</t>
  </si>
  <si>
    <t>28-May-2025 11:20:09</t>
  </si>
  <si>
    <t>https://smile-ai-test.s3.ap-south-1.amazonaws.com/content/violation/ppe/frame/91095_20250528T055007_ppe_p.jpg</t>
  </si>
  <si>
    <t>28-May-2025 11:20:49</t>
  </si>
  <si>
    <t>https://smile-ai-test.s3.ap-south-1.amazonaws.com/content/violation/wah/frame/90190_20250528T055048_wah_p.jpg</t>
  </si>
  <si>
    <t>28-May-2025 11:25:06</t>
  </si>
  <si>
    <t>https://smile-ai-test.s3.ap-south-1.amazonaws.com/content/violation/ppe/frame/81948_20250528T055504_ppe_p.jpg</t>
  </si>
  <si>
    <t>28-May-2025 11:25:26</t>
  </si>
  <si>
    <t>https://smile-ai-test.s3.ap-south-1.amazonaws.com/content/violation/ppe/frame/81507_20250528T055524_ppe_p.jpg</t>
  </si>
  <si>
    <t>28-May-2025 11:27:17</t>
  </si>
  <si>
    <t>https://smile-ai-test.s3.ap-south-1.amazonaws.com/content/violation/ppe/frame/29843_20250528T055715_ppe_p.jpg</t>
  </si>
  <si>
    <t>28-May-2025 11:40:27</t>
  </si>
  <si>
    <t>https://smile-ai-test.s3.ap-south-1.amazonaws.com/content/violation/ppe/frame/68959_20250528T061025_ppe_p.jpg</t>
  </si>
  <si>
    <t>28-May-2025 11:40:43</t>
  </si>
  <si>
    <t>https://smile-ai-test.s3.ap-south-1.amazonaws.com/content/violation/ppe/frame/17542_20250528T061042_ppe_p.jpg</t>
  </si>
  <si>
    <t>28-May-2025 11:41:29</t>
  </si>
  <si>
    <t>https://smile-ai-test.s3.ap-south-1.amazonaws.com/content/violation/ppe/frame/14795_20250528T061128_ppe_p.jpg</t>
  </si>
  <si>
    <t>28-May-2025 11:43:53</t>
  </si>
  <si>
    <t>https://smile-ai-test.s3.ap-south-1.amazonaws.com/content/violation/wah/frame/46325_20250528T061351_wah_p.jpg</t>
  </si>
  <si>
    <t>28-May-2025 11:47:26</t>
  </si>
  <si>
    <t>https://smile-ai-test.s3.ap-south-1.amazonaws.com/content/violation/flagman/frame/28995_20250528T061724_flagman_p.jpg</t>
  </si>
  <si>
    <t>28-May-2025 11:59:53</t>
  </si>
  <si>
    <t>https://smile-ai-test.s3.ap-south-1.amazonaws.com/content/violation/ppe/frame/42104_20250528T062952_ppe_p.jpg</t>
  </si>
  <si>
    <t>28-May-2025 12:17:55</t>
  </si>
  <si>
    <t>https://smile-ai-test.s3.ap-south-1.amazonaws.com/content/violation/ppe/frame/72175_20250528T064755_ppe_p.jpg</t>
  </si>
  <si>
    <t>28-May-2025 12:18:17</t>
  </si>
  <si>
    <t>https://smile-ai-test.s3.ap-south-1.amazonaws.com/content/violation/ppe/frame/90165_20250528T064815_ppe_p.jpg</t>
  </si>
  <si>
    <t>28-May-2025 12:20:14</t>
  </si>
  <si>
    <t>https://smile-ai-test.s3.ap-south-1.amazonaws.com/content/violation/wah/frame/98281_20250528T065013_wah_p.jpg</t>
  </si>
  <si>
    <t>28-May-2025 12:22:06</t>
  </si>
  <si>
    <t>https://smile-ai-test.s3.ap-south-1.amazonaws.com/content/violation/ppe/frame/50106_20250528T065204_ppe_p.jpg</t>
  </si>
  <si>
    <t>28-May-2025 12:27:39</t>
  </si>
  <si>
    <t>https://smile-ai-test.s3.ap-south-1.amazonaws.com/content/violation/wah/frame/14030_20250528T065738_wah_p.jpg</t>
  </si>
  <si>
    <t>28-May-2025 12:43:10</t>
  </si>
  <si>
    <t>https://smile-ai-test.s3.ap-south-1.amazonaws.com/content/violation/ppe/frame/58596_20250528T071308_ppe_p.jpg</t>
  </si>
  <si>
    <t>28-May-2025 14:01:10</t>
  </si>
  <si>
    <t>https://smile-ai-test.s3.ap-south-1.amazonaws.com/content/violation/fall/frame/73518_20250528T083108_fall_p.jpg</t>
  </si>
  <si>
    <t>28-May-2025 14:01:26</t>
  </si>
  <si>
    <t>https://smile-ai-test.s3.ap-south-1.amazonaws.com/content/violation/fall/frame/82129_20250528T083124_fall_p.jpg</t>
  </si>
  <si>
    <t>28-May-2025 14:11:32</t>
  </si>
  <si>
    <t>https://smile-ai-test.s3.ap-south-1.amazonaws.com/content/violation/ppe/frame/62119_20250528T084129_ppe_p.jpg</t>
  </si>
  <si>
    <t>28-May-2025 14:11:40</t>
  </si>
  <si>
    <t>https://smile-ai-test.s3.ap-south-1.amazonaws.com/content/violation/ppe/frame/49276_20250528T084138_ppe_p.jpg</t>
  </si>
  <si>
    <t>28-May-2025 14:11:57</t>
  </si>
  <si>
    <t>https://smile-ai-test.s3.ap-south-1.amazonaws.com/content/violation/ppe/frame/64960_20250528T084155_ppe_p.jpg</t>
  </si>
  <si>
    <t>28-May-2025 14:14:21</t>
  </si>
  <si>
    <t>https://smile-ai-test.s3.ap-south-1.amazonaws.com/content/violation/phone/frame/29541_20250528T084419_phone_p.jpg</t>
  </si>
  <si>
    <t>28-May-2025 14:19:13</t>
  </si>
  <si>
    <t>https://smile-ai-test.s3.ap-south-1.amazonaws.com/content/violation/ppe/frame/37131_20250528T084911_ppe_p.jpg</t>
  </si>
  <si>
    <t>28-May-2025 14:25:49</t>
  </si>
  <si>
    <t>https://smile-ai-test.s3.ap-south-1.amazonaws.com/content/violation/ppe/frame/72248_20250528T085547_ppe_p.jpg</t>
  </si>
  <si>
    <t>28-May-2025 14:27:20</t>
  </si>
  <si>
    <t>https://smile-ai-test.s3.ap-south-1.amazonaws.com/content/violation/ppe/frame/77939_20250528T085719_ppe_p.jpg</t>
  </si>
  <si>
    <t>28-May-2025 14:32:16</t>
  </si>
  <si>
    <t>https://smile-ai-test.s3.ap-south-1.amazonaws.com/content/violation/fire/frame/13722_20250528T090214_fire_p.jpg</t>
  </si>
  <si>
    <t>28-May-2025 14:36:34</t>
  </si>
  <si>
    <t>https://smile-ai-test.s3.ap-south-1.amazonaws.com/content/violation/wah/frame/47845_20250528T090633_wah_p.jpg</t>
  </si>
  <si>
    <t>28-May-2025 14:49:32</t>
  </si>
  <si>
    <t>https://smile-ai-test.s3.ap-south-1.amazonaws.com/content/violation/ppe/frame/50059_20250528T091932_ppe_p.jpg</t>
  </si>
  <si>
    <t>28-May-2025 14:50:40</t>
  </si>
  <si>
    <t>https://smile-ai-test.s3.ap-south-1.amazonaws.com/content/violation/fire/frame/60635_20250528T092039_fire_p.jpg</t>
  </si>
  <si>
    <t>28-May-2025 14:53:50</t>
  </si>
  <si>
    <t>https://smile-ai-test.s3.ap-south-1.amazonaws.com/content/violation/ppe/frame/27182_20250528T092349_ppe_p.jpg</t>
  </si>
  <si>
    <t>28-May-2025 15:01:33</t>
  </si>
  <si>
    <t>https://smile-ai-test.s3.ap-south-1.amazonaws.com/content/violation/ppe/frame/30135_20250528T093131_ppe_p.jpg</t>
  </si>
  <si>
    <t>28-May-2025 15:23:47</t>
  </si>
  <si>
    <t>https://smile-ai-test.s3.ap-south-1.amazonaws.com/content/violation/fire/frame/77127_20250528T095346_fire_p.jpg</t>
  </si>
  <si>
    <t>28-May-2025 15:27:21</t>
  </si>
  <si>
    <t>https://smile-ai-test.s3.ap-south-1.amazonaws.com/content/violation/ppe/frame/28954_20250528T095719_ppe_p.jpg</t>
  </si>
  <si>
    <t>28-May-2025 15:27:49</t>
  </si>
  <si>
    <t>https://smile-ai-test.s3.ap-south-1.amazonaws.com/content/violation/ppe/frame/87220_20250528T095748_ppe_p.jpg</t>
  </si>
  <si>
    <t>28-May-2025 15:33:57</t>
  </si>
  <si>
    <t>https://smile-ai-test.s3.ap-south-1.amazonaws.com/content/violation/wah/frame/78609_20250528T100356_wah_p.jpg</t>
  </si>
  <si>
    <t>28-May-2025 15:39:43</t>
  </si>
  <si>
    <t>https://smile-ai-test.s3.ap-south-1.amazonaws.com/content/violation/flagman/frame/40907_20250528T100942_flagman_p.jpg</t>
  </si>
  <si>
    <t>28-May-2025 15:50:44</t>
  </si>
  <si>
    <t>https://smile-ai-test.s3.ap-south-1.amazonaws.com/content/violation/ppe/frame/49774_20250528T102044_ppe_p.jpg</t>
  </si>
  <si>
    <t>28-May-2025 15:53:01</t>
  </si>
  <si>
    <t>https://smile-ai-test.s3.ap-south-1.amazonaws.com/content/violation/ppe/frame/80782_20250528T102258_ppe_p.jpg</t>
  </si>
  <si>
    <t>28-May-2025 16:03:55</t>
  </si>
  <si>
    <t>https://smile-ai-test.s3.ap-south-1.amazonaws.com/content/violation/ppe/frame/38518_20250528T103354_ppe_p.jpg</t>
  </si>
  <si>
    <t>28-May-2025 16:04:08</t>
  </si>
  <si>
    <t>https://smile-ai-test.s3.ap-south-1.amazonaws.com/content/violation/ppe/frame/63714_20250528T103407_ppe_p.jpg</t>
  </si>
  <si>
    <t>28-May-2025 16:04:57</t>
  </si>
  <si>
    <t>https://smile-ai-test.s3.ap-south-1.amazonaws.com/content/violation/ppe/frame/70698_20250528T103456_ppe_p.jpg</t>
  </si>
  <si>
    <t>28-May-2025 16:07:10</t>
  </si>
  <si>
    <t>https://smile-ai-test.s3.ap-south-1.amazonaws.com/content/violation/ppe/frame/74377_20250528T103708_ppe_p.jpg</t>
  </si>
  <si>
    <t>28-May-2025 16:24:27</t>
  </si>
  <si>
    <t>https://smile-ai-test.s3.ap-south-1.amazonaws.com/content/violation/ppe/frame/88997_20250528T105426_ppe_p.jpg</t>
  </si>
  <si>
    <t>28-May-2025 16:25:22</t>
  </si>
  <si>
    <t>https://smile-ai-test.s3.ap-south-1.amazonaws.com/content/violation/ppe/frame/57995_20250528T105521_ppe_p.jpg</t>
  </si>
  <si>
    <t>28-May-2025 16:26:24</t>
  </si>
  <si>
    <t>https://smile-ai-test.s3.ap-south-1.amazonaws.com/content/violation/ppe/frame/66846_20250528T105623_ppe_p.jpg</t>
  </si>
  <si>
    <t>28-May-2025 16:28:55</t>
  </si>
  <si>
    <t>https://smile-ai-test.s3.ap-south-1.amazonaws.com/content/violation/crowd/frame/48462_20250528T105853_crowd_p.jpg</t>
  </si>
  <si>
    <t>28-May-2025 16:39:14</t>
  </si>
  <si>
    <t>https://smile-ai-test.s3.ap-south-1.amazonaws.com/content/violation/ppe/frame/57706_20250528T110912_ppe_p.jpg</t>
  </si>
  <si>
    <t>28-May-2025 16:41:58</t>
  </si>
  <si>
    <t>https://smile-ai-test.s3.ap-south-1.amazonaws.com/content/violation/ppe/frame/39541_20250528T111157_ppe_p.jpg</t>
  </si>
  <si>
    <t>28-May-2025 16:46:27</t>
  </si>
  <si>
    <t>https://smile-ai-test.s3.ap-south-1.amazonaws.com/content/violation/ppe/frame/48191_20250528T111626_ppe_p.jpg</t>
  </si>
  <si>
    <t>28-May-2025 16:51:59</t>
  </si>
  <si>
    <t>https://smile-ai-test.s3.ap-south-1.amazonaws.com/content/violation/ppe/frame/99955_20250528T112156_ppe_p.jpg</t>
  </si>
  <si>
    <t>28-May-2025 16:53:15</t>
  </si>
  <si>
    <t>https://smile-ai-test.s3.ap-south-1.amazonaws.com/content/violation/ppe/frame/70195_20250528T112313_ppe_p.jpg</t>
  </si>
  <si>
    <t>28-May-2025 16:53:34</t>
  </si>
  <si>
    <t>https://smile-ai-test.s3.ap-south-1.amazonaws.com/content/violation/ppe/frame/83583_20250528T112333_ppe_p.jpg</t>
  </si>
  <si>
    <t>28-May-2025 17:05:43</t>
  </si>
  <si>
    <t>https://smile-ai-test.s3.ap-south-1.amazonaws.com/content/violation/ppe/frame/32916_20250528T113541_ppe_p.jpg</t>
  </si>
  <si>
    <t>28-May-2025 17:06:21</t>
  </si>
  <si>
    <t>https://smile-ai-test.s3.ap-south-1.amazonaws.com/content/violation/ppe/frame/19308_20250528T113619_ppe_p.jpg</t>
  </si>
  <si>
    <t>28-May-2025 17:19:06</t>
  </si>
  <si>
    <t>https://smile-ai-test.s3.ap-south-1.amazonaws.com/content/violation/ppe/frame/81030_20250528T114905_ppe_p.jpg</t>
  </si>
  <si>
    <t>28-May-2025 17:20:53</t>
  </si>
  <si>
    <t>mangalore-j</t>
  </si>
  <si>
    <t>https://smile-ai-test.s3.ap-south-1.amazonaws.com/content/violation/ppe/frame/94455_20250528T115052_ppe_p.jpg</t>
  </si>
  <si>
    <t>28-May-2025 17:21:06</t>
  </si>
  <si>
    <t>https://smile-ai-test.s3.ap-south-1.amazonaws.com/content/violation/ppe/frame/12869_20250528T115105_ppe_p.jpg</t>
  </si>
  <si>
    <t>28-May-2025 17:22:18</t>
  </si>
  <si>
    <t>GA Terminal</t>
  </si>
  <si>
    <t>https://smile-ai-test.s3.ap-south-1.amazonaws.com/content/violation/ppe/frame/34786_20250528T115216_ppe_p.jpg</t>
  </si>
  <si>
    <t>28-May-2025 17:25:51</t>
  </si>
  <si>
    <t>https://smile-ai-test.s3.ap-south-1.amazonaws.com/content/violation/ppe/frame/71521_20250528T115550_ppe_p.jpg</t>
  </si>
  <si>
    <t>28-May-2025 17:30:47</t>
  </si>
  <si>
    <t>https://smile-ai-test.s3.ap-south-1.amazonaws.com/content/violation/ppe/frame/33759_20250528T120046_ppe_p.jpg</t>
  </si>
  <si>
    <t>28-May-2025 17:36:27</t>
  </si>
  <si>
    <t>https://smile-ai-test.s3.ap-south-1.amazonaws.com/content/violation/ppe/frame/99314_20250528T120626_ppe_p.jpg</t>
  </si>
  <si>
    <t>28-May-2025 17:39:56</t>
  </si>
  <si>
    <t>https://smile-ai-test.s3.ap-south-1.amazonaws.com/content/violation/ppe/frame/15682_20250528T120955_ppe_p.jpg</t>
  </si>
  <si>
    <t>28-May-2025 18:03:16</t>
  </si>
  <si>
    <t>https://smile-ai-test.s3.ap-south-1.amazonaws.com/content/violation/flagman/frame/88758_20250528T123315_flagman_p.jpg</t>
  </si>
  <si>
    <t>28-May-2025 18:04:31</t>
  </si>
  <si>
    <t>https://smile-ai-test.s3.ap-south-1.amazonaws.com/content/violation/ppe/frame/13996_20250528T123429_ppe_p.jpg</t>
  </si>
  <si>
    <t>28-May-2025 18:04:51</t>
  </si>
  <si>
    <t>https://smile-ai-test.s3.ap-south-1.amazonaws.com/content/violation/ppe/frame/24851_20250528T123450_ppe_p.jpg</t>
  </si>
  <si>
    <t>28-May-2025 18:05:28</t>
  </si>
  <si>
    <t>https://smile-ai-test.s3.ap-south-1.amazonaws.com/content/violation/ppe/frame/74885_20250528T123526_ppe_p.jpg</t>
  </si>
  <si>
    <t>28-May-2025 18:17:59</t>
  </si>
  <si>
    <t>https://smile-ai-test.s3.ap-south-1.amazonaws.com/content/violation/ppe/frame/64688_20250528T124758_ppe_p.jpg</t>
  </si>
  <si>
    <t>28-May-2025 18:20:18</t>
  </si>
  <si>
    <t>https://smile-ai-test.s3.ap-south-1.amazonaws.com/content/violation/fire/frame/79289_20250528T125016_fire_p.jpg</t>
  </si>
  <si>
    <t>28-May-2025 18:24:04</t>
  </si>
  <si>
    <t>https://smile-ai-test.s3.ap-south-1.amazonaws.com/content/violation/ppe/frame/73108_20250528T125403_ppe_p.jpg</t>
  </si>
  <si>
    <t>28-May-2025 18:25:39</t>
  </si>
  <si>
    <t>https://smile-ai-test.s3.ap-south-1.amazonaws.com/content/violation/ppe/frame/70548_20250528T125538_ppe_p.jpg</t>
  </si>
  <si>
    <t>28-May-2025 18:26:36</t>
  </si>
  <si>
    <t>https://smile-ai-test.s3.ap-south-1.amazonaws.com/content/violation/ppe/frame/68093_20250528T125635_ppe_p.jpg</t>
  </si>
  <si>
    <t>28-May-2025 18:27:10</t>
  </si>
  <si>
    <t>https://smile-ai-test.s3.ap-south-1.amazonaws.com/content/violation/ppe/frame/29166_20250528T125709_ppe_p.jpg</t>
  </si>
  <si>
    <t>28-May-2025 19:00:18</t>
  </si>
  <si>
    <t>https://smile-ai-test.s3.ap-south-1.amazonaws.com/content/violation/fire/frame/21131_20250528T133017_fire_p.jpg</t>
  </si>
  <si>
    <t>28-May-2025 19:09:23</t>
  </si>
  <si>
    <t>https://smile-ai-test.s3.ap-south-1.amazonaws.com/content/violation/ppe/frame/87259_20250528T133922_ppe_p.jpg</t>
  </si>
  <si>
    <t>28-May-2025 19:13:18</t>
  </si>
  <si>
    <t>https://smile-ai-test.s3.ap-south-1.amazonaws.com/content/violation/ppe/frame/40097_20250528T134317_ppe_p.jpg</t>
  </si>
  <si>
    <t>28-May-2025 19:13:27</t>
  </si>
  <si>
    <t>https://smile-ai-test.s3.ap-south-1.amazonaws.com/content/violation/ppe/frame/68217_20250528T134326_ppe_p.jpg</t>
  </si>
  <si>
    <t>28-May-2025 19:13:35</t>
  </si>
  <si>
    <t>https://smile-ai-test.s3.ap-south-1.amazonaws.com/content/violation/ppe/frame/89017_20250528T134334_ppe_p.jpg</t>
  </si>
  <si>
    <t>28-May-2025 19:15:02</t>
  </si>
  <si>
    <t>https://smile-ai-test.s3.ap-south-1.amazonaws.com/content/violation/flagman/frame/25338_20250528T134501_flagman_p.jpg</t>
  </si>
  <si>
    <t>28-May-2025 19:15:29</t>
  </si>
  <si>
    <t>https://smile-ai-test.s3.ap-south-1.amazonaws.com/content/violation/ppe/frame/78218_20250528T134528_ppe_p.jpg</t>
  </si>
  <si>
    <t>28-May-2025 19:15:38</t>
  </si>
  <si>
    <t>https://smile-ai-test.s3.ap-south-1.amazonaws.com/content/violation/ppe/frame/41142_20250528T134537_ppe_p.jpg</t>
  </si>
  <si>
    <t>28-May-2025 19:15:47</t>
  </si>
  <si>
    <t>https://smile-ai-test.s3.ap-south-1.amazonaws.com/content/violation/ppe/frame/41722_20250528T134546_ppe_p.jpg</t>
  </si>
  <si>
    <t>28-May-2025 19:16:01</t>
  </si>
  <si>
    <t>https://smile-ai-test.s3.ap-south-1.amazonaws.com/content/violation/ppe/frame/29576_20250528T134600_ppe_p.jpg</t>
  </si>
  <si>
    <t>28-May-2025 19:36:29</t>
  </si>
  <si>
    <t>https://smile-ai-test.s3.ap-south-1.amazonaws.com/content/violation/ppe/frame/42882_20250528T140628_ppe_p.jpg</t>
  </si>
  <si>
    <t>28-May-2025 19:41:03</t>
  </si>
  <si>
    <t>https://smile-ai-test.s3.ap-south-1.amazonaws.com/content/violation/ppe/frame/76917_20250528T141103_ppe_p.jpg</t>
  </si>
  <si>
    <t>28-May-2025 19:54:43</t>
  </si>
  <si>
    <t>https://smile-ai-test.s3.ap-south-1.amazonaws.com/content/violation/ppe/frame/83277_20250528T142441_ppe_p.jpg</t>
  </si>
  <si>
    <t>28-May-2025 19:57:10</t>
  </si>
  <si>
    <t>https://smile-ai-test.s3.ap-south-1.amazonaws.com/content/violation/ppe/frame/91678_20250528T142709_ppe_p.jpg</t>
  </si>
  <si>
    <t>28-May-2025 20:52:33</t>
  </si>
  <si>
    <t>https://smile-ai-test.s3.ap-south-1.amazonaws.com/content/violation/ppe/frame/64896_20250528T152232_ppe_p.jpg</t>
  </si>
  <si>
    <t>28-May-2025 20:52:45</t>
  </si>
  <si>
    <t>https://smile-ai-test.s3.ap-south-1.amazonaws.com/content/violation/ppe/frame/12015_20250528T152244_ppe_p.jpg</t>
  </si>
  <si>
    <t>28-May-2025 21:19:17</t>
  </si>
  <si>
    <t>https://smile-ai-test.s3.ap-south-1.amazonaws.com/content/violation/ppe/frame/10212_20250528T154917_ppe_p.jpg</t>
  </si>
  <si>
    <t>28-May-2025 21:19:49</t>
  </si>
  <si>
    <t>https://smile-ai-test.s3.ap-south-1.amazonaws.com/content/violation/ppe/frame/33935_20250528T154948_ppe_p.jpg</t>
  </si>
  <si>
    <t>28-May-2025 21:39:35</t>
  </si>
  <si>
    <t>https://smile-ai-test.s3.ap-south-1.amazonaws.com/content/violation/ppe/frame/88190_20250528T160934_ppe_p.jpg</t>
  </si>
  <si>
    <t>28-May-2025 21:39:49</t>
  </si>
  <si>
    <t>https://smile-ai-test.s3.ap-south-1.amazonaws.com/content/violation/ppe/frame/94369_20250528T160948_ppe_p.jpg</t>
  </si>
  <si>
    <t>28-May-2025 21:39:55</t>
  </si>
  <si>
    <t>https://smile-ai-test.s3.ap-south-1.amazonaws.com/content/violation/ppe/frame/71744_20250528T160954_ppe_p.jpg</t>
  </si>
  <si>
    <t>28-May-2025 21:40:26</t>
  </si>
  <si>
    <t>https://smile-ai-test.s3.ap-south-1.amazonaws.com/content/violation/ppe/frame/25958_20250528T161026_ppe_p.jpg</t>
  </si>
  <si>
    <t>28-May-2025 21:54:15</t>
  </si>
  <si>
    <t>https://smile-ai-test.s3.ap-south-1.amazonaws.com/content/violation/ppe/frame/23179_20250528T162414_ppe_p.jpg</t>
  </si>
  <si>
    <t>28-May-2025 22:32:23</t>
  </si>
  <si>
    <t>https://smile-ai-test.s3.ap-south-1.amazonaws.com/content/violation/ppe/frame/85180_20250528T170222_ppe_p.jpg</t>
  </si>
  <si>
    <t>29-May-2025 09:09:58</t>
  </si>
  <si>
    <t>https://smile-ai-test.s3.ap-south-1.amazonaws.com/content/violation/ppe/frame/86028_20250529T033956_ppe_p.jpg</t>
  </si>
  <si>
    <t>29-May-2025 09:18:52</t>
  </si>
  <si>
    <t>https://smile-ai-test.s3.ap-south-1.amazonaws.com/content/violation/ppe/frame/18128_20250529T034851_ppe_p.jpg</t>
  </si>
  <si>
    <t>29-May-2025 09:20:52</t>
  </si>
  <si>
    <t>https://smile-ai-test.s3.ap-south-1.amazonaws.com/content/violation/ppe/frame/80900_20250529T035048_ppe_p.jpg</t>
  </si>
  <si>
    <t>29-May-2025 09:24:40</t>
  </si>
  <si>
    <t>https://smile-ai-test.s3.ap-south-1.amazonaws.com/content/violation/ppe/frame/90691_20250529T035438_ppe_p.jpg</t>
  </si>
  <si>
    <t>29-May-2025 09:32:23</t>
  </si>
  <si>
    <t>https://smile-ai-test.s3.ap-south-1.amazonaws.com/content/violation/crowd/frame/32849_20250529T040222_crowd_p.jpg</t>
  </si>
  <si>
    <t>29-May-2025 09:33:21</t>
  </si>
  <si>
    <t>https://smile-ai-test.s3.ap-south-1.amazonaws.com/content/violation/ppe/frame/69172_20250529T040320_ppe_p.jpg</t>
  </si>
  <si>
    <t>29-May-2025 09:35:57</t>
  </si>
  <si>
    <t>https://smile-ai-test.s3.ap-south-1.amazonaws.com/content/violation/ppe/frame/84177_20250529T040555_ppe_p.jpg</t>
  </si>
  <si>
    <t>29-May-2025 09:37:04</t>
  </si>
  <si>
    <t>https://smile-ai-test.s3.ap-south-1.amazonaws.com/content/violation/ppe/frame/39319_20250529T040703_ppe_p.jpg</t>
  </si>
  <si>
    <t>29-May-2025 09:41:37</t>
  </si>
  <si>
    <t>https://smile-ai-test.s3.ap-south-1.amazonaws.com/content/violation/ppe/frame/17950_20250529T041134_ppe_p.jpg</t>
  </si>
  <si>
    <t>29-May-2025 09:42:41</t>
  </si>
  <si>
    <t>https://smile-ai-test.s3.ap-south-1.amazonaws.com/content/violation/wah/frame/18909_20250529T041239_wah_p.jpg</t>
  </si>
  <si>
    <t>29-May-2025 09:43:26</t>
  </si>
  <si>
    <t>https://smile-ai-test.s3.ap-south-1.amazonaws.com/content/violation/ppe/frame/38620_20250529T041325_ppe_p.jpg</t>
  </si>
  <si>
    <t>29-May-2025 09:43:46</t>
  </si>
  <si>
    <t>https://smile-ai-test.s3.ap-south-1.amazonaws.com/content/violation/ppe/frame/68999_20250529T041345_ppe_p.jpg</t>
  </si>
  <si>
    <t>29-May-2025 09:49:58</t>
  </si>
  <si>
    <t>https://smile-ai-test.s3.ap-south-1.amazonaws.com/content/violation/ppe/frame/26324_20250529T041957_ppe_p.jpg</t>
  </si>
  <si>
    <t>29-May-2025 09:50:09</t>
  </si>
  <si>
    <t>https://smile-ai-test.s3.ap-south-1.amazonaws.com/content/violation/ppe/frame/53282_20250529T042008_ppe_p.jpg</t>
  </si>
  <si>
    <t>29-May-2025 09:50:33</t>
  </si>
  <si>
    <t>https://smile-ai-test.s3.ap-south-1.amazonaws.com/content/violation/ppe/frame/18983_20250529T042032_ppe_p.jpg</t>
  </si>
  <si>
    <t>29-May-2025 09:52:28</t>
  </si>
  <si>
    <t>https://smile-ai-test.s3.ap-south-1.amazonaws.com/content/violation/ppe/frame/96596_20250529T042227_ppe_p.jpg</t>
  </si>
  <si>
    <t>29-May-2025 09:52:43</t>
  </si>
  <si>
    <t>https://smile-ai-test.s3.ap-south-1.amazonaws.com/content/violation/ppe/frame/25049_20250529T042242_ppe_p.jpg</t>
  </si>
  <si>
    <t>29-May-2025 09:53:02</t>
  </si>
  <si>
    <t>https://smile-ai-test.s3.ap-south-1.amazonaws.com/content/violation/ppe/frame/42959_20250529T042301_ppe_p.jpg</t>
  </si>
  <si>
    <t>29-May-2025 09:53:21</t>
  </si>
  <si>
    <t>https://smile-ai-test.s3.ap-south-1.amazonaws.com/content/violation/ppe/frame/29599_20250529T042321_ppe_p.jpg</t>
  </si>
  <si>
    <t>29-May-2025 09:54:26</t>
  </si>
  <si>
    <t>https://smile-ai-test.s3.ap-south-1.amazonaws.com/content/violation/ppe/frame/78547_20250529T042425_ppe_p.jpg</t>
  </si>
  <si>
    <t>29-May-2025 09:55:35</t>
  </si>
  <si>
    <t>https://smile-ai-test.s3.ap-south-1.amazonaws.com/content/violation/ppe/frame/15888_20250529T042534_ppe_p.jpg</t>
  </si>
  <si>
    <t>29-May-2025 09:55:48</t>
  </si>
  <si>
    <t>https://smile-ai-test.s3.ap-south-1.amazonaws.com/content/violation/ppe/frame/30042_20250529T042547_ppe_p.jpg</t>
  </si>
  <si>
    <t>29-May-2025 09:58:46</t>
  </si>
  <si>
    <t>https://smile-ai-test.s3.ap-south-1.amazonaws.com/content/violation/ppe/frame/16173_20250529T042845_ppe_p.jpg</t>
  </si>
  <si>
    <t>29-May-2025 09:59:04</t>
  </si>
  <si>
    <t>https://smile-ai-test.s3.ap-south-1.amazonaws.com/content/violation/ppe/frame/47437_20250529T042903_ppe_p.jpg</t>
  </si>
  <si>
    <t>29-May-2025 09:59:22</t>
  </si>
  <si>
    <t>https://smile-ai-test.s3.ap-south-1.amazonaws.com/content/violation/flagman/frame/82548_20250529T042921_flagman_p.jpg</t>
  </si>
  <si>
    <t>29-May-2025 10:01:00</t>
  </si>
  <si>
    <t>NAD B-4 building</t>
  </si>
  <si>
    <t>https://smile-ai-test.s3.ap-south-1.amazonaws.com/content/violation/ppe/frame/71918_20250529T043058_ppe_p.jpg</t>
  </si>
  <si>
    <t>29-May-2025 10:02:54</t>
  </si>
  <si>
    <t>https://smile-ai-test.s3.ap-south-1.amazonaws.com/content/violation/ppe/frame/86066_20250529T043253_ppe_p.jpg</t>
  </si>
  <si>
    <t>29-May-2025 10:04:56</t>
  </si>
  <si>
    <t>https://smile-ai-test.s3.ap-south-1.amazonaws.com/content/violation/ppe/frame/64748_20250529T043455_ppe_p.jpg</t>
  </si>
  <si>
    <t>29-May-2025 10:07:01</t>
  </si>
  <si>
    <t>https://smile-ai-test.s3.ap-south-1.amazonaws.com/content/violation/ppe/frame/47888_20250529T043700_ppe_p.jpg</t>
  </si>
  <si>
    <t>29-May-2025 10:08:36</t>
  </si>
  <si>
    <t>https://smile-ai-test.s3.ap-south-1.amazonaws.com/content/violation/ppe/frame/77016_20250529T043834_ppe_p.jpg</t>
  </si>
  <si>
    <t>29-May-2025 10:09:01</t>
  </si>
  <si>
    <t>https://smile-ai-test.s3.ap-south-1.amazonaws.com/content/violation/ppe/frame/96876_20250529T043900_ppe_p.jpg</t>
  </si>
  <si>
    <t>29-May-2025 10:09:39</t>
  </si>
  <si>
    <t>https://smile-ai-test.s3.ap-south-1.amazonaws.com/content/violation/ppe/frame/13290_20250529T043938_ppe_p.jpg</t>
  </si>
  <si>
    <t>29-May-2025 10:13:37</t>
  </si>
  <si>
    <t>https://smile-ai-test.s3.ap-south-1.amazonaws.com/content/violation/ppe/frame/38482_20250529T044335_ppe_p.jpg</t>
  </si>
  <si>
    <t>29-May-2025 10:15:17</t>
  </si>
  <si>
    <t>https://smile-ai-test.s3.ap-south-1.amazonaws.com/content/violation/ppe/frame/38470_20250529T044516_ppe_p.jpg</t>
  </si>
  <si>
    <t>29-May-2025 10:15:58</t>
  </si>
  <si>
    <t>https://smile-ai-test.s3.ap-south-1.amazonaws.com/content/violation/flagman/frame/16848_20250529T044557_flagman_p.jpg</t>
  </si>
  <si>
    <t>29-May-2025 10:16:21</t>
  </si>
  <si>
    <t>https://smile-ai-test.s3.ap-south-1.amazonaws.com/content/violation/ppe/frame/40212_20250529T044620_ppe_p.jpg</t>
  </si>
  <si>
    <t>29-May-2025 10:18:00</t>
  </si>
  <si>
    <t>https://smile-ai-test.s3.ap-south-1.amazonaws.com/content/violation/ppe/frame/43174_20250529T044759_ppe_p.jpg</t>
  </si>
  <si>
    <t>29-May-2025 10:19:58</t>
  </si>
  <si>
    <t>https://smile-ai-test.s3.ap-south-1.amazonaws.com/content/violation/ppe/frame/10855_20250529T044957_ppe_p.jpg</t>
  </si>
  <si>
    <t>29-May-2025 10:21:59</t>
  </si>
  <si>
    <t>https://smile-ai-test.s3.ap-south-1.amazonaws.com/content/violation/ppe/frame/49834_20250529T045158_ppe_p.jpg</t>
  </si>
  <si>
    <t>29-May-2025 10:30:54</t>
  </si>
  <si>
    <t>https://smile-ai-test.s3.ap-south-1.amazonaws.com/content/violation/ppe/frame/36523_20250529T050053_ppe_p.jpg</t>
  </si>
  <si>
    <t>29-May-2025 10:39:47</t>
  </si>
  <si>
    <t>https://smile-ai-test.s3.ap-south-1.amazonaws.com/content/violation/ppe/frame/79644_20250529T050946_ppe_p.jpg</t>
  </si>
  <si>
    <t>29-May-2025 10:43:05</t>
  </si>
  <si>
    <t>https://smile-ai-test.s3.ap-south-1.amazonaws.com/content/violation/ppe/frame/21481_20250529T051304_ppe_p.jpg</t>
  </si>
  <si>
    <t>29-May-2025 11:01:04</t>
  </si>
  <si>
    <t>https://smile-ai-test.s3.ap-south-1.amazonaws.com/content/violation/ppe/frame/79846_20250529T053103_ppe_p.jpg</t>
  </si>
  <si>
    <t>29-May-2025 11:01:59</t>
  </si>
  <si>
    <t>https://smile-ai-test.s3.ap-south-1.amazonaws.com/content/violation/ppe/frame/86346_20250529T053157_ppe_p.jpg</t>
  </si>
  <si>
    <t>29-May-2025 11:02:17</t>
  </si>
  <si>
    <t>https://smile-ai-test.s3.ap-south-1.amazonaws.com/content/violation/ppe/frame/21928_20250529T053216_ppe_p.jpg</t>
  </si>
  <si>
    <t>29-May-2025 11:02:56</t>
  </si>
  <si>
    <t>https://smile-ai-test.s3.ap-south-1.amazonaws.com/content/violation/ppe/frame/25560_20250529T053255_ppe_p.jpg</t>
  </si>
  <si>
    <t>29-May-2025 11:04:53</t>
  </si>
  <si>
    <t>https://smile-ai-test.s3.ap-south-1.amazonaws.com/content/violation/ppe/frame/86391_20250529T053451_ppe_p.jpg</t>
  </si>
  <si>
    <t>29-May-2025 11:05:29</t>
  </si>
  <si>
    <t>https://smile-ai-test.s3.ap-south-1.amazonaws.com/content/violation/ppe/frame/61923_20250529T053527_ppe_p.jpg</t>
  </si>
  <si>
    <t>29-May-2025 11:09:31</t>
  </si>
  <si>
    <t>https://smile-ai-test.s3.ap-south-1.amazonaws.com/content/violation/ppe/frame/58274_20250529T053930_ppe_p.jpg</t>
  </si>
  <si>
    <t>29-May-2025 11:10:42</t>
  </si>
  <si>
    <t>https://smile-ai-test.s3.ap-south-1.amazonaws.com/content/violation/crowd/frame/32937_20250529T054041_crowd_p.jpg</t>
  </si>
  <si>
    <t>29-May-2025 11:13:01</t>
  </si>
  <si>
    <t>https://smile-ai-test.s3.ap-south-1.amazonaws.com/content/violation/ppe/frame/14018_20250529T054300_ppe_p.jpg</t>
  </si>
  <si>
    <t>29-May-2025 11:21:10</t>
  </si>
  <si>
    <t>https://smile-ai-test.s3.ap-south-1.amazonaws.com/content/violation/ppe/frame/87428_20250529T055109_ppe_p.jpg</t>
  </si>
  <si>
    <t>29-May-2025 11:22:06</t>
  </si>
  <si>
    <t>https://smile-ai-test.s3.ap-south-1.amazonaws.com/content/violation/ppe/frame/69199_20250529T055205_ppe_p.jpg</t>
  </si>
  <si>
    <t>29-May-2025 11:22:18</t>
  </si>
  <si>
    <t>https://smile-ai-test.s3.ap-south-1.amazonaws.com/content/violation/ppe/frame/76669_20250529T055217_ppe_p.jpg</t>
  </si>
  <si>
    <t>29-May-2025 11:22:36</t>
  </si>
  <si>
    <t>https://smile-ai-test.s3.ap-south-1.amazonaws.com/content/violation/ppe/frame/80918_20250529T055235_ppe_p.jpg</t>
  </si>
  <si>
    <t>29-May-2025 11:22:37</t>
  </si>
  <si>
    <t>https://smile-ai-test.s3.ap-south-1.amazonaws.com/content/violation/wah/frame/12426_20250529T055236_wah_p.jpg</t>
  </si>
  <si>
    <t>29-May-2025 11:22:48</t>
  </si>
  <si>
    <t>https://smile-ai-test.s3.ap-south-1.amazonaws.com/content/violation/ppe/frame/80056_20250529T055247_ppe_p.jpg</t>
  </si>
  <si>
    <t>29-May-2025 11:33:01</t>
  </si>
  <si>
    <t>https://smile-ai-test.s3.ap-south-1.amazonaws.com/content/violation/ppe/frame/10497_20250529T060258_ppe_p.jpg</t>
  </si>
  <si>
    <t>29-May-2025 11:34:18</t>
  </si>
  <si>
    <t>https://smile-ai-test.s3.ap-south-1.amazonaws.com/content/violation/ppe/frame/28458_20250529T060416_ppe_p.jpg</t>
  </si>
  <si>
    <t>29-May-2025 11:37:16</t>
  </si>
  <si>
    <t>https://smile-ai-test.s3.ap-south-1.amazonaws.com/content/violation/ppe/frame/62772_20250529T060715_ppe_p.jpg</t>
  </si>
  <si>
    <t>29-May-2025 11:37:41</t>
  </si>
  <si>
    <t>https://smile-ai-test.s3.ap-south-1.amazonaws.com/content/violation/ppe/frame/10700_20250529T060740_ppe_p.jpg</t>
  </si>
  <si>
    <t>29-May-2025 11:44:27</t>
  </si>
  <si>
    <t>https://smile-ai-test.s3.ap-south-1.amazonaws.com/content/violation/ppe/frame/81025_20250529T061426_ppe_p.jpg</t>
  </si>
  <si>
    <t>29-May-2025 11:48:48</t>
  </si>
  <si>
    <t>https://smile-ai-test.s3.ap-south-1.amazonaws.com/content/violation/ppe/frame/44014_20250529T061847_ppe_p.jpg</t>
  </si>
  <si>
    <t>29-May-2025 11:50:21</t>
  </si>
  <si>
    <t>https://smile-ai-test.s3.ap-south-1.amazonaws.com/content/violation/ppe/frame/34866_20250529T062021_ppe_p.jpg</t>
  </si>
  <si>
    <t>29-May-2025 12:01:18</t>
  </si>
  <si>
    <t>https://smile-ai-test.s3.ap-south-1.amazonaws.com/content/violation/ppe/frame/85827_20250529T063117_ppe_p.jpg</t>
  </si>
  <si>
    <t>29-May-2025 12:04:52</t>
  </si>
  <si>
    <t>https://smile-ai-test.s3.ap-south-1.amazonaws.com/content/violation/ppe/frame/44763_20250529T063451_ppe_p.jpg</t>
  </si>
  <si>
    <t>29-May-2025 12:05:12</t>
  </si>
  <si>
    <t>https://smile-ai-test.s3.ap-south-1.amazonaws.com/content/violation/ppe/frame/83252_20250529T063511_ppe_p.jpg</t>
  </si>
  <si>
    <t>29-May-2025 12:06:21</t>
  </si>
  <si>
    <t>https://smile-ai-test.s3.ap-south-1.amazonaws.com/content/violation/crowd/frame/42227_20250529T063620_crowd_p.jpg</t>
  </si>
  <si>
    <t>29-May-2025 12:13:42</t>
  </si>
  <si>
    <t>https://smile-ai-test.s3.ap-south-1.amazonaws.com/content/violation/ppe/frame/91210_20250529T064342_ppe_p.jpg</t>
  </si>
  <si>
    <t>29-May-2025 12:14:18</t>
  </si>
  <si>
    <t>https://smile-ai-test.s3.ap-south-1.amazonaws.com/content/violation/flagman/frame/98432_20250529T064417_flagman_p.jpg</t>
  </si>
  <si>
    <t>29-May-2025 12:22:19</t>
  </si>
  <si>
    <t>https://smile-ai-test.s3.ap-south-1.amazonaws.com/content/violation/ppe/frame/85064_20250529T065218_ppe_p.jpg</t>
  </si>
  <si>
    <t>29-May-2025 12:22:39</t>
  </si>
  <si>
    <t>https://smile-ai-test.s3.ap-south-1.amazonaws.com/content/violation/ppe/frame/11306_20250529T065237_ppe_p.jpg</t>
  </si>
  <si>
    <t>29-May-2025 12:44:52</t>
  </si>
  <si>
    <t>https://smile-ai-test.s3.ap-south-1.amazonaws.com/content/violation/ppe/frame/66869_20250529T071451_ppe_p.jpg</t>
  </si>
  <si>
    <t>29-May-2025 12:45:02</t>
  </si>
  <si>
    <t>https://smile-ai-test.s3.ap-south-1.amazonaws.com/content/violation/ppe/frame/75601_20250529T071501_ppe_p.jpg</t>
  </si>
  <si>
    <t>29-May-2025 12:45:12</t>
  </si>
  <si>
    <t>https://smile-ai-test.s3.ap-south-1.amazonaws.com/content/violation/ppe/frame/92335_20250529T071511_ppe_p.jpg</t>
  </si>
  <si>
    <t>29-May-2025 12:45:38</t>
  </si>
  <si>
    <t>https://smile-ai-test.s3.ap-south-1.amazonaws.com/content/violation/ppe/frame/79553_20250529T071536_ppe_p.jpg</t>
  </si>
  <si>
    <t>29-May-2025 12:47:40</t>
  </si>
  <si>
    <t>https://smile-ai-test.s3.ap-south-1.amazonaws.com/content/violation/ppe/frame/24437_20250529T071739_ppe_p.jpg</t>
  </si>
  <si>
    <t>29-May-2025 12:50:32</t>
  </si>
  <si>
    <t>https://smile-ai-test.s3.ap-south-1.amazonaws.com/content/violation/ppe/frame/85118_20250529T072031_ppe_p.jpg</t>
  </si>
  <si>
    <t>29-May-2025 12:59:34</t>
  </si>
  <si>
    <t>https://smile-ai-test.s3.ap-south-1.amazonaws.com/content/violation/ppe/frame/23789_20250529T072933_ppe_p.jpg</t>
  </si>
  <si>
    <t>29-May-2025 14:05:03</t>
  </si>
  <si>
    <t>https://smile-ai-test.s3.ap-south-1.amazonaws.com/content/violation/ppe/frame/46651_20250529T083501_ppe_p.jpg</t>
  </si>
  <si>
    <t>29-May-2025 14:07:04</t>
  </si>
  <si>
    <t>https://smile-ai-test.s3.ap-south-1.amazonaws.com/content/violation/ppe/frame/93179_20250529T083703_ppe_p.jpg</t>
  </si>
  <si>
    <t>29-May-2025 14:07:22</t>
  </si>
  <si>
    <t>https://smile-ai-test.s3.ap-south-1.amazonaws.com/content/violation/ppe/frame/63918_20250529T083722_ppe_p.jpg</t>
  </si>
  <si>
    <t>29-May-2025 14:10:37</t>
  </si>
  <si>
    <t>https://smile-ai-test.s3.ap-south-1.amazonaws.com/content/violation/ppe/frame/23271_20250529T084036_ppe_p.jpg</t>
  </si>
  <si>
    <t>29-May-2025 14:17:12</t>
  </si>
  <si>
    <t>https://smile-ai-test.s3.ap-south-1.amazonaws.com/content/violation/ppe/frame/76920_20250529T084711_ppe_p.jpg</t>
  </si>
  <si>
    <t>29-May-2025 14:18:11</t>
  </si>
  <si>
    <t>https://smile-ai-test.s3.ap-south-1.amazonaws.com/content/violation/ppe/frame/96195_20250529T084810_ppe_p.jpg</t>
  </si>
  <si>
    <t>29-May-2025 14:20:39</t>
  </si>
  <si>
    <t>https://smile-ai-test.s3.ap-south-1.amazonaws.com/content/violation/ppe/frame/76660_20250529T085038_ppe_p.jpg</t>
  </si>
  <si>
    <t>29-May-2025 14:36:58</t>
  </si>
  <si>
    <t>https://smile-ai-test.s3.ap-south-1.amazonaws.com/content/violation/ppe/frame/32138_20250529T090656_ppe_p.jpg</t>
  </si>
  <si>
    <t>29-May-2025 14:37:55</t>
  </si>
  <si>
    <t>https://smile-ai-test.s3.ap-south-1.amazonaws.com/content/violation/ppe/frame/91078_20250529T090754_ppe_p.jpg</t>
  </si>
  <si>
    <t>29-May-2025 14:43:08</t>
  </si>
  <si>
    <t>https://smile-ai-test.s3.ap-south-1.amazonaws.com/content/violation/ppe/frame/96878_20250529T091307_ppe_p.jpg</t>
  </si>
  <si>
    <t>29-May-2025 14:43:44</t>
  </si>
  <si>
    <t>https://smile-ai-test.s3.ap-south-1.amazonaws.com/content/violation/wah/frame/89292_20250529T091343_wah_p.jpg</t>
  </si>
  <si>
    <t>29-May-2025 14:47:12</t>
  </si>
  <si>
    <t>https://smile-ai-test.s3.ap-south-1.amazonaws.com/content/violation/ppe/frame/42631_20250529T091711_ppe_p.jpg</t>
  </si>
  <si>
    <t>29-May-2025 14:47:28</t>
  </si>
  <si>
    <t>https://smile-ai-test.s3.ap-south-1.amazonaws.com/content/violation/ppe/frame/96869_20250529T091727_ppe_p.jpg</t>
  </si>
  <si>
    <t>29-May-2025 14:52:00</t>
  </si>
  <si>
    <t>https://smile-ai-test.s3.ap-south-1.amazonaws.com/content/violation/ppe/frame/41938_20250529T092158_ppe_p.jpg</t>
  </si>
  <si>
    <t>29-May-2025 14:53:21</t>
  </si>
  <si>
    <t>https://smile-ai-test.s3.ap-south-1.amazonaws.com/content/violation/ppe/frame/86236_20250529T092320_ppe_p.jpg</t>
  </si>
  <si>
    <t>29-May-2025 14:59:53</t>
  </si>
  <si>
    <t>https://smile-ai-test.s3.ap-south-1.amazonaws.com/content/violation/ppe/frame/93961_20250529T092951_ppe_p.jpg</t>
  </si>
  <si>
    <t>29-May-2025 15:13:39</t>
  </si>
  <si>
    <t>https://smile-ai-test.s3.ap-south-1.amazonaws.com/content/violation/ppe/frame/77272_20250529T094339_ppe_p.jpg</t>
  </si>
  <si>
    <t>29-May-2025 15:13:51</t>
  </si>
  <si>
    <t>https://smile-ai-test.s3.ap-south-1.amazonaws.com/content/violation/ppe/frame/35198_20250529T094349_ppe_p.jpg</t>
  </si>
  <si>
    <t>29-May-2025 15:14:36</t>
  </si>
  <si>
    <t>https://smile-ai-test.s3.ap-south-1.amazonaws.com/content/violation/ppe/frame/83788_20250529T094435_ppe_p.jpg</t>
  </si>
  <si>
    <t>29-May-2025 15:18:39</t>
  </si>
  <si>
    <t>https://smile-ai-test.s3.ap-south-1.amazonaws.com/content/violation/ppe/frame/31343_20250529T094838_ppe_p.jpg</t>
  </si>
  <si>
    <t>29-May-2025 15:18:46</t>
  </si>
  <si>
    <t>https://smile-ai-test.s3.ap-south-1.amazonaws.com/content/violation/ppe/frame/55276_20250529T094843_ppe_p.jpg</t>
  </si>
  <si>
    <t>29-May-2025 15:19:32</t>
  </si>
  <si>
    <t>https://smile-ai-test.s3.ap-south-1.amazonaws.com/content/violation/ppe/frame/43884_20250529T094930_ppe_p.jpg</t>
  </si>
  <si>
    <t>29-May-2025 15:20:09</t>
  </si>
  <si>
    <t>https://smile-ai-test.s3.ap-south-1.amazonaws.com/content/violation/ppe/frame/46546_20250529T095008_ppe_p.jpg</t>
  </si>
  <si>
    <t>29-May-2025 15:41:39</t>
  </si>
  <si>
    <t>https://smile-ai-test.s3.ap-south-1.amazonaws.com/content/violation/ppe/frame/30754_20250529T101138_ppe_p.jpg</t>
  </si>
  <si>
    <t>29-May-2025 15:42:04</t>
  </si>
  <si>
    <t>https://smile-ai-test.s3.ap-south-1.amazonaws.com/content/violation/ppe/frame/85427_20250529T101203_ppe_p.jpg</t>
  </si>
  <si>
    <t>29-May-2025 15:43:17</t>
  </si>
  <si>
    <t>https://smile-ai-test.s3.ap-south-1.amazonaws.com/content/violation/ppe/frame/25824_20250529T101317_ppe_p.jpg</t>
  </si>
  <si>
    <t>29-May-2025 15:45:32</t>
  </si>
  <si>
    <t>https://smile-ai-test.s3.ap-south-1.amazonaws.com/content/violation/ppe/frame/15900_20250529T101531_ppe_p.jpg</t>
  </si>
  <si>
    <t>29-May-2025 15:46:05</t>
  </si>
  <si>
    <t>https://smile-ai-test.s3.ap-south-1.amazonaws.com/content/violation/ppe/frame/59203_20250529T101605_ppe_p.jpg</t>
  </si>
  <si>
    <t>29-May-2025 15:52:35</t>
  </si>
  <si>
    <t>https://smile-ai-test.s3.ap-south-1.amazonaws.com/content/violation/ppe/frame/64498_20250529T102232_ppe_p.jpg</t>
  </si>
  <si>
    <t>29-May-2025 15:55:54</t>
  </si>
  <si>
    <t>https://smile-ai-test.s3.ap-south-1.amazonaws.com/content/violation/ppe/frame/93864_20250529T102553_ppe_p.jpg</t>
  </si>
  <si>
    <t>29-May-2025 16:01:06</t>
  </si>
  <si>
    <t>https://smile-ai-test.s3.ap-south-1.amazonaws.com/content/violation/ppe/frame/46250_20250529T103105_ppe_p.jpg</t>
  </si>
  <si>
    <t>29-May-2025 16:05:06</t>
  </si>
  <si>
    <t>https://smile-ai-test.s3.ap-south-1.amazonaws.com/content/violation/ppe/frame/85006_20250529T103505_ppe_p.jpg</t>
  </si>
  <si>
    <t>29-May-2025 16:07:50</t>
  </si>
  <si>
    <t>https://smile-ai-test.s3.ap-south-1.amazonaws.com/content/violation/ppe/frame/68803_20250529T103749_ppe_p.jpg</t>
  </si>
  <si>
    <t>29-May-2025 16:08:43</t>
  </si>
  <si>
    <t>https://smile-ai-test.s3.ap-south-1.amazonaws.com/content/violation/ppe/frame/23256_20250529T103841_ppe_p.jpg</t>
  </si>
  <si>
    <t>29-May-2025 16:14:02</t>
  </si>
  <si>
    <t>https://smile-ai-test.s3.ap-south-1.amazonaws.com/content/violation/ppe/frame/56928_20250529T104401_ppe_p.jpg</t>
  </si>
  <si>
    <t>29-May-2025 16:19:12</t>
  </si>
  <si>
    <t>https://smile-ai-test.s3.ap-south-1.amazonaws.com/content/violation/ppe/frame/78529_20250529T104911_ppe_p.jpg</t>
  </si>
  <si>
    <t>29-May-2025 16:34:05</t>
  </si>
  <si>
    <t>https://smile-ai-test.s3.ap-south-1.amazonaws.com/content/violation/ppe/frame/29859_20250529T110404_ppe_p.jpg</t>
  </si>
  <si>
    <t>29-May-2025 16:49:09</t>
  </si>
  <si>
    <t>https://smile-ai-test.s3.ap-south-1.amazonaws.com/content/violation/wah/frame/83367_20250529T111908_wah_p.jpg</t>
  </si>
  <si>
    <t>29-May-2025 17:02:44</t>
  </si>
  <si>
    <t>https://smile-ai-test.s3.ap-south-1.amazonaws.com/content/violation/fire/frame/22406_20250529T113242_fire_p.jpg</t>
  </si>
  <si>
    <t>29-May-2025 17:06:44</t>
  </si>
  <si>
    <t>https://smile-ai-test.s3.ap-south-1.amazonaws.com/content/violation/ppe/frame/36208_20250529T113643_ppe_p.jpg</t>
  </si>
  <si>
    <t>29-May-2025 17:08:57</t>
  </si>
  <si>
    <t>https://smile-ai-test.s3.ap-south-1.amazonaws.com/content/violation/ppe/frame/90627_20250529T113856_ppe_p.jpg</t>
  </si>
  <si>
    <t>29-May-2025 17:09:05</t>
  </si>
  <si>
    <t>https://smile-ai-test.s3.ap-south-1.amazonaws.com/content/violation/ppe/frame/55426_20250529T113905_ppe_p.jpg</t>
  </si>
  <si>
    <t>29-May-2025 17:16:51</t>
  </si>
  <si>
    <t>https://smile-ai-test.s3.ap-south-1.amazonaws.com/content/violation/ppe/frame/75049_20250529T114650_ppe_p.jpg</t>
  </si>
  <si>
    <t>29-May-2025 17:24:05</t>
  </si>
  <si>
    <t>https://smile-ai-test.s3.ap-south-1.amazonaws.com/content/violation/ppe/frame/94918_20250529T115404_ppe_p.jpg</t>
  </si>
  <si>
    <t>29-May-2025 17:27:43</t>
  </si>
  <si>
    <t>https://smile-ai-test.s3.ap-south-1.amazonaws.com/content/violation/ppe/frame/58135_20250529T115743_ppe_p.jpg</t>
  </si>
  <si>
    <t>29-May-2025 17:27:51</t>
  </si>
  <si>
    <t>https://smile-ai-test.s3.ap-south-1.amazonaws.com/content/violation/ppe/frame/35187_20250529T115751_ppe_p.jpg</t>
  </si>
  <si>
    <t>29-May-2025 17:29:10</t>
  </si>
  <si>
    <t>https://smile-ai-test.s3.ap-south-1.amazonaws.com/content/violation/lifting/frame/58151_20250529T115909_lifting_p.jpg</t>
  </si>
  <si>
    <t>29-May-2025 17:29:29</t>
  </si>
  <si>
    <t>https://smile-ai-test.s3.ap-south-1.amazonaws.com/content/violation/ppe/frame/32747_20250529T115928_ppe_p.jpg</t>
  </si>
  <si>
    <t>29-May-2025 17:30:56</t>
  </si>
  <si>
    <t>https://smile-ai-test.s3.ap-south-1.amazonaws.com/content/violation/ppe/frame/81095_20250529T120055_ppe_p.jpg</t>
  </si>
  <si>
    <t>29-May-2025 17:32:19</t>
  </si>
  <si>
    <t>https://smile-ai-test.s3.ap-south-1.amazonaws.com/content/violation/ppe/frame/55802_20250529T120217_ppe_p.jpg</t>
  </si>
  <si>
    <t>29-May-2025 17:33:02</t>
  </si>
  <si>
    <t>https://smile-ai-test.s3.ap-south-1.amazonaws.com/content/violation/ppe/frame/47454_20250529T120301_ppe_p.jpg</t>
  </si>
  <si>
    <t>29-May-2025 17:42:22</t>
  </si>
  <si>
    <t>https://smile-ai-test.s3.ap-south-1.amazonaws.com/content/violation/ppe/frame/14695_20250529T121220_ppe_p.jpg</t>
  </si>
  <si>
    <t>29-May-2025 17:47:30</t>
  </si>
  <si>
    <t>https://smile-ai-test.s3.ap-south-1.amazonaws.com/content/violation/ppe/frame/20829_20250529T121728_ppe_p.jpg</t>
  </si>
  <si>
    <t>29-May-2025 17:54:50</t>
  </si>
  <si>
    <t>https://smile-ai-test.s3.ap-south-1.amazonaws.com/content/violation/ppe/frame/36498_20250529T122449_ppe_p.jpg</t>
  </si>
  <si>
    <t>29-May-2025 17:57:08</t>
  </si>
  <si>
    <t>https://smile-ai-test.s3.ap-south-1.amazonaws.com/content/violation/ppe/frame/64852_20250529T122706_ppe_p.jpg</t>
  </si>
  <si>
    <t>29-May-2025 18:12:54</t>
  </si>
  <si>
    <t>https://smile-ai-test.s3.ap-south-1.amazonaws.com/content/violation/ppe/frame/77953_20250529T124253_ppe_p.jpg</t>
  </si>
  <si>
    <t>29-May-2025 18:13:27</t>
  </si>
  <si>
    <t>https://smile-ai-test.s3.ap-south-1.amazonaws.com/content/violation/ppe/frame/84225_20250529T124326_ppe_p.jpg</t>
  </si>
  <si>
    <t>29-May-2025 18:13:51</t>
  </si>
  <si>
    <t>https://smile-ai-test.s3.ap-south-1.amazonaws.com/content/violation/ppe/frame/81761_20250529T124350_ppe_p.jpg</t>
  </si>
  <si>
    <t>29-May-2025 18:14:06</t>
  </si>
  <si>
    <t>https://smile-ai-test.s3.ap-south-1.amazonaws.com/content/violation/ppe/frame/52725_20250529T124405_ppe_p.jpg</t>
  </si>
  <si>
    <t>29-May-2025 18:14:41</t>
  </si>
  <si>
    <t>https://smile-ai-test.s3.ap-south-1.amazonaws.com/content/violation/fire/frame/20425_20250529T124440_fire_p.jpg</t>
  </si>
  <si>
    <t>29-May-2025 18:15:01</t>
  </si>
  <si>
    <t>https://smile-ai-test.s3.ap-south-1.amazonaws.com/content/violation/ppe/frame/26492_20250529T124500_ppe_p.jpg</t>
  </si>
  <si>
    <t>29-May-2025 18:15:59</t>
  </si>
  <si>
    <t>https://smile-ai-test.s3.ap-south-1.amazonaws.com/content/violation/ppe/frame/46920_20250529T124558_ppe_p.jpg</t>
  </si>
  <si>
    <t>29-May-2025 18:16:24</t>
  </si>
  <si>
    <t>https://smile-ai-test.s3.ap-south-1.amazonaws.com/content/violation/ppe/frame/96645_20250529T124623_ppe_p.jpg</t>
  </si>
  <si>
    <t>29-May-2025 18:19:02</t>
  </si>
  <si>
    <t>https://smile-ai-test.s3.ap-south-1.amazonaws.com/content/violation/ppe/frame/61937_20250529T124901_ppe_p.jpg</t>
  </si>
  <si>
    <t>29-May-2025 18:19:56</t>
  </si>
  <si>
    <t>https://smile-ai-test.s3.ap-south-1.amazonaws.com/content/violation/crowd/frame/74457_20250529T124955_crowd_p.jpg</t>
  </si>
  <si>
    <t>29-May-2025 18:28:19</t>
  </si>
  <si>
    <t>https://smile-ai-test.s3.ap-south-1.amazonaws.com/content/violation/ppe/frame/86606_20250529T125818_ppe_p.jpg</t>
  </si>
  <si>
    <t>29-May-2025 18:28:32</t>
  </si>
  <si>
    <t>https://smile-ai-test.s3.ap-south-1.amazonaws.com/content/violation/ppe/frame/43800_20250529T125831_ppe_p.jpg</t>
  </si>
  <si>
    <t>29-May-2025 18:28:58</t>
  </si>
  <si>
    <t>https://smile-ai-test.s3.ap-south-1.amazonaws.com/content/violation/ppe/frame/20430_20250529T125857_ppe_p.jpg</t>
  </si>
  <si>
    <t>29-May-2025 18:39:30</t>
  </si>
  <si>
    <t>https://smile-ai-test.s3.ap-south-1.amazonaws.com/content/violation/fire/frame/92385_20250529T130929_fire_p.jpg</t>
  </si>
  <si>
    <t>29-May-2025 19:08:14</t>
  </si>
  <si>
    <t>https://smile-ai-test.s3.ap-south-1.amazonaws.com/content/violation/ppe/frame/44598_20250529T133813_ppe_p.jpg</t>
  </si>
  <si>
    <t>29-May-2025 19:09:04</t>
  </si>
  <si>
    <t>https://smile-ai-test.s3.ap-south-1.amazonaws.com/content/violation/ppe/frame/34908_20250529T133903_ppe_p.jpg</t>
  </si>
  <si>
    <t>29-May-2025 19:10:01</t>
  </si>
  <si>
    <t>https://smile-ai-test.s3.ap-south-1.amazonaws.com/content/violation/ppe/frame/25340_20250529T133959_ppe_p.jpg</t>
  </si>
  <si>
    <t>29-May-2025 19:15:44</t>
  </si>
  <si>
    <t>https://smile-ai-test.s3.ap-south-1.amazonaws.com/content/violation/ppe/frame/56820_20250529T134543_ppe_p.jpg</t>
  </si>
  <si>
    <t>29-May-2025 19:18:09</t>
  </si>
  <si>
    <t>https://smile-ai-test.s3.ap-south-1.amazonaws.com/content/violation/ppe/frame/32408_20250529T134808_ppe_p.jpg</t>
  </si>
  <si>
    <t>29-May-2025 19:18:31</t>
  </si>
  <si>
    <t>https://smile-ai-test.s3.ap-south-1.amazonaws.com/content/violation/fire/frame/44199_20250529T134830_fire_p.jpg</t>
  </si>
  <si>
    <t>29-May-2025 19:20:30</t>
  </si>
  <si>
    <t>https://smile-ai-test.s3.ap-south-1.amazonaws.com/content/violation/ppe/frame/34640_20250529T135029_ppe_p.jpg</t>
  </si>
  <si>
    <t>29-May-2025 19:21:08</t>
  </si>
  <si>
    <t>https://smile-ai-test.s3.ap-south-1.amazonaws.com/content/violation/ppe/frame/30222_20250529T135107_ppe_p.jpg</t>
  </si>
  <si>
    <t>29-May-2025 19:22:34</t>
  </si>
  <si>
    <t>https://smile-ai-test.s3.ap-south-1.amazonaws.com/content/violation/ppe/frame/63966_20250529T135233_ppe_p.jpg</t>
  </si>
  <si>
    <t>29-May-2025 19:24:23</t>
  </si>
  <si>
    <t>https://smile-ai-test.s3.ap-south-1.amazonaws.com/content/violation/ppe/frame/23342_20250529T135422_ppe_p.jpg</t>
  </si>
  <si>
    <t>29-May-2025 19:24:31</t>
  </si>
  <si>
    <t>https://smile-ai-test.s3.ap-south-1.amazonaws.com/content/violation/ppe/frame/55228_20250529T135430_ppe_p.jpg</t>
  </si>
  <si>
    <t>29-May-2025 19:25:07</t>
  </si>
  <si>
    <t>https://smile-ai-test.s3.ap-south-1.amazonaws.com/content/violation/ppe/frame/91936_20250529T135506_ppe_p.jpg</t>
  </si>
  <si>
    <t>29-May-2025 19:25:41</t>
  </si>
  <si>
    <t>https://smile-ai-test.s3.ap-south-1.amazonaws.com/content/violation/ppe/frame/66756_20250529T135540_ppe_p.jpg</t>
  </si>
  <si>
    <t>29-May-2025 19:27:45</t>
  </si>
  <si>
    <t>https://smile-ai-test.s3.ap-south-1.amazonaws.com/content/violation/ppe/frame/69897_20250529T135744_ppe_p.jpg</t>
  </si>
  <si>
    <t>29-May-2025 19:56:38</t>
  </si>
  <si>
    <t>https://smile-ai-test.s3.ap-south-1.amazonaws.com/content/violation/ppe/frame/15945_20250529T142637_ppe_p.jpg</t>
  </si>
  <si>
    <t>29-May-2025 19:59:57</t>
  </si>
  <si>
    <t>https://smile-ai-test.s3.ap-south-1.amazonaws.com/content/violation/ppe/frame/73115_20250529T142956_ppe_p.jpg</t>
  </si>
  <si>
    <t>29-May-2025 20:11:34</t>
  </si>
  <si>
    <t>https://smile-ai-test.s3.ap-south-1.amazonaws.com/content/violation/ppe/frame/96902_20250529T144133_ppe_p.jpg</t>
  </si>
  <si>
    <t>29-May-2025 20:11:50</t>
  </si>
  <si>
    <t>https://smile-ai-test.s3.ap-south-1.amazonaws.com/content/violation/ppe/frame/64823_20250529T144149_ppe_p.jpg</t>
  </si>
  <si>
    <t>29-May-2025 20:12:07</t>
  </si>
  <si>
    <t>https://smile-ai-test.s3.ap-south-1.amazonaws.com/content/violation/ppe/frame/57267_20250529T144206_ppe_p.jpg</t>
  </si>
  <si>
    <t>29-May-2025 20:12:41</t>
  </si>
  <si>
    <t>https://smile-ai-test.s3.ap-south-1.amazonaws.com/content/violation/ppe/frame/57689_20250529T144240_ppe_p.jpg</t>
  </si>
  <si>
    <t>29-May-2025 20:12:54</t>
  </si>
  <si>
    <t>https://smile-ai-test.s3.ap-south-1.amazonaws.com/content/violation/ppe/frame/91663_20250529T144253_ppe_p.jpg</t>
  </si>
  <si>
    <t>29-May-2025 20:25:06</t>
  </si>
  <si>
    <t>https://smile-ai-test.s3.ap-south-1.amazonaws.com/content/violation/ppe/frame/80681_20250529T145505_ppe_p.jpg</t>
  </si>
  <si>
    <t>29-May-2025 20:25:30</t>
  </si>
  <si>
    <t>https://smile-ai-test.s3.ap-south-1.amazonaws.com/content/violation/ppe/frame/78995_20250529T145529_ppe_p.jpg</t>
  </si>
  <si>
    <t>29-May-2025 20:26:25</t>
  </si>
  <si>
    <t>https://smile-ai-test.s3.ap-south-1.amazonaws.com/content/violation/wah/frame/39243_20250529T145624_wah_p.jpg</t>
  </si>
  <si>
    <t>29-May-2025 20:33:10</t>
  </si>
  <si>
    <t>https://smile-ai-test.s3.ap-south-1.amazonaws.com/content/violation/wah/frame/86216_20250529T150309_wah_p.jpg</t>
  </si>
  <si>
    <t>30-May-2025 09:04:34</t>
  </si>
  <si>
    <t>https://smile-ai-test.s3.ap-south-1.amazonaws.com/content/violation/ppe/frame/46783_20250530T033432_ppe_p.jpg</t>
  </si>
  <si>
    <t>30-May-2025 09:04:49</t>
  </si>
  <si>
    <t>https://smile-ai-test.s3.ap-south-1.amazonaws.com/content/violation/ppe/frame/99675_20250530T033448_ppe_p.jpg</t>
  </si>
  <si>
    <t>30-May-2025 09:09:06</t>
  </si>
  <si>
    <t>https://smile-ai-test.s3.ap-south-1.amazonaws.com/content/violation/ppe/frame/59273_20250530T033905_ppe_p.jpg</t>
  </si>
  <si>
    <t>30-May-2025 09:16:44</t>
  </si>
  <si>
    <t>https://smile-ai-test.s3.ap-south-1.amazonaws.com/content/violation/ppe/frame/92932_20250530T034643_ppe_p.jpg</t>
  </si>
  <si>
    <t>30-May-2025 09:30:25</t>
  </si>
  <si>
    <t>https://smile-ai-test.s3.ap-south-1.amazonaws.com/content/violation/ppe/frame/44911_20250530T040023_ppe_p.jpg</t>
  </si>
  <si>
    <t>30-May-2025 09:34:18</t>
  </si>
  <si>
    <t>https://smile-ai-test.s3.ap-south-1.amazonaws.com/content/violation/wah/frame/45533_20250530T040416_wah_p.jpg</t>
  </si>
  <si>
    <t>30-May-2025 09:34:34</t>
  </si>
  <si>
    <t>https://smile-ai-test.s3.ap-south-1.amazonaws.com/content/violation/wah/frame/71583_20250530T040433_wah_p.jpg</t>
  </si>
  <si>
    <t>30-May-2025 09:37:17</t>
  </si>
  <si>
    <t>https://smile-ai-test.s3.ap-south-1.amazonaws.com/content/violation/ppe/frame/58994_20250530T040715_ppe_p.jpg</t>
  </si>
  <si>
    <t>30-May-2025 09:38:54</t>
  </si>
  <si>
    <t>https://smile-ai-test.s3.ap-south-1.amazonaws.com/content/violation/ppe/frame/72308_20250530T040853_ppe_p.jpg</t>
  </si>
  <si>
    <t>30-May-2025 09:39:58</t>
  </si>
  <si>
    <t>https://smile-ai-test.s3.ap-south-1.amazonaws.com/content/violation/ppe/frame/37527_20250530T040957_ppe_p.jpg</t>
  </si>
  <si>
    <t>30-May-2025 09:50:34</t>
  </si>
  <si>
    <t>https://smile-ai-test.s3.ap-south-1.amazonaws.com/content/violation/flagman/frame/80767_20250530T042032_flagman_p.jpg</t>
  </si>
  <si>
    <t>30-May-2025 09:52:48</t>
  </si>
  <si>
    <t>https://smile-ai-test.s3.ap-south-1.amazonaws.com/content/violation/wah/frame/10991_20250530T042247_wah_p.jpg</t>
  </si>
  <si>
    <t>30-May-2025 10:10:10</t>
  </si>
  <si>
    <t>https://smile-ai-test.s3.ap-south-1.amazonaws.com/content/violation/ppe/frame/16224_20250530T044010_ppe_p.jpg</t>
  </si>
  <si>
    <t>30-May-2025 10:20:03</t>
  </si>
  <si>
    <t>https://smile-ai-test.s3.ap-south-1.amazonaws.com/content/violation/crowd/frame/66519_20250530T045003_crowd_p.jpg</t>
  </si>
  <si>
    <t>30-May-2025 10:20:43</t>
  </si>
  <si>
    <t>https://smile-ai-test.s3.ap-south-1.amazonaws.com/content/violation/wah/frame/35074_20250530T045041_wah_p.jpg</t>
  </si>
  <si>
    <t>30-May-2025 10:27:53</t>
  </si>
  <si>
    <t>https://smile-ai-test.s3.ap-south-1.amazonaws.com/content/violation/wah/frame/49662_20250530T045752_wah_p.jpg</t>
  </si>
  <si>
    <t>30-May-2025 10:42:47</t>
  </si>
  <si>
    <t>https://smile-ai-test.s3.ap-south-1.amazonaws.com/content/violation/ppe/frame/26065_20250530T051246_ppe_p.jpg</t>
  </si>
  <si>
    <t>30-May-2025 10:44:09</t>
  </si>
  <si>
    <t>https://smile-ai-test.s3.ap-south-1.amazonaws.com/content/violation/ppe/frame/47021_20250530T051408_ppe_p.jpg</t>
  </si>
  <si>
    <t>30-May-2025 10:44:36</t>
  </si>
  <si>
    <t>https://smile-ai-test.s3.ap-south-1.amazonaws.com/content/violation/ppe/frame/16322_20250530T051435_ppe_p.jpg</t>
  </si>
  <si>
    <t>30-May-2025 11:01:20</t>
  </si>
  <si>
    <t>https://smile-ai-test.s3.ap-south-1.amazonaws.com/content/violation/ppe/frame/57300_20250530T053119_ppe_p.jpg</t>
  </si>
  <si>
    <t>30-May-2025 11:16:52</t>
  </si>
  <si>
    <t>https://smile-ai-test.s3.ap-south-1.amazonaws.com/content/violation/ppe/frame/24798_20250530T054651_ppe_p.jpg</t>
  </si>
  <si>
    <t>30-May-2025 11:17:15</t>
  </si>
  <si>
    <t>https://smile-ai-test.s3.ap-south-1.amazonaws.com/content/violation/ppe/frame/81678_20250530T054713_ppe_p.jpg</t>
  </si>
  <si>
    <t>30-May-2025 11:17:33</t>
  </si>
  <si>
    <t>https://smile-ai-test.s3.ap-south-1.amazonaws.com/content/violation/ppe/frame/17109_20250530T054732_ppe_p.jpg</t>
  </si>
  <si>
    <t>30-May-2025 11:17:51</t>
  </si>
  <si>
    <t>https://smile-ai-test.s3.ap-south-1.amazonaws.com/content/violation/ppe/frame/35563_20250530T054750_ppe_p.jpg</t>
  </si>
  <si>
    <t>30-May-2025 11:22:07</t>
  </si>
  <si>
    <t>https://smile-ai-test.s3.ap-south-1.amazonaws.com/content/violation/ppe/frame/18334_20250530T055205_ppe_p.jpg</t>
  </si>
  <si>
    <t>30-May-2025 11:35:56</t>
  </si>
  <si>
    <t>https://smile-ai-test.s3.ap-south-1.amazonaws.com/content/violation/ppe/frame/13611_20250530T060554_ppe_p.jpg</t>
  </si>
  <si>
    <t>30-May-2025 11:42:29</t>
  </si>
  <si>
    <t>https://smile-ai-test.s3.ap-south-1.amazonaws.com/content/violation/ppe/frame/27044_20250530T061228_ppe_p.jpg</t>
  </si>
  <si>
    <t>30-May-2025 12:02:56</t>
  </si>
  <si>
    <t>https://smile-ai-test.s3.ap-south-1.amazonaws.com/content/violation/ppe/frame/75926_20250530T063254_ppe_p.jpg</t>
  </si>
  <si>
    <t>30-May-2025 12:04:40</t>
  </si>
  <si>
    <t>https://smile-ai-test.s3.ap-south-1.amazonaws.com/content/violation/ppe/frame/17013_20250530T063439_ppe_p.jpg</t>
  </si>
  <si>
    <t>30-May-2025 12:06:20</t>
  </si>
  <si>
    <t>https://smile-ai-test.s3.ap-south-1.amazonaws.com/content/violation/ppe/frame/72412_20250530T063618_ppe_p.jpg</t>
  </si>
  <si>
    <t>30-May-2025 12:08:35</t>
  </si>
  <si>
    <t>https://smile-ai-test.s3.ap-south-1.amazonaws.com/content/violation/ppe/frame/35352_20250530T063834_ppe_p.jpg</t>
  </si>
  <si>
    <t>30-May-2025 12:10:35</t>
  </si>
  <si>
    <t>https://smile-ai-test.s3.ap-south-1.amazonaws.com/content/violation/phone/frame/50473_20250530T064033_phone_p.jpg</t>
  </si>
  <si>
    <t>30-May-2025 12:13:30</t>
  </si>
  <si>
    <t>https://smile-ai-test.s3.ap-south-1.amazonaws.com/content/violation/ppe/frame/29443_20250530T064329_ppe_p.jpg</t>
  </si>
  <si>
    <t>30-May-2025 12:15:33</t>
  </si>
  <si>
    <t>https://smile-ai-test.s3.ap-south-1.amazonaws.com/content/violation/ppe/frame/75127_20250530T064532_ppe_p.jpg</t>
  </si>
  <si>
    <t>30-May-2025 12:17:18</t>
  </si>
  <si>
    <t>https://smile-ai-test.s3.ap-south-1.amazonaws.com/content/violation/crowd/frame/67532_20250530T064717_crowd_p.jpg</t>
  </si>
  <si>
    <t>30-May-2025 12:54:54</t>
  </si>
  <si>
    <t>https://smile-ai-test.s3.ap-south-1.amazonaws.com/content/violation/flagman/frame/61183_20250530T072453_flagman_p.jpg</t>
  </si>
  <si>
    <t>30-May-2025 12:59:58</t>
  </si>
  <si>
    <t>https://smile-ai-test.s3.ap-south-1.amazonaws.com/content/violation/ppe/frame/75364_20250530T072957_ppe_p.jpg</t>
  </si>
  <si>
    <t>30-May-2025 14:08:12</t>
  </si>
  <si>
    <t>https://smile-ai-test.s3.ap-south-1.amazonaws.com/content/violation/wah/frame/19261_20250530T083810_wah_p.jpg</t>
  </si>
  <si>
    <t>30-May-2025 14:28:08</t>
  </si>
  <si>
    <t>https://smile-ai-test.s3.ap-south-1.amazonaws.com/content/violation/ppe/frame/75272_20250530T085806_ppe_p.jpg</t>
  </si>
  <si>
    <t>30-May-2025 14:30:02</t>
  </si>
  <si>
    <t>https://smile-ai-test.s3.ap-south-1.amazonaws.com/content/violation/ppe/frame/31000_20250530T090001_ppe_p.jpg</t>
  </si>
  <si>
    <t>30-May-2025 14:30:45</t>
  </si>
  <si>
    <t>https://smile-ai-test.s3.ap-south-1.amazonaws.com/content/violation/ppe/frame/32361_20250530T090044_ppe_p.jpg</t>
  </si>
  <si>
    <t>30-May-2025 14:32:03</t>
  </si>
  <si>
    <t>https://smile-ai-test.s3.ap-south-1.amazonaws.com/content/violation/ppe/frame/33432_20250530T090201_ppe_p.jpg</t>
  </si>
  <si>
    <t>30-May-2025 14:32:25</t>
  </si>
  <si>
    <t>https://smile-ai-test.s3.ap-south-1.amazonaws.com/content/violation/ppe/frame/85338_20250530T090224_ppe_p.jpg</t>
  </si>
  <si>
    <t>30-May-2025 14:40:24</t>
  </si>
  <si>
    <t>https://smile-ai-test.s3.ap-south-1.amazonaws.com/content/violation/ppe/frame/39033_20250530T091022_ppe_p.jpg</t>
  </si>
  <si>
    <t>30-May-2025 14:42:22</t>
  </si>
  <si>
    <t>https://smile-ai-test.s3.ap-south-1.amazonaws.com/content/violation/ppe/frame/77743_20250530T091221_ppe_p.jpg</t>
  </si>
  <si>
    <t>30-May-2025 14:43:40</t>
  </si>
  <si>
    <t>https://smile-ai-test.s3.ap-south-1.amazonaws.com/content/violation/ppe/frame/75407_20250530T091339_ppe_p.jpg</t>
  </si>
  <si>
    <t>30-May-2025 14:45:12</t>
  </si>
  <si>
    <t>https://smile-ai-test.s3.ap-south-1.amazonaws.com/content/violation/ppe/frame/54589_20250530T091511_ppe_p.jpg</t>
  </si>
  <si>
    <t>30-May-2025 14:51:10</t>
  </si>
  <si>
    <t>https://smile-ai-test.s3.ap-south-1.amazonaws.com/content/violation/ppe/frame/89899_20250530T092109_ppe_p.jpg</t>
  </si>
  <si>
    <t>30-May-2025 14:54:27</t>
  </si>
  <si>
    <t>https://smile-ai-test.s3.ap-south-1.amazonaws.com/content/violation/ppe/frame/21960_20250530T092426_ppe_p.jpg</t>
  </si>
  <si>
    <t>30-May-2025 14:57:47</t>
  </si>
  <si>
    <t>https://smile-ai-test.s3.ap-south-1.amazonaws.com/content/violation/ppe/frame/17164_20250530T092746_ppe_p.jpg</t>
  </si>
  <si>
    <t>30-May-2025 15:03:33</t>
  </si>
  <si>
    <t>https://smile-ai-test.s3.ap-south-1.amazonaws.com/content/violation/ppe/frame/12174_20250530T093332_ppe_p.jpg</t>
  </si>
  <si>
    <t>30-May-2025 15:09:13</t>
  </si>
  <si>
    <t>https://smile-ai-test.s3.ap-south-1.amazonaws.com/content/violation/ppe/frame/38267_20250530T093913_ppe_p.jpg</t>
  </si>
  <si>
    <t>30-May-2025 15:13:47</t>
  </si>
  <si>
    <t>https://smile-ai-test.s3.ap-south-1.amazonaws.com/content/violation/ppe/frame/99226_20250530T094347_ppe_p.jpg</t>
  </si>
  <si>
    <t>30-May-2025 15:16:15</t>
  </si>
  <si>
    <t>https://smile-ai-test.s3.ap-south-1.amazonaws.com/content/violation/fire/frame/68718_20250530T094613_fire_p.jpg</t>
  </si>
  <si>
    <t>30-May-2025 15:26:58</t>
  </si>
  <si>
    <t>https://smile-ai-test.s3.ap-south-1.amazonaws.com/content/violation/ppe/frame/40057_20250530T095656_ppe_p.jpg</t>
  </si>
  <si>
    <t>30-May-2025 15:33:01</t>
  </si>
  <si>
    <t>https://smile-ai-test.s3.ap-south-1.amazonaws.com/content/violation/ppe/frame/92290_20250530T100300_ppe_p.jpg</t>
  </si>
  <si>
    <t>30-May-2025 15:33:30</t>
  </si>
  <si>
    <t>https://smile-ai-test.s3.ap-south-1.amazonaws.com/content/violation/ppe/frame/97690_20250530T100329_ppe_p.jpg</t>
  </si>
  <si>
    <t>30-May-2025 15:33:42</t>
  </si>
  <si>
    <t>https://smile-ai-test.s3.ap-south-1.amazonaws.com/content/violation/ppe/frame/95604_20250530T100342_ppe_p.jpg</t>
  </si>
  <si>
    <t>30-May-2025 15:36:55</t>
  </si>
  <si>
    <t>https://smile-ai-test.s3.ap-south-1.amazonaws.com/content/violation/ppe/frame/40698_20250530T100653_ppe_p.jpg</t>
  </si>
  <si>
    <t>30-May-2025 15:37:34</t>
  </si>
  <si>
    <t>https://smile-ai-test.s3.ap-south-1.amazonaws.com/content/violation/flagman/frame/24107_20250530T100733_flagman_p.jpg</t>
  </si>
  <si>
    <t>30-May-2025 15:42:06</t>
  </si>
  <si>
    <t>https://smile-ai-test.s3.ap-south-1.amazonaws.com/content/violation/wah/frame/76232_20250530T101204_wah_p.jpg</t>
  </si>
  <si>
    <t>30-May-2025 15:43:38</t>
  </si>
  <si>
    <t>https://smile-ai-test.s3.ap-south-1.amazonaws.com/content/violation/ppe/frame/87357_20250530T101338_ppe_p.jpg</t>
  </si>
  <si>
    <t>30-May-2025 15:44:08</t>
  </si>
  <si>
    <t>https://smile-ai-test.s3.ap-south-1.amazonaws.com/content/violation/ppe/frame/58224_20250530T101407_ppe_p.jpg</t>
  </si>
  <si>
    <t>30-May-2025 16:07:51</t>
  </si>
  <si>
    <t>https://smile-ai-test.s3.ap-south-1.amazonaws.com/content/violation/ppe/frame/99978_20250530T103750_ppe_p.jpg</t>
  </si>
  <si>
    <t>30-May-2025 16:08:38</t>
  </si>
  <si>
    <t>https://smile-ai-test.s3.ap-south-1.amazonaws.com/content/violation/ppe/frame/86638_20250530T103838_ppe_p.jpg</t>
  </si>
  <si>
    <t>30-May-2025 16:08:42</t>
  </si>
  <si>
    <t>https://smile-ai-test.s3.ap-south-1.amazonaws.com/content/violation/phone/frame/77779_20250530T103841_phone_p.jpg</t>
  </si>
  <si>
    <t>30-May-2025 16:09:11</t>
  </si>
  <si>
    <t>https://smile-ai-test.s3.ap-south-1.amazonaws.com/content/violation/ppe/frame/94317_20250530T103910_ppe_p.jpg</t>
  </si>
  <si>
    <t>30-May-2025 16:20:18</t>
  </si>
  <si>
    <t>https://smile-ai-test.s3.ap-south-1.amazonaws.com/content/violation/ppe/frame/68083_20250530T105017_ppe_p.jpg</t>
  </si>
  <si>
    <t>30-May-2025 16:22:21</t>
  </si>
  <si>
    <t>https://smile-ai-test.s3.ap-south-1.amazonaws.com/content/violation/ppe/frame/88915_20250530T105219_ppe_p.jpg</t>
  </si>
  <si>
    <t>30-May-2025 16:41:12</t>
  </si>
  <si>
    <t>https://smile-ai-test.s3.ap-south-1.amazonaws.com/content/violation/ppe/frame/82841_20250530T111112_ppe_p.jpg</t>
  </si>
  <si>
    <t>30-May-2025 16:41:24</t>
  </si>
  <si>
    <t>https://smile-ai-test.s3.ap-south-1.amazonaws.com/content/violation/ppe/frame/36247_20250530T111123_ppe_p.jpg</t>
  </si>
  <si>
    <t>30-May-2025 16:41:34</t>
  </si>
  <si>
    <t>https://smile-ai-test.s3.ap-south-1.amazonaws.com/content/violation/ppe/frame/70358_20250530T111134_ppe_p.jpg</t>
  </si>
  <si>
    <t>30-May-2025 16:41:46</t>
  </si>
  <si>
    <t>https://smile-ai-test.s3.ap-south-1.amazonaws.com/content/violation/ppe/frame/33466_20250530T111145_ppe_p.jpg</t>
  </si>
  <si>
    <t>30-May-2025 16:48:41</t>
  </si>
  <si>
    <t>https://smile-ai-test.s3.ap-south-1.amazonaws.com/content/violation/ppe/frame/12030_20250530T111840_ppe_p.jpg</t>
  </si>
  <si>
    <t>30-May-2025 16:58:56</t>
  </si>
  <si>
    <t>https://smile-ai-test.s3.ap-south-1.amazonaws.com/content/violation/ppe/frame/87438_20250530T112855_ppe_p.jpg</t>
  </si>
  <si>
    <t>30-May-2025 17:02:52</t>
  </si>
  <si>
    <t>https://smile-ai-test.s3.ap-south-1.amazonaws.com/content/violation/ppe/frame/85106_20250530T113250_ppe_p.jpg</t>
  </si>
  <si>
    <t>30-May-2025 17:04:01</t>
  </si>
  <si>
    <t>https://smile-ai-test.s3.ap-south-1.amazonaws.com/content/violation/ppe/frame/85843_20250530T113400_ppe_p.jpg</t>
  </si>
  <si>
    <t>30-May-2025 17:06:49</t>
  </si>
  <si>
    <t>https://smile-ai-test.s3.ap-south-1.amazonaws.com/content/violation/ppe/frame/29519_20250530T113648_ppe_p.jpg</t>
  </si>
  <si>
    <t>30-May-2025 17:07:07</t>
  </si>
  <si>
    <t>https://smile-ai-test.s3.ap-south-1.amazonaws.com/content/violation/ppe/frame/61753_20250530T113706_ppe_p.jpg</t>
  </si>
  <si>
    <t>30-May-2025 17:07:24</t>
  </si>
  <si>
    <t>https://smile-ai-test.s3.ap-south-1.amazonaws.com/content/violation/ppe/frame/34365_20250530T113723_ppe_p.jpg</t>
  </si>
  <si>
    <t>30-May-2025 17:12:05</t>
  </si>
  <si>
    <t>https://smile-ai-test.s3.ap-south-1.amazonaws.com/content/violation/ppe/frame/10410_20250530T114204_ppe_p.jpg</t>
  </si>
  <si>
    <t>30-May-2025 17:13:47</t>
  </si>
  <si>
    <t>https://smile-ai-test.s3.ap-south-1.amazonaws.com/content/violation/ppe/frame/57695_20250530T114346_ppe_p.jpg</t>
  </si>
  <si>
    <t>30-May-2025 17:15:14</t>
  </si>
  <si>
    <t>https://smile-ai-test.s3.ap-south-1.amazonaws.com/content/violation/ppe/frame/15173_20250530T114512_ppe_p.jpg</t>
  </si>
  <si>
    <t>30-May-2025 17:15:44</t>
  </si>
  <si>
    <t>https://smile-ai-test.s3.ap-south-1.amazonaws.com/content/violation/ppe/frame/23436_20250530T114543_ppe_p.jpg</t>
  </si>
  <si>
    <t>30-May-2025 17:24:33</t>
  </si>
  <si>
    <t>https://smile-ai-test.s3.ap-south-1.amazonaws.com/content/violation/ppe/frame/39925_20250530T115432_ppe_p.jpg</t>
  </si>
  <si>
    <t>30-May-2025 17:32:45</t>
  </si>
  <si>
    <t>https://smile-ai-test.s3.ap-south-1.amazonaws.com/content/violation/fire/frame/92793_20250530T120244_fire_p.jpg</t>
  </si>
  <si>
    <t>30-May-2025 17:34:45</t>
  </si>
  <si>
    <t>https://smile-ai-test.s3.ap-south-1.amazonaws.com/content/violation/flagman/frame/25115_20250530T120443_flagman_p.jpg</t>
  </si>
  <si>
    <t>30-May-2025 17:35:20</t>
  </si>
  <si>
    <t>https://smile-ai-test.s3.ap-south-1.amazonaws.com/content/violation/fire/frame/50396_20250530T120518_fire_p.jpg</t>
  </si>
  <si>
    <t>30-May-2025 17:37:21</t>
  </si>
  <si>
    <t>https://smile-ai-test.s3.ap-south-1.amazonaws.com/content/violation/fire/frame/93922_20250530T120720_fire_p.jpg</t>
  </si>
  <si>
    <t>30-May-2025 17:40:01</t>
  </si>
  <si>
    <t>https://smile-ai-test.s3.ap-south-1.amazonaws.com/content/violation/ppe/frame/19666_20250530T121000_ppe_p.jpg</t>
  </si>
  <si>
    <t>30-May-2025 17:40:30</t>
  </si>
  <si>
    <t>https://smile-ai-test.s3.ap-south-1.amazonaws.com/content/violation/ppe/frame/24036_20250530T121029_ppe_p.jpg</t>
  </si>
  <si>
    <t>30-May-2025 17:40:34</t>
  </si>
  <si>
    <t>https://smile-ai-test.s3.ap-south-1.amazonaws.com/content/violation/ppe/frame/36448_20250530T121033_ppe_p.jpg</t>
  </si>
  <si>
    <t>30-May-2025 17:42:38</t>
  </si>
  <si>
    <t>https://smile-ai-test.s3.ap-south-1.amazonaws.com/content/violation/ppe/frame/37096_20250530T121236_ppe_p.jpg</t>
  </si>
  <si>
    <t>30-May-2025 17:44:22</t>
  </si>
  <si>
    <t>https://smile-ai-test.s3.ap-south-1.amazonaws.com/content/violation/ppe/frame/29486_20250530T121420_ppe_p.jpg</t>
  </si>
  <si>
    <t>30-May-2025 17:44:23</t>
  </si>
  <si>
    <t>https://smile-ai-test.s3.ap-south-1.amazonaws.com/content/violation/ppe/frame/69589_20250530T121422_ppe_p.jpg</t>
  </si>
  <si>
    <t>30-May-2025 17:44:37</t>
  </si>
  <si>
    <t>https://smile-ai-test.s3.ap-south-1.amazonaws.com/content/violation/ppe/frame/23058_20250530T121436_ppe_p.jpg</t>
  </si>
  <si>
    <t>30-May-2025 18:01:20</t>
  </si>
  <si>
    <t>https://smile-ai-test.s3.ap-south-1.amazonaws.com/content/violation/ppe/frame/90832_20250530T123119_ppe_p.jpg</t>
  </si>
  <si>
    <t>30-May-2025 18:01:30</t>
  </si>
  <si>
    <t>https://smile-ai-test.s3.ap-south-1.amazonaws.com/content/violation/ppe/frame/45063_20250530T123130_ppe_p.jpg</t>
  </si>
  <si>
    <t>30-May-2025 18:01:40</t>
  </si>
  <si>
    <t>https://smile-ai-test.s3.ap-south-1.amazonaws.com/content/violation/ppe/frame/26957_20250530T123139_ppe_p.jpg</t>
  </si>
  <si>
    <t>30-May-2025 18:03:10</t>
  </si>
  <si>
    <t>https://smile-ai-test.s3.ap-south-1.amazonaws.com/content/violation/ppe/frame/54113_20250530T123309_ppe_p.jpg</t>
  </si>
  <si>
    <t>30-May-2025 18:03:17</t>
  </si>
  <si>
    <t>https://smile-ai-test.s3.ap-south-1.amazonaws.com/content/violation/ppe/frame/94968_20250530T123316_ppe_p.jpg</t>
  </si>
  <si>
    <t>30-May-2025 18:03:23</t>
  </si>
  <si>
    <t>https://smile-ai-test.s3.ap-south-1.amazonaws.com/content/violation/ppe/frame/38981_20250530T123323_ppe_p.jpg</t>
  </si>
  <si>
    <t>30-May-2025 18:03:29</t>
  </si>
  <si>
    <t>https://smile-ai-test.s3.ap-south-1.amazonaws.com/content/violation/ppe/frame/20842_20250530T123329_ppe_p.jpg</t>
  </si>
  <si>
    <t>30-May-2025 18:09:36</t>
  </si>
  <si>
    <t>https://smile-ai-test.s3.ap-south-1.amazonaws.com/content/violation/fire/frame/46392_20250530T123935_fire_p.jpg</t>
  </si>
  <si>
    <t>30-May-2025 18:09:37</t>
  </si>
  <si>
    <t>https://smile-ai-test.s3.ap-south-1.amazonaws.com/content/violation/crowd/frame/14508_20250530T123936_crowd_p.jpg</t>
  </si>
  <si>
    <t>30-May-2025 18:10:55</t>
  </si>
  <si>
    <t>https://smile-ai-test.s3.ap-south-1.amazonaws.com/content/violation/ppe/frame/39998_20250530T124054_ppe_p.jpg</t>
  </si>
  <si>
    <t>30-May-2025 18:29:51</t>
  </si>
  <si>
    <t>https://smile-ai-test.s3.ap-south-1.amazonaws.com/content/violation/ppe/frame/92141_20250530T125950_ppe_p.jpg</t>
  </si>
  <si>
    <t>30-May-2025 18:30:30</t>
  </si>
  <si>
    <t>https://smile-ai-test.s3.ap-south-1.amazonaws.com/content/violation/ppe/frame/68756_20250530T130029_ppe_p.jpg</t>
  </si>
  <si>
    <t>30-May-2025 18:31:15</t>
  </si>
  <si>
    <t>https://smile-ai-test.s3.ap-south-1.amazonaws.com/content/violation/ppe/frame/24582_20250530T130114_ppe_p.jpg</t>
  </si>
  <si>
    <t>30-May-2025 18:31:47</t>
  </si>
  <si>
    <t>https://smile-ai-test.s3.ap-south-1.amazonaws.com/content/violation/fire/frame/26924_20250530T130146_fire_p.jpg</t>
  </si>
  <si>
    <t>30-May-2025 18:44:54</t>
  </si>
  <si>
    <t>https://smile-ai-test.s3.ap-south-1.amazonaws.com/content/violation/ppe/frame/94726_20250530T131453_ppe_p.jpg</t>
  </si>
  <si>
    <t>30-May-2025 18:45:14</t>
  </si>
  <si>
    <t>https://smile-ai-test.s3.ap-south-1.amazonaws.com/content/violation/ppe/frame/42469_20250530T131513_ppe_p.jpg</t>
  </si>
  <si>
    <t>30-May-2025 18:51:37</t>
  </si>
  <si>
    <t>https://smile-ai-test.s3.ap-south-1.amazonaws.com/content/violation/ppe/frame/57021_20250530T132136_ppe_p.jpg</t>
  </si>
  <si>
    <t>30-May-2025 18:56:02</t>
  </si>
  <si>
    <t>https://smile-ai-test.s3.ap-south-1.amazonaws.com/content/violation/fire/frame/60083_20250530T132601_fire_p.jpg</t>
  </si>
  <si>
    <t>30-May-2025 19:02:08</t>
  </si>
  <si>
    <t>https://smile-ai-test.s3.ap-south-1.amazonaws.com/content/violation/ppe/frame/77240_20250530T133207_ppe_p.jpg</t>
  </si>
  <si>
    <t>30-May-2025 19:02:20</t>
  </si>
  <si>
    <t>https://smile-ai-test.s3.ap-south-1.amazonaws.com/content/violation/ppe/frame/91186_20250530T133219_ppe_p.jpg</t>
  </si>
  <si>
    <t>30-May-2025 19:02:42</t>
  </si>
  <si>
    <t>https://smile-ai-test.s3.ap-south-1.amazonaws.com/content/violation/ppe/frame/16254_20250530T133241_ppe_p.jpg</t>
  </si>
  <si>
    <t>30-May-2025 19:08:00</t>
  </si>
  <si>
    <t>https://smile-ai-test.s3.ap-south-1.amazonaws.com/content/violation/ppe/frame/49753_20250530T133759_ppe_p.jpg</t>
  </si>
  <si>
    <t>30-May-2025 19:08:23</t>
  </si>
  <si>
    <t>https://smile-ai-test.s3.ap-south-1.amazonaws.com/content/violation/ppe/frame/86417_20250530T133822_ppe_p.jpg</t>
  </si>
  <si>
    <t>30-May-2025 19:08:43</t>
  </si>
  <si>
    <t>https://smile-ai-test.s3.ap-south-1.amazonaws.com/content/violation/ppe/frame/66506_20250530T133842_ppe_p.jpg</t>
  </si>
  <si>
    <t>30-May-2025 20:25:05</t>
  </si>
  <si>
    <t>https://smile-ai-test.s3.ap-south-1.amazonaws.com/content/violation/ppe/frame/99457_20250530T145504_ppe_p.jpg</t>
  </si>
  <si>
    <t>30-May-2025 20:52:18</t>
  </si>
  <si>
    <t>https://smile-ai-test.s3.ap-south-1.amazonaws.com/content/violation/ppe/frame/12392_20250530T152217_ppe_p.jpg</t>
  </si>
  <si>
    <t>30-May-2025 20:53:11</t>
  </si>
  <si>
    <t>https://smile-ai-test.s3.ap-south-1.amazonaws.com/content/violation/ppe/frame/77245_20250530T152310_ppe_p.jpg</t>
  </si>
  <si>
    <t>30-May-2025 20:55:18</t>
  </si>
  <si>
    <t>https://smile-ai-test.s3.ap-south-1.amazonaws.com/content/violation/ppe/frame/53004_20250530T152517_ppe_p.jpg</t>
  </si>
  <si>
    <t>31-May-2025 09:11:59</t>
  </si>
  <si>
    <t>https://smile-ai-test.s3.ap-south-1.amazonaws.com/content/violation/ppe/frame/91895_20250531T034158_ppe_p.jpg</t>
  </si>
  <si>
    <t>31-May-2025 09:14:47</t>
  </si>
  <si>
    <t>https://smile-ai-test.s3.ap-south-1.amazonaws.com/content/violation/wah/frame/97721_20250531T034445_wah_p.jpg</t>
  </si>
  <si>
    <t>31-May-2025 09:19:54</t>
  </si>
  <si>
    <t>https://smile-ai-test.s3.ap-south-1.amazonaws.com/content/violation/ppe/frame/74979_20250531T034954_ppe_p.jpg</t>
  </si>
  <si>
    <t>31-May-2025 09:34:39</t>
  </si>
  <si>
    <t>https://smile-ai-test.s3.ap-south-1.amazonaws.com/content/violation/ppe/frame/29581_20250531T040437_ppe_p.jpg</t>
  </si>
  <si>
    <t>31-May-2025 09:34:40</t>
  </si>
  <si>
    <t>https://smile-ai-test.s3.ap-south-1.amazonaws.com/content/violation/ppe/frame/62276_20250531T040437_ppe_p.jpg</t>
  </si>
  <si>
    <t>31-May-2025 09:35:06</t>
  </si>
  <si>
    <t>https://smile-ai-test.s3.ap-south-1.amazonaws.com/content/violation/ppe/frame/18881_20250531T040504_ppe_p.jpg</t>
  </si>
  <si>
    <t>31-May-2025 09:47:02</t>
  </si>
  <si>
    <t>https://smile-ai-test.s3.ap-south-1.amazonaws.com/content/violation/wah/frame/20618_20250531T041700_wah_p.jpg</t>
  </si>
  <si>
    <t>31-May-2025 09:47:20</t>
  </si>
  <si>
    <t>https://smile-ai-test.s3.ap-south-1.amazonaws.com/content/violation/ppe/frame/43675_20250531T041719_ppe_p.jpg</t>
  </si>
  <si>
    <t>31-May-2025 09:56:06</t>
  </si>
  <si>
    <t>https://smile-ai-test.s3.ap-south-1.amazonaws.com/content/violation/ppe/frame/21905_20250531T042605_ppe_p.jpg</t>
  </si>
  <si>
    <t>31-May-2025 09:56:28</t>
  </si>
  <si>
    <t>https://smile-ai-test.s3.ap-south-1.amazonaws.com/content/violation/ppe/frame/13369_20250531T042627_ppe_p.jpg</t>
  </si>
  <si>
    <t>31-May-2025 09:56:29</t>
  </si>
  <si>
    <t>https://smile-ai-test.s3.ap-south-1.amazonaws.com/content/violation/ppe/frame/58559_20250531T042628_ppe_p.jpg</t>
  </si>
  <si>
    <t>31-May-2025 09:56:45</t>
  </si>
  <si>
    <t>https://smile-ai-test.s3.ap-south-1.amazonaws.com/content/violation/ppe/frame/30990_20250531T042644_ppe_p.jpg</t>
  </si>
  <si>
    <t>31-May-2025 09:57:02</t>
  </si>
  <si>
    <t>https://smile-ai-test.s3.ap-south-1.amazonaws.com/content/violation/ppe/frame/88886_20250531T042701_ppe_p.jpg</t>
  </si>
  <si>
    <t>31-May-2025 10:18:24</t>
  </si>
  <si>
    <t>https://smile-ai-test.s3.ap-south-1.amazonaws.com/content/violation/wah/frame/36875_20250531T044823_wah_p.jpg</t>
  </si>
  <si>
    <t>31-May-2025 10:27:04</t>
  </si>
  <si>
    <t>https://smile-ai-test.s3.ap-south-1.amazonaws.com/content/violation/ppe/frame/96346_20250531T045703_ppe_p.jpg</t>
  </si>
  <si>
    <t>31-May-2025 10:29:54</t>
  </si>
  <si>
    <t>https://smile-ai-test.s3.ap-south-1.amazonaws.com/content/violation/ppe/frame/10716_20250531T045953_ppe_p.jpg</t>
  </si>
  <si>
    <t>31-May-2025 10:38:43</t>
  </si>
  <si>
    <t>https://smile-ai-test.s3.ap-south-1.amazonaws.com/content/violation/ppe/frame/63821_20250531T050842_ppe_p.jpg</t>
  </si>
  <si>
    <t>31-May-2025 10:39:16</t>
  </si>
  <si>
    <t>https://smile-ai-test.s3.ap-south-1.amazonaws.com/content/violation/ppe/frame/86814_20250531T050915_ppe_p.jpg</t>
  </si>
  <si>
    <t>31-May-2025 10:40:00</t>
  </si>
  <si>
    <t>https://smile-ai-test.s3.ap-south-1.amazonaws.com/content/violation/ppe/frame/23757_20250531T050959_ppe_p.jpg</t>
  </si>
  <si>
    <t>31-May-2025 10:41:41</t>
  </si>
  <si>
    <t>https://smile-ai-test.s3.ap-south-1.amazonaws.com/content/violation/wah/frame/93146_20250531T051140_wah_p.jpg</t>
  </si>
  <si>
    <t>31-May-2025 10:42:07</t>
  </si>
  <si>
    <t>https://smile-ai-test.s3.ap-south-1.amazonaws.com/content/violation/wah/frame/98012_20250531T051206_wah_p.jpg</t>
  </si>
  <si>
    <t>31-May-2025 10:48:00</t>
  </si>
  <si>
    <t>https://smile-ai-test.s3.ap-south-1.amazonaws.com/content/violation/ppe/frame/61868_20250531T051759_ppe_p.jpg</t>
  </si>
  <si>
    <t>31-May-2025 10:48:30</t>
  </si>
  <si>
    <t>https://smile-ai-test.s3.ap-south-1.amazonaws.com/content/violation/ppe/frame/86558_20250531T051829_ppe_p.jpg</t>
  </si>
  <si>
    <t>31-May-2025 10:50:44</t>
  </si>
  <si>
    <t>https://smile-ai-test.s3.ap-south-1.amazonaws.com/content/violation/ppe/frame/95690_20250531T052043_ppe_p.jpg</t>
  </si>
  <si>
    <t>31-May-2025 10:52:05</t>
  </si>
  <si>
    <t>https://smile-ai-test.s3.ap-south-1.amazonaws.com/content/violation/ppe/frame/68394_20250531T052203_ppe_p.jpg</t>
  </si>
  <si>
    <t>31-May-2025 10:55:53</t>
  </si>
  <si>
    <t>https://smile-ai-test.s3.ap-south-1.amazonaws.com/content/violation/ppe/frame/42727_20250531T052552_ppe_p.jpg</t>
  </si>
  <si>
    <t>31-May-2025 11:01:14</t>
  </si>
  <si>
    <t>https://smile-ai-test.s3.ap-south-1.amazonaws.com/content/violation/ppe/frame/51520_20250531T053113_ppe_p.jpg</t>
  </si>
  <si>
    <t>31-May-2025 11:03:28</t>
  </si>
  <si>
    <t>https://smile-ai-test.s3.ap-south-1.amazonaws.com/content/violation/ppe/frame/80595_20250531T053327_ppe_p.jpg</t>
  </si>
  <si>
    <t>31-May-2025 11:04:50</t>
  </si>
  <si>
    <t>https://smile-ai-test.s3.ap-south-1.amazonaws.com/content/violation/ppe/frame/54727_20250531T053449_ppe_p.jpg</t>
  </si>
  <si>
    <t>31-May-2025 11:06:28</t>
  </si>
  <si>
    <t>https://smile-ai-test.s3.ap-south-1.amazonaws.com/content/violation/fire/frame/37297_20250531T053627_fire_p.jpg</t>
  </si>
  <si>
    <t>31-May-2025 11:13:26</t>
  </si>
  <si>
    <t>https://smile-ai-test.s3.ap-south-1.amazonaws.com/content/violation/ppe/frame/49875_20250531T054324_ppe_p.jpg</t>
  </si>
  <si>
    <t>31-May-2025 11:13:48</t>
  </si>
  <si>
    <t>https://smile-ai-test.s3.ap-south-1.amazonaws.com/content/violation/ppe/frame/42783_20250531T054347_ppe_p.jpg</t>
  </si>
  <si>
    <t>31-May-2025 11:14:09</t>
  </si>
  <si>
    <t>https://smile-ai-test.s3.ap-south-1.amazonaws.com/content/violation/ppe/frame/11235_20250531T054408_ppe_p.jpg</t>
  </si>
  <si>
    <t>31-May-2025 11:17:26</t>
  </si>
  <si>
    <t>https://smile-ai-test.s3.ap-south-1.amazonaws.com/content/violation/ppe/frame/98113_20250531T054724_ppe_p.jpg</t>
  </si>
  <si>
    <t>31-May-2025 11:29:50</t>
  </si>
  <si>
    <t>https://smile-ai-test.s3.ap-south-1.amazonaws.com/content/violation/ppe/frame/43967_20250531T055949_ppe_p.jpg</t>
  </si>
  <si>
    <t>31-May-2025 11:31:05</t>
  </si>
  <si>
    <t>https://smile-ai-test.s3.ap-south-1.amazonaws.com/content/violation/ppe/frame/16520_20250531T060104_ppe_p.jpg</t>
  </si>
  <si>
    <t>31-May-2025 11:36:13</t>
  </si>
  <si>
    <t>https://smile-ai-test.s3.ap-south-1.amazonaws.com/content/violation/ppe/frame/13288_20250531T060611_ppe_p.jpg</t>
  </si>
  <si>
    <t>31-May-2025 11:37:10</t>
  </si>
  <si>
    <t>https://smile-ai-test.s3.ap-south-1.amazonaws.com/content/violation/ppe/frame/41065_20250531T060709_ppe_p.jpg</t>
  </si>
  <si>
    <t>31-May-2025 11:46:34</t>
  </si>
  <si>
    <t>https://smile-ai-test.s3.ap-south-1.amazonaws.com/content/violation/ppe/frame/75414_20250531T061633_ppe_p.jpg</t>
  </si>
  <si>
    <t>31-May-2025 11:47:34</t>
  </si>
  <si>
    <t>https://smile-ai-test.s3.ap-south-1.amazonaws.com/content/violation/ppe/frame/83259_20250531T061733_ppe_p.jpg</t>
  </si>
  <si>
    <t>31-May-2025 11:55:40</t>
  </si>
  <si>
    <t>https://smile-ai-test.s3.ap-south-1.amazonaws.com/content/violation/ppe/frame/62138_20250531T062539_ppe_p.jpg</t>
  </si>
  <si>
    <t>31-May-2025 11:58:03</t>
  </si>
  <si>
    <t>https://smile-ai-test.s3.ap-south-1.amazonaws.com/content/violation/ppe/frame/82831_20250531T062802_ppe_p.jpg</t>
  </si>
  <si>
    <t>31-May-2025 12:05:25</t>
  </si>
  <si>
    <t>https://smile-ai-test.s3.ap-south-1.amazonaws.com/content/violation/ppe/frame/65780_20250531T063524_ppe_p.jpg</t>
  </si>
  <si>
    <t>31-May-2025 12:27:52</t>
  </si>
  <si>
    <t>https://smile-ai-test.s3.ap-south-1.amazonaws.com/content/violation/ppe/frame/60185_20250531T065750_ppe_p.jpg</t>
  </si>
  <si>
    <t>31-May-2025 12:28:12</t>
  </si>
  <si>
    <t>https://smile-ai-test.s3.ap-south-1.amazonaws.com/content/violation/ppe/frame/17593_20250531T065810_ppe_p.jpg</t>
  </si>
  <si>
    <t>31-May-2025 12:28:27</t>
  </si>
  <si>
    <t>https://smile-ai-test.s3.ap-south-1.amazonaws.com/content/violation/ppe/frame/94194_20250531T065825_ppe_p.jpg</t>
  </si>
  <si>
    <t>31-May-2025 12:28:44</t>
  </si>
  <si>
    <t>https://smile-ai-test.s3.ap-south-1.amazonaws.com/content/violation/ppe/frame/11075_20250531T065843_ppe_p.jpg</t>
  </si>
  <si>
    <t>31-May-2025 12:29:09</t>
  </si>
  <si>
    <t>https://smile-ai-test.s3.ap-south-1.amazonaws.com/content/violation/ppe/frame/86932_20250531T065908_ppe_p.jpg</t>
  </si>
  <si>
    <t>31-May-2025 12:31:19</t>
  </si>
  <si>
    <t>https://smile-ai-test.s3.ap-south-1.amazonaws.com/content/violation/ppe/frame/60113_20250531T070118_ppe_p.jpg</t>
  </si>
  <si>
    <t>31-May-2025 12:38:04</t>
  </si>
  <si>
    <t>https://smile-ai-test.s3.ap-south-1.amazonaws.com/content/violation/ppe/frame/52981_20250531T070803_ppe_p.jpg</t>
  </si>
  <si>
    <t>31-May-2025 14:01:06</t>
  </si>
  <si>
    <t>https://smile-ai-test.s3.ap-south-1.amazonaws.com/content/violation/fall/frame/81120_20250531T083103_fall_p.jpg</t>
  </si>
  <si>
    <t>31-May-2025 14:10:46</t>
  </si>
  <si>
    <t>https://smile-ai-test.s3.ap-south-1.amazonaws.com/content/violation/ppe/frame/13654_20250531T084045_ppe_p.jpg</t>
  </si>
  <si>
    <t>31-May-2025 14:12:31</t>
  </si>
  <si>
    <t>https://smile-ai-test.s3.ap-south-1.amazonaws.com/content/violation/unsafe/frame/36111_20250531T084228_unsafe_p.jpg</t>
  </si>
  <si>
    <t>31-May-2025 14:24:41</t>
  </si>
  <si>
    <t>https://smile-ai-test.s3.ap-south-1.amazonaws.com/content/violation/ppe/frame/87016_20250531T085440_ppe_p.jpg</t>
  </si>
  <si>
    <t>31-May-2025 14:35:10</t>
  </si>
  <si>
    <t>https://smile-ai-test.s3.ap-south-1.amazonaws.com/content/violation/ppe/frame/37793_20250531T090510_ppe_p.jpg</t>
  </si>
  <si>
    <t>31-May-2025 14:47:18</t>
  </si>
  <si>
    <t>https://smile-ai-test.s3.ap-south-1.amazonaws.com/content/violation/ppe/frame/82792_20250531T091717_ppe_p.jpg</t>
  </si>
  <si>
    <t>31-May-2025 15:08:10</t>
  </si>
  <si>
    <t>https://smile-ai-test.s3.ap-south-1.amazonaws.com/content/violation/ppe/frame/20021_20250531T093808_ppe_p.jpg</t>
  </si>
  <si>
    <t>31-May-2025 15:13:11</t>
  </si>
  <si>
    <t>https://smile-ai-test.s3.ap-south-1.amazonaws.com/content/violation/ppe/frame/53664_20250531T094310_ppe_p.jpg</t>
  </si>
  <si>
    <t>31-May-2025 15:15:26</t>
  </si>
  <si>
    <t>https://smile-ai-test.s3.ap-south-1.amazonaws.com/content/violation/ppe/frame/64357_20250531T094524_ppe_p.jpg</t>
  </si>
  <si>
    <t>31-May-2025 15:15:55</t>
  </si>
  <si>
    <t>https://smile-ai-test.s3.ap-south-1.amazonaws.com/content/violation/ppe/frame/30296_20250531T094554_ppe_p.jpg</t>
  </si>
  <si>
    <t>31-May-2025 15:39:27</t>
  </si>
  <si>
    <t>https://smile-ai-test.s3.ap-south-1.amazonaws.com/content/violation/crowd/frame/51655_20250531T100925_crowd_p.jpg</t>
  </si>
  <si>
    <t>31-May-2025 15:45:32</t>
  </si>
  <si>
    <t>https://smile-ai-test.s3.ap-south-1.amazonaws.com/content/violation/ppe/frame/77078_20250531T101531_ppe_p.jpg</t>
  </si>
  <si>
    <t>31-May-2025 15:57:27</t>
  </si>
  <si>
    <t>https://smile-ai-test.s3.ap-south-1.amazonaws.com/content/violation/ppe/frame/94913_20250531T102726_ppe_p.jpg</t>
  </si>
  <si>
    <t>31-May-2025 15:58:40</t>
  </si>
  <si>
    <t>https://smile-ai-test.s3.ap-south-1.amazonaws.com/content/violation/flagman/frame/21081_20250531T102839_flagman_p.jpg</t>
  </si>
  <si>
    <t>31-May-2025 16:08:44</t>
  </si>
  <si>
    <t>https://smile-ai-test.s3.ap-south-1.amazonaws.com/content/violation/ppe/frame/61635_20250531T103843_ppe_p.jpg</t>
  </si>
  <si>
    <t>31-May-2025 16:09:00</t>
  </si>
  <si>
    <t>https://smile-ai-test.s3.ap-south-1.amazonaws.com/content/violation/ppe/frame/89664_20250531T103859_ppe_p.jpg</t>
  </si>
  <si>
    <t>31-May-2025 16:21:47</t>
  </si>
  <si>
    <t>https://smile-ai-test.s3.ap-south-1.amazonaws.com/content/violation/ppe/frame/57523_20250531T105145_ppe_p.jpg</t>
  </si>
  <si>
    <t>31-May-2025 16:21:59</t>
  </si>
  <si>
    <t>https://smile-ai-test.s3.ap-south-1.amazonaws.com/content/violation/ppe/frame/17689_20250531T105158_ppe_p.jpg</t>
  </si>
  <si>
    <t>31-May-2025 16:22:09</t>
  </si>
  <si>
    <t>https://smile-ai-test.s3.ap-south-1.amazonaws.com/content/violation/ppe/frame/54638_20250531T105208_ppe_p.jpg</t>
  </si>
  <si>
    <t>31-May-2025 16:36:20</t>
  </si>
  <si>
    <t>https://smile-ai-test.s3.ap-south-1.amazonaws.com/content/violation/ppe/frame/49771_20250531T110619_ppe_p.jpg</t>
  </si>
  <si>
    <t>31-May-2025 16:48:00</t>
  </si>
  <si>
    <t>https://smile-ai-test.s3.ap-south-1.amazonaws.com/content/violation/ppe/frame/74434_20250531T111759_ppe_p.jpg</t>
  </si>
  <si>
    <t>31-May-2025 16:49:00</t>
  </si>
  <si>
    <t>https://smile-ai-test.s3.ap-south-1.amazonaws.com/content/violation/wah/frame/34002_20250531T111859_wah_p.jpg</t>
  </si>
  <si>
    <t>31-May-2025 16:50:52</t>
  </si>
  <si>
    <t>https://smile-ai-test.s3.ap-south-1.amazonaws.com/content/violation/ppe/frame/48712_20250531T112050_ppe_p.jpg</t>
  </si>
  <si>
    <t>31-May-2025 16:51:54</t>
  </si>
  <si>
    <t>https://smile-ai-test.s3.ap-south-1.amazonaws.com/content/violation/ppe/frame/13930_20250531T112152_ppe_p.jpg</t>
  </si>
  <si>
    <t>31-May-2025 16:57:57</t>
  </si>
  <si>
    <t>https://smile-ai-test.s3.ap-south-1.amazonaws.com/content/violation/ppe/frame/44173_20250531T112756_ppe_p.jpg</t>
  </si>
  <si>
    <t>31-May-2025 16:58:12</t>
  </si>
  <si>
    <t>https://smile-ai-test.s3.ap-south-1.amazonaws.com/content/violation/ppe/frame/67297_20250531T112811_ppe_p.jpg</t>
  </si>
  <si>
    <t>31-May-2025 16:58:29</t>
  </si>
  <si>
    <t>https://smile-ai-test.s3.ap-south-1.amazonaws.com/content/violation/ppe/frame/67861_20250531T112828_ppe_p.jpg</t>
  </si>
  <si>
    <t>31-May-2025 17:12:37</t>
  </si>
  <si>
    <t>https://smile-ai-test.s3.ap-south-1.amazonaws.com/content/violation/flagman/frame/86365_20250531T114236_flagman_p.jpg</t>
  </si>
  <si>
    <t>31-May-2025 17:28:32</t>
  </si>
  <si>
    <t>https://smile-ai-test.s3.ap-south-1.amazonaws.com/content/violation/ppe/frame/13920_20250531T115831_ppe_p.jpg</t>
  </si>
  <si>
    <t>31-May-2025 17:39:28</t>
  </si>
  <si>
    <t>https://smile-ai-test.s3.ap-south-1.amazonaws.com/content/violation/ppe/frame/55593_20250531T120928_ppe_p.jpg</t>
  </si>
  <si>
    <t>31-May-2025 17:48:34</t>
  </si>
  <si>
    <t>https://smile-ai-test.s3.ap-south-1.amazonaws.com/content/violation/ppe/frame/61816_20250531T121833_ppe_p.jpg</t>
  </si>
  <si>
    <t>31-May-2025 17:49:24</t>
  </si>
  <si>
    <t>https://smile-ai-test.s3.ap-south-1.amazonaws.com/content/violation/fall/frame/38305_20250531T121923_fall_p.jpg</t>
  </si>
  <si>
    <t>31-May-2025 17:56:38</t>
  </si>
  <si>
    <t>https://smile-ai-test.s3.ap-south-1.amazonaws.com/content/violation/ppe/frame/58737_20250531T122637_ppe_p.jpg</t>
  </si>
  <si>
    <t>31-May-2025 17:56:56</t>
  </si>
  <si>
    <t>https://smile-ai-test.s3.ap-south-1.amazonaws.com/content/violation/ppe/frame/53481_20250531T122655_ppe_p.jpg</t>
  </si>
  <si>
    <t>31-May-2025 17:57:23</t>
  </si>
  <si>
    <t>https://smile-ai-test.s3.ap-south-1.amazonaws.com/content/violation/ppe/frame/80947_20250531T122722_ppe_p.jpg</t>
  </si>
  <si>
    <t>31-May-2025 18:00:54</t>
  </si>
  <si>
    <t>https://smile-ai-test.s3.ap-south-1.amazonaws.com/content/violation/ppe/frame/17042_20250531T123053_ppe_p.jpg</t>
  </si>
  <si>
    <t>31-May-2025 18:30:27</t>
  </si>
  <si>
    <t>https://smile-ai-test.s3.ap-south-1.amazonaws.com/content/violation/fire/frame/41856_20250531T130026_fire_p.jpg</t>
  </si>
  <si>
    <t>31-May-2025 18:46:24</t>
  </si>
  <si>
    <t>https://smile-ai-test.s3.ap-south-1.amazonaws.com/content/violation/ppe/frame/49723_20250531T131623_ppe_p.jpg</t>
  </si>
  <si>
    <t>31-May-2025 18:46:40</t>
  </si>
  <si>
    <t>https://smile-ai-test.s3.ap-south-1.amazonaws.com/content/violation/ppe/frame/74173_20250531T131639_ppe_p.jpg</t>
  </si>
  <si>
    <t>31-May-2025 18:47:04</t>
  </si>
  <si>
    <t>https://smile-ai-test.s3.ap-south-1.amazonaws.com/content/violation/ppe/frame/88702_20250531T131703_ppe_p.jpg</t>
  </si>
  <si>
    <t>31-May-2025 18:47:17</t>
  </si>
  <si>
    <t>https://smile-ai-test.s3.ap-south-1.amazonaws.com/content/violation/ppe/frame/22497_20250531T131716_ppe_p.jpg</t>
  </si>
  <si>
    <t>31-May-2025 18:47:58</t>
  </si>
  <si>
    <t>https://smile-ai-test.s3.ap-south-1.amazonaws.com/content/violation/ppe/frame/22178_20250531T131757_ppe_p.jpg</t>
  </si>
  <si>
    <t>31-May-2025 18:48:18</t>
  </si>
  <si>
    <t>https://smile-ai-test.s3.ap-south-1.amazonaws.com/content/violation/ppe/frame/78096_20250531T131817_ppe_p.jpg</t>
  </si>
  <si>
    <t>31-May-2025 18:48:24</t>
  </si>
  <si>
    <t>https://smile-ai-test.s3.ap-south-1.amazonaws.com/content/violation/ppe/frame/69572_20250531T131823_ppe_p.jpg</t>
  </si>
  <si>
    <t>31-May-2025 18:49:46</t>
  </si>
  <si>
    <t>https://smile-ai-test.s3.ap-south-1.amazonaws.com/content/violation/ppe/frame/88286_20250531T131946_ppe_p.jpg</t>
  </si>
  <si>
    <t>31-May-2025 19:00:25</t>
  </si>
  <si>
    <t>https://smile-ai-test.s3.ap-south-1.amazonaws.com/content/violation/ppe/frame/84639_20250531T133024_ppe_p.jpg</t>
  </si>
  <si>
    <t>31-May-2025 19:00:26</t>
  </si>
  <si>
    <t>https://smile-ai-test.s3.ap-south-1.amazonaws.com/content/violation/ppe/frame/30765_20250531T133026_ppe_p.jpg</t>
  </si>
  <si>
    <t>31-May-2025 19:01:28</t>
  </si>
  <si>
    <t>https://smile-ai-test.s3.ap-south-1.amazonaws.com/content/violation/ppe/frame/89895_20250531T133127_ppe_p.jpg</t>
  </si>
  <si>
    <t>31-May-2025 19:01:50</t>
  </si>
  <si>
    <t>https://smile-ai-test.s3.ap-south-1.amazonaws.com/content/violation/ppe/frame/84691_20250531T133149_ppe_p.jpg</t>
  </si>
  <si>
    <t>31-May-2025 19:02:21</t>
  </si>
  <si>
    <t>https://smile-ai-test.s3.ap-south-1.amazonaws.com/content/violation/ppe/frame/53715_20250531T133220_ppe_p.jpg</t>
  </si>
  <si>
    <t>31-May-2025 19:07:21</t>
  </si>
  <si>
    <t>https://smile-ai-test.s3.ap-south-1.amazonaws.com/content/violation/fire/frame/19673_20250531T133720_fire_p.jpg</t>
  </si>
  <si>
    <t>31-May-2025 20:04:41</t>
  </si>
  <si>
    <t>https://smile-ai-test.s3.ap-south-1.amazonaws.com/content/violation/ppe/frame/84736_20250531T143440_ppe_p.jpg</t>
  </si>
  <si>
    <t>31-May-2025 20:43:34</t>
  </si>
  <si>
    <t>https://smile-ai-test.s3.ap-south-1.amazonaws.com/content/violation/ppe/frame/71465_20250531T151333_ppe_p.jpg</t>
  </si>
  <si>
    <t>31-May-2025 20:44:18</t>
  </si>
  <si>
    <t>https://smile-ai-test.s3.ap-south-1.amazonaws.com/content/violation/ppe/frame/18456_20250531T151417_ppe_p.jpg</t>
  </si>
  <si>
    <t>31-May-2025 20:44:43</t>
  </si>
  <si>
    <t>https://smile-ai-test.s3.ap-south-1.amazonaws.com/content/violation/ppe/frame/73082_20250531T151442_ppe_p.jpg</t>
  </si>
  <si>
    <t>31-May-2025 21:01:09</t>
  </si>
  <si>
    <t>https://smile-ai-test.s3.ap-south-1.amazonaws.com/content/violation/fire/frame/44127_20250531T153108_fire_p.jpg</t>
  </si>
  <si>
    <t>31-May-2025 21:15:50</t>
  </si>
  <si>
    <t>https://smile-ai-test.s3.ap-south-1.amazonaws.com/content/violation/fire/frame/31372_20250531T154549_fire_p.jpg</t>
  </si>
  <si>
    <t>31-May-2025 21:19:21</t>
  </si>
  <si>
    <t>https://smile-ai-test.s3.ap-south-1.amazonaws.com/content/violation/fire/frame/67329_20250531T154920_fire_p.jpg</t>
  </si>
  <si>
    <t>31-May-2025 21:37:53</t>
  </si>
  <si>
    <t>https://smile-ai-test.s3.ap-south-1.amazonaws.com/content/violation/ppe/frame/42563_20250531T160752_ppe_p.jpg</t>
  </si>
  <si>
    <t>31-May-2025 21:38:32</t>
  </si>
  <si>
    <t>https://smile-ai-test.s3.ap-south-1.amazonaws.com/content/violation/ppe/frame/14310_20250531T160831_ppe_p.jpg</t>
  </si>
  <si>
    <t>31-May-2025 21:38:44</t>
  </si>
  <si>
    <t>https://smile-ai-test.s3.ap-south-1.amazonaws.com/content/violation/ppe/frame/10876_20250531T160844_ppe_p.jpg</t>
  </si>
  <si>
    <t>31-May-2025 21:39:28</t>
  </si>
  <si>
    <t>https://smile-ai-test.s3.ap-south-1.amazonaws.com/content/violation/ppe/frame/97792_20250531T160927_ppe_p.jpg</t>
  </si>
  <si>
    <t>31-May-2025 22:04:42</t>
  </si>
  <si>
    <t>https://smile-ai-test.s3.ap-south-1.amazonaws.com/content/violation/ppe/frame/31009_20250531T163441_ppe_p.jpg</t>
  </si>
  <si>
    <t>31-May-2025 22:48:44</t>
  </si>
  <si>
    <t>https://smile-ai-test.s3.ap-south-1.amazonaws.com/content/violation/ppe/frame/68965_20250531T171843_ppe_p.jpg</t>
  </si>
  <si>
    <t>31-May-2025 22:49:16</t>
  </si>
  <si>
    <t>https://smile-ai-test.s3.ap-south-1.amazonaws.com/content/violation/ppe/frame/34933_20250531T171915_ppe_p.jpg</t>
  </si>
  <si>
    <t>31-May-2025 23:08:41</t>
  </si>
  <si>
    <t>https://smile-ai-test.s3.ap-south-1.amazonaws.com/content/violation/ppe/frame/43642_20250531T173840_ppe_p.jpg</t>
  </si>
  <si>
    <t>31-May-2025 23:44:22</t>
  </si>
  <si>
    <t>https://smile-ai-test.s3.ap-south-1.amazonaws.com/content/violation/fire/frame/98192_20250531T181421_fire_p.jpg</t>
  </si>
  <si>
    <t>City</t>
  </si>
  <si>
    <t>State</t>
  </si>
  <si>
    <t>Value</t>
  </si>
  <si>
    <t>Delhi</t>
  </si>
  <si>
    <t>Bangalore</t>
  </si>
  <si>
    <t>Hyderabad</t>
  </si>
  <si>
    <t>Telangana</t>
  </si>
  <si>
    <t>Kolkata</t>
  </si>
  <si>
    <t>West Bengal</t>
  </si>
  <si>
    <t>Maharashtra-(mum)</t>
  </si>
  <si>
    <t>Maharashtra(Navimumbai)</t>
  </si>
  <si>
    <t>Maharashtra(Mumbai)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</si>
</sst>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8" x14ac:knownFonts="1">
    <font>
      <sz val="11"/>
      <color theme="1"/>
      <name val="Aptos Narrow"/>
      <family val="2"/>
      <scheme val="minor"/>
    </font>
    <font>
      <sz val="11"/>
      <color rgb="FF000000"/>
      <name val="Calibri"/>
      <family val="2"/>
    </font>
    <font>
      <sz val="8"/>
      <name val="Aptos Narrow"/>
      <family val="2"/>
      <scheme val="minor"/>
    </font>
    <font>
      <sz val="11"/>
      <color theme="1"/>
      <name val="Aptos"/>
      <family val="2"/>
    </font>
    <font>
      <b/>
      <sz val="11"/>
      <color rgb="FF000000"/>
      <name val="Calibri"/>
      <family val="2"/>
    </font>
    <font>
      <b/>
      <sz val="11"/>
      <color theme="1"/>
      <name val="Aptos Narrow"/>
      <family val="2"/>
      <scheme val="minor"/>
    </font>
    <font>
      <b/>
      <sz val="11"/>
      <color rgb="FF242424"/>
      <name val="Aptos Narrow"/>
      <family val="2"/>
    </font>
    <font>
      <b/>
      <sz val="11"/>
      <color rgb="FF242424"/>
      <name val="Aptos Narrow"/>
      <family val="2"/>
    </font>
    <font>
      <b/>
      <sz val="10"/>
      <color rgb="FF000000"/>
      <name val="Calibri"/>
      <family val="2"/>
    </font>
    <font>
      <b/>
      <sz val="10"/>
      <color theme="1"/>
      <name val="Aptos Narrow"/>
      <family val="2"/>
      <scheme val="minor"/>
    </font>
    <font>
      <sz val="10"/>
      <color theme="1"/>
      <name val="Aptos Narrow"/>
      <family val="2"/>
      <scheme val="minor"/>
    </font>
    <font>
      <sz val="11"/>
      <color theme="0"/>
      <name val="Aptos Narrow"/>
      <family val="2"/>
      <scheme val="minor"/>
    </font>
    <font>
      <b/>
      <sz val="11"/>
      <color rgb="FFFF0000"/>
      <name val="Aptos Narrow"/>
      <family val="2"/>
      <scheme val="minor"/>
    </font>
    <font>
      <sz val="11"/>
      <color rgb="FF000000"/>
      <name val="Aptos Narrow"/>
      <family val="2"/>
      <scheme val="minor"/>
    </font>
    <font>
      <sz val="11"/>
      <name val="Aptos Narrow"/>
      <family val="2"/>
      <scheme val="minor"/>
    </font>
    <font>
      <b/>
      <sz val="14"/>
      <color theme="1"/>
      <name val="Times New Roman"/>
      <family val="1"/>
    </font>
    <font>
      <b/>
      <sz val="14"/>
      <name val="Times New Roman"/>
      <family val="1"/>
    </font>
    <font>
      <b/>
      <sz val="11"/>
      <color rgb="FF242424"/>
      <name val="Aptos Narrow"/>
      <family val="2"/>
      <scheme val="minor"/>
    </font>
  </fonts>
  <fills count="6">
    <fill>
      <patternFill patternType="none"/>
    </fill>
    <fill>
      <patternFill patternType="gray125"/>
    </fill>
    <fill>
      <patternFill patternType="solid">
        <fgColor theme="3" tint="0.499984740745262"/>
        <bgColor indexed="64"/>
      </patternFill>
    </fill>
    <fill>
      <patternFill patternType="solid">
        <fgColor rgb="FFFFC000"/>
        <bgColor indexed="64"/>
      </patternFill>
    </fill>
    <fill>
      <patternFill patternType="solid">
        <fgColor theme="0"/>
        <bgColor indexed="64"/>
      </patternFill>
    </fill>
    <fill>
      <patternFill patternType="solid">
        <fgColor rgb="FF0B232E"/>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92D050"/>
      </left>
      <right style="thin">
        <color rgb="FF92D050"/>
      </right>
      <top style="thin">
        <color rgb="FF92D050"/>
      </top>
      <bottom style="thin">
        <color rgb="FF92D050"/>
      </bottom>
      <diagonal/>
    </border>
    <border>
      <left style="thin">
        <color indexed="64"/>
      </left>
      <right style="thin">
        <color indexed="64"/>
      </right>
      <top/>
      <bottom/>
      <diagonal/>
    </border>
    <border>
      <left style="thin">
        <color theme="9" tint="0.39997558519241921"/>
      </left>
      <right style="thin">
        <color theme="9" tint="0.39997558519241921"/>
      </right>
      <top style="thin">
        <color theme="9" tint="0.3999755851924192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theme="9" tint="0.39997558519241921"/>
      </left>
      <right style="thin">
        <color theme="9" tint="0.39997558519241921"/>
      </right>
      <top/>
      <bottom/>
      <diagonal/>
    </border>
    <border>
      <left style="thin">
        <color indexed="64"/>
      </left>
      <right style="thin">
        <color indexed="64"/>
      </right>
      <top/>
      <bottom style="thin">
        <color indexed="64"/>
      </bottom>
      <diagonal/>
    </border>
  </borders>
  <cellStyleXfs count="1">
    <xf numFmtId="0" fontId="0" fillId="0" borderId="0"/>
  </cellStyleXfs>
  <cellXfs count="80">
    <xf numFmtId="0" fontId="0" fillId="0" borderId="0" xfId="0"/>
    <xf numFmtId="0" fontId="0" fillId="0" borderId="1" xfId="0" applyBorder="1"/>
    <xf numFmtId="0" fontId="4" fillId="0" borderId="1" xfId="0" applyFont="1" applyBorder="1"/>
    <xf numFmtId="0" fontId="5" fillId="0" borderId="1" xfId="0" applyFont="1" applyBorder="1"/>
    <xf numFmtId="0" fontId="5" fillId="0" borderId="0" xfId="0" applyFont="1"/>
    <xf numFmtId="0" fontId="4" fillId="0" borderId="0" xfId="0" applyFont="1" applyAlignment="1">
      <alignment horizontal="left"/>
    </xf>
    <xf numFmtId="0" fontId="6" fillId="0" borderId="0" xfId="0" applyFont="1" applyAlignment="1">
      <alignment horizontal="left"/>
    </xf>
    <xf numFmtId="9" fontId="0" fillId="0" borderId="1" xfId="0" applyNumberFormat="1" applyBorder="1"/>
    <xf numFmtId="0" fontId="4" fillId="0" borderId="2" xfId="0" applyFont="1" applyBorder="1" applyAlignment="1">
      <alignment horizontal="center"/>
    </xf>
    <xf numFmtId="0" fontId="4" fillId="0" borderId="2" xfId="0" applyFont="1" applyBorder="1"/>
    <xf numFmtId="0" fontId="5" fillId="0" borderId="2" xfId="0" applyFont="1" applyBorder="1"/>
    <xf numFmtId="0" fontId="7" fillId="0" borderId="2" xfId="0" applyFont="1" applyBorder="1"/>
    <xf numFmtId="0" fontId="5" fillId="4" borderId="2" xfId="0" applyFont="1" applyFill="1" applyBorder="1" applyAlignment="1">
      <alignment horizontal="center" vertical="center"/>
    </xf>
    <xf numFmtId="0" fontId="3" fillId="0" borderId="0" xfId="0" applyFont="1"/>
    <xf numFmtId="9" fontId="0" fillId="0" borderId="0" xfId="0" applyNumberFormat="1"/>
    <xf numFmtId="0" fontId="4" fillId="0" borderId="0" xfId="0" applyFont="1" applyAlignment="1">
      <alignment horizontal="center"/>
    </xf>
    <xf numFmtId="0" fontId="4" fillId="0" borderId="0" xfId="0" applyFont="1"/>
    <xf numFmtId="0" fontId="7" fillId="0" borderId="0" xfId="0" applyFont="1"/>
    <xf numFmtId="0" fontId="5" fillId="4" borderId="0" xfId="0" applyFont="1" applyFill="1" applyAlignment="1">
      <alignment horizontal="center" vertical="center"/>
    </xf>
    <xf numFmtId="0" fontId="0" fillId="0" borderId="0" xfId="0" applyAlignment="1">
      <alignment horizontal="left"/>
    </xf>
    <xf numFmtId="0" fontId="0" fillId="0" borderId="0" xfId="0" applyAlignment="1">
      <alignment horizontal="left" vertical="top"/>
    </xf>
    <xf numFmtId="0" fontId="0" fillId="0" borderId="0" xfId="0" applyAlignment="1">
      <alignment vertical="top"/>
    </xf>
    <xf numFmtId="0" fontId="1" fillId="0" borderId="0" xfId="0" applyFont="1" applyAlignment="1">
      <alignment vertical="top"/>
    </xf>
    <xf numFmtId="0" fontId="1" fillId="0" borderId="0" xfId="0" applyFont="1" applyAlignment="1">
      <alignment horizontal="left" vertical="top"/>
    </xf>
    <xf numFmtId="0" fontId="1" fillId="0" borderId="0" xfId="0" applyFont="1" applyAlignment="1">
      <alignment horizontal="right"/>
    </xf>
    <xf numFmtId="1" fontId="1" fillId="0" borderId="0" xfId="0" applyNumberFormat="1" applyFont="1" applyAlignment="1">
      <alignment vertical="top"/>
    </xf>
    <xf numFmtId="1" fontId="1" fillId="0" borderId="0" xfId="0" applyNumberFormat="1" applyFont="1" applyAlignment="1">
      <alignment horizontal="left" vertical="top"/>
    </xf>
    <xf numFmtId="1" fontId="1" fillId="0" borderId="0" xfId="0" applyNumberFormat="1" applyFont="1" applyAlignment="1">
      <alignment horizontal="right" vertical="center"/>
    </xf>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0" fontId="0" fillId="0" borderId="0" xfId="0" applyAlignment="1">
      <alignment wrapText="1"/>
    </xf>
    <xf numFmtId="0" fontId="1" fillId="0" borderId="0" xfId="0" applyFont="1" applyAlignment="1">
      <alignment horizontal="left"/>
    </xf>
    <xf numFmtId="1" fontId="1" fillId="0" borderId="0" xfId="0" applyNumberFormat="1" applyFont="1" applyAlignment="1">
      <alignment horizontal="left"/>
    </xf>
    <xf numFmtId="0" fontId="3" fillId="0" borderId="0" xfId="0" applyFont="1" applyAlignment="1">
      <alignment vertical="center"/>
    </xf>
    <xf numFmtId="0" fontId="6" fillId="0" borderId="2" xfId="0" applyFont="1" applyBorder="1"/>
    <xf numFmtId="9" fontId="5" fillId="0" borderId="1" xfId="0" applyNumberFormat="1" applyFont="1" applyBorder="1"/>
    <xf numFmtId="0" fontId="0" fillId="5" borderId="0" xfId="0" applyFill="1"/>
    <xf numFmtId="0" fontId="5" fillId="0" borderId="0" xfId="0" applyFont="1" applyAlignment="1">
      <alignment horizontal="center"/>
    </xf>
    <xf numFmtId="0" fontId="11" fillId="5" borderId="0" xfId="0" applyFont="1" applyFill="1"/>
    <xf numFmtId="0" fontId="8" fillId="0" borderId="0" xfId="0" applyFont="1" applyAlignment="1">
      <alignment horizontal="center"/>
    </xf>
    <xf numFmtId="0" fontId="9" fillId="0" borderId="0" xfId="0" applyFont="1" applyAlignment="1">
      <alignment horizontal="center"/>
    </xf>
    <xf numFmtId="0" fontId="9" fillId="0" borderId="0" xfId="0" applyFont="1"/>
    <xf numFmtId="0" fontId="10" fillId="0" borderId="0" xfId="0" applyFont="1"/>
    <xf numFmtId="0" fontId="4" fillId="0" borderId="4" xfId="0" applyFont="1" applyBorder="1"/>
    <xf numFmtId="0" fontId="0" fillId="0" borderId="3" xfId="0" applyBorder="1"/>
    <xf numFmtId="0" fontId="12" fillId="0" borderId="3" xfId="0" applyFont="1" applyBorder="1"/>
    <xf numFmtId="0" fontId="5" fillId="3" borderId="4" xfId="0" applyFont="1" applyFill="1" applyBorder="1" applyAlignment="1">
      <alignment horizontal="center"/>
    </xf>
    <xf numFmtId="0" fontId="3" fillId="0" borderId="1" xfId="0" applyFont="1" applyBorder="1" applyAlignment="1">
      <alignment vertical="center"/>
    </xf>
    <xf numFmtId="0" fontId="13" fillId="0" borderId="1" xfId="0" applyFont="1" applyBorder="1"/>
    <xf numFmtId="0" fontId="14" fillId="0" borderId="0" xfId="0" applyFont="1"/>
    <xf numFmtId="0" fontId="14" fillId="0" borderId="1" xfId="0" applyFont="1" applyBorder="1"/>
    <xf numFmtId="0" fontId="15" fillId="4" borderId="5" xfId="0" applyFont="1" applyFill="1" applyBorder="1" applyAlignment="1">
      <alignment horizontal="center"/>
    </xf>
    <xf numFmtId="0" fontId="5" fillId="2" borderId="2" xfId="0" applyFont="1" applyFill="1" applyBorder="1" applyAlignment="1">
      <alignment horizontal="center"/>
    </xf>
    <xf numFmtId="0" fontId="5" fillId="3" borderId="2" xfId="0" applyFont="1" applyFill="1" applyBorder="1" applyAlignment="1">
      <alignment horizontal="center"/>
    </xf>
    <xf numFmtId="22" fontId="0" fillId="0" borderId="0" xfId="0" applyNumberFormat="1"/>
    <xf numFmtId="14" fontId="0" fillId="0" borderId="0" xfId="0" applyNumberFormat="1"/>
    <xf numFmtId="164" fontId="0" fillId="0" borderId="0" xfId="0" applyNumberForma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6" fillId="4" borderId="12" xfId="0" applyFont="1" applyFill="1" applyBorder="1" applyAlignment="1">
      <alignment horizontal="center"/>
    </xf>
    <xf numFmtId="0" fontId="17" fillId="0" borderId="0" xfId="0" applyFont="1"/>
    <xf numFmtId="0" fontId="11" fillId="5" borderId="6" xfId="0" applyFont="1" applyFill="1" applyBorder="1"/>
    <xf numFmtId="0" fontId="11" fillId="5" borderId="8" xfId="0" applyFont="1" applyFill="1" applyBorder="1"/>
    <xf numFmtId="0" fontId="11" fillId="5" borderId="13" xfId="0" applyFont="1" applyFill="1" applyBorder="1"/>
    <xf numFmtId="0" fontId="11" fillId="5" borderId="9" xfId="0" applyFont="1" applyFill="1" applyBorder="1"/>
    <xf numFmtId="0" fontId="11" fillId="5" borderId="10" xfId="0" applyFont="1" applyFill="1" applyBorder="1"/>
    <xf numFmtId="0" fontId="0" fillId="0" borderId="2" xfId="0" applyBorder="1"/>
    <xf numFmtId="0" fontId="11" fillId="5" borderId="13" xfId="0" applyFont="1" applyFill="1" applyBorder="1" applyAlignment="1">
      <alignment horizontal="center"/>
    </xf>
    <xf numFmtId="0" fontId="11" fillId="5" borderId="9" xfId="0" applyFont="1" applyFill="1" applyBorder="1" applyAlignment="1">
      <alignment horizontal="center"/>
    </xf>
    <xf numFmtId="0" fontId="5" fillId="0" borderId="0" xfId="0" applyFont="1" applyAlignment="1">
      <alignment horizontal="center"/>
    </xf>
    <xf numFmtId="0" fontId="9" fillId="0" borderId="0" xfId="0" applyFont="1" applyAlignment="1">
      <alignment horizontal="center"/>
    </xf>
    <xf numFmtId="0" fontId="11" fillId="5" borderId="1" xfId="0" applyFont="1" applyFill="1" applyBorder="1" applyAlignment="1">
      <alignment horizontal="center"/>
    </xf>
    <xf numFmtId="0" fontId="0" fillId="5" borderId="0" xfId="0" applyFont="1" applyFill="1"/>
    <xf numFmtId="0" fontId="5"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16">
    <dxf>
      <fill>
        <patternFill>
          <bgColor rgb="FFFF0000"/>
        </patternFill>
      </fill>
    </dxf>
    <dxf>
      <fill>
        <patternFill>
          <bgColor rgb="FF92D050"/>
        </patternFill>
      </fill>
    </dxf>
    <dxf>
      <fill>
        <patternFill>
          <bgColor rgb="FFC00000"/>
        </patternFill>
      </fill>
    </dxf>
    <dxf>
      <border outline="0">
        <top style="thin">
          <color theme="9" tint="0.39997558519241921"/>
        </top>
      </border>
    </dxf>
    <dxf>
      <font>
        <b/>
        <i val="0"/>
        <strike val="0"/>
        <condense val="0"/>
        <extend val="0"/>
        <outline val="0"/>
        <shadow val="0"/>
        <u val="none"/>
        <vertAlign val="baseline"/>
        <sz val="14"/>
        <color theme="1"/>
        <name val="Times New Roman"/>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theme="9" tint="0.39997558519241921"/>
        </left>
        <right style="thin">
          <color theme="9" tint="0.39997558519241921"/>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family val="2"/>
        <scheme val="none"/>
      </font>
    </dxf>
    <dxf>
      <font>
        <b val="0"/>
        <i val="0"/>
        <strike val="0"/>
        <condense val="0"/>
        <extend val="0"/>
        <outline val="0"/>
        <shadow val="0"/>
        <u val="none"/>
        <vertAlign val="baseline"/>
        <sz val="11"/>
        <color theme="1"/>
        <name val="Aptos"/>
        <family val="2"/>
        <scheme val="none"/>
      </font>
    </dxf>
    <dxf>
      <font>
        <color theme="0"/>
      </font>
    </dxf>
    <dxf>
      <font>
        <name val="Aptos Display"/>
        <family val="2"/>
        <scheme val="major"/>
      </font>
      <fill>
        <patternFill>
          <bgColor rgb="FF3B4E56"/>
        </patternFill>
      </fill>
      <border>
        <left style="thin">
          <color theme="1"/>
        </left>
        <right style="thin">
          <color theme="1"/>
        </right>
        <top style="thin">
          <color theme="1"/>
        </top>
        <bottom style="thin">
          <color theme="1"/>
        </bottom>
        <vertical style="thin">
          <color theme="1"/>
        </vertical>
      </border>
    </dxf>
    <dxf>
      <fill>
        <patternFill patternType="none">
          <bgColor auto="1"/>
        </patternFill>
      </fill>
      <border diagonalUp="0" diagonalDown="0">
        <left/>
        <right/>
        <top/>
        <bottom/>
        <vertical/>
        <horizontal/>
      </border>
    </dxf>
  </dxfs>
  <tableStyles count="2" defaultTableStyle="TableStyleMedium2" defaultPivotStyle="PivotStyleLight16">
    <tableStyle name="Slicer Style 1" pivot="0" table="0" count="1" xr9:uid="{863994A1-DA0A-439D-A495-FB9E559D4587}">
      <tableStyleElement type="wholeTable" dxfId="15"/>
    </tableStyle>
    <tableStyle name="Slicer Style 2" pivot="0" table="0" count="3" xr9:uid="{B9CC8ED0-9A46-4A3F-83AF-D5336486FC0F}">
      <tableStyleElement type="wholeTable" dxfId="14"/>
      <tableStyleElement type="headerRow" dxfId="13"/>
    </tableStyle>
  </tableStyles>
  <colors>
    <mruColors>
      <color rgb="FF3B0000"/>
      <color rgb="FF3B4E56"/>
      <color rgb="FF0B232E"/>
      <color rgb="FFDDDDDD"/>
    </mruColors>
  </colors>
  <extLst>
    <ext xmlns:x14="http://schemas.microsoft.com/office/spreadsheetml/2009/9/main" uri="{46F421CA-312F-682f-3DD2-61675219B42D}">
      <x14:dxfs count="1">
        <dxf>
          <font>
            <color theme="0"/>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0/07/relationships/rdRichValueWebImage" Target="richData/rdRichValueWebImag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Analysis!$N$42</c:f>
          <c:strCache>
            <c:ptCount val="1"/>
            <c:pt idx="0">
              <c:v>Lucknow</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doughnutChart>
        <c:varyColors val="1"/>
        <c:ser>
          <c:idx val="0"/>
          <c:order val="0"/>
          <c:tx>
            <c:strRef>
              <c:f>Analysis!$O$42</c:f>
              <c:strCache>
                <c:ptCount val="1"/>
                <c:pt idx="0">
                  <c:v>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9B-49C9-AE0F-9CDEEAED9BCA}"/>
              </c:ext>
            </c:extLst>
          </c:dPt>
          <c:dPt>
            <c:idx val="1"/>
            <c:bubble3D val="0"/>
            <c:spPr>
              <a:noFill/>
              <a:ln w="19050">
                <a:noFill/>
              </a:ln>
              <a:effectLst/>
            </c:spPr>
            <c:extLst>
              <c:ext xmlns:c16="http://schemas.microsoft.com/office/drawing/2014/chart" uri="{C3380CC4-5D6E-409C-BE32-E72D297353CC}">
                <c16:uniqueId val="{00000003-C89B-49C9-AE0F-9CDEEAED9BCA}"/>
              </c:ext>
            </c:extLst>
          </c:dPt>
          <c:dLbls>
            <c:dLbl>
              <c:idx val="1"/>
              <c:delete val="1"/>
              <c:extLst>
                <c:ext xmlns:c15="http://schemas.microsoft.com/office/drawing/2012/chart" uri="{CE6537A1-D6FC-4f65-9D91-7224C49458BB}"/>
                <c:ext xmlns:c16="http://schemas.microsoft.com/office/drawing/2014/chart" uri="{C3380CC4-5D6E-409C-BE32-E72D297353CC}">
                  <c16:uniqueId val="{00000003-C89B-49C9-AE0F-9CDEEAED9BC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Analysis!$P$42:$Q$42</c:f>
              <c:numCache>
                <c:formatCode>0%</c:formatCode>
                <c:ptCount val="2"/>
                <c:pt idx="0">
                  <c:v>1</c:v>
                </c:pt>
                <c:pt idx="1">
                  <c:v>1</c:v>
                </c:pt>
              </c:numCache>
            </c:numRef>
          </c:val>
          <c:extLst>
            <c:ext xmlns:c16="http://schemas.microsoft.com/office/drawing/2014/chart" uri="{C3380CC4-5D6E-409C-BE32-E72D297353CC}">
              <c16:uniqueId val="{00000004-3DD4-45EE-8F1F-D78C5E8C4404}"/>
            </c:ext>
          </c:extLst>
        </c:ser>
        <c:dLbls>
          <c:showLegendKey val="0"/>
          <c:showVal val="1"/>
          <c:showCatName val="0"/>
          <c:showSerName val="0"/>
          <c:showPercent val="0"/>
          <c:showBubbleSize val="0"/>
          <c:showLeaderLines val="1"/>
        </c:dLbls>
        <c:firstSliceAng val="270"/>
        <c:holeSize val="5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Analysis!$N$44</c:f>
          <c:strCache>
            <c:ptCount val="1"/>
            <c:pt idx="0">
              <c:v>Guwahati</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doughnutChart>
        <c:varyColors val="1"/>
        <c:ser>
          <c:idx val="0"/>
          <c:order val="0"/>
          <c:tx>
            <c:strRef>
              <c:f>Analysis!$O$44</c:f>
              <c:strCache>
                <c:ptCount val="1"/>
                <c:pt idx="0">
                  <c:v>0%</c:v>
                </c:pt>
              </c:strCache>
            </c:strRef>
          </c:tx>
          <c:explosion val="4"/>
          <c:dPt>
            <c:idx val="0"/>
            <c:bubble3D val="0"/>
            <c:spPr>
              <a:solidFill>
                <a:schemeClr val="accent1"/>
              </a:solidFill>
              <a:ln w="19050">
                <a:solidFill>
                  <a:schemeClr val="bg1"/>
                </a:solidFill>
              </a:ln>
              <a:effectLst/>
            </c:spPr>
            <c:extLst>
              <c:ext xmlns:c16="http://schemas.microsoft.com/office/drawing/2014/chart" uri="{C3380CC4-5D6E-409C-BE32-E72D297353CC}">
                <c16:uniqueId val="{00000001-E83E-4FD2-9E2C-75F274BCF83B}"/>
              </c:ext>
            </c:extLst>
          </c:dPt>
          <c:dPt>
            <c:idx val="1"/>
            <c:bubble3D val="0"/>
            <c:spPr>
              <a:noFill/>
              <a:ln w="19050">
                <a:noFill/>
              </a:ln>
              <a:effectLst/>
            </c:spPr>
            <c:extLst>
              <c:ext xmlns:c16="http://schemas.microsoft.com/office/drawing/2014/chart" uri="{C3380CC4-5D6E-409C-BE32-E72D297353CC}">
                <c16:uniqueId val="{00000003-E83E-4FD2-9E2C-75F274BCF83B}"/>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E83E-4FD2-9E2C-75F274BCF83B}"/>
                </c:ext>
              </c:extLst>
            </c:dLbl>
            <c:dLbl>
              <c:idx val="1"/>
              <c:delete val="1"/>
              <c:extLst>
                <c:ext xmlns:c15="http://schemas.microsoft.com/office/drawing/2012/chart" uri="{CE6537A1-D6FC-4f65-9D91-7224C49458BB}"/>
                <c:ext xmlns:c16="http://schemas.microsoft.com/office/drawing/2014/chart" uri="{C3380CC4-5D6E-409C-BE32-E72D297353CC}">
                  <c16:uniqueId val="{00000003-E83E-4FD2-9E2C-75F274BCF83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Analysis!$P$44:$Q$44</c:f>
              <c:numCache>
                <c:formatCode>0%</c:formatCode>
                <c:ptCount val="2"/>
                <c:pt idx="0">
                  <c:v>1</c:v>
                </c:pt>
                <c:pt idx="1">
                  <c:v>1</c:v>
                </c:pt>
              </c:numCache>
            </c:numRef>
          </c:val>
          <c:extLst>
            <c:ext xmlns:c16="http://schemas.microsoft.com/office/drawing/2014/chart" uri="{C3380CC4-5D6E-409C-BE32-E72D297353CC}">
              <c16:uniqueId val="{00000004-E83E-4FD2-9E2C-75F274BCF83B}"/>
            </c:ext>
          </c:extLst>
        </c:ser>
        <c:dLbls>
          <c:showLegendKey val="0"/>
          <c:showVal val="0"/>
          <c:showCatName val="0"/>
          <c:showSerName val="0"/>
          <c:showPercent val="0"/>
          <c:showBubbleSize val="0"/>
          <c:showLeaderLines val="1"/>
        </c:dLbls>
        <c:firstSliceAng val="270"/>
        <c:holeSize val="4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bg1"/>
                </a:solidFill>
                <a:effectLst/>
              </a:rPr>
              <a:t>Severity of violations in each location</a:t>
            </a:r>
            <a:endParaRPr lang="en-IN" sz="1400" b="1" i="0" u="none" strike="noStrike" kern="1200" spc="0" baseline="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207034661450637"/>
          <c:y val="0.13954993772671093"/>
          <c:w val="0.64590041928977193"/>
          <c:h val="0.67188168430582762"/>
        </c:manualLayout>
      </c:layout>
      <c:barChart>
        <c:barDir val="bar"/>
        <c:grouping val="stacked"/>
        <c:varyColors val="0"/>
        <c:ser>
          <c:idx val="0"/>
          <c:order val="0"/>
          <c:tx>
            <c:v>locations</c:v>
          </c:tx>
          <c:spPr>
            <a:solidFill>
              <a:schemeClr val="accent1"/>
            </a:solidFill>
            <a:ln>
              <a:noFill/>
            </a:ln>
            <a:effectLst/>
          </c:spPr>
          <c:invertIfNegative val="0"/>
          <c:dLbls>
            <c:delete val="1"/>
          </c:dLbls>
          <c:cat>
            <c:strRef>
              <c:f>[0]!Locations</c:f>
              <c:strCache>
                <c:ptCount val="8"/>
                <c:pt idx="0">
                  <c:v>Lucknow</c:v>
                </c:pt>
                <c:pt idx="1">
                  <c:v>Ahmedabad</c:v>
                </c:pt>
                <c:pt idx="2">
                  <c:v>Guwahati</c:v>
                </c:pt>
                <c:pt idx="3">
                  <c:v>Jaipur</c:v>
                </c:pt>
                <c:pt idx="4">
                  <c:v>Thiruvananthapuram</c:v>
                </c:pt>
                <c:pt idx="5">
                  <c:v>Mangalore</c:v>
                </c:pt>
                <c:pt idx="6">
                  <c:v>Mumbai</c:v>
                </c:pt>
                <c:pt idx="7">
                  <c:v>Navimumbai</c:v>
                </c:pt>
              </c:strCache>
            </c:strRef>
          </c:cat>
          <c:val>
            <c:numRef>
              <c:f>[0]!Locations</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7BD1-4EF5-A37C-1E727AADAEFE}"/>
            </c:ext>
          </c:extLst>
        </c:ser>
        <c:ser>
          <c:idx val="1"/>
          <c:order val="1"/>
          <c:tx>
            <c:v>less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[0]!Locations</c:f>
              <c:strCache>
                <c:ptCount val="8"/>
                <c:pt idx="0">
                  <c:v>Lucknow</c:v>
                </c:pt>
                <c:pt idx="1">
                  <c:v>Ahmedabad</c:v>
                </c:pt>
                <c:pt idx="2">
                  <c:v>Guwahati</c:v>
                </c:pt>
                <c:pt idx="3">
                  <c:v>Jaipur</c:v>
                </c:pt>
                <c:pt idx="4">
                  <c:v>Thiruvananthapuram</c:v>
                </c:pt>
                <c:pt idx="5">
                  <c:v>Mangalore</c:v>
                </c:pt>
                <c:pt idx="6">
                  <c:v>Mumbai</c:v>
                </c:pt>
                <c:pt idx="7">
                  <c:v>Navimumbai</c:v>
                </c:pt>
              </c:strCache>
            </c:strRef>
          </c:cat>
          <c:val>
            <c:numRef>
              <c:f>[0]!Less_sever</c:f>
              <c:numCache>
                <c:formatCode>General</c:formatCode>
                <c:ptCount val="8"/>
                <c:pt idx="0">
                  <c:v>158</c:v>
                </c:pt>
                <c:pt idx="1">
                  <c:v>232</c:v>
                </c:pt>
                <c:pt idx="2">
                  <c:v>454</c:v>
                </c:pt>
                <c:pt idx="3">
                  <c:v>26</c:v>
                </c:pt>
                <c:pt idx="4">
                  <c:v>420</c:v>
                </c:pt>
                <c:pt idx="5">
                  <c:v>711</c:v>
                </c:pt>
                <c:pt idx="6">
                  <c:v>257</c:v>
                </c:pt>
                <c:pt idx="7">
                  <c:v>231</c:v>
                </c:pt>
              </c:numCache>
            </c:numRef>
          </c:val>
          <c:extLst>
            <c:ext xmlns:c16="http://schemas.microsoft.com/office/drawing/2014/chart" uri="{C3380CC4-5D6E-409C-BE32-E72D297353CC}">
              <c16:uniqueId val="{00000004-7BD1-4EF5-A37C-1E727AADAEFE}"/>
            </c:ext>
          </c:extLst>
        </c:ser>
        <c:ser>
          <c:idx val="2"/>
          <c:order val="2"/>
          <c:tx>
            <c:v>more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[0]!Locations</c:f>
              <c:strCache>
                <c:ptCount val="8"/>
                <c:pt idx="0">
                  <c:v>Lucknow</c:v>
                </c:pt>
                <c:pt idx="1">
                  <c:v>Ahmedabad</c:v>
                </c:pt>
                <c:pt idx="2">
                  <c:v>Guwahati</c:v>
                </c:pt>
                <c:pt idx="3">
                  <c:v>Jaipur</c:v>
                </c:pt>
                <c:pt idx="4">
                  <c:v>Thiruvananthapuram</c:v>
                </c:pt>
                <c:pt idx="5">
                  <c:v>Mangalore</c:v>
                </c:pt>
                <c:pt idx="6">
                  <c:v>Mumbai</c:v>
                </c:pt>
                <c:pt idx="7">
                  <c:v>Navimumbai</c:v>
                </c:pt>
              </c:strCache>
            </c:strRef>
          </c:cat>
          <c:val>
            <c:numRef>
              <c:f>[0]!More_severe</c:f>
              <c:numCache>
                <c:formatCode>General</c:formatCode>
                <c:ptCount val="8"/>
                <c:pt idx="0">
                  <c:v>69</c:v>
                </c:pt>
                <c:pt idx="1">
                  <c:v>189</c:v>
                </c:pt>
                <c:pt idx="2">
                  <c:v>100</c:v>
                </c:pt>
                <c:pt idx="3">
                  <c:v>2</c:v>
                </c:pt>
                <c:pt idx="4">
                  <c:v>17</c:v>
                </c:pt>
                <c:pt idx="5">
                  <c:v>43</c:v>
                </c:pt>
                <c:pt idx="6">
                  <c:v>21</c:v>
                </c:pt>
                <c:pt idx="7">
                  <c:v>29</c:v>
                </c:pt>
              </c:numCache>
            </c:numRef>
          </c:val>
          <c:extLst>
            <c:ext xmlns:c16="http://schemas.microsoft.com/office/drawing/2014/chart" uri="{C3380CC4-5D6E-409C-BE32-E72D297353CC}">
              <c16:uniqueId val="{00000007-7BD1-4EF5-A37C-1E727AADAEFE}"/>
            </c:ext>
          </c:extLst>
        </c:ser>
        <c:dLbls>
          <c:dLblPos val="ctr"/>
          <c:showLegendKey val="0"/>
          <c:showVal val="1"/>
          <c:showCatName val="0"/>
          <c:showSerName val="0"/>
          <c:showPercent val="0"/>
          <c:showBubbleSize val="0"/>
        </c:dLbls>
        <c:gapWidth val="150"/>
        <c:overlap val="100"/>
        <c:axId val="482428064"/>
        <c:axId val="482417984"/>
      </c:barChart>
      <c:catAx>
        <c:axId val="48242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2417984"/>
        <c:crosses val="autoZero"/>
        <c:auto val="1"/>
        <c:lblAlgn val="ctr"/>
        <c:lblOffset val="100"/>
        <c:noMultiLvlLbl val="0"/>
      </c:catAx>
      <c:valAx>
        <c:axId val="482417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2428064"/>
        <c:crosses val="autoZero"/>
        <c:crossBetween val="between"/>
      </c:valAx>
      <c:spPr>
        <a:noFill/>
        <a:ln>
          <a:noFill/>
        </a:ln>
        <a:effectLst/>
      </c:spPr>
    </c:plotArea>
    <c:legend>
      <c:legendPos val="r"/>
      <c:legendEntry>
        <c:idx val="0"/>
        <c:delete val="1"/>
      </c:legendEntry>
      <c:layout>
        <c:manualLayout>
          <c:xMode val="edge"/>
          <c:yMode val="edge"/>
          <c:x val="0.29606945060374307"/>
          <c:y val="0.9036642290614213"/>
          <c:w val="0.29067104111986003"/>
          <c:h val="9.605166016678101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r>
              <a:rPr lang="en-IN" sz="1400" b="0" i="0" u="none" strike="noStrike" kern="1200" spc="0" baseline="0">
                <a:solidFill>
                  <a:schemeClr val="bg1"/>
                </a:solidFill>
                <a:effectLst/>
              </a:rPr>
              <a:t>Total and resolved violations in each location</a:t>
            </a:r>
            <a:endParaRPr lang="en-IN" sz="1400" b="0" i="0" u="none" strike="noStrike" kern="1200" spc="0" baseline="0">
              <a:solidFill>
                <a:schemeClr val="bg1"/>
              </a:solidFill>
            </a:endParaRPr>
          </a:p>
        </c:rich>
      </c:tx>
      <c:layout>
        <c:manualLayout>
          <c:xMode val="edge"/>
          <c:yMode val="edge"/>
          <c:x val="0.1556995006773175"/>
          <c:y val="3.732552661686520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bg1"/>
              </a:solidFill>
              <a:latin typeface="+mn-lt"/>
              <a:ea typeface="+mn-ea"/>
              <a:cs typeface="+mn-cs"/>
            </a:defRPr>
          </a:pPr>
          <a:endParaRPr lang="en-IN"/>
        </a:p>
      </c:txPr>
    </c:title>
    <c:autoTitleDeleted val="0"/>
    <c:plotArea>
      <c:layout/>
      <c:areaChart>
        <c:grouping val="standard"/>
        <c:varyColors val="0"/>
        <c:ser>
          <c:idx val="0"/>
          <c:order val="0"/>
          <c:tx>
            <c:v>locations</c:v>
          </c:tx>
          <c:spPr>
            <a:solidFill>
              <a:schemeClr val="accent1">
                <a:shade val="6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[0]!Locations</c:f>
              <c:strCache>
                <c:ptCount val="8"/>
                <c:pt idx="0">
                  <c:v>Lucknow</c:v>
                </c:pt>
                <c:pt idx="1">
                  <c:v>Ahmedabad</c:v>
                </c:pt>
                <c:pt idx="2">
                  <c:v>Guwahati</c:v>
                </c:pt>
                <c:pt idx="3">
                  <c:v>Jaipur</c:v>
                </c:pt>
                <c:pt idx="4">
                  <c:v>Thiruvananthapuram</c:v>
                </c:pt>
                <c:pt idx="5">
                  <c:v>Mangalore</c:v>
                </c:pt>
                <c:pt idx="6">
                  <c:v>Mumbai</c:v>
                </c:pt>
                <c:pt idx="7">
                  <c:v>Navimumbai</c:v>
                </c:pt>
              </c:strCache>
            </c:strRef>
          </c:cat>
          <c:val>
            <c:numRef>
              <c:f>[0]!Locations</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5EB4-4166-8625-05259136506E}"/>
            </c:ext>
          </c:extLst>
        </c:ser>
        <c:ser>
          <c:idx val="1"/>
          <c:order val="1"/>
          <c:tx>
            <c:v>total</c:v>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[0]!Total_violations</c:f>
              <c:numCache>
                <c:formatCode>General</c:formatCode>
                <c:ptCount val="8"/>
                <c:pt idx="0">
                  <c:v>227</c:v>
                </c:pt>
                <c:pt idx="1">
                  <c:v>421</c:v>
                </c:pt>
                <c:pt idx="2">
                  <c:v>554</c:v>
                </c:pt>
                <c:pt idx="3">
                  <c:v>28</c:v>
                </c:pt>
                <c:pt idx="4">
                  <c:v>437</c:v>
                </c:pt>
                <c:pt idx="5">
                  <c:v>754</c:v>
                </c:pt>
                <c:pt idx="6">
                  <c:v>278</c:v>
                </c:pt>
                <c:pt idx="7">
                  <c:v>260</c:v>
                </c:pt>
              </c:numCache>
            </c:numRef>
          </c:val>
          <c:extLst>
            <c:ext xmlns:c16="http://schemas.microsoft.com/office/drawing/2014/chart" uri="{C3380CC4-5D6E-409C-BE32-E72D297353CC}">
              <c16:uniqueId val="{00000001-5EB4-4166-8625-05259136506E}"/>
            </c:ext>
          </c:extLst>
        </c:ser>
        <c:ser>
          <c:idx val="2"/>
          <c:order val="2"/>
          <c:tx>
            <c:v>resolve</c:v>
          </c:tx>
          <c:spPr>
            <a:solidFill>
              <a:schemeClr val="accent1">
                <a:tint val="6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[0]!Resolved</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5EB4-4166-8625-05259136506E}"/>
            </c:ext>
          </c:extLst>
        </c:ser>
        <c:dLbls>
          <c:showLegendKey val="0"/>
          <c:showVal val="1"/>
          <c:showCatName val="0"/>
          <c:showSerName val="0"/>
          <c:showPercent val="0"/>
          <c:showBubbleSize val="0"/>
        </c:dLbls>
        <c:axId val="273727360"/>
        <c:axId val="273727840"/>
      </c:areaChart>
      <c:catAx>
        <c:axId val="27372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3727840"/>
        <c:crosses val="autoZero"/>
        <c:auto val="1"/>
        <c:lblAlgn val="ctr"/>
        <c:lblOffset val="100"/>
        <c:noMultiLvlLbl val="0"/>
      </c:catAx>
      <c:valAx>
        <c:axId val="27372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73727360"/>
        <c:crosses val="autoZero"/>
        <c:crossBetween val="midCat"/>
      </c:valAx>
      <c:spPr>
        <a:noFill/>
        <a:ln>
          <a:noFill/>
        </a:ln>
        <a:effectLst/>
      </c:spPr>
    </c:plotArea>
    <c:legend>
      <c:legendPos val="r"/>
      <c:legendEntry>
        <c:idx val="0"/>
        <c:delete val="1"/>
      </c:legendEntry>
      <c:layout>
        <c:manualLayout>
          <c:xMode val="edge"/>
          <c:yMode val="edge"/>
          <c:x val="0.6835114459688858"/>
          <c:y val="1.7600244506963569E-2"/>
          <c:w val="0.19797002015100226"/>
          <c:h val="5.087390194275896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Analysis!$N$43</c:f>
          <c:strCache>
            <c:ptCount val="1"/>
            <c:pt idx="0">
              <c:v>Ahmedabad</c:v>
            </c:pt>
          </c:strCache>
        </c:strRef>
      </c:tx>
      <c:layout>
        <c:manualLayout>
          <c:xMode val="edge"/>
          <c:yMode val="edge"/>
          <c:x val="0.52568401175877855"/>
          <c:y val="3.9215686274509803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34039998475818434"/>
          <c:y val="0.29426020276877157"/>
          <c:w val="0.50535735706916829"/>
          <c:h val="0.70573979723122848"/>
        </c:manualLayout>
      </c:layout>
      <c:doughnutChart>
        <c:varyColors val="1"/>
        <c:ser>
          <c:idx val="0"/>
          <c:order val="0"/>
          <c:tx>
            <c:strRef>
              <c:f>Analysis!$O$43</c:f>
              <c:strCache>
                <c:ptCount val="1"/>
                <c:pt idx="0">
                  <c:v>0%</c:v>
                </c:pt>
              </c:strCache>
            </c:strRef>
          </c:tx>
          <c:explosion val="1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EC-47DB-990F-CD7D3F01D3A6}"/>
              </c:ext>
            </c:extLst>
          </c:dPt>
          <c:dPt>
            <c:idx val="1"/>
            <c:bubble3D val="0"/>
            <c:spPr>
              <a:noFill/>
              <a:ln w="19050">
                <a:noFill/>
              </a:ln>
              <a:effectLst/>
            </c:spPr>
            <c:extLst>
              <c:ext xmlns:c16="http://schemas.microsoft.com/office/drawing/2014/chart" uri="{C3380CC4-5D6E-409C-BE32-E72D297353CC}">
                <c16:uniqueId val="{00000003-4EEC-47DB-990F-CD7D3F01D3A6}"/>
              </c:ext>
            </c:extLst>
          </c:dPt>
          <c:dLbls>
            <c:dLbl>
              <c:idx val="1"/>
              <c:delete val="1"/>
              <c:extLst>
                <c:ext xmlns:c15="http://schemas.microsoft.com/office/drawing/2012/chart" uri="{CE6537A1-D6FC-4f65-9D91-7224C49458BB}"/>
                <c:ext xmlns:c16="http://schemas.microsoft.com/office/drawing/2014/chart" uri="{C3380CC4-5D6E-409C-BE32-E72D297353CC}">
                  <c16:uniqueId val="{00000003-4EEC-47DB-990F-CD7D3F01D3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Analysis!$P$43:$Q$43</c:f>
              <c:numCache>
                <c:formatCode>0%</c:formatCode>
                <c:ptCount val="2"/>
                <c:pt idx="0">
                  <c:v>1</c:v>
                </c:pt>
                <c:pt idx="1">
                  <c:v>1</c:v>
                </c:pt>
              </c:numCache>
            </c:numRef>
          </c:val>
          <c:extLst>
            <c:ext xmlns:c16="http://schemas.microsoft.com/office/drawing/2014/chart" uri="{C3380CC4-5D6E-409C-BE32-E72D297353CC}">
              <c16:uniqueId val="{00000004-6E81-43DC-A5E2-FCB4D1E4C6B3}"/>
            </c:ext>
          </c:extLst>
        </c:ser>
        <c:dLbls>
          <c:showLegendKey val="0"/>
          <c:showVal val="0"/>
          <c:showCatName val="0"/>
          <c:showSerName val="0"/>
          <c:showPercent val="0"/>
          <c:showBubbleSize val="0"/>
          <c:showLeaderLines val="1"/>
        </c:dLbls>
        <c:firstSliceAng val="270"/>
        <c:holeSize val="4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Analysis!$N$45</c:f>
          <c:strCache>
            <c:ptCount val="1"/>
            <c:pt idx="0">
              <c:v>Jaipur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26091773023291842"/>
          <c:y val="0.24581396730958202"/>
          <c:w val="0.59345302324342863"/>
          <c:h val="0.75418603269041795"/>
        </c:manualLayout>
      </c:layout>
      <c:doughnutChart>
        <c:varyColors val="1"/>
        <c:ser>
          <c:idx val="0"/>
          <c:order val="0"/>
          <c:tx>
            <c:strRef>
              <c:f>Analysis!$O$45</c:f>
              <c:strCache>
                <c:ptCount val="1"/>
                <c:pt idx="0">
                  <c:v>0%</c:v>
                </c:pt>
              </c:strCache>
            </c:strRef>
          </c:tx>
          <c:explosion val="1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60-4715-9875-04C0769D6078}"/>
              </c:ext>
            </c:extLst>
          </c:dPt>
          <c:dPt>
            <c:idx val="1"/>
            <c:bubble3D val="0"/>
            <c:spPr>
              <a:noFill/>
              <a:ln w="19050">
                <a:noFill/>
              </a:ln>
              <a:effectLst/>
            </c:spPr>
            <c:extLst>
              <c:ext xmlns:c16="http://schemas.microsoft.com/office/drawing/2014/chart" uri="{C3380CC4-5D6E-409C-BE32-E72D297353CC}">
                <c16:uniqueId val="{00000003-D660-4715-9875-04C0769D6078}"/>
              </c:ext>
            </c:extLst>
          </c:dPt>
          <c:dLbls>
            <c:dLbl>
              <c:idx val="1"/>
              <c:delete val="1"/>
              <c:extLst>
                <c:ext xmlns:c15="http://schemas.microsoft.com/office/drawing/2012/chart" uri="{CE6537A1-D6FC-4f65-9D91-7224C49458BB}"/>
                <c:ext xmlns:c16="http://schemas.microsoft.com/office/drawing/2014/chart" uri="{C3380CC4-5D6E-409C-BE32-E72D297353CC}">
                  <c16:uniqueId val="{00000003-D660-4715-9875-04C0769D60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Analysis!$P$45:$Q$45</c:f>
              <c:numCache>
                <c:formatCode>0%</c:formatCode>
                <c:ptCount val="2"/>
                <c:pt idx="0">
                  <c:v>1</c:v>
                </c:pt>
                <c:pt idx="1">
                  <c:v>1</c:v>
                </c:pt>
              </c:numCache>
            </c:numRef>
          </c:val>
          <c:extLst>
            <c:ext xmlns:c16="http://schemas.microsoft.com/office/drawing/2014/chart" uri="{C3380CC4-5D6E-409C-BE32-E72D297353CC}">
              <c16:uniqueId val="{00000004-3459-4D71-A6CC-7BA77D3CA07E}"/>
            </c:ext>
          </c:extLst>
        </c:ser>
        <c:dLbls>
          <c:showLegendKey val="0"/>
          <c:showVal val="0"/>
          <c:showCatName val="0"/>
          <c:showSerName val="0"/>
          <c:showPercent val="0"/>
          <c:showBubbleSize val="0"/>
          <c:showLeaderLines val="1"/>
        </c:dLbls>
        <c:firstSliceAng val="270"/>
        <c:holeSize val="49"/>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Analysis!$N$47</c:f>
          <c:strCache>
            <c:ptCount val="1"/>
            <c:pt idx="0">
              <c:v>Mangalore</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28858967255958673"/>
          <c:y val="0.1696926390004955"/>
          <c:w val="0.49708721992112709"/>
          <c:h val="0.70573979723122848"/>
        </c:manualLayout>
      </c:layout>
      <c:doughnutChart>
        <c:varyColors val="1"/>
        <c:ser>
          <c:idx val="0"/>
          <c:order val="0"/>
          <c:tx>
            <c:strRef>
              <c:f>Analysis!$O$47</c:f>
              <c:strCache>
                <c:ptCount val="1"/>
                <c:pt idx="0">
                  <c:v>0%</c:v>
                </c:pt>
              </c:strCache>
            </c:strRef>
          </c:tx>
          <c:explosion val="1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87-43FC-93D9-A1160BEBAB05}"/>
              </c:ext>
            </c:extLst>
          </c:dPt>
          <c:dPt>
            <c:idx val="1"/>
            <c:bubble3D val="0"/>
            <c:spPr>
              <a:noFill/>
              <a:ln w="19050">
                <a:noFill/>
              </a:ln>
              <a:effectLst/>
            </c:spPr>
            <c:extLst>
              <c:ext xmlns:c16="http://schemas.microsoft.com/office/drawing/2014/chart" uri="{C3380CC4-5D6E-409C-BE32-E72D297353CC}">
                <c16:uniqueId val="{00000003-0A87-43FC-93D9-A1160BEBAB05}"/>
              </c:ext>
            </c:extLst>
          </c:dPt>
          <c:dLbls>
            <c:dLbl>
              <c:idx val="1"/>
              <c:delete val="1"/>
              <c:extLst>
                <c:ext xmlns:c15="http://schemas.microsoft.com/office/drawing/2012/chart" uri="{CE6537A1-D6FC-4f65-9D91-7224C49458BB}"/>
                <c:ext xmlns:c16="http://schemas.microsoft.com/office/drawing/2014/chart" uri="{C3380CC4-5D6E-409C-BE32-E72D297353CC}">
                  <c16:uniqueId val="{00000003-0A87-43FC-93D9-A1160BEBAB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Analysis!$P$47:$Q$47</c:f>
              <c:numCache>
                <c:formatCode>0%</c:formatCode>
                <c:ptCount val="2"/>
                <c:pt idx="0">
                  <c:v>1</c:v>
                </c:pt>
                <c:pt idx="1">
                  <c:v>1</c:v>
                </c:pt>
              </c:numCache>
            </c:numRef>
          </c:val>
          <c:extLst>
            <c:ext xmlns:c16="http://schemas.microsoft.com/office/drawing/2014/chart" uri="{C3380CC4-5D6E-409C-BE32-E72D297353CC}">
              <c16:uniqueId val="{00000004-1C9F-4CE1-BB53-E2B181F06958}"/>
            </c:ext>
          </c:extLst>
        </c:ser>
        <c:dLbls>
          <c:showLegendKey val="0"/>
          <c:showVal val="0"/>
          <c:showCatName val="0"/>
          <c:showSerName val="0"/>
          <c:showPercent val="0"/>
          <c:showBubbleSize val="0"/>
          <c:showLeaderLines val="1"/>
        </c:dLbls>
        <c:firstSliceAng val="270"/>
        <c:holeSize val="4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Analysis!$N$48</c:f>
          <c:strCache>
            <c:ptCount val="1"/>
            <c:pt idx="0">
              <c:v>Mumbai</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24518577857668533"/>
          <c:y val="0.16212811236433286"/>
          <c:w val="0.60708633232235343"/>
          <c:h val="0.70573979723122848"/>
        </c:manualLayout>
      </c:layout>
      <c:doughnutChart>
        <c:varyColors val="1"/>
        <c:ser>
          <c:idx val="0"/>
          <c:order val="0"/>
          <c:tx>
            <c:strRef>
              <c:f>Analysis!$O$48</c:f>
              <c:strCache>
                <c:ptCount val="1"/>
                <c:pt idx="0">
                  <c:v>0%</c:v>
                </c:pt>
              </c:strCache>
            </c:strRef>
          </c:tx>
          <c:explosion val="1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01-4A34-AE24-4CA750E2AD9C}"/>
              </c:ext>
            </c:extLst>
          </c:dPt>
          <c:dPt>
            <c:idx val="1"/>
            <c:bubble3D val="0"/>
            <c:spPr>
              <a:noFill/>
              <a:ln w="19050">
                <a:noFill/>
              </a:ln>
              <a:effectLst/>
            </c:spPr>
            <c:extLst>
              <c:ext xmlns:c16="http://schemas.microsoft.com/office/drawing/2014/chart" uri="{C3380CC4-5D6E-409C-BE32-E72D297353CC}">
                <c16:uniqueId val="{00000003-4101-4A34-AE24-4CA750E2AD9C}"/>
              </c:ext>
            </c:extLst>
          </c:dPt>
          <c:dLbls>
            <c:dLbl>
              <c:idx val="1"/>
              <c:delete val="1"/>
              <c:extLst>
                <c:ext xmlns:c15="http://schemas.microsoft.com/office/drawing/2012/chart" uri="{CE6537A1-D6FC-4f65-9D91-7224C49458BB}"/>
                <c:ext xmlns:c16="http://schemas.microsoft.com/office/drawing/2014/chart" uri="{C3380CC4-5D6E-409C-BE32-E72D297353CC}">
                  <c16:uniqueId val="{00000003-4101-4A34-AE24-4CA750E2AD9C}"/>
                </c:ext>
              </c:extLst>
            </c:dLbl>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Analysis!$P$48:$Q$48</c:f>
              <c:numCache>
                <c:formatCode>0%</c:formatCode>
                <c:ptCount val="2"/>
                <c:pt idx="0">
                  <c:v>1</c:v>
                </c:pt>
                <c:pt idx="1">
                  <c:v>1</c:v>
                </c:pt>
              </c:numCache>
            </c:numRef>
          </c:val>
          <c:extLst>
            <c:ext xmlns:c16="http://schemas.microsoft.com/office/drawing/2014/chart" uri="{C3380CC4-5D6E-409C-BE32-E72D297353CC}">
              <c16:uniqueId val="{00000004-3D72-41A6-A52B-FB60952DF82D}"/>
            </c:ext>
          </c:extLst>
        </c:ser>
        <c:dLbls>
          <c:showLegendKey val="0"/>
          <c:showVal val="1"/>
          <c:showCatName val="0"/>
          <c:showSerName val="0"/>
          <c:showPercent val="0"/>
          <c:showBubbleSize val="0"/>
          <c:showLeaderLines val="1"/>
        </c:dLbls>
        <c:firstSliceAng val="270"/>
        <c:holeSize val="4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Analysis!$N$51</c:f>
          <c:strCache>
            <c:ptCount val="1"/>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9687710645863813"/>
          <c:y val="0.30079615048118985"/>
          <c:w val="0.4355969650818009"/>
          <c:h val="0.5820024702794504"/>
        </c:manualLayout>
      </c:layout>
      <c:doughnutChart>
        <c:varyColors val="1"/>
        <c:ser>
          <c:idx val="0"/>
          <c:order val="0"/>
          <c:tx>
            <c:strRef>
              <c:f>Analysis!$O$51</c:f>
              <c:strCache>
                <c:ptCount val="1"/>
              </c:strCache>
            </c:strRef>
          </c:tx>
          <c:explosion val="1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7A-4302-B856-928CA5D2D80A}"/>
              </c:ext>
            </c:extLst>
          </c:dPt>
          <c:dPt>
            <c:idx val="1"/>
            <c:bubble3D val="0"/>
            <c:spPr>
              <a:noFill/>
              <a:ln w="19050">
                <a:noFill/>
              </a:ln>
              <a:effectLst/>
            </c:spPr>
            <c:extLst>
              <c:ext xmlns:c16="http://schemas.microsoft.com/office/drawing/2014/chart" uri="{C3380CC4-5D6E-409C-BE32-E72D297353CC}">
                <c16:uniqueId val="{00000003-B87A-4302-B856-928CA5D2D80A}"/>
              </c:ext>
            </c:extLst>
          </c:dPt>
          <c:dLbls>
            <c:dLbl>
              <c:idx val="1"/>
              <c:delete val="1"/>
              <c:extLst>
                <c:ext xmlns:c15="http://schemas.microsoft.com/office/drawing/2012/chart" uri="{CE6537A1-D6FC-4f65-9D91-7224C49458BB}"/>
                <c:ext xmlns:c16="http://schemas.microsoft.com/office/drawing/2014/chart" uri="{C3380CC4-5D6E-409C-BE32-E72D297353CC}">
                  <c16:uniqueId val="{00000003-B87A-4302-B856-928CA5D2D80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Analysis!$P$51:$Q$51</c:f>
              <c:numCache>
                <c:formatCode>0%</c:formatCode>
                <c:ptCount val="2"/>
                <c:pt idx="0">
                  <c:v>0</c:v>
                </c:pt>
                <c:pt idx="1">
                  <c:v>1</c:v>
                </c:pt>
              </c:numCache>
            </c:numRef>
          </c:val>
          <c:extLst>
            <c:ext xmlns:c16="http://schemas.microsoft.com/office/drawing/2014/chart" uri="{C3380CC4-5D6E-409C-BE32-E72D297353CC}">
              <c16:uniqueId val="{00000004-B87A-4302-B856-928CA5D2D80A}"/>
            </c:ext>
          </c:extLst>
        </c:ser>
        <c:dLbls>
          <c:showLegendKey val="0"/>
          <c:showVal val="0"/>
          <c:showCatName val="0"/>
          <c:showSerName val="0"/>
          <c:showPercent val="0"/>
          <c:showBubbleSize val="0"/>
          <c:showLeaderLines val="1"/>
        </c:dLbls>
        <c:firstSliceAng val="270"/>
        <c:holeSize val="4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Analysis!$N$49</c:f>
          <c:strCache>
            <c:ptCount val="1"/>
            <c:pt idx="0">
              <c:v>Navimumbai</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20901062335844789"/>
          <c:y val="0.28772425505635324"/>
          <c:w val="0.59316437328655514"/>
          <c:h val="0.71227574494364676"/>
        </c:manualLayout>
      </c:layout>
      <c:doughnutChart>
        <c:varyColors val="1"/>
        <c:ser>
          <c:idx val="0"/>
          <c:order val="0"/>
          <c:tx>
            <c:strRef>
              <c:f>Analysis!$O$49</c:f>
              <c:strCache>
                <c:ptCount val="1"/>
                <c:pt idx="0">
                  <c:v>0%</c:v>
                </c:pt>
              </c:strCache>
            </c:strRef>
          </c:tx>
          <c:explosion val="1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B2-4E1A-B9BA-B027881BD5F4}"/>
              </c:ext>
            </c:extLst>
          </c:dPt>
          <c:dPt>
            <c:idx val="1"/>
            <c:bubble3D val="0"/>
            <c:spPr>
              <a:noFill/>
              <a:ln w="19050">
                <a:noFill/>
              </a:ln>
              <a:effectLst/>
            </c:spPr>
            <c:extLst>
              <c:ext xmlns:c16="http://schemas.microsoft.com/office/drawing/2014/chart" uri="{C3380CC4-5D6E-409C-BE32-E72D297353CC}">
                <c16:uniqueId val="{00000003-29B2-4E1A-B9BA-B027881BD5F4}"/>
              </c:ext>
            </c:extLst>
          </c:dPt>
          <c:dLbls>
            <c:dLbl>
              <c:idx val="1"/>
              <c:delete val="1"/>
              <c:extLst>
                <c:ext xmlns:c15="http://schemas.microsoft.com/office/drawing/2012/chart" uri="{CE6537A1-D6FC-4f65-9D91-7224C49458BB}"/>
                <c:ext xmlns:c16="http://schemas.microsoft.com/office/drawing/2014/chart" uri="{C3380CC4-5D6E-409C-BE32-E72D297353CC}">
                  <c16:uniqueId val="{00000003-29B2-4E1A-B9BA-B027881BD5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Analysis!$P$49:$Q$49</c:f>
              <c:numCache>
                <c:formatCode>0%</c:formatCode>
                <c:ptCount val="2"/>
                <c:pt idx="0">
                  <c:v>1</c:v>
                </c:pt>
                <c:pt idx="1">
                  <c:v>1</c:v>
                </c:pt>
              </c:numCache>
            </c:numRef>
          </c:val>
          <c:extLst>
            <c:ext xmlns:c16="http://schemas.microsoft.com/office/drawing/2014/chart" uri="{C3380CC4-5D6E-409C-BE32-E72D297353CC}">
              <c16:uniqueId val="{00000004-FACE-4149-B1F2-C41B1BE8D5A2}"/>
            </c:ext>
          </c:extLst>
        </c:ser>
        <c:dLbls>
          <c:showLegendKey val="0"/>
          <c:showVal val="1"/>
          <c:showCatName val="0"/>
          <c:showSerName val="0"/>
          <c:showPercent val="0"/>
          <c:showBubbleSize val="0"/>
          <c:showLeaderLines val="1"/>
        </c:dLbls>
        <c:firstSliceAng val="270"/>
        <c:holeSize val="4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Analysis!$N$50</c:f>
          <c:strCache>
            <c:ptCount val="1"/>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Analysis!$O$50</c:f>
              <c:strCache>
                <c:ptCount val="1"/>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0B-4EF5-961A-517D8C5F121F}"/>
              </c:ext>
            </c:extLst>
          </c:dPt>
          <c:dPt>
            <c:idx val="1"/>
            <c:bubble3D val="0"/>
            <c:spPr>
              <a:noFill/>
              <a:ln w="19050">
                <a:noFill/>
              </a:ln>
              <a:effectLst/>
            </c:spPr>
            <c:extLst>
              <c:ext xmlns:c16="http://schemas.microsoft.com/office/drawing/2014/chart" uri="{C3380CC4-5D6E-409C-BE32-E72D297353CC}">
                <c16:uniqueId val="{00000003-3C0B-4EF5-961A-517D8C5F121F}"/>
              </c:ext>
            </c:extLst>
          </c:dPt>
          <c:dLbls>
            <c:dLbl>
              <c:idx val="1"/>
              <c:delete val="1"/>
              <c:extLst>
                <c:ext xmlns:c15="http://schemas.microsoft.com/office/drawing/2012/chart" uri="{CE6537A1-D6FC-4f65-9D91-7224C49458BB}"/>
                <c:ext xmlns:c16="http://schemas.microsoft.com/office/drawing/2014/chart" uri="{C3380CC4-5D6E-409C-BE32-E72D297353CC}">
                  <c16:uniqueId val="{00000003-3C0B-4EF5-961A-517D8C5F121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Analysis!$P$50:$Q$50</c:f>
              <c:numCache>
                <c:formatCode>0%</c:formatCode>
                <c:ptCount val="2"/>
                <c:pt idx="0">
                  <c:v>0</c:v>
                </c:pt>
                <c:pt idx="1">
                  <c:v>1</c:v>
                </c:pt>
              </c:numCache>
            </c:numRef>
          </c:val>
          <c:extLst>
            <c:ext xmlns:c16="http://schemas.microsoft.com/office/drawing/2014/chart" uri="{C3380CC4-5D6E-409C-BE32-E72D297353CC}">
              <c16:uniqueId val="{00000004-3C0B-4EF5-961A-517D8C5F121F}"/>
            </c:ext>
          </c:extLst>
        </c:ser>
        <c:dLbls>
          <c:showLegendKey val="0"/>
          <c:showVal val="0"/>
          <c:showCatName val="0"/>
          <c:showSerName val="0"/>
          <c:showPercent val="0"/>
          <c:showBubbleSize val="0"/>
          <c:showLeaderLines val="1"/>
        </c:dLbls>
        <c:firstSliceAng val="270"/>
        <c:holeSize val="4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Analysis!$N$46</c:f>
          <c:strCache>
            <c:ptCount val="1"/>
            <c:pt idx="0">
              <c:v>Thiruvananthapuram</c:v>
            </c:pt>
          </c:strCache>
        </c:strRef>
      </c:tx>
      <c:layout>
        <c:manualLayout>
          <c:xMode val="edge"/>
          <c:yMode val="edge"/>
          <c:x val="0.14646918205856238"/>
          <c:y val="1.97764277438885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5575078567327227"/>
          <c:y val="0.19077868256809116"/>
          <c:w val="0.60602295715983734"/>
          <c:h val="0.78944488968802029"/>
        </c:manualLayout>
      </c:layout>
      <c:doughnutChart>
        <c:varyColors val="1"/>
        <c:ser>
          <c:idx val="0"/>
          <c:order val="0"/>
          <c:tx>
            <c:strRef>
              <c:f>Analysis!$O$46</c:f>
              <c:strCache>
                <c:ptCount val="1"/>
                <c:pt idx="0">
                  <c:v>0%</c:v>
                </c:pt>
              </c:strCache>
            </c:strRef>
          </c:tx>
          <c:explosion val="1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F3-4F46-9735-B1FFB3F48CA2}"/>
              </c:ext>
            </c:extLst>
          </c:dPt>
          <c:dPt>
            <c:idx val="1"/>
            <c:bubble3D val="0"/>
            <c:spPr>
              <a:noFill/>
              <a:ln w="19050">
                <a:noFill/>
              </a:ln>
              <a:effectLst/>
            </c:spPr>
            <c:extLst>
              <c:ext xmlns:c16="http://schemas.microsoft.com/office/drawing/2014/chart" uri="{C3380CC4-5D6E-409C-BE32-E72D297353CC}">
                <c16:uniqueId val="{00000003-0EF3-4F46-9735-B1FFB3F48CA2}"/>
              </c:ext>
            </c:extLst>
          </c:dPt>
          <c:dLbls>
            <c:dLbl>
              <c:idx val="1"/>
              <c:delete val="1"/>
              <c:extLst>
                <c:ext xmlns:c15="http://schemas.microsoft.com/office/drawing/2012/chart" uri="{CE6537A1-D6FC-4f65-9D91-7224C49458BB}"/>
                <c:ext xmlns:c16="http://schemas.microsoft.com/office/drawing/2014/chart" uri="{C3380CC4-5D6E-409C-BE32-E72D297353CC}">
                  <c16:uniqueId val="{00000003-0EF3-4F46-9735-B1FFB3F48CA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Analysis!$P$46:$Q$46</c:f>
              <c:numCache>
                <c:formatCode>0%</c:formatCode>
                <c:ptCount val="2"/>
                <c:pt idx="0">
                  <c:v>1</c:v>
                </c:pt>
                <c:pt idx="1">
                  <c:v>1</c:v>
                </c:pt>
              </c:numCache>
            </c:numRef>
          </c:val>
          <c:extLst>
            <c:ext xmlns:c16="http://schemas.microsoft.com/office/drawing/2014/chart" uri="{C3380CC4-5D6E-409C-BE32-E72D297353CC}">
              <c16:uniqueId val="{00000004-0C2C-4AA2-89DB-474834D124A7}"/>
            </c:ext>
          </c:extLst>
        </c:ser>
        <c:dLbls>
          <c:showLegendKey val="0"/>
          <c:showVal val="0"/>
          <c:showCatName val="0"/>
          <c:showSerName val="0"/>
          <c:showPercent val="0"/>
          <c:showBubbleSize val="0"/>
          <c:showLeaderLines val="1"/>
        </c:dLbls>
        <c:firstSliceAng val="270"/>
        <c:holeSize val="4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kern="1200" baseline="0">
                <a:solidFill>
                  <a:schemeClr val="lt1"/>
                </a:solidFill>
                <a:effectLst/>
              </a:rPr>
              <a:t>Avg no of violations/camera per day</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manualLayout>
          <c:layoutTarget val="inner"/>
          <c:xMode val="edge"/>
          <c:yMode val="edge"/>
          <c:x val="0.16404715306540435"/>
          <c:y val="0.13375726768331173"/>
          <c:w val="0.79628077498365624"/>
          <c:h val="0.63846755037339586"/>
        </c:manualLayout>
      </c:layout>
      <c:barChart>
        <c:barDir val="bar"/>
        <c:grouping val="clustered"/>
        <c:varyColors val="0"/>
        <c:ser>
          <c:idx val="0"/>
          <c:order val="0"/>
          <c:tx>
            <c:v>locations</c:v>
          </c:tx>
          <c:spPr>
            <a:solidFill>
              <a:schemeClr val="accent1"/>
            </a:solidFill>
            <a:ln>
              <a:noFill/>
            </a:ln>
            <a:effectLst/>
          </c:spPr>
          <c:invertIfNegative val="0"/>
          <c:cat>
            <c:strRef>
              <c:f>[0]!Locations</c:f>
              <c:strCache>
                <c:ptCount val="8"/>
                <c:pt idx="0">
                  <c:v>Lucknow</c:v>
                </c:pt>
                <c:pt idx="1">
                  <c:v>Ahmedabad</c:v>
                </c:pt>
                <c:pt idx="2">
                  <c:v>Guwahati</c:v>
                </c:pt>
                <c:pt idx="3">
                  <c:v>Jaipur</c:v>
                </c:pt>
                <c:pt idx="4">
                  <c:v>Thiruvananthapuram</c:v>
                </c:pt>
                <c:pt idx="5">
                  <c:v>Mangalore</c:v>
                </c:pt>
                <c:pt idx="6">
                  <c:v>Mumbai</c:v>
                </c:pt>
                <c:pt idx="7">
                  <c:v>Navimumbai</c:v>
                </c:pt>
              </c:strCache>
            </c:strRef>
          </c:cat>
          <c:val>
            <c:numRef>
              <c:f>[0]!Locations</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F674-407E-A900-981943316D65}"/>
            </c:ext>
          </c:extLst>
        </c:ser>
        <c:ser>
          <c:idx val="1"/>
          <c:order val="1"/>
          <c:tx>
            <c:v>cameraavg</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[0]!Locations</c:f>
              <c:strCache>
                <c:ptCount val="8"/>
                <c:pt idx="0">
                  <c:v>Lucknow</c:v>
                </c:pt>
                <c:pt idx="1">
                  <c:v>Ahmedabad</c:v>
                </c:pt>
                <c:pt idx="2">
                  <c:v>Guwahati</c:v>
                </c:pt>
                <c:pt idx="3">
                  <c:v>Jaipur</c:v>
                </c:pt>
                <c:pt idx="4">
                  <c:v>Thiruvananthapuram</c:v>
                </c:pt>
                <c:pt idx="5">
                  <c:v>Mangalore</c:v>
                </c:pt>
                <c:pt idx="6">
                  <c:v>Mumbai</c:v>
                </c:pt>
                <c:pt idx="7">
                  <c:v>Navimumbai</c:v>
                </c:pt>
              </c:strCache>
            </c:strRef>
          </c:cat>
          <c:val>
            <c:numRef>
              <c:f>[0]!Per_camera_avg</c:f>
              <c:numCache>
                <c:formatCode>General</c:formatCode>
                <c:ptCount val="8"/>
                <c:pt idx="0">
                  <c:v>6</c:v>
                </c:pt>
                <c:pt idx="1">
                  <c:v>3</c:v>
                </c:pt>
                <c:pt idx="2">
                  <c:v>3</c:v>
                </c:pt>
                <c:pt idx="3">
                  <c:v>2</c:v>
                </c:pt>
                <c:pt idx="4">
                  <c:v>7</c:v>
                </c:pt>
                <c:pt idx="5">
                  <c:v>3</c:v>
                </c:pt>
                <c:pt idx="6">
                  <c:v>3</c:v>
                </c:pt>
                <c:pt idx="7">
                  <c:v>1</c:v>
                </c:pt>
              </c:numCache>
            </c:numRef>
          </c:val>
          <c:extLst>
            <c:ext xmlns:c16="http://schemas.microsoft.com/office/drawing/2014/chart" uri="{C3380CC4-5D6E-409C-BE32-E72D297353CC}">
              <c16:uniqueId val="{00000001-F674-407E-A900-981943316D65}"/>
            </c:ext>
          </c:extLst>
        </c:ser>
        <c:dLbls>
          <c:showLegendKey val="0"/>
          <c:showVal val="0"/>
          <c:showCatName val="0"/>
          <c:showSerName val="0"/>
          <c:showPercent val="0"/>
          <c:showBubbleSize val="0"/>
        </c:dLbls>
        <c:gapWidth val="50"/>
        <c:axId val="598825455"/>
        <c:axId val="598830735"/>
      </c:barChart>
      <c:catAx>
        <c:axId val="598825455"/>
        <c:scaling>
          <c:orientation val="minMax"/>
        </c:scaling>
        <c:delete val="0"/>
        <c:axPos val="l"/>
        <c:numFmt formatCode="General" sourceLinked="1"/>
        <c:majorTickMark val="none"/>
        <c:minorTickMark val="none"/>
        <c:tickLblPos val="nextTo"/>
        <c:spPr>
          <a:noFill/>
          <a:ln w="1206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8830735"/>
        <c:crosses val="autoZero"/>
        <c:auto val="1"/>
        <c:lblAlgn val="ctr"/>
        <c:lblOffset val="100"/>
        <c:noMultiLvlLbl val="0"/>
      </c:catAx>
      <c:valAx>
        <c:axId val="598830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8825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804677353965819E-2"/>
          <c:y val="3.8079605032789822E-2"/>
          <c:w val="0.93888888888888888"/>
          <c:h val="0.66921223388743079"/>
        </c:manualLayout>
      </c:layout>
      <c:ofPieChart>
        <c:ofPieType val="pie"/>
        <c:varyColors val="1"/>
        <c:ser>
          <c:idx val="0"/>
          <c:order val="0"/>
          <c:tx>
            <c:v>VIOLATATIONS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59-41EA-828D-0C9A9A7EF2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59-41EA-828D-0C9A9A7EF2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59-41EA-828D-0C9A9A7EF2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59-41EA-828D-0C9A9A7EF2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59-41EA-828D-0C9A9A7EF2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659-41EA-828D-0C9A9A7EF2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659-41EA-828D-0C9A9A7EF2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D04-4F3A-A2A3-4221F738D29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D04-4F3A-A2A3-4221F738D29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D04-4F3A-A2A3-4221F738D2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[0]!VIOLATIONS</c:f>
              <c:strCache>
                <c:ptCount val="9"/>
                <c:pt idx="0">
                  <c:v>PPE</c:v>
                </c:pt>
                <c:pt idx="1">
                  <c:v>Vehicle Reverse Flagman</c:v>
                </c:pt>
                <c:pt idx="2">
                  <c:v>Welding / Gas cutting</c:v>
                </c:pt>
                <c:pt idx="3">
                  <c:v>Work At Height</c:v>
                </c:pt>
                <c:pt idx="4">
                  <c:v>Phone At Work</c:v>
                </c:pt>
                <c:pt idx="5">
                  <c:v>Crowd Gathering</c:v>
                </c:pt>
                <c:pt idx="6">
                  <c:v>Unconscious/Resting</c:v>
                </c:pt>
                <c:pt idx="7">
                  <c:v>Unauthorized Access</c:v>
                </c:pt>
                <c:pt idx="8">
                  <c:v>Lifting and Hoisting</c:v>
                </c:pt>
              </c:strCache>
            </c:strRef>
          </c:cat>
          <c:val>
            <c:numRef>
              <c:f>[0]!COUNTS</c:f>
              <c:numCache>
                <c:formatCode>General</c:formatCode>
                <c:ptCount val="9"/>
                <c:pt idx="0">
                  <c:v>2261</c:v>
                </c:pt>
                <c:pt idx="1">
                  <c:v>232</c:v>
                </c:pt>
                <c:pt idx="2">
                  <c:v>150</c:v>
                </c:pt>
                <c:pt idx="3">
                  <c:v>142</c:v>
                </c:pt>
                <c:pt idx="4">
                  <c:v>78</c:v>
                </c:pt>
                <c:pt idx="5">
                  <c:v>48</c:v>
                </c:pt>
                <c:pt idx="6">
                  <c:v>37</c:v>
                </c:pt>
                <c:pt idx="7">
                  <c:v>10</c:v>
                </c:pt>
                <c:pt idx="8">
                  <c:v>1</c:v>
                </c:pt>
              </c:numCache>
            </c:numRef>
          </c:val>
          <c:extLst>
            <c:ext xmlns:c16="http://schemas.microsoft.com/office/drawing/2014/chart" uri="{C3380CC4-5D6E-409C-BE32-E72D297353CC}">
              <c16:uniqueId val="{0000000E-0659-41EA-828D-0C9A9A7EF26F}"/>
            </c:ext>
          </c:extLst>
        </c:ser>
        <c:ser>
          <c:idx val="1"/>
          <c:order val="1"/>
          <c:tx>
            <c:v>COUNTS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0659-41EA-828D-0C9A9A7EF2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0659-41EA-828D-0C9A9A7EF2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0659-41EA-828D-0C9A9A7EF2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0659-41EA-828D-0C9A9A7EF2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0659-41EA-828D-0C9A9A7EF2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0659-41EA-828D-0C9A9A7EF2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0659-41EA-828D-0C9A9A7EF2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0D04-4F3A-A2A3-4221F738D29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0D04-4F3A-A2A3-4221F738D29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0D04-4F3A-A2A3-4221F738D2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[0]!VIOLATIONS</c:f>
              <c:strCache>
                <c:ptCount val="9"/>
                <c:pt idx="0">
                  <c:v>PPE</c:v>
                </c:pt>
                <c:pt idx="1">
                  <c:v>Vehicle Reverse Flagman</c:v>
                </c:pt>
                <c:pt idx="2">
                  <c:v>Welding / Gas cutting</c:v>
                </c:pt>
                <c:pt idx="3">
                  <c:v>Work At Height</c:v>
                </c:pt>
                <c:pt idx="4">
                  <c:v>Phone At Work</c:v>
                </c:pt>
                <c:pt idx="5">
                  <c:v>Crowd Gathering</c:v>
                </c:pt>
                <c:pt idx="6">
                  <c:v>Unconscious/Resting</c:v>
                </c:pt>
                <c:pt idx="7">
                  <c:v>Unauthorized Access</c:v>
                </c:pt>
                <c:pt idx="8">
                  <c:v>Lifting and Hoisting</c:v>
                </c:pt>
              </c:strCache>
            </c:strRef>
          </c:cat>
          <c:val>
            <c:numRef>
              <c:f>[0]!COUNTS</c:f>
              <c:numCache>
                <c:formatCode>General</c:formatCode>
                <c:ptCount val="9"/>
                <c:pt idx="0">
                  <c:v>2261</c:v>
                </c:pt>
                <c:pt idx="1">
                  <c:v>232</c:v>
                </c:pt>
                <c:pt idx="2">
                  <c:v>150</c:v>
                </c:pt>
                <c:pt idx="3">
                  <c:v>142</c:v>
                </c:pt>
                <c:pt idx="4">
                  <c:v>78</c:v>
                </c:pt>
                <c:pt idx="5">
                  <c:v>48</c:v>
                </c:pt>
                <c:pt idx="6">
                  <c:v>37</c:v>
                </c:pt>
                <c:pt idx="7">
                  <c:v>10</c:v>
                </c:pt>
                <c:pt idx="8">
                  <c:v>1</c:v>
                </c:pt>
              </c:numCache>
            </c:numRef>
          </c:val>
          <c:extLst>
            <c:ext xmlns:c16="http://schemas.microsoft.com/office/drawing/2014/chart" uri="{C3380CC4-5D6E-409C-BE32-E72D297353CC}">
              <c16:uniqueId val="{0000001D-0659-41EA-828D-0C9A9A7EF26F}"/>
            </c:ext>
          </c:extLst>
        </c:ser>
        <c:dLbls>
          <c:dLblPos val="bestFit"/>
          <c:showLegendKey val="0"/>
          <c:showVal val="1"/>
          <c:showCatName val="0"/>
          <c:showSerName val="0"/>
          <c:showPercent val="0"/>
          <c:showBubbleSize val="0"/>
          <c:showLeaderLines val="1"/>
        </c:dLbls>
        <c:gapWidth val="100"/>
        <c:splitType val="percent"/>
        <c:splitPos val="1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815169012442331"/>
          <c:y val="0.12010061107339053"/>
          <c:w val="0.6165071275880093"/>
          <c:h val="0.81340768206548097"/>
        </c:manualLayout>
      </c:layout>
      <c:doughnutChart>
        <c:varyColors val="1"/>
        <c:ser>
          <c:idx val="1"/>
          <c:order val="0"/>
          <c:tx>
            <c:v>TOTAL</c:v>
          </c:tx>
          <c:spPr>
            <a:ln>
              <a:noFill/>
            </a:ln>
          </c:spPr>
          <c:dPt>
            <c:idx val="0"/>
            <c:bubble3D val="0"/>
            <c:spPr>
              <a:solidFill>
                <a:schemeClr val="accent1"/>
              </a:solidFill>
              <a:ln w="19050">
                <a:noFill/>
              </a:ln>
              <a:effectLst/>
            </c:spPr>
            <c:extLst>
              <c:ext xmlns:c16="http://schemas.microsoft.com/office/drawing/2014/chart" uri="{C3380CC4-5D6E-409C-BE32-E72D297353CC}">
                <c16:uniqueId val="{00000012-9F87-4986-8AAC-F9FB810CD8EE}"/>
              </c:ext>
            </c:extLst>
          </c:dPt>
          <c:dPt>
            <c:idx val="1"/>
            <c:bubble3D val="0"/>
            <c:spPr>
              <a:solidFill>
                <a:schemeClr val="accent2"/>
              </a:solidFill>
              <a:ln w="19050">
                <a:noFill/>
              </a:ln>
              <a:effectLst/>
            </c:spPr>
            <c:extLst>
              <c:ext xmlns:c16="http://schemas.microsoft.com/office/drawing/2014/chart" uri="{C3380CC4-5D6E-409C-BE32-E72D297353CC}">
                <c16:uniqueId val="{00000014-9F87-4986-8AAC-F9FB810CD8EE}"/>
              </c:ext>
            </c:extLst>
          </c:dPt>
          <c:dPt>
            <c:idx val="2"/>
            <c:bubble3D val="0"/>
            <c:spPr>
              <a:solidFill>
                <a:schemeClr val="accent3"/>
              </a:solidFill>
              <a:ln w="19050">
                <a:noFill/>
              </a:ln>
              <a:effectLst/>
            </c:spPr>
            <c:extLst>
              <c:ext xmlns:c16="http://schemas.microsoft.com/office/drawing/2014/chart" uri="{C3380CC4-5D6E-409C-BE32-E72D297353CC}">
                <c16:uniqueId val="{00000016-9F87-4986-8AAC-F9FB810CD8EE}"/>
              </c:ext>
            </c:extLst>
          </c:dPt>
          <c:dPt>
            <c:idx val="3"/>
            <c:bubble3D val="0"/>
            <c:spPr>
              <a:solidFill>
                <a:schemeClr val="accent4"/>
              </a:solidFill>
              <a:ln w="19050">
                <a:noFill/>
              </a:ln>
              <a:effectLst/>
            </c:spPr>
            <c:extLst>
              <c:ext xmlns:c16="http://schemas.microsoft.com/office/drawing/2014/chart" uri="{C3380CC4-5D6E-409C-BE32-E72D297353CC}">
                <c16:uniqueId val="{00000018-9F87-4986-8AAC-F9FB810CD8EE}"/>
              </c:ext>
            </c:extLst>
          </c:dPt>
          <c:dPt>
            <c:idx val="4"/>
            <c:bubble3D val="0"/>
            <c:spPr>
              <a:solidFill>
                <a:schemeClr val="accent5"/>
              </a:solidFill>
              <a:ln w="19050">
                <a:noFill/>
              </a:ln>
              <a:effectLst/>
            </c:spPr>
            <c:extLst>
              <c:ext xmlns:c16="http://schemas.microsoft.com/office/drawing/2014/chart" uri="{C3380CC4-5D6E-409C-BE32-E72D297353CC}">
                <c16:uniqueId val="{0000001A-9F87-4986-8AAC-F9FB810CD8EE}"/>
              </c:ext>
            </c:extLst>
          </c:dPt>
          <c:dPt>
            <c:idx val="5"/>
            <c:bubble3D val="0"/>
            <c:spPr>
              <a:solidFill>
                <a:schemeClr val="accent6"/>
              </a:solidFill>
              <a:ln w="19050">
                <a:noFill/>
              </a:ln>
              <a:effectLst/>
            </c:spPr>
            <c:extLst>
              <c:ext xmlns:c16="http://schemas.microsoft.com/office/drawing/2014/chart" uri="{C3380CC4-5D6E-409C-BE32-E72D297353CC}">
                <c16:uniqueId val="{0000001C-9F87-4986-8AAC-F9FB810CD8EE}"/>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1E-9F87-4986-8AAC-F9FB810CD8EE}"/>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20-9F87-4986-8AAC-F9FB810CD8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[0]!Locations</c:f>
              <c:strCache>
                <c:ptCount val="8"/>
                <c:pt idx="0">
                  <c:v>Lucknow</c:v>
                </c:pt>
                <c:pt idx="1">
                  <c:v>Ahmedabad</c:v>
                </c:pt>
                <c:pt idx="2">
                  <c:v>Guwahati</c:v>
                </c:pt>
                <c:pt idx="3">
                  <c:v>Jaipur</c:v>
                </c:pt>
                <c:pt idx="4">
                  <c:v>Thiruvananthapuram</c:v>
                </c:pt>
                <c:pt idx="5">
                  <c:v>Mangalore</c:v>
                </c:pt>
                <c:pt idx="6">
                  <c:v>Mumbai</c:v>
                </c:pt>
                <c:pt idx="7">
                  <c:v>Navimumbai</c:v>
                </c:pt>
              </c:strCache>
            </c:strRef>
          </c:cat>
          <c:val>
            <c:numRef>
              <c:f>[0]!Total_violations</c:f>
              <c:numCache>
                <c:formatCode>General</c:formatCode>
                <c:ptCount val="8"/>
                <c:pt idx="0">
                  <c:v>227</c:v>
                </c:pt>
                <c:pt idx="1">
                  <c:v>421</c:v>
                </c:pt>
                <c:pt idx="2">
                  <c:v>554</c:v>
                </c:pt>
                <c:pt idx="3">
                  <c:v>28</c:v>
                </c:pt>
                <c:pt idx="4">
                  <c:v>437</c:v>
                </c:pt>
                <c:pt idx="5">
                  <c:v>754</c:v>
                </c:pt>
                <c:pt idx="6">
                  <c:v>278</c:v>
                </c:pt>
                <c:pt idx="7">
                  <c:v>260</c:v>
                </c:pt>
              </c:numCache>
            </c:numRef>
          </c:val>
          <c:extLst>
            <c:ext xmlns:c16="http://schemas.microsoft.com/office/drawing/2014/chart" uri="{C3380CC4-5D6E-409C-BE32-E72D297353CC}">
              <c16:uniqueId val="{00000021-9F87-4986-8AAC-F9FB810CD8E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2DB46E7D-83FD-4947-A884-25B9CEC2EB9C}">
          <cx:tx>
            <cx:txData>
              <cx:f>_xlchart.v5.12</cx:f>
              <cx:v>VIO</cx:v>
            </cx:txData>
          </cx:tx>
          <cx:dataLabels>
            <cx:visibility seriesName="0" categoryName="1" value="1"/>
            <cx:separator>, </cx:separator>
          </cx:dataLabels>
          <cx:dataId val="0"/>
          <cx:layoutPr>
            <cx:geography viewedRegionType="dataOnly" cultureLanguage="en-US" cultureRegion="ID" attribution="Powered by Bing">
              <cx:geoCache provider="{E9337A44-BEBE-4D9F-B70C-5C5E7DAFC167}">
                <cx:binary>7HlZc+U2suZfqainmYihjZ1kR7sfQJ5Vu0pVctULQyWpABAksXAD+OsHKrvdtu9t3xsz8zgnFKFz
iIVALl9+mfn35/C35+71yb8LfTeMf3sOP72X02T/9uOP47N87Z/GH3r17M1ovk0/PJv+R/Ptm3p+
/fHFP61qED8iAMmPz/LJT6/h/T/+nnYTr+bSPD9Nygx386uP96/j3E3jX4z9p0Pvnl56NdRqnLx6
nuBP76+e0lueRjn5p/9x/bSofu6/Pqn/+f7d6zCpKT5E+/rT+z8sev/uxz9v/R+O8a5LJ53ml7QW
lj8QikCBaQm+f+D7d50ZxK/DOfsBgqLEiJS/fOg/X3391KflvzvfPwf+szN9P9HTy4t/Hcd0x+//
/7T4D5dIY8f3757NPExvshRJrD+9Pw0v6un9OzWa6peByrzd4HT9/co//lEL//j7nx4kIfzpye8U
9WeJ/VdD/+Zof7jDm/bSJf6/onz8f6mof6/E38y8fpqedt/943d6/OvRfxrAn5b+lfZ+Uezp5af3
BBaI/c7v3jb5deW/9ZLfrXt9Gqef3hfghxKg5ISspAUAeZEccX19G8nRD4xCCACkBSshAeldg/GT
/Ok9Qj8AlB4UBUa4zAlLi0Yzvw1B+gODlJYlwwgxDAvyG1Ldmi4KM/wmkV9/vxvm/taoYRrTakDR
+3f2l4lvZ017k4KQHGKMC5bwL0+nsM9P9wkP3+b/LzTHIkwoC7s4WbQcmaKqDsvIJr5J8k3oqZyr
qc9LXIdy2TwvxOIGDgWAF2WWZ2pX5G3B9TBS83MfE95cLzN4mzGM6Bk7BkGtNnzKAwE993kTIO9y
4SVvsrazd9Qr9ZgRqsQHEMlq7hwaurFWrZp0ZciwLtwPrEE16Vbv61basuDTxrTmbBkbxcse9Ssv
UW9WHnGj88rQQdwOk4DfYGvIrg0MlZXTc3ly2mX3SMsMXc96W/oaypVQyxV0+mb1dr0ErusXTjsw
pgv49TxNgBa1p2Zprps+5ooPhQL6vtDo53bZIjysGQgzdzlSbbU2LPKgpPJ8C560l2TBcKyGYpR9
hXQQvjbLSNrKiVY+kCLr2d4niwB1RD7fqnVpVXszYgB2QgX0kbkRX2YAR7HfxmLpjlkhVn32wc6S
MzEyw1lOgOVxLLuRh7Ygd2iCOlYWkJlnlMp6agvBVyvQTd6N5hL6Qt4FKOznEWbP1E9by8egzVzr
sqc7Vq7jxM3MCl6STj2m3dheLMLfNjQrzIl2du34NnRbsWdAkHsd2SauBtGsTcW6mZQ8ZCMeT0Pc
srBfDTMtbxig2xWZcp+dRQ4tq8C6kezoadk++mJb58NsRbNcNT7EsqJKjaguVkRvhxDgWqmiGYfL
AkxG86XspoGbxcIjnUrSV2NUujwBoqW90KFXmhcMz8uODutwRKGYphpig8xObCh9nxYcIx+xVM0+
ar10JxDNGHeyLxHcydwyxImw4WGUMuuObcDkq2WN+9hLAyomvH8xYwPDOVkdaTnom+h3i5+mUFNo
Si49mE+iGyfB3ZZvvgJZsfQ8Kxp2bluAv9oSzuEo4Vz0OxnEuNSuRElj0QtzxutkF66s15eJSsg7
r/LbfNDs4zjOYaimxmUnMUN5LtY1B3yEvX0shhbeZ7Mcv2xlZBcl1cfFoMlxnV6NPjR+oZKbTk3o
QXmRMw6BNq6agY0f1IC3l17229VCgV+rbjYS3vhZ5I4Ho9G6Q8Nml+MGRH9VtqWfjoEY7WrQLv3n
KdvcTdnmwNW+tNHWDSi1qTKKyYOL0hIOUM8cL7ICTzutB3pJpkHS2oqoct7GTMCLGSdM4KPoyZW3
cCb1Kk3sOG579WUqDQq7PJJk7VBkWwVtREVtnMw4KUDzKdu65rDli676YIaXzmYz77xUe9GQ8Fgu
ye3c2Bb5ATrff46dSH5jy3G6EYb6ipDeXAygWx5GwVrJu9glLOjKcFaE4Ftf0uA5KXF7nBfT7wYF
u563YEH90QFHPsJejxdjXMUXqpEsd9s0dc2dDipfeY7l0hzK6Nb9jIT8GmzmIm9lgRa+ATgn8+jc
g2IAn8KWE8VJN5iMS7ZiTpqcdS+WSn/Gfitx1YRi+zRDMTy7xSzlfulwEAeZIo6te52LKu/WZUcW
sV5LZ7JTQxBu+SJMt36wq2p8JWkMpJbdsIyVL3sHzww19rww282HEDFEfNyAbWuNCdPV1iRbrShw
4+PSxvxmWJCpylxlX6Bo8uFj0Y4ZqNeQHIWXugR1kxlK6zyFweK5zyLmXQL9A/VrMk/5uKkMfJ3m
Du4KZNodUdrvy1m6Wo4FyxKE97g2UKVXEqHckZGRJh8tcZlgX4vp7GIshwcTZkwqSOy2W4hr7vuY
gQcRdZIoQ2u+7AYK1brrSNvegbnJCZ8BWiQvckqyC7Kh9oktjVmOQoFZXxHcbFUhEuRULcT9ziIF
GN9mP982SosHWCSYqxcR4JTwQpWmhtQlSyzpkLV8FeX6sYyb2xJeQdXwMUle7TZL2F0XXIaqLg69
q9Q8WFuzuKSDICrtvXIoSwFgy42spFXMVTJLDOKkCkS6JArFdkNCs7KCuQoXelLgmIx5y07zAMUp
BGNVtSR+MB5Rpnyznxwtj0PXqhcWSvc4zN7cZcukeh6c2p41yTrPTU4RTfFhLkydXjH11TK32wkO
ROvjSLty5kpFF6uebYjwongTwoBmDlbdt7ej3mIiCB7jp8JtKdAVw2AfoinGKwPsSmqmgx450Qla
y7nAJV9y0V8HZtQ9LuTyaY2mPOsoSrwHWbbdtz0oVi6KeVyudLnFh2UDha/XVqdwJLR39hjYXLzm
K4nHHgt43aySGm6y1XTcbHp1fFjFZupiyQsOVZDNDYltiEcyt7a8jQVbFp6tubzKsC8/MxrpXYuy
C4dbFXg+9fdzX6oL2G6TrJsBqgNOIFc3YsmOreoAL+bwtbXdUimbMBOBUeMv1PdFVwm0FY+TmvG3
0S4NlySYJ51tUFbGLfoEwqp5whjBgRLth0jauerWuRV19H1bLQGp+8wN+Rm6HKDDggfGe8Fk3XWt
5xYKoSrXRMnnTZQdJ06iKndU85A32zlzW+M5EIjdky7r9RcJJ3HJFr1WzMjtGHowlwnjlOTSrhhW
XTr0oRVmLXgB0XSYpFgvMrkKUgG2TrshVzHfwVbl14vL/PPSEfFCViY/yzE+ZDAFVo5aQVSVL97s
VbCk7iUDW6IeuRXcJyzyiXltaDmRYWJfXSYtOMChQ9l5adsTJJEekG+KO4K2nlOt4EPHsP1CoRzN
NW7d8o0V+bAmbqBRf8Mm6btatmvG9hRtukKxsP0OwNXAoyE6fBVIlC8rGdTyyTTroA7MQPPiKAb+
bm1Qnu9QC/PyTHogpktVwiRGIco5crI09gWLbnGJ3iC5nBrQEZais0aRd9D05XkY8PLBgWJbaqWz
/sNajgafTGD9do+9u19Gq82ZerdEjss13sUcD6DCm7yCU1BHReMIKhn8dPAyhaypm3pb5UQGUyHX
JDdJRHy6VZuXp74QxXloM3VsyhXfAELkyvtpNbsphLlqjO12JehEiuWJg7x4gsNHOuRyN+crqnMj
UGLRpviUZUMT+RpBMZ2KoWPDUxym0h4S0JYPUbXkZV4ctlwQP9zM5eg+zaFjVYvjCs9Yx+5yRCbv
qs4J+IgAgZ9Y4mrX40TFoewWQWrTe9YfaM9ItwMoYB6ita7C2pLnFCC7OoWsQldZkeHHqRmfkHeN
rMLSdRsXSNtvVjv3CBW1GYelzLOKNnMiHJmKwycnZvGwGl3YxN0KyUHiix9W1wVaJEt26OdtJa4q
3datzxPpB04yktC4UbuQOPkTDBur5ig/tBrBU4ZwQv4pUFyeHS5KdgQbXLZLDTsd96luNLfXyiwY
1eWa5S3PyIzVEdmRbfv0rc8T5uWLrAAcCrFXbrb7MXc4XMxbMT2MbhxopZBAH1SroaoRSaFcRm3v
fRzFfbL97bgtG4JcFynM18M2z7eqUKQqR2wvQDfiPcoSK1AdeSWMobGyg8eJNxYtPY3tGOVj76xc
qhLZRvLe+sQINwzglcVuviVrqLO+tTzMs9o5JsMZ9KXZYcDGahmXL3peldvP46abSna5LzmWlF67
UE73a9ZsB4GQ+tkm2Z6GIXhdYTZoc1RZmbFa90SpHWAS64osWfZZTmzOzm1mh5LPuM8/rnhhoB5a
AnHV+8U8g67IA29SoL0W5C05M/moTYreZfigYmi6vVFlm1RIt89YyfULSqdgdbtKAKsiydvWBNvx
QLAPXxwSE0jpmCY3SmLwkAhuQth2WxJZn708N9iE175xcc9i3p08bDZ1XEpDrlLSUDRn11r0tTUW
1x1M6UydSMaWV3IrZ19tOoQvAcXGcjQQgpIWm13fOWWrMmls4rnGut0lZ4aOr5tevib3ZZej7ibL
JQQpui9kEMdGys7Wi+z2K3A55rGh/Q0CiQztGgcUPI+lbNg+ZcQA10JlbcqqUnrDqpTkboeSaPSF
TimAVds0p/yVCEAEj3PHdEqUShY/+maE5JhNuGz3ahzky+I8PS1yhp/7MBT1KKk/aptgfkPYK04j
S1ijJ7Pzw6Trnhai5ahPaXoVw9wa3iM2fiGZa25EvtADg15+8qroilpEK/W+aTt2t/nJjGdnUAPq
sWxYwxsxsF3Rh7Ll8yraRCiRSLyGyiHcFLYoZSUmVb6oEhcf8Cg+yrL0HactK7kZTJ9Md8v3OFfg
UGhQnOMIV14QN5xsUPY2XxyorWfM71Js7rpdVPN475sVcuznPNZqUONzO0k27UtUTv6YT0P3lrJP
L3balpvgWwPT3UCuOTVCpCAdIngi0wrqLunhG9Fku19kCvCJjbJLMkt211pBeC+b9cos24XISzrx
jhobK9cvR03Y8zgnwqOZyLlCw3qxypQlIQcOY9slxrsw/Lht8iWZW0gyVpTPTL10qcJ7Ghvc150q
krzbxJADZNekz+y5p2M60GLsbZHC8F5NXnxJnKI3PIEf+0D0E0CU7lSyo0T0B1yrSIcdJIae9ADs
h8ZO4OCLxVcJOGtjRnyAashf5i6DxwZ4csJWH7ehQIKzWbe1DXbYt73HHzyE8SLfCvC19GS4YAta
n2Zvm5o0uu/35RRBOHbaMLFLILk+bzObVz5o6KqxocV50i6RLofS3atlzdwT1ayIu405ehln7I8m
JE6vGc4PbWvXo21iSvcXq2/XAsdrRgn1nK5dvFzDklhhsU7ba2xH3aaC0WArSvriIVLGLiOybcXG
gaScuCuq1WpQo8TkX7ss+IOf3Pdg8rMrxxnyzdD5amQJRCfWmraymNLm0JtSHCcYD64r9GGYZOAQ
21T80MxOHxPddalAEUdbhe85R7CidiPV3wosyxP1ZrtfY7t9hp1g94OJc+BAtmPlEIkjH8AMK0UT
XKbKzYGa7rQiYQ+yg+xm1gSmC4UiqxA1QyI7WU/2eDZNJfKJXi5dyk/nnLifVw8uchgHzQHN6X1X
kunoeh/uOkBS4QjIvqj0oH92HQY/N6C3dTd7f73iFe7IENHe0rfy2bjWdiCwSoyG3kpH2Y7mSp0t
QNzhOB9xyK+LRPMq4nJyESmCiUiVW40odrsBTTTlyIu69KPIdksKxntWgkTvmOgvE1C1u+QyxeOQ
Oau48M5VA0aKIygeYpeXy0GBJTwwFsb9Opop2Uc505tC5AXjomXxau2ydZcQN3KDh24fJ+HO2yYs
ugiwtdMuVdNOsZHj56wtwANlbspSrrKNH7elTGxPaPzoQgsOea9B0uoGjpYl/ftBTLt87FpxdmFN
NGSVa71QShPP2XT+NQzdE8vSRYKBqV4wbf3rEvPmkPDB3LttXRMdarLrDrtiR5r1cWpTYJ1hP9Si
k9YcaKBL1XbhXpouv7a06SGfUjow8VKm9IY3K1UXQPvhlANfvIIJ32ZNot1jyLZEyJp4y0hku5BN
sYJjl/G3wkkbMnOQoZ1OLGypNhXNxj4x1NPPVGcVGGWKJGJWF7mb7CGmfGOXxURsr5tA49dNdfij
1gF8W/2cpXygpLfzpg4to9t0bbOo1yu5WJk4dSaP/dY9OwrRuMvwGI6Jesdvsmj7Wz1SdHTL4nYe
9FO8A7rhZI7Dfikm2PAYR5mY1EYFSnQ4z1ylW7WtVZGSljuAexw5HWAKevz3DZs/FKOfE4B6JeSv
nbPffv7jwfTp73sH518P3xpv//p19c+O3V/OOryat5r8+OdJb22F3/b6V6/orZT/W+PoT82BX3p8
fz36W439be334vqD+evWxL+b9PsOxX+c83/eqPi+1/c+yV/t8X/VMEwNyV+7Nn8lhf/WpF818715
+4//DQAA//8=</cx:binary>
              </cx:geoCache>
            </cx:geography>
          </cx:layoutPr>
          <cx:valueColors>
            <cx:minColor>
              <a:srgbClr val="FF0000"/>
            </cx:minColor>
            <cx:maxColor>
              <a:schemeClr val="accent3">
                <a:lumMod val="60000"/>
                <a:lumOff val="40000"/>
              </a:schemeClr>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_xlchart.v5.39</cx:f>
        <cx:nf>_xlchart.v5.38</cx:nf>
      </cx:strDim>
      <cx:numDim type="colorVal">
        <cx:f>_xlchart.v5.42</cx:f>
        <cx:nf>_xlchart.v5.41</cx:nf>
      </cx:numDim>
    </cx:data>
  </cx:chartData>
  <cx:chart>
    <cx:title pos="t" align="ctr" overlay="0"/>
    <cx:plotArea>
      <cx:plotAreaRegion>
        <cx:series layoutId="regionMap" uniqueId="{6933FB96-FFEC-4C65-8FF7-4E28BABDB80A}">
          <cx:tx>
            <cx:txData>
              <cx:f>_xlchart.v5.41</cx:f>
              <cx:v>Value</cx:v>
            </cx:txData>
          </cx:tx>
          <cx:dataLabels>
            <cx:visibility seriesName="0" categoryName="1" value="1"/>
            <cx:separator>, </cx:separator>
          </cx:dataLabels>
          <cx:dataId val="0"/>
          <cx:layoutPr>
            <cx:geography viewedRegionType="dataOnly" cultureLanguage="en-US" cultureRegion="ID" attribution="Powered by Bing">
              <cx:geoCache provider="{E9337A44-BEBE-4D9F-B70C-5C5E7DAFC167}">
                <cx:binary>1H1bc922suZfSflppmro4A5w186pGq4LLVl2fEsc54WlODIJXkGA4O3XT8tJdkmIZO3BOVM1xy+p
aGk1m934uhuND61/fl7/8bm9ubbfrV3bu398Xn94Vk2T+cf337vP1U137Z53+rMd3PBlev556L4f
vnzRn2++/91eL7ovvycIs+8/V9d2ulmf/cc/QVp5M1wNn68nPfRv/Y3d3t04307uG589+NF31793
uj9qN1n9ecI/PPtw01735XV//ey7m37S0/ZhMzc/PLv3a8+++z4U9rcHf9eCbpP/Hb6L5XOFkOAp
Vs++a4e+/PPnMn2OUKpYyln69R98/MczX1938L1/S5Wvilz//ru9cQ5e5ut/7331nubwSf7su8+D
76dbk5VgvR+eXfS/a3hd7YbDHx8chlu1L15/fc/v7xv7P/4Z/ADePPjJHX+EZnrqo7+54+W17a+n
6+a/0h3sucSIEcYI+voP3/eKeI6FTDGn9A+v0Pte+bc0etgrd74aeOXl//5v5ZXjTVvpv8zynwcI
Uc8FA3MjIR70iHyOMWdScfyHR8Rfj/4DJ09q87A3/vxa4Inj1X8rT3y8cdN32Q1ErPYvo/wX+IM+
V5xhjqS8Bw0ln6eSiJT9iYyU//XMPxzxbyrzsDvufTlwysfsv5VTXl1Dprp21WSvk//R+e5//mWm
/7xrcPqccYIU5emDUIHghVRKyZ8ZJfTQHc2+pdPDHrr35cBDr178f+2hhzPe3QR/7zf+LxM8Ic8p
JxzCF3vQKelzKqiQiPI/PgZU3c3zf+bfx7V52B1/fu2e4v+Pk/njif5f9c8RsvXpa+F0J9d/+9Ov
rwf1XPDVe/XXvbf8y3wXv0NxhSE//6scuxXxuG3/9fs312764Vkqn0OQIymgiUBq4RQKgQXi6Q/P
hHoO/49ThQBmiqDbT/rBTtUPzyh/zhFOBZIcwiD7+iU3+NuPxHMpEPxQSSIZFmlK/lWqvhnarRz6
f9nhz///rvfdm0H3k/vhGXv2nfnjt27VTAhmkkkOSwZ+/vn6HVTB8Ev4f6VEz8K1qzxNvGqrbN+3
7WNFxPpHtfZHsfbvi2fpffG1TJptWXt5quxo7btF7Kj8UK778OWOmR+QDzn5IfUZ1LT31O/2Rvmm
EKeUcLe/NbhLUVbRmuMMMdSRjNFxKs7fftgjtmIArLsPcwKJeil7cVodVTRTiJY2Gzahfv22/Fs5
D/iC3b7kHV/IdESmTjdx8tiwVxgvrHu/oBqJq01N/Zonchc267bRvPv2Ax97IUiwdx9oFDKzvH3g
3KZyvRwqX/gDc77Sp28/4NbND73R7YPvvJHS+4ImT/lpaZxcLsVGC3IwjSPVFW+qmrzCvvHNYXRj
v8kMtQyPZ9RXs4X4/y8UPrA88O0yfkgBQO9dBYzsXMPdxk++LOfxoIjKJcVfTEPHpcnGcpm7zG8y
uRqWEjcnT4ZB9VlSKtJB5fYtFR6zMbmvQVtu3dzyBUygCD9QO3yRfNFPvN9jwiFw3H29AZC6qG3i
p21z8hc0bENWzL7+MU71IDa0qtbCUctPDdX6BsF2+qpPdOMPUeJpEBuGZOFmrDg/tZOcf8bLyLK1
2GVc5KFBZLDtUhtDRn6ahmTfT2hNZnsUZhhkpPpBNCBridXW1hANBubrwybEyrJxBCgd4+wThANS
b0k/OJPk/bBJ8cZpKAF/7qYp+RInP0C/U8ijZeUq3wfcnbaSJTZbdePsEwa6lfMA9mgA/nRoWOvJ
VuRDovbuvFhs5lO7bFgfR12xNPIx9D4GKBsKtZhE5tPkyfSiF0OPTnuP2/Vk9LSscVCjAY7HYR4L
unYqN6TZPzR2q37spUg/fNsXj9kqAPLSrAovUB7kJFn1qXVW0quSbcP4seGqWZ8w1SPhggaArlRp
GiWNym3Ltouk29GPaYltC/uhiFBHQkAXekNgHJF7OZI1Q/XKPol9ME8kk0e0JwGi/SwHqaAqzucW
PDC1ZXdiPpEmUvsAz17Tfmu3WuXMzQ34YFNrkjm06T3yAQGemzThY7qC9VPcjf2FwbxfTraW+/Im
zv4BoCXZqMPJKvLUVfpnqZx7s+py3J7Q/1bPB/BMAjx36bzw2pcy71o3Fu9k143+ZzruKbqckiqV
b6EmpeIi7l0CVMvNQgMHcZkbyib9YtrpmmZV0y0oDs+E3A8bq95GMREr88aVhl24jswqqz2zT+Xm
22X5kLkCSG9lXaJugfU0Fpuxx7qkUr7pkn0Wl+VUdM1pLcnW/9J2iv7q+3Lpn7DcYzUPCVDermUh
h32BuNuq1lxWiSskVPZNCmWdmpaaTVk/1ft80JUw3blZ91IeBVvo8H5Gk/BxBsZBNNgKkUjVJEXe
ycQfqV5krmRLn1iM+NaMD5j3ttl9t/Th87TqkYxpTtFuh9OOi3k68WLf2xcmpXL7sXTd8MUkbOle
sF31/PVKKelfEalU/YtqCOdPqPJIXMJB4FB9zc2waJYbWTh6EHt6Y9Z1GeOCNg7CRmupwNtay9wm
ZsnLCbM2K6kqf48CGg6ChsdWqLouWV6aVX3ikEpfO5R0cTEbBzFjpGVfJ4lMc97CTubgser2zGu7
uSdW2SMou92e310GTo8bJ6tV+bQtBblQzFr022owIK4iFRqyXnvTZWQXpvxsut2RSLcE8YMufQuL
yIpcqKLzmRmJ67LNsyQyXXxd+Hf2Tjvbm9ELK09+5Pgktrk87mJIjnFuD4KEKFLU1+O6586XU773
ss6ENfUTMegRSKAA+wKjKlkhNeQ10d2BTLg+FttA4hYVCqAPu55BYT3sOYF9Y4Yq/LEv2VNV62Oq
B2jGwvRsbcs9L+U2vfJbj6AWGCtcx60bFMC5qv1kqN32PCm69ILMa3MsqGJ5lFtRgGZqZm6mBqRP
BWGHhUqXuQ7rSN0DNKue7GqW4NZkItWhoX7ORCNZXBxFAZRrlFi0FG7PR6zbs0v78jBztp+/bZlb
CzyQL1CA177g1b7jZMmXhN/AtrOZz2xqTJ9PixSRbxCkfDrLua+bYskpAPddOg31CbOhiduOowCy
Uw+l0LKLJR8YFxcq5f5Yb31cuCFpAFk8dW2h9trnpWvZS9128pVZ2yjVSRogFhJ10TSYTvk41AU+
WE7cQVZrU0VFM5IGoOVF6ZpkhzaP6fV62UzldOWLoo0CFUkDyEJ/NJmxr6ez9eXi3tMFqfZHbpWo
otYNuT1GuZvEGqznsZzJCiWh3w+N4Z+2dOufWPgPBzSSBqDlddIwpYr5NLYVzqjzJBvT1EeqHoCW
mpqRolYzWD75ZAnUd326FpFuDTDbmN0miRN/qs7ISDI+i1jVQ7RyVXhV4fmULtA0JrfSXbxhArQ2
aDZF60D6WqfVwavGZ0KQOs7sKkBrxbgaEEEgnZGbUbP2XOoyrrNFVIDWBkg1SpcgPN19l7cytbDz
EmtUbUBUgNV1orJot2Y+8alYshXPJMOmmKJSFFEBVrvKkH6gyJ/6ee+zpdI3vt5xpNUDnLrdTmao
Fn/qmoplgvFPyexIpPAAp6jglm5VMp3kiPqjW/W187uLFB7AdHTpWkMl7E+1SKtM1LrNvCUyUjq5
H78krZNSJymonnr8ysHxyJtClu3ltzP3IwFMBThdPSM9A8n5joHSle29EvyYTIlykWsmgCoZ17Tz
ppzzjXW9zRJqeG4WMn2O0l8GWMW6IHZYO8ishWsv09rho2vq7RQnPQCrt4Wh5cZ9PqX0V1yTt47R
t3GiQ6S6re62LZlyXSWvITx+2oiM6xUSGeA01bqTuJdTXi+VOvqKfxiaYohzqAxw2jcusanyPk/0
pA9tLa8kGVHcYpcBTuH4djFuVcmpb9ff9YY/Et69jDN4gFKllzKBfL3lINZN2U5cJbLN0TIu9MoA
p3PJfdUwO+VAfEK/sAniQOb0juMqDRkA1Y8tQW0x+Lwb7H4cVvlbpU0RafYApIXSo5y19Tnf7Hbo
OgOqN0+dvD4SYkQA0bQXTJukm3I4lU9fKVfiV21SmI9RbhUBRMlEJguEUFiOVVFltFt+kUrHuVQE
GN3ZkNZF1fjc8plmWK2f2lG9idM7wChb2LpoCrKT2n1gfnvFmXsVJzpA6LAURTnRcjqhIkkOSV1c
6R3F9QeICBCKsTFyT0hyEij9sdvkJ2W3Ni60iACiSQV1uh3AJm3Vvx3K4Vx0VVwkFwE6mVk2ukID
/zTs8wu7kJeMx2VQEQDTbHwSg4G9nejKKzWseW+LqGNWIgJY6nZaK+9BadP9tM/+UMufo1YIDyDZ
prU1ewNOZFXzm13Tt2oXcXGKB3j049ys2yKmfHM1/rBvE8lrT90xTvEAkbQv1r7W6ZS7BKgEpG9e
pEX6S5zsAJFNqx0HtnFy4hqq2wSJa5bSyMTGA0zCwh7HFkFKrrRYM+5YckxTOccBhwegVG6WE+Nz
chrFezscFXSx42wSILIqq5GN1TblXgGZY6HOZHgUH+KEB5hc4Lxr2/rCnXBlXiwtnO2PtJ4iV0oA
S+s9apIWhKuWv6HefNZss5FWCXAJVLINjSp1J9vRNxxkr36OlB2SuvCiJaUrhrYxoejKq7K+HNkq
4qwSUroqx+YW6llYKHwX2Y7qn1pRxRVYIYNrTT1bmhSQv9Jtqg+IFWI4EqiAdFxoCSlcZulYAWc1
U14yc50s80c4fPgpaimyAJ4zpcgKCnbxvuTH0Tc6o4rIuDqCBfC01SyhH72C4uv6xg/ocp3HSISy
AKF1JxGTFXW5auirFgiHJyUlibR4gFBfWuBG+nnKkWnfsqQ91LaKK1JYiE+e9FtJO5cTwslh6bA9
YFZ/iXNnANANThSc6iYHbAbxqXTrpZb8fZTokFi12qloFElsvuF2ydpBjue+q+NoGCQkVg186dMZ
uEI5HCHtx34fXkvqnuIY3C63v3fpCQ2SpzfENRVebD4A16bNnLfJy2RG27s4ywT5c0koREXmwaPz
9ruDCm516rc40QE8J0g8lRGDyxtRvluNuUBdF7cOQyLVXKhG1C2z+T6P1WleSnJM2v5znN4BOPXO
CmfXxuVpZQ4N21536qmy8/bVH3JmAM0lgX7wbKTNq27mPrNS1K9GYdZsqYnfDnH6ByDlTb/2zcBt
3mr6a1uxj4lpPsSJDiC6AuOxFbKwgP/ZvZidxRmeWdxRHQnZUiWpuLaUgOIMf+zmpM9YYn6O0jyk
SlXraBqLKpdzotly2qnfWNartmrikjQJcMqqslRetbAk1+St7sgHPUbuxUmA0VbzETbMILrY0rcT
0j8WVMQdQ5EAo63aim6cN5vToiN5osj0FpeLjmL6kpAfReSM+KxhJRZo37LNjjllkew0QgKYdmuR
TKurbN7PBmVoludxKSO7wyEXarLMe5aCySE8vpw38rLlaxyGSADPdClbX4+lzWVR9pnct5ep1ZHn
ZiHTKYVVglbS2BwP8xuKxyuLpji9Q/aS1XA6IZZkzJ1QHzW2b9tmjNvEhcylYmVdU5ra5gIsk6VA
Qs/GrVNx8TBkI020HpN6SEc4t6nGgyXNW5+kP0WFlZCKhBDss3qOxrzUtKuzBRoVJ48SEWmYAJ51
nQIrrd4AN+nWHZQX4l2r0R7pUXb/kGKuuSiAazfme2rJATv2GjJp5Ol5SEPySa8Gvg6wXIaUoQZi
7da4KlPp3MT1cHCQTIELjNJy7cH2ZbXIQw/Ns7wo2Bh5jhDSjbbGe2W7wuQqcc14mBfTffGpXCI3
jV/ZinfoTLgjiC1pYnJbbe7YlaLOwEL8HLUyQ8KRlOuq0IxM7ltBDkgAiZ3C7jeLkx40jKYWGHiO
9iZ3TJZThnfSXDfb2peR8oNsumor7LKCbYaqHjI9dT+tLY7LeSHfqCXD0iXSg917ZV5sDrnz0g7V
izjLBJCd6Uw30y4mrwu+f0RDUb6Am9WmiTRMgFkKcZKTDdya9sXoztIryjJeDGKMfECQVuEwrhl6
M4PlqVsurFU/VWMb2ZsPKUey6QhwjK3JJZve69K9XZrpfZzdg7RaFttC27Ycc9mnv/bDgrOKsae4
tbfWfaBuD4lGI7TMVeI7k1Nbq18lHCq88E03Ry0ZuGN/Pw5PKFm3nfIhB6SmmQDqS5ZsiTzFGAbu
VN6XbrcEzuhbkM7nzWccm8umf4rFJG8L/78bBoc0o1GvQK9TZMhn0ZRFBqfFNQQbqdfmUHZp2bzo
zLa8951rL6ijicinqhr5B7jiJsc3MJjD2fep7MSLBs4lhxd10zORyVZDM75cR4WWbGf1aH9aRpL4
A9rGvrkeqioZDwIKS3LEHHrtJ2n86o8thi7ZQcAp9Xrhx0TVOZFrxS6KoV62A0bQTfglAWbvdsa0
dvJI5Qoyl1ZP+7kc08rBbTuy+3NHyLof3dzR/tdVMla8mZhI6t8c5uOYq52kc25XeN+jmXZ+qtHM
1aGXBDcHscnSvyjxUKZXQvVwLwyNO3lPVLpkMxH2wmhn9xwNqdrOS9fO7DhbVvLTLBcGLey2mtmh
bE03QD2bpttBWU1l1g3a4pdLX9TpRUvxxPIdrL0cOG3mi31PutdNC3vrHBigtczqwhb7+xbXg/wl
bgUF+49uZV40ng654NUAXZ8kIyVNo+IN3Pq9vzwpKzYoJFuTV6K7KVjzvpA6Uu8gVs5wErO2BPTm
vshd2l4WHEc1B3EaREk+AzMFQwcpB9rgmhVJ2mRpi4dIm5D7NrGopKKBQ7u8JHWdrc34RdT2Q5wz
gzhZw/XWuZdoyP3mzWu4DaZfDHTqIkNZ0CCohEa+J8LlpW3YFYP6FZj/fvoUpXvI8bJdOc+zmYe8
UaX/2apxh2Z+r6Y4s4csr7HXE1wTSYc8haZyxkl9Ve1l3E0zHJK8EECYM2WGfBtM0R0HtNT5OiId
t8vBIc0L9xrvCYUVKcqOryfier9nMuHNeIwzfgDUqRuXIqmmIYeDqi+LYZc8cXE3OrAKkGr8Yudx
k0NeoRR4ZJOTa3ugaU2+xOkewHXm405nT0zejumuMjmMFM7YFSFxXAysAsQupm8xWksoEGCQVubl
Up+01pEFQsj3MnIp6r2EFA5nNPYAjDJxMMmC8jjjBJhdEFyV5rof4FZt214KOvMpE6MVcfx+HLK9
XN2XQGQaIAz3Xl5WPUW/wp52i2oFYxmUN3Ltxr1zUK9CK2u9KFjhc4kmGbfob+fx3OUhE9r6VN9m
p1p35cEtY5n5qeviAk5I+cIWr36FfXKebD29qYBtfrPDOJs45icOSV+c0L6u6sbkXMg5uWjSHh9Q
sSz8ibPDR+7V4ZD4BXdbi0K0qs/3FlP7wTR6Hg6F7Ik5Lm5IPsCFs9dJkrb1Eaq4Jj2UKWxGz1XC
+RDp/QDYcClYIF9D/blsY6UOSVfDAIqu6k0btY3GIUFMILrDnuU2MhUTLl52uoR7Z9u4TegQhb6Q
IrYjb+F6LelzSrFusnWpF5bVDZsjC6yvpfudNoNwe2d7Ag/YPAHa8u4/Anv/c5TyIUusnbptSv3e
58b27rCW9Ms+8UjFQ5JYOe7YuUZ2+YzYuSXNJSEuqgUA4+buw7pLElQuMEEkn9jsDk3C4Khh2d/F
GSUol6eqtSVe5j4vvFUnX5Ey67iOTJUiSMOLhJGCPXg013ZNfuvqhX62CaSbON2DROxq1g+sx10O
tdZrOe8v27F8YpbLrYgHtoohT6xc4ZxR2KHP3UqqS9xalcF4xCUuiYVUsaURWs0N7XLaqKHMaqXG
y0r6voqDaUgYY+k6UNGjLpe8rw9jql40DG9xeSCkjFnTl2WR6j5PWbVcOduxg5zq+e23fXq7Mh4w
fMgbS5dmmxcM+b3d2QglP3JlemoRHoaTgF1dH1djhRwytYlCCVoOOfJ0MlnFp/oWWigd4nIx/xto
tRvnVMPa5OS9n9C7Ehdxy54HkIVJFpNCFnSH7ho/agut/N3jPs69IY2sh8WYNMAKPGFpi3fzlpj3
fcXjbjPBJuJ+LGt1jz0irr2Nweqt6SjPJ81VpNGDBGugu4CKrm/hMBy6EsOo3ias1JGGIfdV99vU
b37TLTAEYITTAS4fjp/2Nh3mSPnBXhcG0hSFmWyb71b+Br2jV52sPn4bVI9Es3BKGJsRnFbDDUG4
tDoUdTY6P98sdIwbvYFDQpmG7VtfFbdmN6qAhqNTF53gPm65h4SygdR+3S0oX5QVtJ0wMRmMVInM
UCGlLBW73LiD/hteJrwdew18hEPd9/Uc13wJKWVqXgoDlW2b40psR1Ui9GaA+3zvojwbsso2oaHD
tYzJscTlOlzWCKPXhBjun9CePhKPQ2IZTGIlqxAelo7wvPtxxLj3L3Qzj/YMGzFPzjxlwh1H3q7D
VbLBruDKyHrsPhFM2dkLsl9Ilmw8S/fCw3SFLWmaH7uer+TQjeOmD3tZFftvQ7Fpf+4N5NyD5/X6
mXaMvZxNPV1uuprPtPALiIAZGFWGOs32DxWG+y1vm9s5FR96rYw7woaN7fCpXQ4VAubn69pUyX6E
33b6FSXFMMcVkiEhDniNI7m9kHwqC1y/ntMmvSKalJEJlgWBZkgaPjA0NzlZ0Y0g49sUl2/ilksQ
Y2CvuXWJWJqc7sCzbQm7IIN7apDGbf55IHWzYGvufdKVu1ubfDQwq+PCur1djukGrIfjAjuE8kKk
oq3iumshSQ6PKRds5k2emEScWLO059205U9RdgpJctVWeNgj0iafB1Ydk2L/ONXkKTs9AqmQJIdR
qX1jfZOL1uv3wKpmP6qqXK/XGidPdDYfe0RQIqAilSUxY3NyK23EsZpGO+psttBsv9AL3Gh7YlP9
iMu/Ro072zWgJ5R+Fm15ginmTXP2fMXADkvak+52RQ7A6I7sKoUkurKC3klhWzBaTxIguomPEIgi
ExgN6oYEBo5AI6BvcgzHcRNdzhPFTwToxzwRgFlS4HLucAf32JSjnC7S1vHzoFI49xfl3KIodgG+
nUB6t/PDQbbQWiYwpgMGCcJd9/KXdJRxV1txOHfMbemo9WbrXEo+nYFzrbKiwpGblZBIN2toRVKP
q1wzxc5m3rqjSnXcPi5k0iFhcNvKtjjiWV+igmZsEHE2Dzl0G0WtGyYQve/sVKTjudMkbn8Ycug2
mLqmXdoUx0aTl5InL0cR2cULOXRAK4Q53kIXR1Mv42Xt3JQnnL6PCpshha7gspo3msBix6U7GWNZ
tqUtO8dJD1CK0sYWHCU6l9qZl8B6/TiWW9xwWBxy6Eohy2QmXuftRtqzT6f+BRrbOCoqDml0ybbC
VqizOtd1PR5Npa4Sad0pzi5B3l1rNHpHh/Q4dUyvZ0KWn4xtmsimYkilq4Z0GlvWp8d+HuHsdshr
O8Ql8ZBKt1XrWnYlFFLt5HXW+x4d9pY/EXkf2fSETLoZ2Pk73PADELl5yIA1djACJgpH2Tyk0u0w
pMfNk9Fwa6nbDn1phjErbJ/GEdLgDxrcD+hpt8Gdi4ancNFq2Emm2sK+HNZGx92DxOFgLy/6opcj
TY/dssOZ7VtgATxhma8iHigDQy4dEzuG4VRlleMtofNLpDsOF4xKGBz6ASYlDbnm6U4zOc4dPwno
ri2HcWr4DOM4jdjOo0/ReNoNLsl1JzmZ80JRLeM68CELb01GDHM3ptvtkp3KC02R8qfKNa6P60CE
NLxe60koXMnjaisBAWqrfX+ouMA0bu8R8vDs1Ph9Low/+aEyp06x5WhSFtdpDml4ULJxamjnT/h2
7tfCR7ipzWQUvxr+8MD9JW3kzFwxgfDZw+zm1rExG1oSx/HDKOi3scrDbXjf+xOpsTnQBtcZdCR+
i0J7SMIbGgV/socW02kmVZepJIELXCtDcXktHPpVAtcUsYROpwGYNdnQ2PJ1K+n0c5zut+HxTonO
FmMoFuN0SlI49WDNXp70xiMNE6RkbRc8wEHsdIIZleRN363NbwLtMq4MCgl4O6+WcfKzO/W9aA8w
uRomwrAibuoJRkHN3KYT3ani7qTlas+8mGC+eNJEnrGHJDy6ELq3zeROdOkqYFxNH+B69fpEjH04
taGQg+eXEUZmyc2dNon3rEGNPcgmrlaBPzl1f8HwxouEjmD1vYNxLcu0fUG2irtLiEIKXrKbbixa
6k8l3J45pktVHSAexx3eo3DS1w7XIAo9Q2ElDfnNdfR9V5G469UopH5VHbSUB8P8SSOLstWQ4lQU
QKP7Nkof3iaicMpXi5uRNANVZ1G0fH5T+U53502Q1p6ZNZAFv/2YxxZOgNdipgXDNbwEJyo5zoSX
h371cUwwBH/R4l6oMVUhp0mA9LLs9VEBDeyQDtvvcaoHcG1qCAfAZ7Qns5rtoLuxPrquiEp8KA1K
6NQwNHWc29Pc+PncVYpkMMB4j8p88Bd37ttl66gQu13saar29oxd89OOax7n0pAHtlcd2wfo9ZyM
quSha9f6AJTUONo/ColgvdzkJFVhTkmX2EO9mz6jZoub3IRCGljBWGtxLcxJT2N12HnXHhSMyT9G
rRgV1NAeb9BytqU613W/f9iRWX+uUf/U3PpHoBSywAq6LNgDWfnELYb7KLcFhyH4qR7hY9IDoDKM
oV29pemZJdA6n5PPQ9t/iDNLgNIGdqcF/P0MeYY5X0WbzTuwE6dqdb/EiQ9wituBDjuy6ZmbrgcC
br2K6krgtldxWFUBVo1THqp4k55Th7M6JZctiqvEUEj+gkFc47QREN0xSH+3fIg+jpCIQuYX/DEI
XVRyTM/77eijZsHswCq1xBUEIfOrRm017dvAjjCF60VvzRsk4qYJopD2hTiQimjXsaMA+kPdJ1es
12+jlsrfKF8wRqiytGdHInyHc2ZauHddLZ3/KU7+LbjulL69wWPd+kGe2YBXGKHOHLu8var31DzB
273F33e6SAYg1UljmFoKce5M8n84+64lyXUr21+ZOO/UgCAJAjdGeiCZWZlZvqu62rww2oIkaEAA
JAh+/V2p0Rh16EgTJ3Qe1GWy0sDsvfYy9uTqdR0ebE6kPECnmtdnOey+uXd7/X9orv86s/1Hf/SX
7ZsHWo9rN/doWzc/bmXctz3VB6Ww6/pjU2+qL+ZpQFxNMSYz7vatC2bMz1OvWTMc0Vh3aij6Xa3h
3NQhqr8kiQftbiSgtKoi6cLufYEiR893isVc36+29jE7b1Gaz6owey+jtiCJaBNZGJdrFEITw0dX
ZGKe5BdtmmGJi1Tl7XBOdgW75yqgoc9lFebVm1KFpNteYCHn17bIFCJ+YPMd2s2ORSyWiKWFCLCG
V6dYKwbr+wGYpRsK6Ar6BU/Q5tP4XtMBjUyXd/znoAd82SxzulYMdN+kWPAOqXJdPW1v9rBsSF1S
JLHjlwmgbb4Um0E34IuMM9l8GttUiW+DXBD0AyHnPpmhgNtXFz5eSXonvQ9hK0aYRtnS+9bGqsoh
nKwPO0Y29BDRerNlzbHSRLkyH7KhouuekduYr0wc22zZB+jC5imckBIwljnTK7vvyNLyirSJT8om
ZzOqMD7wig8wwC22WbJ5BH+zmxpZOYF+Py+BkGxywjObR5MXnLIcupG1vanTHGUjzhI2LBd8WlPT
FoajsitEHPVDtQwj/Ty7gVU+7Fv+bWn3kBy1mTL1sBsYcL41M83zh8TVSXK31w1fZNXv0KikR+GX
GI4IO8uX/h4KDY7PS7etxpOTZBdyORK4GqMaG8i0q1Ngyea/znxoJ1lOK8Dgcw4FkniNt3yzoezH
FElikkdXG8h+6UcfQcWyg7QFB518WZdDwGc5TWeaAUijZ6ZG3hSKKXFkqhnLiW1+MEBTQmTXa2W5
2luyWHXwBmfUA5vk0r1uG5Ujx3KY6HLsksxu5SSblMIltgl9hb6m4Z+4S8bpVmw7Gr8mI8tmCq8d
wPxC8CynqKCcS5KkRApc0j3Hiht2hMGK2m5H6mOg2sTBW23HmNmtEtotEixzYHIymKyRfvlK+wia
GbPmqX7JsyHmVVPbrPuK3of32DRDOq2V7bLJPqiFSPYKetY8HLuQQyYkJjJllz2LqLqLG6/27+3Y
T0tapSaa0ocZm7Y5jLoJ9KyHuJs/NNHACcXxpiTLinxIhX4gzqn4a9rVNQ9FLcUgb7xf1+xCTJtO
HzvPQlbC855AjS59EgtYO2es/1Y7L5Us1Kz41yxhs/4AdfnelJgu4e6CzmMK92D1WY5fnqL029SZ
dT8PVIfwqnYSx6VusJO+dSmW+Ukquj84QeSR0Jl3j9wsOTsQ3urm3ayabX/yEHjQCJNo+Abw6upE
zM7Wu3H8qTC5aW47NifhZpq6vr6ZqYjN7TIjdbTs0iSlnzhDtOX32Kv6ARLy6IIx0v4N0pah6Hwm
KwmDoKja2p37CzIk1v0E86DkYy/aVFS6h9LxOQ9NPz7Esm7js5/aJRyiuem2kwiGsJucbYp8IKxW
9btmFlKXOrgInogdERYimoHZ9bLuNjP3luyOnBPNdP8ewR319LhkIm+OpFFTXrmtW3F2+oyb5gj+
dGzuZ7Gybz08AcayBmToH5uNGBwlzbT5A8smZ2RFMK1ab1UHg+NjLRcNeU2Ur/K14Vak50FrzQpX
R4Z9bRrR6VKOVrmu4GNcEwQdpcl2tv1gXeU8JVHl7EjjYux3rz8lTuAZVBmRMewMNzyLNpLWFN0W
2fEwXi15Chja7eph9hCmHTJt/GdKgmeIV5OIdCwRBcHuUS7JHzW2cF52fUOHkg0+mz6EOckyGBwN
AyzPikTte3v2DirZ14B8OlMXzezyDef9rv00FZ3DNe0LIN6r/aZi5+S7tdnFLXI4DG4FBcsa8a7H
Q10/Te0Wc8gEw7jzMHo6ZAUEoGN204tYqMO6yqQPhYwd32/9ZiWgiw1ZVuJE6oBCEXK2pjlbRK1F
xW7aNnphmTK0alK2RJUlayyqPOx792bInnSn1e1e3CzDFNXV7Gkd7hIk5jyR2HbtC+AjGlTR9r0T
R1jHS3cRCm3MQwAuxo+panHpubrOZpC902a7GyTpVDntJnZlqk0eQbxgbN16SOh2G79zRA1QZIyp
c0/tRnJ6mjA37h4m2N21c7GGFCk6MBcvZm9EfI4TYd1jZudo/ELbjfd3rE8sFtrYDH3zPen5juUw
wLfNHibJ2/WIV7Z1h2xQqX3P1NrUFyvbLjlDScv6+8VQpHwdcCb1rEI4U1L/2OGXDGNz23TZyU6t
lCA4Q4aFhcJhpnRpOhf0SXdDAuIwBZGYHKxG9GGxujDSlzES/LIOvXjjVAHwhU16Vr+mcdNHP0G1
f7mSXk+wUqHh6ILJX0D/3H5Odia+iiNcgOXajeqnhrjmbYAMIzsxHM9xsYpZhVPsxw/KpF0FO+T2
HboaeCTtJEIgYW/2IS/FRrH0B4LAhodVb2upLYq1J0UxNjxKF9HKd21F4er5zPJx9ff9TkNatW1n
s5dBzDw6NlOky2abaIE0CYJlMPi+JEu228+mo2jLeAcjldKhF7zvHHSfT00KN8UKNKf61uML97vs
ZdWidgK2QFWyVV1qwkdljHTlAGlbuIMlYPKlMWYr0o7dN4Mi59XaKLmBzlYn5xkMrJPIefqyxwPM
YBqBXf9KYuzFQtBoxXros5JS3PtEdEivx6lj54c9Wvhh5WIsF1Lf6S4a3sOzd33MFxzxVdYPSdXO
07edNHMRhrr9jGyV7i71AW7n3mIkclLMhBQVh9umUBGTJe7DHEvIR1Fo7RnsCx0cB+HVp7AOislH
6StFVgytWq/j8RtfE5z3EbR7t7qzoKx3IA3LW5G4bf0Jfo1rC4Ep616RiK7ZLc/dvn3Px8Ef5epA
XS4aGPQ/8tmxppy3qNHPTY/D8HMyDXVhbKSTphxUWOCoUsu0nwplci0vO42dqcA5csuNt2y49wOK
wZ+jy58Stw9xNXaxHPBWNZDU9yKa6yeqdb0dQYwcx3fgrLnuBeYJ7K4hbb3eDHMI4SGHe4OuzIbB
/DmFVc5aDAv1tEi2eW4+LqOR5HPbJOtjl9D5SRuzN4WHBbtdMYTYN/Ztits5fnEIZIw+JhiFRR9S
hpMUtk3OZVDRpj3LQpm3ZqWl1EigvTTtbsp5XnLg3WxZ6jLfs/XI3dJ1N2hOdn3vwYl5Erhsc1Os
fgDVSmYPVAxjGXIkJpoatDyc30sRdUsN+nGzlNTs+WFjoj2HoS1rP34aEF9W5Fvrzx48um4aP4CN
F8qQTGlJm1QxmJt4xCWYSfS4viDo4l1NYNK2hEr2qUZlbzVyB1cR3yG5NgpVYxpyyjz4t6HGUDQd
mTvE0P2WfW/mok0yGEcYNr5H1fuZqexxiRHMEDts0TRcmdgD3VB/so+yFfdrIsppjrEz4pjcNKpf
x3LvOkyPIpK+xIOfz8gYU6aIuz65UakW5QKJ65MlPb9EXT6aksjpAX2GW29on2dsxWdGhvlBN3MD
+XoMK9ijFl0/3SeD9hHuCjgs3Aomk6qbZrcds7hN18d4JAaGzhjci9eUj745rj2il55m2iQfuUVs
UGXTGtgSbyPHHsKo6/xITOfpIwaayfjOOrY/Zmnfxze6n6ZoK+wVvhhTnLhQXIADyW/WWKM32Ucp
bmscmXoreZrKpwBmVVRuDLv3nd39DME9dNXUl7DJrFWZi7jVj8oCw8SbJ/v5kATotvsjJJDxgdfJ
OFaG1FSXcdv08X266GtSMLPX4pqDutvIUvA1o9WwzCRe8CDQjI+Dyw8d72HNVewDpLGvGgrK5E1a
Nt2ZcUFZXzayi8q4g/Ugli7f1iL3DIcEXeCtcZLMaxSV+UbQC0qHSS58AoxHxlKSRu7c4smQ52XC
xixpxuZKhWYZb9SG++RTRoxfjzRXfYwMHANzvThtE16FvG++iTWThU3i/bjwZfs4jnVD0fJkdWcf
FrD1cOIZlPTtJWm1x+y/Do88XIN3d7Mnt5ZzRQ4cyUkbyjeUupXZ0yR78/0aybNiY+Zel76O13ej
WeISs7mZfg597dcy29qo0qp5L7ZlKVYd/QgKKq4Jk57CbF1zapyGsUsKXT+KvaTcdyd0kaMhn0H7
VS/OEHqiivqbbVrEwQ95cqsSIT70KKjKLXRfJYysH2NAWk9NTJlETIF7yfx6mSbcDBfuZfge6y5+
m8eMNyfaNpAX7J3dxf0cUfNEPPyHYX+f3cM5dCk4C3BRWch+g7JlfpOAnMzTGmkQzN2Wl0sEykUd
ZW+cj7YIE7/HGBIeA8jcTUxhibzFEbeeg+H0PU53eVC0Y6oYhs2Be4OwE5r5qJQeCRCVwtbB+7N4
nBl1e2qXXB6wMBAYxmS47Ix/51y655Sm6YURhQWX9KZsCXvuMzO8j/d+e+RMd8+SaAsi1dIrNRcb
aYW3hUT/Fo4B4YvhxFYq31i86YvrAhdVN86sHPZl346j6bJLACE3fe8jnr/I3icIGqBuzKNTPeSr
74sae4XD+CE05Hvr6uDeZxljoVjbYeMgJ8erD1V7dbg492HbYQTETRw0sqLn2WKVbW0ydZVkaxxd
1jiFvwCE0p5cTBPX4sFGm3XHFc4V5G1nPWWlCOnqbpdUZ/IzerFhRmgGjehJt7pN77pt7RFfLMcV
R2usDX9Lll6TxzlZEn2A8UgYYbJhWXOeolX0nyLsTISwZaHN2orYrnHFkrVoroRb8rY0PapuX9RJ
lCR9EbKwtN82niXz3bpN6/4VMWseBX7jeIbbu8dGznTRQQLXHeALVdMbw/u2e95ioFmHaUyT4ehy
HHwVenSZn+crofQw5wNNHiET67JbMMKTuIrFlolzDCHg9rPFLTo8LtZxTcog5Npc7GwTwgpY5HDU
f3tH+/AMsCenwHVAQt5vre0tTqJmzFFD6QFb/0UBfvGfVKbEOZ0w9E3s4PNPsU1U9HkAZQDAzzZl
yBDFWKUpsTpQ+Rf1siokwJhlq9ZBGv6BwaXCvXHfEP7R2lnQrsryOUKxUo9ZtL4wv3ebLCJK8wRV
Tm2GUtRJTx/szrfwM4WBRf/dtNBnHniHIM53oW82AQuNbDJPSC3P1HYYV/gV34g2otMTw/7EGUwS
cy0QEI+UA/5uRgj1T11CGn9KVKPIUKW72cxU9IwxiWCDCR012pduLgOKVBTWqHucf+4cSkR/I5RU
5q230bQepy5y4mytWDJ8Yrvwppppv62flcigrmONEvaz82pej1qSISqFWuLbdpY1K2dQO9xd6LpU
4iPJW8hbLeZGpdHrjA5rZjBIelv2VHBI/uf6bpJ0vvH1xt/NCQ3OFi7bd/0Y+r4vDNJuC8gc5ZIg
MY930zF4jvJFIiB4Oe+JBeTQiCUvrPOonwu3OG+f89jnzc8VYT38sCtCmop52HlNhbRITTntbMi+
BkQ/tl2RTJGoLwgYT1la2n7vIjRXgUQ3244VfJPTLM4vDjdL90XsbVOFEcYnjxO15tBG876AJRDV
0RnNWuJKAmQcpyJ3c13CMCx5n6wOjMrVN1KfRXO9nvBuuRh+xdPUlrgD9fCWYShFjl3TjK7SUdb6
w7pBmgMYI4JidM+buH3gnSeAgNqgHqBsWM593bIRO7JeLhMBdHcvqHT0jHq7/8y7ZvIPo/L24uZ8
7JuKh7CVWYaDA+CirD/DyAXNiBxwmradUffOEQFxBJx1/LnPeVPqPSBpB3omcmpzk/T3s0tsf2/q
xd4uWk/dF2o2rg4TV+YVMEpyGKIEVRieD+PnsOepKfst9W8Z7HV+GFjBk6KBoUyLRYxCp+h9PhwT
5Kgv5YxedSo5RvUrwh75hnkFzk2LctRsZb8AAylhGyW2EhquIIu4weKdg6J9qUH9Aukcjjn0fhKj
A2Dool0Ml9yvWfNx8+u83+0pLrv3MK6Z6N3A2qW1pUtW3d5OHMQwmAJuW0VYNy0IQ08fKUI5q3XK
tw5OCDXCp0cUFflz3CSAY2qLPr9gCHO87F0dbSDMzv1eKQzRUSXUDrK4b/WIsJkzVYAQixpuE/zH
5ACr4SpD44KwyY2AQ7E7HG/3EReTe8G4jZo7DyMD1L0eIagP6QJ/qZJzo/3jgGno13RHZ/t5lJlr
PjSThFpOOa17EAGH9HWgAt0N8ofRBCiEpAADQhgkzr5Vf2haoB7AmO1R2SXEBc6IrW6LHVh0Vqmc
NU1/G3wO4KSAwCz+bKwek3ICtLI+Bi13/0z0HOUffT2Py+OytqK98EagpTkMS63a8yqbLW5w3tLs
p/KoaT+rIP2wHnahYZOtpnl/j8nBAPbbCohp2IoNV7w5bZ312Nl0fqNJkxwx5Ilv4a6Ai4Rn8Dgv
Rs+W/D32g+8PonENmhYej9ud58uoPvkBaEyBHnZJ7+OIsvGH7oRQlZpqQ18jug/rQyC8Wx/qCRFv
zxyQKv0rkLQ8aJsk489stCI/bbHsSZmmcMq+w0UmcVnLLaO+qlm+cV0iJAu833KPwX55WWFrRC4M
Fk3kFgsrV5eFJalGZh/ZxnuhAbAWTCceRue6MT9IlrTNA93rEYSimqjxBMf5iD5B8JizqUR80+4x
uBmDPiJ40ZsjKGp6KDEOyZavox9shGTD3fFz1AMC+Uj6YUYDwVA5VrERukPvgnp2eFgA/KkSwghn
lwImKjG9JYxmqNozF42nFgSJ9aunQVi8Kla7Gy9b7iuTaa0OfZLwuaKIknGqmM0QmiMKqR4dQQrf
NLAm+2uuF2LOpqprWrFdaodZYwmBhxRZBQsFYmGIXg8YRGOGOckLW7dkx9HsdHrCOTlhzD7jCisA
oMaqgNJz76p5GJf+mG5LPP/I20z1EUqkOHUJgmrhPvJTq6GHEEthtOVsuQ64DtMy6o24YVTTsJ1V
zBP+thhEsNxd19ym8cLbtEvLLt6S6THL2377EOHViKho0OxNy/FqQ436fuX7mj4s19bkto4mteGO
AdF1L7pQS/kYhtiiJjNLwsiKmRJwprzEkCTzriB2EOO3NuDIBikv5AP5YdwazccF7hKoC7HN0fsj
ZmYyFyumhT9mTbdK3Ii827+rBmOEz13nJ3VMZTpG6INnnYwIUWamfU5R1eBqQFZhmh01jvb5R6PT
zPPCxQI2yz5PF/4aA1NrkdsC4N59FfBhVW86WqboaZKY1DyvopstrAYC72mZrzMMiaF306Y/NwMG
VlgkqU6OJkd9xw4IQFzmW0j3ZObLHcOfaYC9msnbvCIZc/zWa4yA7lBEcHanljS1L2PfKXPJZeKn
c7QgUf1zQgjaczZuDGqcaYiWos+pj+4mAlup52ixS/sx2hEoWAoUAOMhLAM3D611UKgMGcnX170H
F7HkxGI60yb9CG8YIyP3jTOr69cE2FBJRwQTdOt+iXbkbpsqgSFhf/ZaJqFAmdHtZZxvbjmFaRTJ
yQAe9ze9Yjt5ixuXZZdWYYRXajJgcn+AEJgY9HYjEHrg9nbLouNsKF3KhA1dVGDP3TNtr1DUmMHX
4kjgyDPNxzaKMahhI2YzoeiRjcaLMG86q0yTZ+nJbYvYTzrdIjLCi436RRQqkQg5Q/MVd3dZbKx9
yyzs0H/kMl2GOwJQOz/2WbOIF+8xU6l6CXgPskIwyZ7acezZbS37Ub14jjfmNlCu7IUsyMIBUAFq
OaLIw549dUs+yMvWGaHeo54FigTEkIV2BqLAB0DNKczVWlIu2Mw6KmHawYKuMMDLuTgq8Piu3sP5
J1gPEhuXQsC5cjgMmOHY5ZwP3uCNdXmnzdNm8KZh2ImVgDRymovwkuBthypKZI3a32PsAWBrxU4+
in3P79ArsOiWRjUQxIIR2M7R6/yN0xvSMaZvVJfP2d3eT5BMxzRM7pNvFwHoTi3w/Dg6JEyHpog9
MFgMJynYUmS2fIW7nRns52FNOX2a4Jdg6fHq0RqjddsypLJzs4u1K8XgvarCYK5RcM6yh8zU6XhO
IcH1p3nUS1LJNejxjloYzBRbrUh8TnedJXeRjePoiLGia6ueS4G6Ws9WAxlLhjb5suUIfr+td9lt
7wAopw5IeVOb/XsyZon8qtVE+jNJoE48k9aH+R5Cf+Nee7hIN++nMUu3uziNbPgZ5qzTd+26DPlh
XzIO7ENgPF1gRrdgHNJaC37e7NL7hQzWly4g6/Ns8BS6atkpVSXo7Axj7jS9MmJXfhQgIz/0K8J8
3xOvpL03bo/HS46kOlQEQLxryBOECwhzt3nafQVoEgF5ynikLdBBlGClHbHOhwPmSApAA47Qax/j
r5WIiMyalCGKYoNtwmcDhYPOru+d0GjTZQHQVjzafO0jOAS0eft9ud6M3/MFOBvk35k8z5NAEUJw
0vUviTHULWUqgdybYulTeDD4BNFOOaBQUiU0i0CISeRcP9Amd/6I8xPuhWs/tusP1216u5v2fMg+
oApg6VZ0c7dcArDI7QPPB70+4rqWycmiTikG2NPMBeJ75FaNCbB5XLYYOT6hKhb5xTbQBjxgqjFA
oo7Agh2t+6zQlWeImkwz92VZopkXkAJRDzhTKwAWZm7egdgQy2pdEaP8rgMXERciUjHgtihWXou3
XBMBbvhIMIECwlWbeXJFC4VeWkwck/+kxLTaLD/QKEvAYWhIifuCbmxvo4I5cB+6IsPx6vZC9hP0
GQVs5bWXxw2CTsT5jFvKmk/QRAOULhaP2Jn5ZkCv0Xaln+H47S9ohLcsrkzSgHxR/TGOyy90KxbS
cZhG2x+I+Nilr2z9Q6R08qsRT9Yn62bRmx+S9h1Hz9Nmf0x6Qn614ZngcijqNs+PuKUIWlWxknuL
w/JfRcr/jtET+dWKBw03dWByoe6OsAnmZmrd7eCjCd6BFqwWwGFrBzv9XMz0abMAiErE4EakBCqL
nuOffyzsH1ODfvXskRswtjYy+XFCCmhftRCD3IN0N5colzCxw7SN/wuF/u+QkNj1GfwvkpOZbbBp
krAjhPRz/uLCVC+VligzobpGJwYEvIl6FIVbGP+Fuvh3yIm/uvp04FXhMKfZkXFkWTjYtRxmIFr/
4gX93qP/wtrSSMKzeSMyMC6Gr8rEb57r+l/QrH/vsX9hbKFKngct6+yIMRfqdRPO7dInf/DBf2Fm
uTh247Sw7Aik6wDCI+DVGPjGP19Qv/fMf9nn9YYZRiZadpQksrhS1xp9Ny7fP/bov3AqqdIJWDV4
X9CpwdPWCaQz7tPLP3/w31mhv1r6MINBjd46LJcmF/S7HdvBl4QFijweTgdd6AUs5hPEQZn+Q7F2
5Fd7n4ZLn8PrJDsiRjT7kM7GPnQx0Jl//oL+qsL7Bxy8X8198i4kbA0yPQ5cNMC5xBg8IFz870eI
HXtLUfjiK2Maj+ym1d1rt7evMVZadqptuzRoFWRzQKrh921NGk0Ll6Mi+s9n9+/ftv8nf0xP//k8
7F/+A//+NulgWtm4X/75l9dpwH//cf2d//6Zv/+Nv9z8mB6+DD/srz/0d7+Dx/3b362+uC9/948D
ymIXnpcfJrz7YZfe/fXx8QyvP/l//ea//fjro7wG/ePPv335PmBMjZ7DtN/cb3/71vn7n39LsRxw
vP37//4Lf/v29SX8+bf7L80X8wXDXfPlH/zejy/W/fk3Tv4kCBUEF08G1VZ+9af0P67fyemfWIZB
IomBtgigBPhbIxJDmz//RumfCMUXOEavCVq+q6OWnZbrt+LsTyzOMgHmEKUsudqB/tfz+7vP6H8+
s38bl+FpwjTU4rdJdj0m/mdR4bEhc0/zOEGnz0ic/kq4RbQO3zAl2A4Yh9L1xK5o/7ZeCWZ7k/6U
Ch52pRtykVSbWHdTcLnOYNJIEt+KKI/aAwcrslCjzaaPAwgj4mFdyPUnRku/JTOLSdXuyTnfUrTN
qEBh2dDn0jQYBnW9fs5AivkQpVkrX0hI/fQMr5PeApSEw0MJuzW/FmZkNdqY3hsDFEIL9MTweFYF
A1MUY/2BDvBqoQMYPQH2B3k5ZaN8Gp2Mf8LnOQV4D+fwclaLOM9qjt5R1UT0YVH7OlQgvKUYS7Sg
FTxei9w7iLDBy8x6YvECjL8AFwVRzGTTWj/UcDqHbJi3RL3jin5ESxriGx+RbSnmnF4LrxrN4YZB
GcZ/G6gid+maxLYcuW2GkqpNmmpabQqPNNk1mOxGAzsarAhS4XTK99KvXds9YoJB4HCx0fdstuhG
SBLkcUfr058inDTqYja9YKR6HY4WLE+JRuovnB5AveXpM3WxCuh2U0ziAfhWruMSdENJH3MYCNzF
hjcYukj9Cdmh3zI0CF0BE5VpQWNwVchiBOYKXCu8EGnffsCj4Q5YpXmqUY9P56zXqI53kLqgHSIy
fadAUpD3o6x9XcJgBIQhMLoSex7DHm1HP7EJAxBGsv0+dbmJLjKPNSuJ39PohH6h+2D47pcbBGrX
631ttiDKrG0trThu/Kdx22JfYohmxztOHAjDmEy5sZhWHZ8yJ1I0LKHF4IakqtG3yKKHTSSc1hbk
xY9+PNGNO1fFyUSng9wp/r9DBEHAQLdp62NQakWnFiYbDhh20fjQQBRMixSt56uFlXp/6rYk/arR
hb0fmglIhzTm+2TreLtg1WG2Q4Y6gGpjnNuqLJ5AlzJkOcveOpSCew5SBYlgS4KBQM0uXUeSr1rE
y3ZqYii5D80m7VphVoRPLMBi7QL0UK9FCz39HY6r5tm0+VM+KvbeWpihlq6eo7OEeQWmsz4nhcXw
7AMHx+RdtDT28y4CuxWZOq0TRVOK+SqnL7UBFA7pa+sQu2RkzoqYAJYFT0eHl3b8/9Sdx5LbSP7n
X2VfABNAJhLmCoAEyfK+pAuipJLgXcLj6fdTM7MR0z2z0/E/7GEP0kXdQRIm85dfK/dPrGb7zfzF
goO2t5l1p6fUhQ9tIY8Potm7+bSbaX3jF74eT6vdwjCbxVx/A2vv7/zCNfsIRBJUISE0oQ0JeLCf
+w38KjBFTfmCZ3jYTcuyUdf2SLob8yKUHJCbkVpXE4cm5Akg2Te6s9CdLlm7VQjD6/z76Lcwvxxf
edqt1ADo6YBBorbPgAw9M3k1doSau4v8ul7b5hOAAwRKZ/kxTez1zZ957fqh8NzYAtz8tlUp703n
I2JL6QAD+K3bq8as5ueBgpEsqLaKtaAC5sypR7jX8Fw6oDK1OE1zWx/AqCFQybQX9aknsPHFqsvh
atiW9LsqReYf9pF8jodyzfHVujKbkxhl+XKcRJr9WDuj34ICq9ccIFydeDyq/jkHjjmvkCV5YFcN
GsHMWQgNSVyn+uxUpi8SMEOGEGP762Slzc9+bmcfNYhc05ih1euiunTT0K2W+WDP6XKL9Nsg6VfI
IpjTtlqeOvJ3/q5iXu0I8SmRntqve+viiKS7zOhHJ5RfCDyYwMyuiEppO2W4JzyrId09wxs6OPeu
mUUb+m5ufEe76jYvXjEYZrQQ6oyuofTNCCyVcECXbdD7WRubBCLbZQwSx+OZvXGkNX+MU4VARLTF
wc5LffSnrI+ywXMMlnDkYWiW+Ejy8/qTYw+Kd9SXPsv+l8oRVZTfPLfrJG06Fbv9MNt98lhvhvmc
QgTNgSMWdz40qGeWQ2UXxYM5JS5glSlmVCcAdMaVvYviw5nxOZ1SgtjLG1sme+ilLDnAxrI+dALA
imhDPd0neZkCtrLMRXO6WiPrRU5UIyUHPIm+agA4ltRfXvxt73fWKytPgoErn5MkYDsP1QrWFVZb
U/chJvGuQ6A380WEyrrHHNkeG8Dugo1nHUBvmBlMEOfcE5Tc+nXuHBpWMx9QM1+vyjE3TzzMu3Ge
Gis9r2vb5eHMfDCchEEXxHHslX8Cmc0/ndXv35pJtw/GPOY1wv58/1lScqmDFkGMYn+YvDbiI8Y6
nKdiP1uNXZanQVXoN4jc+fLfO7uwA6gnLkIjpgAYqS7uh3LfGBC0lB/kyrPReU3TPSPiGG5Qqi2Y
dUo6AcHLWVp9Wlf8YHbT+nZ12vxRetn8umytf4EZ8iWnZGN/LGoTMxJaxmG+Kf19e5530yO3qyjZ
jqCg++60OpP3y13s7VTL1LpNlkyRsWgsbRWg/l96KKJ0pxl4dr3AytcsubO3Yt1O9lR0/v3mOfMc
GHDAN4bU/jf0buqhEETbyCJfOXLUj1Pt51cWioQsShorJ6PMTKMknY0TAk8zQO3zo+gqoLKONVOY
Qym/gzx6VZiK3Xsb80n+HjrORZm9th+lsZNQ1NIVfTZX8gZYYwDECER+2uxiCqtlAtrdyM4M51Xk
j0bfuBerd00Rz7JxUGQ5WVRVhQ4wzKR52CO6D6Y9RQVHWzFgfq+IP3YTMPB+T3RgpsJ5tCujLr/D
b6TXzlwuodNm+2mtTaDnzie4LutQ2odfkpe4SFuoBM8SIyUj6XJlZEtqcyhaxkPj5puLfCZ3b+fe
0D/nyk4/7QVsKRu2Z8NiYw1Ekdo5jIJuj/na2RHWA3Nn9EACGWjWIs3ktYv5bDej86NHPWkSbVUJ
VCtFcbbsTcVCJx6CnL3GgZNbz5Uju+/Kyob2lgay+bfjuc3CbFCK+s4ZM11FWbEYzlGJvQTDAJg8
YKFprVNrl+uPVKT+5wJnOL+2qArz2Gmt9rNX0tQPS4K95CuVwfUvdg2DdJ0j16iClHztLbDJsviU
aYWozbdFNp8Ts7KRmDPOgepbbe1fmkbOT70JTxTlpVE/Lf7QynO7OvX+iNbiERCubC9K0wwYSH/Z
HjZXEiQj9+zGAoQ55YrWJES8eqS7ii1rJAi6C13k2G0o+oTXhEEcufWus3Ptpd6lKYz8lPiLvDNt
Im4BK5f2QDvHFCZtB/tpUtwTlMwgnxqF/Ytq3OxAiL6IXFQTTNGt92oYTbKhnze98exBHDQfW4Ma
LGah9Z+3vLA/JyRiXZDaurmb/KF/ndbKCQuJcPwiy626HkTrViHCeutNmLb16jCr3Q6jSmO/mlOM
frV26ljVjg30J1bw8q3reoIvOvsnG2QVsWV5JbUBhnwbkwFxQJ9kIYqjCviS8z6kXt+/WbnqDFxX
mYt+C7PsEhr51rz26ZQ+Q4x5RG06iHNM5sWnpa9W5fEk9+J9X+w+9HsC/n6O1OhQfWmzGif5YWUm
/7DW3QmnLXsqSmGdDWpiaUlYlfQvPa1ezsncrXm/Lq2q3I51hZjwNm9nifNlMdwiMOxJ5ifRDQ4S
P5nXLmueO5MTYDVeesz7qTsORNesV9Pujc/oixoV5iIVT3mBTCESNlt5BjL/qLchfeTZ30/7jC44
KD22eRpvp+k+h50MYVa6K0K85FEYTAV5Zf+yHUcM8ItaMjd6hToPxbBlb+DQGY4j0SWoljo0M8Eu
TdRK+Ovu7WWNSHLvAlSB+aF3svVi1n57AOyFKx1Q50xLDic57GUSZpWr/UBmSt32qz8+LkQL0psi
8veOa3tumlWX8F40op5ywzecCDsACg3TyWQZ2rNhfMtGfAqXwugaP5hk7b4scnZMZM22JcNaz+1P
tK8uLS9stLfQixzOWvfLYTcgjH3KtzWpjm3uF9xCtX+DEcfVwbdwogKhlIV+tXYho2Q3xLbU6/ce
DYvJcay07xA4m88MuKyw9PwxrE86uySyXX/VSb8dqROqztpK9vw0+619w6HBSy59QRJD0XaSxiOO
MxFDxu6GiJcmHe7lun5fxZZ0gUDBI7iLyaGugBJDPG/7GLilLIsDL7PVBwuGxR+8vs71UFZfOmHL
ZHef7SY9JYgmumjOquNi9mi5toSgUoFLAR8mnSUW5G+GSZMTsQnFlBsFpyqON07IIXcnxboU39XI
Bhbu48T5FYWNnSJsqlA7JkRWbi8amYl9MkZsCMccwezn3Gt1nrPJ+lbTiBANmdKnsmOZ34XUeBo3
h7WmHNuDbsYSXpWK9UDUHNPDbZ2oiKuFM3y3EZ/fpe6sYsfS2avOvcqLkJBl5TEpKudh12M7XPpW
JGY0+ImT4ONq6N6uV7+AX0gp20ENyVyjsma98zqgqBCCzP/Mfek9ySF9yXxfVwFaJj8gpaXm0d3d
o3RzkyZv07tsAz4NsMrmjO6su4efNqNOOw7umk1V1YFE1uFR4/0MJL4thJFNPvwsxswZjz4SF31y
xwaHIZzuJ+VS892qi9bit5luGag2Tdmk1838sMfFjCruw2+7tPdHjD0jk33uXNtT5jwUXWrjnEuW
GzSKV6nrqxGhBHgXKqSZ2HLn5zAx8NDK7Aa5aJYrbHxPuejNeCgqJl6ETm/7nn3yuK1c41wFk5N/
Vig6z0Mi66jKPa53wYS8Ws6tXRvdpVYDX2huu3voXTZQZDDfmSnQSrH4OU92+WEKpUjJSRSDfoNR
YlMNqpJWncvG7J5IaTZjPJbAl34Wte0gKbNq3M+pMqxTYmobG1h52hsPS4wzlUVEYkVzLGotn7Rl
bVfu7plfYoHmCjnr8jHpLonspKxrhJybuZ4QXSP+ZZFcfu6TQ+5tU1p9OCTKu4wlKrUA315RhTP1
ph+qdLztsDsQt9sk9Ql2xTqUjnTjouiWU5dsHPfnrrxHa7fdOspWOlBLtV0vII9+4C3j/mujRQ9R
PhNkSEid97yhib3GBg+7PjQ2Z+LKC5euNCPBJP+rMlYd66+8BjaT9x5W2kLQpKabwWERHdFtFSFo
skriuvXTE6HKcV95ZdyQMRBYsgP8KJ1ufGHcpRit2oYuXP9+5li7NOoHVf72ZOaflW73x2Ur9m9W
lTqPTYuPF9cGKe29sDf0SAj3Qtp6qW4rsli16A8EjTbISJy7CTslP2j1DLTl8LuxwH11lFObhCms
4PVccT6dXLt/xzl65VpbUwb4CNRj5dvjqa/1+lCZNsCRmdHrWjble19J8z0x6y6qJq1vF4m03m42
cey+Ek+rYYk6wF7KbjZ1jx7JOaB4yS8drkzsi9NJru4tEa9LaPeufbUpYTFI+XtE3FZ/aMSoOCPP
+bUeUuMwsxkfHd9kvKMc6ZqFqjjwynhvjdGTHJBqSKRGIkYWVvq8kSw6x7k5r8+Os1INObQjzwcK
0TsvdT0nSAsHw2ZlLAdW3C1oZVMdtzHtLzs6FHG1WkU3HkDTzluSDd+MwjOfFWFRBmeVfXjZyTYO
RVrKt56UwdjFm8Rd3c1T53D/dZOOB3eoivTSr8jCzCVbolkpxZyzl+6Ptak+HIMfsrYo0hzsN7/m
zU1i1of2scdlzjiUGLeV7L2DnSxE7LKxTlbd4CzJ6J5SqAdwFa6PWVu5t51C1RSMHAfGwM843gTJ
ovIrso+as4uC5Jc5ynsjYeweVmNnIEu2e8fenMNqjDTqUSOCf2MGPzKoR8FmcHbWHWxqa3fn1cFF
+E3hsjCHjJ0knfIrtx+7eOO8cTCgWPPbZFXbjz2v5EtZrubvRVO6Ne2+up/2PC4ctY+3nbGVy002
dxkztZGd6r362StLDAdDDuuJ0Xv7nXlFfV8OSpz6ee4P2qzB1k1Sp+xpa46zBy8ebNiXmKR2lQrG
YZf+wLLI9yX0OLQ8IGNAZaMai03v/w1hcJP/xKDd/h7/zBj8gWT4/4hWkI71xez832mFN+iB/xX8
atKP6l9phX/+f/+gFXzzbybIvWmbrmuB4H9FRv+DVvDU3zzhSweWnOhc/obS+z+0gvs3QeIAeUOu
8jkGfaUa/5NWENbflG1awnOhKDCdkwL+P6AV/khDwyn4nPGF40uWFuJd/0yJk8Cesgg7HiegqTz2
ZgEgkDp5pPIS8L7Z/oK6/XvG4x84DN/DkiVs1+WK+PyQP5LShVgT6ZP+FVvlkDLglsUvDNsI4qym
O6w0fER1sg89E6wPsL9vGBWB4tT0uuukAnUXvGZz4s3Rv9y2f7Itf2BXvljSP38v4ZmeDe0ifLyi
f/xe/jCgSiQBBA1A9X3E8xlZmEXoNVcnMdoX39/buK2kPiYIFqNsu1F6+p9lNP/9XqCtVMI0BbGP
Qv3pO5Qetq0v4Cfu8rWPOX8mF48yzOf//lP/wx1nZPaU58JXAcx9/fu/yAJcLnKR7YUXy1adVAns
Z7v5ackBVPuF/eq/fxrP6Z+vK4d5fo0NbmXzIP3x0zCxWSZkh0/Rr+scV2+tgmLqxF98yh/D0f5+
5XzeCOStjskzLP70VImEOWhRiRurDNYYCzCjUTU9znX+87//nP9w8eD/HCAJfo/n/LniRiFZ/8fj
m+So5Guj+L3kTCulbO5lUf4FR/0fP8yRUvnSViYKoj9eOyTTLSc0241baZthha06yLAKR9jrq3At
nL8Qbfw98vpP7wDMiSelzYrAOvWne5XDYO7aTd0YLwy5KXPrXy9uYj5WFFSc2zqjKhZX1TEjM+C0
t7g7LDiVHxjLSV9s1h6VladjNIlzRLR8YjE50YbiSK+KFB6R+1F0jEle1vj9eSqaPETLTuml7vZs
xibcLyGHBSuaOJbMAcLDB13X+uG/3z/rP7znPhEAwgcb8f79eQSCEgs+KTdOm0ycC5iy8wahAmKm
XohfOHZFAiOm09+wAt3BxpX3DP7m/cWl/k/PK2QxGRSWayr55+YSXTA5qKTy4woe7rza+W0DKw3d
kzl/odv490+C0Gb/EOisFdf6T/c067JhgQ3yYjchuHWdPBJQ2vr7kJni8BeX1pH//sACf1MkIiSk
i/uPf/+XpaWvLWm4YnBjm+yOQzmDlmlW/HuBvO3RMXgQRD8+p3B/h2JCIxmNntkTctF0S1CSbnHy
B0yIm+sCcg+Tcp6mfFYfau690+IQBRECq2xPALb29TjO7VWZ1Xnc6GyrAWOnYj1Wnk94CWr10Kzd
6Wz6m3fqCHA4+rrZYqMfoL90Lw5SEZLAf2hWVqAgmJJ4GUVP17OV3EwEGtzBTxCXh9vdOaTAwBHQ
dX7HmF98bH1Rn23cSgezQke8+cqA4+zdc0lwxXsud/tuAe4/7YM9hAagZaB87VzIYUlurGKL/HKU
hyrp6nOmch0ONXW70CXdsy109y7gID6ogqFULOsbAVyFOYkacIIrm3k7Nn5TnXITJ7qB2+POM2sP
9s/9srPqFcZ/RbwJYDQnNxqd62uGCSqe69776SzD2gaJKb+VRvEG4Otz2DJa5wo32Z30tbx16ywC
Ezlhwq1Pzcx5jBUgFY+W5RHKIzPHuzJtOdztmBix7fZOPPS6xIY2drQ5ADyQ9ZFHaIOm6jK3RFQE
rFLbtY/tGsainOopmkQyfdlLe7LU+2X+xcjENVlkc42dCj0nxunbnlAMLpkUExJUe3izhmZ+pXGW
cPRagfyRpW36r4xt28is648vXlXb52kyZ7SUvRFqTrLX/ezUh7Y3cafk6ZdGrOdgjfIhtYgIKNCv
QqHPHlBi6utjA5p3J4YvwcRsDOojccqFcwZAU0DmR36wO6W+IcXheO4L+5vMkGwGnllmd3Pa45eg
r43P8SaT6BsWD44f2t40Fv568V+XQY3VK7bLBl+cWTD1I/DD+qt44pE+D0+VzSAESr90nOV0cqkH
zFhoP37vaOYhrae8Ie1llEkRexy8cT+U03YtypqDmjM6bZRX1IInTopnK1mdWOwMOFCaov7hSEX7
IjnnRuTbuj9DJrqBTMvpNCfmeuPsBnJubH8+KTrGF/0N0BB5TULy0JqelGzhwdbG4vtmi5ZtkHmj
k4cgVJkfGEa+XwusMNNs0VDnK32Vjk39JJtlDMt8O66dmz0L018PxEKNx4HvdkJpiSW1H/2Tp8ya
+7vWWGZXno+v0DEI+WpyjkDl1ussPfdKbv2vFiLvkE/k4+us77/7ie8Q8pHK/oy2WQcUmosQVhHD
srWrJTY8xI2E83P1Ta+8wYGEGR1t+jlr6OkrbKxfcsjrD0rSituisZaTJ3XyWcpdJQFpOsvDXJDn
UHGLKfCWJvwSlSXLNmcxElBJo2UG7aLq8UH4w3YClqbGbSBPAzTUOnqmNEC5/OM6MyCuu4X0XNBp
uLpANXpCWjp3F+JtvasBWTEpH5x0fw1D6oVJkbyk22xf9dpK74xyE1eITfyPHIHEi9jVeKjSVKpA
J3piKtfJSWA2PWX1yHFQ5bwKnpHinsAj6HQMxzX85VXaze/Qg8PFa82SzG4Yv2WaphNVL83NWCni
STrqIiN8V3aQOrqoAteoihBaro1WBGyBVPvtIPvsMBfu/iR6d7jp9jL/seasuMRzgAPhu4v7vlzv
idJfztB2yTumSeply91HFGPvB8wIRtSg9r5JAZcncNO4Heo19JtkCFPnPqnqR9MsqzPiBue8TJLz
O9BYus9zXE1ErdBYuPxCIjIKuJWy3nnXDOsdBlXe2NVwQ1TgEHldgVOeDuAQDMi6rkYJUgtBUR11
5ZakmrTLsbVx3WML5EBhOR2ufz0/Jrjo8qO2XXLHxl0ExBj+Xp0hwFasnhmS9njqyUFRLa+yQ9KE
ZTnqsEBv3UCgPXS5vpZFswWuZXThzgoeJ0nzQSUhND6/XGoigFLC2XobH+XgDhHhHTaODEID5LRI
EpQI4Ghopju4SbpdFZ59QwAYSS2eQfi+dJDlLFP/PfETL3Q3qw2dbb93VE9y6dKQwEHumfMOy7Qe
wMK2owtp9eXQIbQq/PItMVYROPHCXLY+iCaXJ8i8JNY5UTUWi81tXiNIsnrDf8r4vd+0v8w6KtdK
czWc2llZzvsCbO4rKjFy+zYxAYB1OR9wiCOgGfzdva8UEdzsVrt+mzM9/MDFjs+od32NuKbYVsRH
Dckj47D/3kTeUJYJer640wcgCCKlTe/B6AFQFbZGMUBQYDRs1SNrf4QjwbrlJey/ogySEPld+U2Y
sr/gisVbOu079qqFgIgqzY55Xm547rAFlou+0nuyIqKyX2eUAlHqGy+yWgh/Z5O/d6DhjgOyCax4
GSZMoPyFJ7f8cmCB/D3hf31y86E/tWi/A4JozNMIDHpZUVOf6n6aMO4W2VeuYNPHyAbNeO6FiFFw
OKRgWsYh0YOJjEtU19tYi/upq7CmmlnzrfUID+1tdUiMrbiCSgJMw372mw0pPxTNUuF1NueX1ILQ
CvNVLb90tSs8CGZTR4UeMKOSMMXMqLajgcTr5FVtfcZ88rsVor2sS2I9SYu+GW1u9yTGlBdcRyps
fYnsDZ/M/DqXZfpb7aU+ENGx3fXeZp5xxCVHo/H1466q9Eh08qf2++nWaoz0WOV+c3G8AjysLKby
tM7mGuNA28Ip6YvDWJsPPaaxEJUW3h5vXo97opDIpHbaXArFk+CtwjxachqDVRT7sV3z8srecnhe
Ev/zJVzLcaHYLWl/ilVUV0gZyvHYjFwR3ymo9mtIs8J0DL2YOVelPb1vem1v1na9Xat2+FR1N13j
zusobqjWkLPhLWWgw8FPhuFDDo6Ka7Ofz7Xa4rI1XiFfkSNOe5ceeoouLqQSAKJ2K5Fwk1O/rMM6
3vrEOMYmm+AJ4PnS4Et6scl3ITrLEyjAZv3ZN8vOzv2lzxU51vB2SsF5BWvzF0B/61KE+mDNDUmN
ZucEXi0M0inNqo0AMub7NdNvJDig3TOma+y7VVhvy6FFsx3RHtIdKoIKdLt61HK1ezz74xxWCGeG
vXNvBFFPfGaePzDYg9inRULQTgK530hPBJBOrwMk9bFzGxKrzZ+Nk5+mxRrP1bRpogcGcZItGRye
NbMLyxU7XK72uDLwp/vucWiVS7j4thHn2BnexW/XIhK0bJxk9TyvRh31U2lFHKEwWwOqM8qXB2xX
6cHJiiTOZh9xBp9PkKH6idwleXdr5KlIHCNzAXHdi/00dv0LuQFeMMzbZTSmV68Q5JrPO2Yc/c0f
DfbojPysvMVwXN40ufOUzuxQeW3dVav7Ky1/6cWbY5qnEL3kKWEPSMUgYi+dcq9zZd3gKkbH4U7D
daUNMmlIILKRu8XJIr2fLZ6wY0oeHbsUcs9ujgkzrN92+QkUVx090VuhtRQ1DHtXYdrfDG7gkD9P
FC+xijUvevdenb7gT/9Rdsl3AieuM6v6ZmNwvBpqzPRTpYtjU2cvBAmdVF0/L17xrRH9uRvtKlRD
cysd0pdQPCEK7eblMCEZD8YCWawwJlrGFfgF4Zuwvkt/XJzqseCtOldF9gPY4exgezW8XhFQAewN
Whz1RZacHAsneEPUE3Zwd/g1VmSr7bCRZWLUFz9XBFUmyx7XS/KjlC4Hc477z+OXTOrrkM8rayjn
Z7Zb3bEe8HBjiD9qFA2XrcR4LRD1fI1STn+w5QZPW3lTNKxNEXmWrwO/aW6Ejf96aFZmlS7xOdwv
dmykHBGGJS851RvMMPzgQpDStAqsXoidm2hvud+cW9sAiv+J3NU7Wy556Aj9fa734zAy5zcO02dd
onFSCWs++tOwl/5jtssbXGhvuNJuawevVrNy31OD4MrCrfQ5y/aOTb95McnkDHHEwToW3XthzSgS
8EkGefvDNew3pzLHcNfs2Vs3cNM0Vl0hp/utmuvXFTCUyBRVnfSSWiekae0Bsn8LOtSKHxgCxziz
qf6YAEQuLobVYCNKBOP0wmzr6u+02s4x4gF+qVmgGCnmO2UhL8xq2R52WU2/CZqUd3m7Mt05Eg7G
NNuj4a9jROrOTcOZ5Vhw/rksTcJw9GVHF/pejxwwVOf17xkhFDEdq1MMxPLUT9CWCWoPNafwSvV4
h1duIqRvB8uAKSZ6QZQM/Svn5tzShMEJswl0vpZHRAmkETX6DWYdksST5lHkGnVzMvoh+U3rszCQ
P7lNxyypF/OYtm77c+VHXVztVpGzckuFNXUnkRlTzH5r3nZ9Zp7TtmwudX9CZlwcnKYVN+ZGSHE6
TAXGJ89+HazWefVW9QvBuYiEaGbIOmm+VXM1nhqrMJ66btY/sIWn9yOuu5stlx2KGGnE3ZjN8Vqv
JNNV/nCrMOQe6BRtIjfDfWH2qGiDhWm+Ye4b3BezRfcypSPSNiSMJRMZoXXkItZmMGXddB7wHcPt
Vd+2nlExBfH6SbVscyCibQszzSg0ckSO/UJJsOqCWakwp5ND6hJ5Q45z6TQZVdNO1NminUPF63vE
qTsh8izkYSkUXv46Xe9zUxVMi2V3calFi5rBecgAovDPc8d3st1PYlbWcQVLKckrnWICTPIbe9X6
TJ73ofGX9ejzonOWqvVVW+Tzocg1c6WSSH+//MwFQSKhKi1YN4J7z90+63hahRPX1aiu+JztMOVl
Fu/UKJ1gxrxL4vkII6e2j2TONM8B7GkZhPxeIlkOnXX8XH25vFtl+r1xdyJGUPG9IRz95DiuH30U
QBkEJCFROU7yo1Xq+cowB6I81BsfO1wa7Z8JwbUPQ8Y4PNjbFuoEyE2sAzGgZq/JXzANsKFGD+ST
TCZYUG1YoI65Q55Ew+NDx8ZRZW2SHjn02W9Tqq2IR7BD9so2nZRYNr1mIqk5I54t3AqneQCrIBDa
WHyEtFn3UZSZfMSWb96LvpeHjJaxLcDEqUl+9H9gJ/iKEp2cEKctmb12R0Z9shfh6LsSgGlyr2mD
0tdNS3um46/leV4bINE+cQ690daxYZCVSgg9sUSulV+2bEOpAltNKLPVLlQH79+XwUYjuqfbe9YS
61gVhQbhcH64K+lRmfK3EIIgPWAr7+4qmbRhOW85kkFOWh7arTOP3wOtup2F0yLtT9QjZtfpjBN/
J6HmSsxzXpHcAKJ6Va1T5cIdyvlhK0z7cy6WXmDLL7d4XlxyoaWzu+/kdJDKYi/uqg56yvLfLQ+Z
i+sRfvM6S8ftea991w0r09DJwTPWkbDhUlfvWL0n+M+Fk94+7s+mSO24w/D7orfSjmBNngqqgU/a
1+VPREDZsfCsNfJodTuYDfKncujUS1I2qGbnW6+29KUiToGKI/YO3tVqv2l0TaSS60l+hbsTmJE1
fYYdqmpf+SD9gjysfScbTt6hBbwlLq48Fk2Hlz3zrWNlLaReFt7YfOuQGF1GVYvDTiD2FpEQkJws
lcwvC87epzKZ0XYjpb5Bm2UeFsM2A7MxtmAzClD2oeoq0sZ9dJOjm08Rks6dZN3NYk2sTfZfg0jf
OsAMPqMgWAwqg9reDuwM4XCFaOjYEyEAl9x/VTaWbAaBi0UZk30/VEcjWboPQqyF+ron5bPL+nNL
7AKOKnKo6iDhMBlPXGrvmv0b9U8u9GOiBlav8tHx/DpGNk9WEPgl4jszvVkUqrPUIi+m5vvgM0ck
PRu3AO5IZBL47zlh4YVHOBpqwRld4nl15zTqciKCsWaHvmEMkbGWGG2+klRvVFogaOyHV7fPiyzK
SmlwQOicD+L8yB6dPRFqTfvV4iO8wqk2PXKkTHj/6yKuM+p31544SrJw3hFsMN0oEmMN60srsC+f
+yDsc7POOyrh5RVV4KlfxiUGqbVI207M+0EQyCJ9zwyaySC7NXftU4OyKNyysr9IL390Rnq92nm+
JPjXjZCnxULgnNUHUJ3pxh0K8WNtXTot66JGIyBJso9J25sVUGg3Xtmunr6qSw2yprTpfTrFTKLv
Jro34I/uATPQ+Jgu3vju+WRUc+U5FwPdHa1Zu3fMcgh5e1pEat6+CK/BLwS7/5u9M9lu3Ei39RPB
KwBEBIDJHZBgI1ISKaX6CZZSDfq+x9Ofj7ZvXTtP41XTu86kyq6szJQoIJr97/3tZu8t5nRSS7gE
xOez4CcaLCd89PLqWNhhx0CfNU+shtYh6dynhQGmPKzx1KT0KXbfqRTmhIU2WAQcrImxY66KiDXT
rrxH9tJerSIYeS5esp5r8IWjs1x13lyVHLoFI1UXWPlSOvlNp9LkMcVHvyEPWl8TnICWg+8UFYl0
AKbQ9ZTFNCxGcJbbfmzv1VjJXV6Z4oQs4vBHt6S7wxZFTznOhIjOWZZ41gRb7ES0fvN7hxKTnmld
NIWvKjmcgizzO6yRUASSDTegYI0p8rtfmseim7zHgmICtt1wTpwVSOrcp6XqJS+m56XFBS271NpG
Q+wbLU5mt+qAxc+4ZcISTYiBDmGd2HgCPxL7Xox2ieyeruNowU8TTH6eR3Lbldy66lAle1d4XGYH
eQFq0iUB82scCuhH2Oa3guYFgjZQFFqknfEChnTBIct2xCHqGlG/rJiqGLcYuOYSG3yOjoOiEf2w
HVsdOfRBok801t84qn6Q98Qg5nQarEWVt0ypETzw5C291Z1BdEgaDxxbP4iwqvdNGnKJbLitlD54
geZg2JboVrOYp23qtg0cZGRNMTr6he9rgX2ct5dBhSqf7GXo7MuNJTsHsEsRbpba/pwtsGZrqq7h
lnsAIdYoi9WjO18Wy5QAFW4nO7C/pU7xnI2ua+wSZghsb+glz2pKnZdujpxrJlLlTYZF4J7Bp3Ol
Ldt+FCoMyUMoA1xjaEiAi13Weq/D7JYcZIy8II+1dIJnW8TIaRrRrlc571YylLSj4Ec3v2Qh7cee
V/gpEEn1nTrFwsXfa/NTUQuLEQPIoQVbkkw/a0OJq2CCECqYjPyIc5rMfAKALftOqd9mRzonVSXZ
z8xZAhRTGED9VMoXYNTkB9o+zN8TCiQPVS7592L0kCEygwvTesL9uvaqUv3wSnI46zKX5ntLzm4/
ggXKV1AGgT8LYNtrt27DMxgctN3I2F6YlU+i9brvsrDKJ4ZIwXMe5uWrwbu/MVo++YSPM73SnCT3
cxEvz9jqopcitHg15zjoXq3G0O+owPItI46/HqoFC4EdhzxsHOEXe3DosJPmoTKkZEshcpM78/RN
bgHHNboNUAopV23rkp+b68J+MlQeXYGqnW+acfReExO4iHDaciVmNz5oZGbNHKOrtlXZBO8LIgsv
QJnVr27RBYeFszaH6iVrdikHwFXX5m1EalA9sHkVX0PRgyssGnygFqeglVJNuOGYl6xNCIuEUUS5
Yg4v0G5E4A8wuXZDmCa3+DiI+rHsw5gtq/zMuAxK1RSidykQ3Bkku7z6MbcjHmc87Dj9ZryGa4ld
8cYCHHYFXtq9moKoI89VVp8Jh7R6XcKDqkn8ODjTAV9lD603CuF3aV7esGCQqJLgE85UDDTljmvy
ZK0Hq+YWXVIsegmBZSnnbO1YH2bSjHcI1uMZTEf9Qw1O+aXqPrspRJEelj7Q355U7k0Aq+06lI6B
P9Ac7G/Vd+VXaqWjXBlD2b8WWE9ekqZpHUi7TqN9F9c53t0RzOAKvore86h6fsSA9KFVNV5DFxwl
zuGgFfdG08mn0MnzzyJsnjA9F+ui5UQC2oYojZOF4IxtVafnBUbIe4432cFJB4GL8xTxUQfpfdm3
HbKe8oYWT+g48SH31cABw9DVIg5JVMucTndTMG+AHncLUkKVvmLqyhpB+8XWJip+hHXVOH6KXrEd
l5pHJy8gsa8tl83GalMG0ZVriJuhliDpeCSsW9E7CHZOh19OaSf83Zma+mHTvkgoqImfO3V0NeRN
eR/xg4Jv77aSIGTdzBuYys4nRyM5rLw4nz+SEGIayOfKSfYXoiwHKbA+dGKMY9LuApM9c9U17aTX
DtDbt770NEFAjvzHMLDHR3Ar7GyeHnfhYqDaG4XpkUaZfzYNaDAmx+O04mrNe8IZie+AYYIJb7Ws
2XLRsSfmOM5rSLfIJxDNAMmyU+tIz1hFTPNadUiY7AWy0TvCdTLyHRRsC8RJw8DD5hcezG4Y+lU1
E+DfgLXKmXSYTtltZBQjnbVm8hG0MrtyZKzIlWGRN32idjD4sqD+aGZnZteVJts/o5v5CL8ZavzY
6ZelZurAEIPLW94Eebqn0d7+TLJOHGcMwVxwLwnmeciLnZ0Oeg12DWc9fmiGeW5xBZyRQZnDMO2s
4UOT9ZE9u0kbtB8LVA6OeJbRPCdOlGOM5jRBRey3PZjeURnSOyS4rc7jYkO55ttuD3PTNjfzTO0B
s1ru+DMgNC2MlcG0b8fdpiQBZbfVNzhTm5QdibZz5KoTzul4Z4U1NRTEBOO1Bfd2n+RmNFDeC6+u
aOW7KsV8b+hEfhgaaQeKLIZiIkG9spNH24kysV/G0kP8xYTrsZtfG2Fp3mZVadxjaf8nI8bF/vB3
y4snJC4oNm5LKikv9om/OBbArjoVxG/3cqdneMqN+QzyLzoRJIjZtzmqnkD6Jo9iGNhK/2fDhPyv
7BJYUJiCWo6F8eYXf89iGdqF1AdYVYfdydNVsx+alimCYGxvj5NYB9zJGIwT4f0cF7aUpu8pahpS
E7gXfRhVq2BP5oidFWbarGDABN/N3o4c45k3W+a5oMIFWSbXpB/YUZd9o2V5IA693HRtfNtaA6MK
hTZo49TK1vTvLqwrnIDZ6zMDYTu1dnS3AnzDHeRrMhwrUpekhUf1QGCByRjtzec61h9JARjecAZs
0gYLPsB4B8RohNOPSKz9Dx+dZf/nn5uHZgu+xrZQB39FIeQ8Snx8ktM6HkruDeIsYYeW6z6ZrwoT
yxKdRvvZ9pi7m3M/H+O2n7ceEa2Kh6nGwOQHcejRihgNdAL1ud4knj1ciRKIXTkZRxCy3HezlAOw
nSR7Gjz+qTXtF0TIxbPmeYqBlnT5T/w5F+fcXx69mL2kGjxQiaKpEq44IBsoOVym6LgY3b05DRpc
MV/OxfR7gE3RfzHx6q8acXHrIbgps8CC3Y7kHwt8G//wbP4Xn6+SZPksy6HZ6FeTIMUbhjZ17u1S
E6GKUWToXYugaP7hr/m9Iv6X988jvicurwBLu3l5Rf7yIVQMjOl+hgfP+HOmmcsCyT1iofYnUm8/
LS7wrJEpaC4zKHxAzvo+5hAKGmysU2o0LO+UzW6KbYaXpVJFfursnvqLNFiMjYzFQ9Wl7dP//NGY
v1oaWa8FXA+BdVK6aD+/2DQJg0MLaHn2htZiUVgsYmaOQBxMgrRaofvLJy89lSIuXyEUk5zKLVKG
QxYdZlznPmaG+VMl3vRHh+ifdJXzH5/aLxiXX/71/zz8M9Xl/zuTtqm5lvzlR3ihy/yN/XJ8bwr+
t/T9rxbtP3/XHxZtx/1NKUtzJdSexZzMxTWI8+JCfpG/scpgvrR5w8D6/cWibbq/SQW1GB/hxTr9
V4u2iUWbthnP41ck/4Dr9d+waF9KYP/2jig4s1Qd2KBnNDa+y6//5R3RrTIqwEvdBiYll4z5RLnD
t+kSCiBCZgTd3VCm3zgM/qnZ1XV+fdI19VI0k7IzaaX4Xn550sNI2Ytesn6jA6/5olAOnVzC4GXL
4Ox/ZYkFrgaqjLZXAAeW+6mtpuwqI8h1G5ucDySK5kSrXz9pokqu+1K6c3lEvbWwRMSgDv0wVB4u
p3Z2zzKrKSnoxRBtbRVY6O12ScPc4ByMsINsQo/FQhsgmcBsxu1Ed99pDGkjwkD7kYiw8PsUW4Rn
m+vOwFDq1MX9nF9oyaHYaMMSR2JGAvGlSe5tEl/DaiLoRDuYYZ45eqe3TguVbdVPyXhru8lD6Ln8
fcE8tTuMGPndrMpNWiXXiZ20N2nFRzGh9CzkwLi7Y3CDx0qsNwZvQbT8w9aGfOyclgrAFhrEKcYP
cc36pOjamNmQgVsjKVtM0sj4wDUnKvMUj6Z3r9UwbYKFsAkowZ05Wv0d2HXpBzBrXzoR2uE6baRB
XVNql2t7MNzTCG3xO5gsjzbC0mtCck+d99lV6PcbWrkMtC1PPE5iaflHmtK0H9CRc98ihHIxk3Na
MF8Ok4YR2zzuMMpFR7IJ5OmUAXKTIt61zWjwdopzeRIxWPUNEBR1rg32RPgP4jpuuaf21VScp/BC
CYc3x21wqZ3uoJ2cOCo9OsWulP10PaDJbiMjKCiKSbwt6KDliARYPdaF68AXr1oj9BFZmP0Cp6Gj
gZgyaU/glzuYzF55Di2KFgjyc9XkOeg7bqFFna9lW3kd8/Je7sGXkxMtI7E8UQlACmgVOGHXkU0n
9L2qMnc+8f+DSmCNhfmlDEcx5OoH5uVQas5QPRBcBJ0fat03mlIFk1IS4AeSQX5RJsMuHBgjUYNh
2TsZOVPll2GlntQ8OAvz7VkHvh4KIplT5wIgb1rSmKVTzVdBjgEIO56qbvo+6t6wd/IgpbV4CUUZ
fQWdU33wycT3bVp4JydVKGX1DJpiE5OHfIHmiEQGEz3cWkmBFU0Lczhr6+LoXazI3ANU8ph7oKO/
oeO1B70keloHcsiCVYzlv/Aj25w34P6sbdJm8w+rXOz7wnRhxIzgBhY/yS+85MUbpo86d3RIM9NY
3Q2B6b21bhk9NzGf3ka6TXnjZRk+ANcL9dNAkO+iaqNaEsqe3vOyax9hbmQW4d1Gv6Mcw5iqHCP1
TbPRimhf0uAQMmvzy2hj80fUVfnToJLgTk+28wJxGrcDGie+RWskWRzStwAv2xzwRvSFyn+UumaQ
NPcYoLhsVAjl9I+0fmv3ub2NsSkmfO5ELplJOhbWJMogNpGw3B03EdLFUbjgIcR6vMeUhsksSqPm
vhmHGkBKKLLjQo7LxDkVsIqkEHuZ2majwVR9bnN0EDd9AocDB49BLRgUzTn3QwhYxUhldr5f6guh
lTuDQ1UI5xlgIDHfj6Yojjc+cZOzQQPb2aL4pmcsRUnResGIeBeXrv3Ej5QhSIX3aqXdSm8CqZsf
YW9HvsSqt1G2yu8yRpebBSusXlV6ql+4iAHamFiGXkch9RuL+aVXpiqMiAGnyeFEurmBbjvQ7wp4
t0KqN9x8WpDDRxRFKl/mK6PqDn2oZ9q43MSjvGcoWBYGCupKH2DGcMsddXzKKC5amFxmCLzB4FnV
Hp6a9Rp37aDW3EBVhXBtUNsL3yC5oa6mPxsIbsiRkwL/FCALbaBAyJcxX6rPOlygR+RRz5IeC480
W0fl0bKusmhREEeaObwyA8NysLPa6W1e5CI6lyIcow2Ha/tQDrS07trM7rzDzNjxEs02ebvwt8eU
1NWJ8T6CqQrWc4glizRlEWzboiUqObaO3EqbDmB/rBYGknQhGXLNg9NgpgA1jjxXQuxYl6Pw/Doo
Z3jxs8IW4XIwxBXbuD2ZTBi8LmWCBy8Z6H+03OCGJ6l5cwYDD0raOE990uSHIR/S45IIFmJBld5e
RzM7aFr08zOFwyx61O+Nt2jfbkGvDyv1AkUKG0GK4RU9SDqfJbPlH1NqcYWDRJevxkpw0HR6p/me
+wH0lLaraB0XSbcZhDcyTxtNLtsVJsOwzJ+LMmwOYepiVEoctp1QZyFItmI55hY4DAOjzBHlwN7Y
fOUohsltP0bBipsVaJ+Fg9RPuJjZraRPAqvKGEDDSbEEcb/HcCP2nNyRm9LeDd5FiPmBmHWXztel
njHXu3qIngVyJT/oS4kMdrDp4js1+d6Q++YXKqT1A8tvBbSa+XQopvm1ZH++1lY4USVJ/+crEqYH
Sr1doLuEAogZ5X9k1ddWbwLab2fqRdcacPPb2KvujHpHmcAUWGdkUfUFOMNYu0G8PCpepA9PG4Fc
d0LH26nMdpaMUWTcsiPe32Rd87nEA+0RqkbQhbBtYBjmh2bdxbLuf5Qls/xeWGmGw3xwXlUfRd/A
G/JobUY1bmm4FRgQe+JVZP3hgjDfWiY5oGSG6IazyeCM3SW+I3YYTSxbtLQSTe/p5PLLrjLgKdRt
6pzoo4T6JQfqMGj4oAEGJbiRftv0yp/srOUlmLmTtUbyXkPMvS2H8hnxLfIxBpNNS/CJxnmL4MLB
AOhR33EtP86R1D/0YkcjjRwKpEiOK2FbRZMBmIpPAms8eLQe1ZdeSMv9qK3OPhbY/oEROWbYgDgB
ZFQbhr7upQmEHNBaOoFcA8jiZXtH8JhtPIwKNP9ZHBJWsne6b/LbiASU1dHhiyTm3gtbhwGu8Qva
zU3DAEssOgJvpw17azWOdsNDM1ATvREu8/oL28coj/0g5TOtiTxRuVkUHIQy9HAp2PYaAIDFyl1c
tks2ePO7SQMG5yau0Je4KYYFx4ecTtTUQqoTM30XFLOEOV44x7SviaLMh7iODZxVTe+i9AFiWaWN
e7lOpt2bXQ8tuJmegVlo6FKv7XZO3olZsAr8ATI0F8P8wVRGyn04ULbCRrWMj2MKIhoC94WvNwc2
gXoeAbh7KVHf8Ga2hX0vfifzZSM9Eat4yWp8Y3ZRX3Xacj7zAATqJAOm/mnmw1jCT3XB+6lBRs/j
ZDH9MxZObE0QQS/JkXAHQacXldPolxir0ZM7mIHzBR4o1LroVLGm+gZ/s7cQLencfCtjhtxQGSnF
Xir+MsYhp/4CIAw1KMLcRhgy1Ozn1JLsQ/BqyWrGnnyXVIaxGXOkZKttso3jBZItdwjOMBEAEDi9
u2zdJv/w4Ko88yTaBOTaZEOI3eYNKx3v7JCTv06iiRaBOcmc+8Wc43IjOsZrxmzmN1Y/8vnxUjzR
ScNyRfHFUuzcNpmfA3Tlh/Z3CmO8qGn2e8iKJgpP1X97nAY/JHKOhtndQpMr7UC065zbzbfttjAZ
FiOC5FjNFNeVjJ5vRqZ7kCN+H29ZPIWrNB6LyDf7efyODWfyq6UGKrSwqKyqIqh6aC4XrGRQhBGH
yq6brH0P54eKgnSaD/JColxwkQzcA9hpSYggtCo52xHbWFFnt5CR+9yHmzUIKAZZswlNHf8At2Pc
lzOl5YtDb/pC8aK7xhHjbEaLIVDpJfiEGVYg9GSFNg5pFlC+Ms2wcnmItfdQBgPtOHYwcxJko8xq
hHnQUGDaauxM4aIj5Luq5oRkyJmP1pHlo9kBlajAY+pNn1biSOtdNGywN3p48lWbPc+967UHaiKi
L6h1MECpredUVBg5R0QTnmS3CkdmYqLHGTq2DM+tPCz3I+VF1RWhleKl4GbMXN1ukvdElqHYco1V
p3FOGe/bRpF5K+t3Mml4gZR6YHEhahWuS6XPGEgWB2la1DuWZX3XuGMyQDblMcSrtnDA7g2uOa1s
cPI4mLOOmcsgb4tQLh6odrTxEmZfDLkmhtgTeIVVYzoBYzHymgRbdAhSrxnVbdkNHCGJM1JFG9OU
fQgaAK0syyq96hLVML0NqxRWmqQSHlPmtBqmKtnF8GCvRjdU1dook0/ttLj+gKdQU+I16k4nxREg
HbpqXdJ/Tc/1FKWP0aJzv+PytSntcYd8me3i0uh8WA3WarT0qeUFOMVG4G5gxEChyjCilIibWIFp
JsdV2KWbHqvvCg0Wr1Cf0Qg5YMNL4crsitos7kbZ5eecWZjfmZwa8SzNZKZ33LOz6xJsGn4d7iJM
FzlckB4l9oWVpCizfc/Gtk44X4ZtOp4L3YgnHOfgjiRxcD9v2uciGEDLxpDMBki4qKjJvFWwZZzI
mEZgFb3el3LyrgInYBA2VlYImRVWnu8FNeQ2M2UmB8Zm2YiGUu3IBTGHJW2U65Jow3ph8f5yiQ3W
lIt8V7g7zuFAy3Q3FN5raQzuwWGi9mLVOvx02UDXDh9Q32Q4vjrZi3pVxUGkNvyJqXFeQJw468mm
JJMtua0e8qYTe3BeIKtGOg0ebIwpxywoaGr0jGpPs9LwWMHwfwtoRKSnUMzG99A7Rftmp1yDLmw4
Oi6KwKUvsUnwyrGS0kTaxeCAgIRX2adBs+z1bIIIXA2RxwaWTCQ5VxAw03GbUc2Cd9717ggWu8nW
dOt+26uRGXUkKsZffWyCH1EmJwU/veyZlVvFagUPhYXKBSiS+pyR2gOmcpadji/ttSOYMvhTHwMA
mmBaBCz/pITwGnNNoA3OLqa1VbYypbOxt/uVXZj6rXNG86tSoJR8aXnp7Lut6115gzd5xBrGNlzb
RcQherQz/eXSlU20bIiOLZnwW3B9wJmoZuNg2puJ/mhyCU5EhnV8hyxQ7rvetu9lJ4Ycf5FgSQxc
3CYhzRsAbquWBCH4KOBycRxwOU+AW1pAgS1xDeOm2mcM1ZhFu1Ezb2Htdx/dzGBu97vo97/66D+w
sUmLIOJfQAv/PcfC/8qi+G/y6L9+058KqfMbhxQGFRr0tH35738ppPo3DGO0kTrmv7TT/wuxcH9D
uSS+rs3fodkW07X2Dza2hXiKQuJ5AjC2yZ/4b0EsvF9TzsJlguZJaVLjpagi/GWSFheKo7RHMWHc
RMulA73uHnoYqy/R0A0nexof2DGM+8ImyUPMEP4w+OsQB7UZEg4bE+4YWFbf6f2Ir5BR+g1kPsW6
hO5g0rgOAS5Wd5MWEGeWmWt1MlbnMM6zL+pxfo59q/1x8YxNnaDI6lKW58obgwdCgSXwWLN9tkuZ
v5euRq+1ZswqQZqeOYfcp2U2HDOTIzca4/hkJ1psBGZ/RAuPchJAYVw6vJfJoDDLHLmoFmk9oWYa
405AhMNHb5G5belZ7uf6h8jtaEOFW8ni0Xn31YTk0vdd/UPm0ti0IZ6IEFGQjoBO7eMgrXdUCY7P
FE/Q4G4F2bcXVMX1gEfgp6vR19y57X72uOAekt6CTBkEqKaIvZ4vB/Y79KLJMGmIDMy3NIlmxEBM
oYKK2evRnEilEsMoufbX3fRm5wmDzAwgSEwYbhCvpel4KxFUIxaJ0KT1shnUjeqGRLHVpe6Ta2Tt
Maph/qxtFzwPshSi3R9jxP9dEv5pSSDbAV/EZqr6368JD1/ZO2Cb4pexyb9+55/QfPO33+n2uI75
84jf/b/RyQVhA57GRVJmXqYvb/+fC4Pp/cZJx2H+KZXloiizmvy5MADNd1kxGAq6nPUEQLF/a3Ty
n1YGBhc2EoULegfSDRvb34cnUGzi1k7o4mlFd69hp+5zzu1cyFW/9Yx8/EpcRC+DYS3HoHxeO1PW
bodI23u9oCZ6ZVKIzaA5CQEdHdVdq8dua1IVeNWhM7GWpNMt2U19Y4PVuqJBq9x2bqA+Gysot5xA
E4c/sup+tuzV7U0iLt6PZor1C8nB6KmrivamLsmeEI7vQBM3vXCPzrS4V/E4IldPzEdAmyccctJw
5IrYS4OjVTF+oGg0m7lwj246Di8aiCBG4MpC1eNSsazgaUmG/W68rY2FyEbeyOZqbMvkscgdyUC1
1iOuqmwivWOAt8eLRFfkKZ2kLDkLmhVyseGpmz5w42I3CUc9YgsbXj1wq/DPaLW7qrwkeBBdDNIF
mZ34ZQzj8nZOm7Fc9caEftxFdnzCSDA8YWiO0w31vVw1BJVIwzjfmrM57JkTjR+lyPM3A2WD5qes
bU9dOhmRT3fngJ5tKryDo33dEfh4iFJHvBhlgTLAOY8S6nogsw3+cNPYIafDOeMDDylT4gvP7G2V
8rX31Huq0gWB11vltQCvHq34MRc/dU9JFyQM5Dj8ZhZfJOPelbCjcpeKxDxZucegInXmmfFLEmZY
Q6mNDZXG5aLdsljNZkM2MXD9oR0PoFrExupBRnMziu57Wn5WYxIO5gpiWnGdGyjcMKaX8R20Q3IY
Z2fEGn3XJ8FF6zV2mp60TZg5jh81nj9MLcorerDvLY3eO0YeP3GO6vxlMuqjie383jCcfJ27U31i
hB/uypxUptGN9inyaDLPQBjuUZ3FkZ9ocGUZl/ps6nXf6mVZDpEMgzPMt+RmTnhQm3J0fnZpMW3R
6tqrtLSAlBXuQw2UZfSaErtlH53RxTkfe031WNllsA17V77HXJePMWjDNTe9cqvJAmOMa5+FqF5z
lJYVhX8D/vfhqfUG3LVF30EOBOYY/8gBfjRTcq4sc91H6qCrbegsSIlFNjKHw1Zf91W/VwWmvLWg
RM1ZVW0YP/AeODetmet7L1W62ItuSg4Zo5OX1hHugyRIl/qlbdoI/rTIEmWcLj6tuLnMPGpR72mP
V7eCj48eBuqd8RZ68VXu2QBv81LLpwKh41blrr0nIkWKAn8v1y5njL/FkFXbBvkDy+4UtD+p+kQZ
67krc++kQSzpYhaKUAPoX/GczOcIh+KdrFONkywQtEYubniuJiqzfWB78f3kuuiP43yxrHt6eL04
8W/jWI6HWRTqllq0mGmrPSz8SVzss6E37znnOHsX8y/V1pUaHlxvsh773Bn3+MXnn14W5w9zZ5XN
3sJn9ZPnO/6O9GBTVq5M2tGgE0bvZpCRRazRi+i+jRznlID73MwCcsAF6G/XFMImNGKFNaM8rLjR
rsKrforSxH4YcovATaOsH0hP9nVj1BZfZF7ocxRD6fMtXSPfNR2ZkF704YnKSvNuaEKcTWPcXXdR
lX8kPML8VAPbeuJ20F1nKbmfAEszqVR9gX1n7m1R5AtAUMoMketQc446oEvCq8fwqMwhuWZ0BaPZ
VYoBVGOY5gNjygspRWcGpyjTuXXSLr9zm1Dcc2PD01RxfowO1TI6j2GWC5uh5dx8jEu5wItBLHLA
6tfrRoGf7N1DctFJV7RY13AFp6Ehtl2mO2SXut2ksRsdiPRGe9zjtyJpACOahjL8ykYpi7zO3E+u
mSMGkG6GW1JuWkHmDqofpIpxKX60KKC4b8mUmrF3okwkvEGLdD9S24tvxjBItybzuUPddMMx1LkF
UlWJn+lCKGMY1ESaiH7YKFfOsQ1mfoZWqK8DIhtgKJN+zVpUHIsZSCYVK/24wXT6E9BhuclMowHx
UuhnI6q32u2fSblUO159RCrEoKi2It9I0uGTTPpXQgxgo1uD8BtTp/VQkuwFyniIDVnvVK+Ib5jx
CQuP46tAG3fMfpw9SlZxFRrBQYSNQozTk9h0mTG/0OCILBygJd9ZAc4uhv9GtWmk5UPvJ2jkTNuc
Vsgt3sSXTMzWVVZ1zPCa+GdiDGN2sKSFi63y+tQHyTRyfOyXadsx4bw3B5ncTINRbd206m4pCT06
rnrrp2rP3BRTDozlFcP4nqj1ZN669EtzrkcKJXWN/1wTDwNKAJyYRFmfMP5GiFq1FGsz64HTtIsj
wT/2nOJ3UOkPSMx9sg4UGH5/iXCI+KaLU59A6Vhh4cve8znLDzrT/audVa23ZtIR3yRzR7lgZNZi
XdhGfV9TaL1b6tGlOF26nBOGqT/mUZjmWytvQp/OUJsUgWF/0ck8xBu2eEVYi8wjhxkjpFN7hI+E
979lH4ittpxWs8WAa71k3NAL+uVOju7GEz5vrKUFDGEHw8QKHs+8zmzrpizdE98WOIZQzcmD3Yqa
/gqvG1HPg3F6CoLoE8vu+LooXBZjd6Mit9+mbZ0w4w3q+1jDGi07lVOPSHCeb6qs4XaF1h327eUV
sCCDdSebDokNWeJSKAqWacRCDG9ovHHcVP1srTR4C/mLVyHa/YaMG4D93HC2jV01j6UzoD3rbJMx
OUeyy/szeK7wKVV5dUkQqW8QimTRBlltLTJnjAEypuTICcRwiIsqUkzET0AHFKjZuD+LM3vAuOuz
lNCZYnJncSB7ihcnPTBNmQ615YY+XXziqsoV5oXKofV0ILK6dq3YvYoaPisFEeLDqpXYu2HX+iBS
mCrShx76VCvv0kjtCPE/zho3ckc/k6PAR1d241vtpXSDEYA7FXVPprxnltZ82RJKhyp5FNNJbwBl
oarUhQ9ZPvelNnxtzXeGXTPtLEd5lVYzN7c8KN8V6xkKKEcK1eYN1U6F2FZdXLLDWN0qaVz3DsCP
eR0GsHfzqg1uihE7OuYTa1tlBSzToKEOw7Zuw6E/Wtb8bZrARVcD2xSRMk77UIvbjVwUoyaLo9Yt
fTFyi5+0PnYYPHbGQuSgHdlVULyGhy5ousdZ9oDpYko7uQDeUi8IcgCyoo9ulPgBcclVO4b2hkS6
Xs0QyLc2S1m0tu3pld80XKMRLT9pGcIBk4hkK6OwuBYkjZ75vJHvpKZRHDmJMl5Y2HKjQmHsgddE
BydwnLtqYC8PetTsCA7KyVJOdjsHS3AnYFhd5zj9r4fISIFqVaki3Z1jmMH821xzD8nvyGyor0VM
4Vp2QYFmYJnkiS19QGhUX3DCvRtNkGUVkyykEbWujwrs57jC3BC/Gmbe3bBsZlc1hRd+WzsfzDS9
vVMwYg5l0t920nRfJVrCpkiKAlcqGz3nIjupbqq5BkvVMCAh7hqSMYtUNbN6dGTyl6mgALXs917j
6CtDOfM9fS8tRfZNfyhjJ/ALA0KHPaXz02i3xWnKo5dSO8GZuzXt68Kt9yTPYkYU9g6lON3MRPq2
TqzNDTRjii4is7xtnISdrgrCTcW5iVITFufe0zGTwFQ9C64yfMxufqp7FjzOj+VLVMTqjSBReqDq
hge4aeW1a3akxpaw78Hs0El39x/MnUlT21gUhX+RXJqftOmFZxsMJgEaslE5TqJ5nvXr+xMm1Qyh
K2TRhbamVNZDfsO953zHVZEQx7VZL9Rs6I5OH4Uz02fdcwBgz9G1NstSsI53QrhnqchvzKpx/7aw
Rc5QLMt0d5r7onA3gxuuYhyGGyWODh2xOntWVLRcGlveuWzUBOLK0lyWiTXimIUNOGuPvt/W1yFx
t1usHz2vddNsqGspW4ExdoHLgcppHDrr1iPwWkaxkeVRsBHRt5YW+jegYdomGB3FbGExhLZRcewl
rz+L0ByQnoKzZKm2qbRy4lZeUM5Ol8nQMnx6q18ieehXgxcW+7bGjeaZafZV5oUhyExpQCRVLV0n
DHAcfdhO5La0rkRf7bCfQs52/f6z4/gl+4UgOoSKPfAosIbjZPCOHMbUTWNgfA4cCZqUXeU3ZLS0
n8JmEHAvE025R44ifYkh6C2xPGRrumQ2ECI7ooU4dDGHnspS9oUVVzOnQTNjhZRoGtsOl1ZGJO/M
Jgds4CTX+FiZ+X8Zwg7venx7vFkt5CYpAa2Jt1KTPMyPLCkpuDFz5BI0vvXDZsPfVPZ5B5ltBg0d
EngC18NXZ2xP5S26Bhl/U/w9b7s1EqFrq7a4jdL4pGjT5QqjpF+XlnCXSCTyTaOl1QYwWHWfy2lz
GBqlWNg0cvBAqfZ5Sp7pUWLPFKH7SOpZUxhIck1XX2DGFTttiLJzkwyKe2E5NXsjw9ggpM9XtSbh
c0CYKAFNAg+EYXMMj4Lc053nScIUn/sIn1WyGACfYRxhqw8xyCkC6whQ0NSnTokwoo8c8QU1gSmm
Eqyx24wt0iKze/uiagfw58Ryrnr8Y2u8dN3BTLyYtQMH8B4SC9QlPRmuXElqtqExdFdSSZkdLX1I
99YW6oJsvGEzUKn4ZMd2cXB7h+SUos3uMtY3pvhS2xC1FS9A1RU7q1JlYu0q9EI11p+56uTpVWVU
CE7qtCm+y4PbXMNuaMmjbPRyZxqpuWjrHqgGoDHrnpwLbMCl+sNHeLbVPW/0rsFY2FOYkwEraD4R
BGE1K+Sy9ubwJupdJwZ1WziqupT6Pr6rjZCd6yCifcLPnY5alF6MYWYXUYG2YTqUIBFSD9/PVKet
tA/p31yyuQ4ycHRpv4YRyVSTs4h+ctMci5jvGdEmM6HxIj8vPgcZe1j4N2G8hq6mz21OMecA19xZ
HiXljSnj303Hrk9fhu6tHlj+yikczZrC8As2gLLUqVG2w5bcwWyb50N7R8O0ubbZhV7VastqMgTa
bax2/tZulOCrK2rWImApF8ZgZNqUBql7TkagsktK4mg8sjvJToiMjZw1XU7PFyjILAX1fWh0UkWm
dqjJh9hUQsCwgpBrPUQbSDKPTR9PVLqcLwgqr8+koVSwywHvnuaONCype2Y71vHs3uuc7LYROT2t
TOdgYFXltCeP6xJchnVjilBsrcIAzFU3xryV1PjCyHu2WAHl7XwqAELcKaIy54YceJeO3qmrolQG
geIxNO8HNFVsGmRMfJkVnUmhwa7TD3BrIJTAQ5Q7wT4oTTALvXXIWiogXiCtBopWS7nnDM5zKDM1
p52qavDfLGbXsJVCshPH2gNBa/Eaxhph1lIUg92S820alqT8JQOJQxJRPvOODrhLddsErQLEPK6o
WWWgonwXyRlOsmUpmSSSkHWx83WDL6sSqGd0OgqC/7clNBaajyRO/ExYfSw8/04S6pM/XbzMST2p
+h+DUh/yQK/TP/ujn6rz8Ru9vtGjSv5ULD6mdVIVJLW6fpo8awWNDO9nZeKHOz3kuv7XHaID8a/1
N8JXVXWiGSrbIcqkDxc14ihN3MePhT3RELcLukCnj09q/icj9Pqrvw6U/bO/efYA74qXfWMQXtzj
30Gg5k2xWx6L278cBHOiyJxvQAKfLqrlDPoHGoQ3+ojvHQc6f7ClgWQDz/7VyyAmwFt1TufYJ8aL
1sAHG4df+E3eOwiKPsHupKu6jvVpvF78IngZaI9gC6NDOl6nX+BHehne6CC9eyDExJJxl9gKzszn
cwKeMGtMCDiNAB9/rNdAQ6R5+o2yCDydq19PjG/OCao2sQxdMWTBlPfk6S0xYZdnYm88PfzY1frd
p/+Nl+Qxs/sYfT8Uf/0DAAD//w==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image" Target="../media/image2.png"/><Relationship Id="rId7" Type="http://schemas.openxmlformats.org/officeDocument/2006/relationships/chart" Target="../charts/chart6.xml"/><Relationship Id="rId12" Type="http://schemas.openxmlformats.org/officeDocument/2006/relationships/chart" Target="../charts/chart11.xml"/><Relationship Id="rId17" Type="http://schemas.microsoft.com/office/2014/relationships/chartEx" Target="../charts/chartEx1.xml"/><Relationship Id="rId2" Type="http://schemas.openxmlformats.org/officeDocument/2006/relationships/chart" Target="../charts/chart2.xml"/><Relationship Id="rId16"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11</xdr:col>
      <xdr:colOff>95250</xdr:colOff>
      <xdr:row>2</xdr:row>
      <xdr:rowOff>266700</xdr:rowOff>
    </xdr:from>
    <xdr:to>
      <xdr:col>19</xdr:col>
      <xdr:colOff>85725</xdr:colOff>
      <xdr:row>14</xdr:row>
      <xdr:rowOff>209550</xdr:rowOff>
    </xdr:to>
    <xdr:sp macro="" textlink="">
      <xdr:nvSpPr>
        <xdr:cNvPr id="13" name="Rectangle: Rounded Corners 12">
          <a:extLst>
            <a:ext uri="{FF2B5EF4-FFF2-40B4-BE49-F238E27FC236}">
              <a16:creationId xmlns:a16="http://schemas.microsoft.com/office/drawing/2014/main" id="{B5393C0C-638C-D595-2377-955EA8FCA7D4}"/>
            </a:ext>
          </a:extLst>
        </xdr:cNvPr>
        <xdr:cNvSpPr/>
      </xdr:nvSpPr>
      <xdr:spPr>
        <a:xfrm>
          <a:off x="9420225" y="819150"/>
          <a:ext cx="6772275" cy="3257550"/>
        </a:xfrm>
        <a:prstGeom prst="roundRect">
          <a:avLst>
            <a:gd name="adj" fmla="val 7993"/>
          </a:avLst>
        </a:prstGeom>
        <a:solidFill>
          <a:srgbClr val="FFFFFF">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IN">
            <a:effectLst/>
          </a:endParaRPr>
        </a:p>
      </xdr:txBody>
    </xdr:sp>
    <xdr:clientData/>
  </xdr:twoCellAnchor>
  <xdr:twoCellAnchor>
    <xdr:from>
      <xdr:col>6</xdr:col>
      <xdr:colOff>723900</xdr:colOff>
      <xdr:row>0</xdr:row>
      <xdr:rowOff>76200</xdr:rowOff>
    </xdr:from>
    <xdr:to>
      <xdr:col>9</xdr:col>
      <xdr:colOff>400050</xdr:colOff>
      <xdr:row>2</xdr:row>
      <xdr:rowOff>123825</xdr:rowOff>
    </xdr:to>
    <xdr:sp macro="" textlink="">
      <xdr:nvSpPr>
        <xdr:cNvPr id="2" name="Rectangle: Rounded Corners 1">
          <a:extLst>
            <a:ext uri="{FF2B5EF4-FFF2-40B4-BE49-F238E27FC236}">
              <a16:creationId xmlns:a16="http://schemas.microsoft.com/office/drawing/2014/main" id="{F9431DE3-A7F5-37B1-228D-778596FD2F87}"/>
            </a:ext>
          </a:extLst>
        </xdr:cNvPr>
        <xdr:cNvSpPr/>
      </xdr:nvSpPr>
      <xdr:spPr>
        <a:xfrm>
          <a:off x="5810250" y="76200"/>
          <a:ext cx="2219325" cy="600075"/>
        </a:xfrm>
        <a:prstGeom prst="roundRect">
          <a:avLst/>
        </a:prstGeom>
        <a:solidFill>
          <a:srgbClr val="023042">
            <a:alpha val="30196"/>
          </a:srgbClr>
        </a:solidFill>
        <a:ln>
          <a:gradFill>
            <a:gsLst>
              <a:gs pos="0">
                <a:srgbClr val="156082"/>
              </a:gs>
              <a:gs pos="100000">
                <a:srgbClr val="14AEBA"/>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1">
              <a:solidFill>
                <a:schemeClr val="bg1"/>
              </a:solidFill>
            </a:rPr>
            <a:t>Total Violations</a:t>
          </a:r>
        </a:p>
        <a:p>
          <a:pPr algn="ctr"/>
          <a:endParaRPr lang="en-US" sz="1400" b="1">
            <a:solidFill>
              <a:srgbClr val="D65C6C"/>
            </a:solidFill>
          </a:endParaRPr>
        </a:p>
      </xdr:txBody>
    </xdr:sp>
    <xdr:clientData/>
  </xdr:twoCellAnchor>
  <xdr:twoCellAnchor>
    <xdr:from>
      <xdr:col>20</xdr:col>
      <xdr:colOff>152400</xdr:colOff>
      <xdr:row>16</xdr:row>
      <xdr:rowOff>28576</xdr:rowOff>
    </xdr:from>
    <xdr:to>
      <xdr:col>26</xdr:col>
      <xdr:colOff>752475</xdr:colOff>
      <xdr:row>27</xdr:row>
      <xdr:rowOff>266701</xdr:rowOff>
    </xdr:to>
    <xdr:sp macro="" textlink="">
      <xdr:nvSpPr>
        <xdr:cNvPr id="18" name="Rectangle: Rounded Corners 17">
          <a:extLst>
            <a:ext uri="{FF2B5EF4-FFF2-40B4-BE49-F238E27FC236}">
              <a16:creationId xmlns:a16="http://schemas.microsoft.com/office/drawing/2014/main" id="{DB1590D2-3DA0-0653-3BAC-B2A5672EA910}"/>
            </a:ext>
          </a:extLst>
        </xdr:cNvPr>
        <xdr:cNvSpPr/>
      </xdr:nvSpPr>
      <xdr:spPr>
        <a:xfrm>
          <a:off x="17106900" y="4448176"/>
          <a:ext cx="5686425" cy="3276600"/>
        </a:xfrm>
        <a:prstGeom prst="roundRect">
          <a:avLst>
            <a:gd name="adj" fmla="val 7993"/>
          </a:avLst>
        </a:prstGeom>
        <a:solidFill>
          <a:srgbClr val="FFFFFF">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247650</xdr:colOff>
      <xdr:row>0</xdr:row>
      <xdr:rowOff>19050</xdr:rowOff>
    </xdr:from>
    <xdr:to>
      <xdr:col>5</xdr:col>
      <xdr:colOff>628650</xdr:colOff>
      <xdr:row>2</xdr:row>
      <xdr:rowOff>47626</xdr:rowOff>
    </xdr:to>
    <xdr:sp macro="" textlink="">
      <xdr:nvSpPr>
        <xdr:cNvPr id="3" name="Rectangle: Rounded Corners 2">
          <a:extLst>
            <a:ext uri="{FF2B5EF4-FFF2-40B4-BE49-F238E27FC236}">
              <a16:creationId xmlns:a16="http://schemas.microsoft.com/office/drawing/2014/main" id="{B9E05252-4DA9-FF85-92BA-EC40199EFE14}"/>
            </a:ext>
          </a:extLst>
        </xdr:cNvPr>
        <xdr:cNvSpPr/>
      </xdr:nvSpPr>
      <xdr:spPr>
        <a:xfrm>
          <a:off x="2790825" y="19050"/>
          <a:ext cx="2076450" cy="581026"/>
        </a:xfrm>
        <a:prstGeom prst="roundRect">
          <a:avLst/>
        </a:prstGeom>
        <a:solidFill>
          <a:srgbClr val="023042">
            <a:alpha val="30196"/>
          </a:srgbClr>
        </a:solidFill>
        <a:ln>
          <a:gradFill>
            <a:gsLst>
              <a:gs pos="0">
                <a:srgbClr val="156082"/>
              </a:gs>
              <a:gs pos="100000">
                <a:srgbClr val="14AEBA"/>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b="1">
              <a:solidFill>
                <a:schemeClr val="bg1"/>
              </a:solidFill>
            </a:rPr>
            <a:t>Severe | Mild</a:t>
          </a:r>
        </a:p>
        <a:p>
          <a:pPr algn="ctr"/>
          <a:r>
            <a:rPr lang="en-US" sz="1400" b="1">
              <a:solidFill>
                <a:srgbClr val="023042"/>
              </a:solidFill>
            </a:rPr>
            <a:t> </a:t>
          </a:r>
          <a:r>
            <a:rPr lang="en-US" sz="1400" b="1">
              <a:solidFill>
                <a:schemeClr val="bg1"/>
              </a:solidFill>
            </a:rPr>
            <a:t>| </a:t>
          </a:r>
        </a:p>
      </xdr:txBody>
    </xdr:sp>
    <xdr:clientData/>
  </xdr:twoCellAnchor>
  <xdr:twoCellAnchor>
    <xdr:from>
      <xdr:col>12</xdr:col>
      <xdr:colOff>485774</xdr:colOff>
      <xdr:row>0</xdr:row>
      <xdr:rowOff>21997</xdr:rowOff>
    </xdr:from>
    <xdr:to>
      <xdr:col>15</xdr:col>
      <xdr:colOff>257175</xdr:colOff>
      <xdr:row>2</xdr:row>
      <xdr:rowOff>38100</xdr:rowOff>
    </xdr:to>
    <xdr:sp macro="" textlink="">
      <xdr:nvSpPr>
        <xdr:cNvPr id="4" name="Rectangle: Rounded Corners 3">
          <a:extLst>
            <a:ext uri="{FF2B5EF4-FFF2-40B4-BE49-F238E27FC236}">
              <a16:creationId xmlns:a16="http://schemas.microsoft.com/office/drawing/2014/main" id="{26A142BC-A73C-B21A-1739-B451B8889ECF}"/>
            </a:ext>
          </a:extLst>
        </xdr:cNvPr>
        <xdr:cNvSpPr/>
      </xdr:nvSpPr>
      <xdr:spPr>
        <a:xfrm>
          <a:off x="10658474" y="21997"/>
          <a:ext cx="2314576" cy="568553"/>
        </a:xfrm>
        <a:prstGeom prst="roundRect">
          <a:avLst/>
        </a:prstGeom>
        <a:solidFill>
          <a:srgbClr val="023042">
            <a:alpha val="30196"/>
          </a:srgbClr>
        </a:solidFill>
        <a:ln>
          <a:gradFill>
            <a:gsLst>
              <a:gs pos="0">
                <a:srgbClr val="156082"/>
              </a:gs>
              <a:gs pos="100000">
                <a:srgbClr val="14AEBA"/>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b="1">
              <a:solidFill>
                <a:schemeClr val="bg1"/>
              </a:solidFill>
            </a:rPr>
            <a:t>Actions Taken</a:t>
          </a:r>
          <a:endParaRPr lang="en-US" sz="1400" b="1">
            <a:solidFill>
              <a:srgbClr val="00B050"/>
            </a:solidFill>
          </a:endParaRPr>
        </a:p>
        <a:p>
          <a:pPr algn="ctr"/>
          <a:endParaRPr lang="en-US" sz="1400" b="1">
            <a:solidFill>
              <a:schemeClr val="bg1"/>
            </a:solidFill>
          </a:endParaRPr>
        </a:p>
      </xdr:txBody>
    </xdr:sp>
    <xdr:clientData/>
  </xdr:twoCellAnchor>
  <xdr:twoCellAnchor>
    <xdr:from>
      <xdr:col>3</xdr:col>
      <xdr:colOff>28576</xdr:colOff>
      <xdr:row>3</xdr:row>
      <xdr:rowOff>38099</xdr:rowOff>
    </xdr:from>
    <xdr:to>
      <xdr:col>10</xdr:col>
      <xdr:colOff>95251</xdr:colOff>
      <xdr:row>14</xdr:row>
      <xdr:rowOff>190500</xdr:rowOff>
    </xdr:to>
    <xdr:sp macro="" textlink="">
      <xdr:nvSpPr>
        <xdr:cNvPr id="5" name="Rectangle: Rounded Corners 4">
          <a:extLst>
            <a:ext uri="{FF2B5EF4-FFF2-40B4-BE49-F238E27FC236}">
              <a16:creationId xmlns:a16="http://schemas.microsoft.com/office/drawing/2014/main" id="{BAC78EC7-789F-518F-2807-90C8C7E67294}"/>
            </a:ext>
          </a:extLst>
        </xdr:cNvPr>
        <xdr:cNvSpPr/>
      </xdr:nvSpPr>
      <xdr:spPr>
        <a:xfrm>
          <a:off x="2571751" y="866774"/>
          <a:ext cx="6000750" cy="3190876"/>
        </a:xfrm>
        <a:prstGeom prst="roundRect">
          <a:avLst>
            <a:gd name="adj" fmla="val 7993"/>
          </a:avLst>
        </a:prstGeom>
        <a:solidFill>
          <a:srgbClr val="FFFFFF">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133350</xdr:colOff>
      <xdr:row>16</xdr:row>
      <xdr:rowOff>104775</xdr:rowOff>
    </xdr:from>
    <xdr:to>
      <xdr:col>8</xdr:col>
      <xdr:colOff>38100</xdr:colOff>
      <xdr:row>17</xdr:row>
      <xdr:rowOff>66675</xdr:rowOff>
    </xdr:to>
    <xdr:sp macro="" textlink="">
      <xdr:nvSpPr>
        <xdr:cNvPr id="6" name="TextBox 5">
          <a:extLst>
            <a:ext uri="{FF2B5EF4-FFF2-40B4-BE49-F238E27FC236}">
              <a16:creationId xmlns:a16="http://schemas.microsoft.com/office/drawing/2014/main" id="{1882B39D-F8CC-9FED-3BEE-050B5DD3A678}"/>
            </a:ext>
          </a:extLst>
        </xdr:cNvPr>
        <xdr:cNvSpPr txBox="1"/>
      </xdr:nvSpPr>
      <xdr:spPr>
        <a:xfrm>
          <a:off x="3524250" y="4524375"/>
          <a:ext cx="3295650" cy="238125"/>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p>
          <a:pPr marL="0" indent="0" algn="ctr" defTabSz="914400" rtl="0" eaLnBrk="1" latinLnBrk="0" hangingPunct="1"/>
          <a:r>
            <a:rPr lang="en-IN" sz="1400" b="1" i="0">
              <a:solidFill>
                <a:schemeClr val="lt1"/>
              </a:solidFill>
              <a:effectLst/>
              <a:latin typeface="+mn-lt"/>
              <a:ea typeface="+mn-ea"/>
              <a:cs typeface="+mn-cs"/>
            </a:rPr>
            <a:t>Violation count in each location</a:t>
          </a:r>
          <a:endParaRPr lang="en-IN" sz="1400" b="1" kern="1200">
            <a:solidFill>
              <a:schemeClr val="lt1"/>
            </a:solidFill>
            <a:latin typeface="+mn-lt"/>
            <a:ea typeface="+mn-ea"/>
            <a:cs typeface="+mn-cs"/>
          </a:endParaRPr>
        </a:p>
      </xdr:txBody>
    </xdr:sp>
    <xdr:clientData/>
  </xdr:twoCellAnchor>
  <xdr:twoCellAnchor>
    <xdr:from>
      <xdr:col>11</xdr:col>
      <xdr:colOff>85725</xdr:colOff>
      <xdr:row>16</xdr:row>
      <xdr:rowOff>0</xdr:rowOff>
    </xdr:from>
    <xdr:to>
      <xdr:col>19</xdr:col>
      <xdr:colOff>190500</xdr:colOff>
      <xdr:row>30</xdr:row>
      <xdr:rowOff>19050</xdr:rowOff>
    </xdr:to>
    <xdr:sp macro="" textlink="">
      <xdr:nvSpPr>
        <xdr:cNvPr id="9" name="Rectangle: Rounded Corners 8">
          <a:extLst>
            <a:ext uri="{FF2B5EF4-FFF2-40B4-BE49-F238E27FC236}">
              <a16:creationId xmlns:a16="http://schemas.microsoft.com/office/drawing/2014/main" id="{DD7995B0-8B3A-8548-F14C-8A22E3ECEEAA}"/>
            </a:ext>
          </a:extLst>
        </xdr:cNvPr>
        <xdr:cNvSpPr/>
      </xdr:nvSpPr>
      <xdr:spPr>
        <a:xfrm>
          <a:off x="9410700" y="4419600"/>
          <a:ext cx="6886575" cy="3886200"/>
        </a:xfrm>
        <a:prstGeom prst="roundRect">
          <a:avLst>
            <a:gd name="adj" fmla="val 7993"/>
          </a:avLst>
        </a:prstGeom>
        <a:solidFill>
          <a:srgbClr val="FFFFFF">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xdr:col>
      <xdr:colOff>123825</xdr:colOff>
      <xdr:row>57</xdr:row>
      <xdr:rowOff>1</xdr:rowOff>
    </xdr:from>
    <xdr:to>
      <xdr:col>28</xdr:col>
      <xdr:colOff>952500</xdr:colOff>
      <xdr:row>64</xdr:row>
      <xdr:rowOff>66675</xdr:rowOff>
    </xdr:to>
    <xdr:sp macro="" textlink="">
      <xdr:nvSpPr>
        <xdr:cNvPr id="15" name="Rectangle: Rounded Corners 14">
          <a:extLst>
            <a:ext uri="{FF2B5EF4-FFF2-40B4-BE49-F238E27FC236}">
              <a16:creationId xmlns:a16="http://schemas.microsoft.com/office/drawing/2014/main" id="{041DF64D-BF99-81C7-89F3-1FD52B4F2CF0}"/>
            </a:ext>
          </a:extLst>
        </xdr:cNvPr>
        <xdr:cNvSpPr/>
      </xdr:nvSpPr>
      <xdr:spPr>
        <a:xfrm>
          <a:off x="971550" y="14268451"/>
          <a:ext cx="23717250" cy="1400174"/>
        </a:xfrm>
        <a:prstGeom prst="roundRect">
          <a:avLst>
            <a:gd name="adj" fmla="val 7993"/>
          </a:avLst>
        </a:prstGeom>
        <a:solidFill>
          <a:srgbClr val="FFFFFF">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28</xdr:col>
      <xdr:colOff>1171575</xdr:colOff>
      <xdr:row>17</xdr:row>
      <xdr:rowOff>200026</xdr:rowOff>
    </xdr:from>
    <xdr:to>
      <xdr:col>32</xdr:col>
      <xdr:colOff>742950</xdr:colOff>
      <xdr:row>26</xdr:row>
      <xdr:rowOff>123825</xdr:rowOff>
    </xdr:to>
    <xdr:graphicFrame macro="">
      <xdr:nvGraphicFramePr>
        <xdr:cNvPr id="16" name="Chart 15">
          <a:extLst>
            <a:ext uri="{FF2B5EF4-FFF2-40B4-BE49-F238E27FC236}">
              <a16:creationId xmlns:a16="http://schemas.microsoft.com/office/drawing/2014/main" id="{7A62BECD-8660-4AF6-9EC5-AC5055C1C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66675</xdr:colOff>
      <xdr:row>18</xdr:row>
      <xdr:rowOff>28575</xdr:rowOff>
    </xdr:from>
    <xdr:to>
      <xdr:col>30</xdr:col>
      <xdr:colOff>263802</xdr:colOff>
      <xdr:row>26</xdr:row>
      <xdr:rowOff>5384</xdr:rowOff>
    </xdr:to>
    <xdr:graphicFrame macro="">
      <xdr:nvGraphicFramePr>
        <xdr:cNvPr id="17" name="Chart 16">
          <a:extLst>
            <a:ext uri="{FF2B5EF4-FFF2-40B4-BE49-F238E27FC236}">
              <a16:creationId xmlns:a16="http://schemas.microsoft.com/office/drawing/2014/main" id="{0549816D-36EC-40E9-A724-E97C79679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333376</xdr:colOff>
      <xdr:row>16</xdr:row>
      <xdr:rowOff>9524</xdr:rowOff>
    </xdr:from>
    <xdr:to>
      <xdr:col>9</xdr:col>
      <xdr:colOff>495300</xdr:colOff>
      <xdr:row>30</xdr:row>
      <xdr:rowOff>123825</xdr:rowOff>
    </xdr:to>
    <xdr:sp macro="" textlink="">
      <xdr:nvSpPr>
        <xdr:cNvPr id="21" name="Rectangle: Rounded Corners 20">
          <a:extLst>
            <a:ext uri="{FF2B5EF4-FFF2-40B4-BE49-F238E27FC236}">
              <a16:creationId xmlns:a16="http://schemas.microsoft.com/office/drawing/2014/main" id="{935AC8E0-34E1-C81E-CA56-82F0D80297FB}"/>
            </a:ext>
          </a:extLst>
        </xdr:cNvPr>
        <xdr:cNvSpPr/>
      </xdr:nvSpPr>
      <xdr:spPr>
        <a:xfrm>
          <a:off x="2028826" y="4429124"/>
          <a:ext cx="6095999" cy="3981451"/>
        </a:xfrm>
        <a:prstGeom prst="roundRect">
          <a:avLst>
            <a:gd name="adj" fmla="val 7993"/>
          </a:avLst>
        </a:prstGeom>
        <a:solidFill>
          <a:srgbClr val="FFFFFF">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absolute">
    <xdr:from>
      <xdr:col>0</xdr:col>
      <xdr:colOff>0</xdr:colOff>
      <xdr:row>16</xdr:row>
      <xdr:rowOff>2996</xdr:rowOff>
    </xdr:from>
    <xdr:to>
      <xdr:col>1</xdr:col>
      <xdr:colOff>831273</xdr:colOff>
      <xdr:row>23</xdr:row>
      <xdr:rowOff>139410</xdr:rowOff>
    </xdr:to>
    <mc:AlternateContent xmlns:mc="http://schemas.openxmlformats.org/markup-compatibility/2006" xmlns:sle15="http://schemas.microsoft.com/office/drawing/2012/slicer">
      <mc:Choice Requires="sle15">
        <xdr:graphicFrame macro="">
          <xdr:nvGraphicFramePr>
            <xdr:cNvPr id="25" name="pick a locations">
              <a:extLst>
                <a:ext uri="{FF2B5EF4-FFF2-40B4-BE49-F238E27FC236}">
                  <a16:creationId xmlns:a16="http://schemas.microsoft.com/office/drawing/2014/main" id="{B5FF0778-5196-4325-A88D-680C42BF11C7}"/>
                </a:ext>
              </a:extLst>
            </xdr:cNvPr>
            <xdr:cNvGraphicFramePr/>
          </xdr:nvGraphicFramePr>
          <xdr:xfrm>
            <a:off x="0" y="0"/>
            <a:ext cx="0" cy="0"/>
          </xdr:xfrm>
          <a:graphic>
            <a:graphicData uri="http://schemas.microsoft.com/office/drawing/2010/slicer">
              <sle:slicer xmlns:sle="http://schemas.microsoft.com/office/drawing/2010/slicer" name="pick a locations"/>
            </a:graphicData>
          </a:graphic>
        </xdr:graphicFrame>
      </mc:Choice>
      <mc:Fallback xmlns="">
        <xdr:sp macro="" textlink="">
          <xdr:nvSpPr>
            <xdr:cNvPr id="0" name=""/>
            <xdr:cNvSpPr>
              <a:spLocks noTextEdit="1"/>
            </xdr:cNvSpPr>
          </xdr:nvSpPr>
          <xdr:spPr>
            <a:xfrm>
              <a:off x="0" y="4422596"/>
              <a:ext cx="1678998" cy="206998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52819</xdr:colOff>
      <xdr:row>0</xdr:row>
      <xdr:rowOff>45894</xdr:rowOff>
    </xdr:from>
    <xdr:to>
      <xdr:col>1</xdr:col>
      <xdr:colOff>557352</xdr:colOff>
      <xdr:row>1</xdr:row>
      <xdr:rowOff>139001</xdr:rowOff>
    </xdr:to>
    <xdr:pic>
      <xdr:nvPicPr>
        <xdr:cNvPr id="11" name="Picture 10" descr="A white letters on a black background&#10;&#10;AI-generated content may be incorrect.">
          <a:extLst>
            <a:ext uri="{FF2B5EF4-FFF2-40B4-BE49-F238E27FC236}">
              <a16:creationId xmlns:a16="http://schemas.microsoft.com/office/drawing/2014/main" id="{B65819ED-3CAC-FAB3-AC60-993D00A8403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2819" y="45894"/>
          <a:ext cx="1353124" cy="370198"/>
        </a:xfrm>
        <a:prstGeom prst="rect">
          <a:avLst/>
        </a:prstGeom>
      </xdr:spPr>
    </xdr:pic>
    <xdr:clientData/>
  </xdr:twoCellAnchor>
  <xdr:twoCellAnchor>
    <xdr:from>
      <xdr:col>20</xdr:col>
      <xdr:colOff>104775</xdr:colOff>
      <xdr:row>3</xdr:row>
      <xdr:rowOff>1</xdr:rowOff>
    </xdr:from>
    <xdr:to>
      <xdr:col>26</xdr:col>
      <xdr:colOff>523874</xdr:colOff>
      <xdr:row>14</xdr:row>
      <xdr:rowOff>257176</xdr:rowOff>
    </xdr:to>
    <xdr:sp macro="" textlink="">
      <xdr:nvSpPr>
        <xdr:cNvPr id="19" name="Rectangle: Rounded Corners 18">
          <a:extLst>
            <a:ext uri="{FF2B5EF4-FFF2-40B4-BE49-F238E27FC236}">
              <a16:creationId xmlns:a16="http://schemas.microsoft.com/office/drawing/2014/main" id="{F5BC3600-EA76-5B2B-4DC4-F36AEFA2DF72}"/>
            </a:ext>
          </a:extLst>
        </xdr:cNvPr>
        <xdr:cNvSpPr/>
      </xdr:nvSpPr>
      <xdr:spPr>
        <a:xfrm>
          <a:off x="17059275" y="828676"/>
          <a:ext cx="5505449" cy="3295650"/>
        </a:xfrm>
        <a:prstGeom prst="roundRect">
          <a:avLst>
            <a:gd name="adj" fmla="val 7993"/>
          </a:avLst>
        </a:prstGeom>
        <a:solidFill>
          <a:srgbClr val="FFFFFF">
            <a:alpha val="20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485775</xdr:colOff>
      <xdr:row>1</xdr:row>
      <xdr:rowOff>19050</xdr:rowOff>
    </xdr:from>
    <xdr:to>
      <xdr:col>5</xdr:col>
      <xdr:colOff>581024</xdr:colOff>
      <xdr:row>2</xdr:row>
      <xdr:rowOff>85725</xdr:rowOff>
    </xdr:to>
    <xdr:sp macro="" textlink="Analysis!D40">
      <xdr:nvSpPr>
        <xdr:cNvPr id="32" name="TextBox 31">
          <a:extLst>
            <a:ext uri="{FF2B5EF4-FFF2-40B4-BE49-F238E27FC236}">
              <a16:creationId xmlns:a16="http://schemas.microsoft.com/office/drawing/2014/main" id="{A95C61BF-5CE2-DDCF-E51D-1B16567658C2}"/>
            </a:ext>
          </a:extLst>
        </xdr:cNvPr>
        <xdr:cNvSpPr txBox="1"/>
      </xdr:nvSpPr>
      <xdr:spPr>
        <a:xfrm>
          <a:off x="3876675" y="295275"/>
          <a:ext cx="94297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4F5D6E-918B-4E35-AE60-431DFD57E16A}" type="TxLink">
            <a:rPr lang="en-US" sz="1600" b="1" i="0" u="none" strike="noStrike">
              <a:solidFill>
                <a:schemeClr val="bg1"/>
              </a:solidFill>
              <a:latin typeface="Aptos Narrow"/>
            </a:rPr>
            <a:pPr/>
            <a:t>2489</a:t>
          </a:fld>
          <a:endParaRPr lang="en-IN" sz="1600" b="1">
            <a:solidFill>
              <a:schemeClr val="bg1"/>
            </a:solidFill>
          </a:endParaRPr>
        </a:p>
      </xdr:txBody>
    </xdr:sp>
    <xdr:clientData/>
  </xdr:twoCellAnchor>
  <xdr:twoCellAnchor>
    <xdr:from>
      <xdr:col>3</xdr:col>
      <xdr:colOff>819151</xdr:colOff>
      <xdr:row>0</xdr:row>
      <xdr:rowOff>266699</xdr:rowOff>
    </xdr:from>
    <xdr:to>
      <xdr:col>4</xdr:col>
      <xdr:colOff>466726</xdr:colOff>
      <xdr:row>1</xdr:row>
      <xdr:rowOff>266699</xdr:rowOff>
    </xdr:to>
    <xdr:sp macro="" textlink="Analysis!E40">
      <xdr:nvSpPr>
        <xdr:cNvPr id="33" name="TextBox 32">
          <a:extLst>
            <a:ext uri="{FF2B5EF4-FFF2-40B4-BE49-F238E27FC236}">
              <a16:creationId xmlns:a16="http://schemas.microsoft.com/office/drawing/2014/main" id="{0A5FC74A-CFD3-CC9C-E5F4-FD951F5C552C}"/>
            </a:ext>
          </a:extLst>
        </xdr:cNvPr>
        <xdr:cNvSpPr txBox="1"/>
      </xdr:nvSpPr>
      <xdr:spPr>
        <a:xfrm>
          <a:off x="3362326" y="266699"/>
          <a:ext cx="495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21F48E-1E02-4BA2-9278-25F0804FAE78}" type="TxLink">
            <a:rPr lang="en-US" sz="1400" b="0" i="0" u="none" strike="noStrike">
              <a:solidFill>
                <a:srgbClr val="FF0000"/>
              </a:solidFill>
              <a:latin typeface="Aptos Narrow"/>
            </a:rPr>
            <a:pPr/>
            <a:t>470</a:t>
          </a:fld>
          <a:endParaRPr lang="en-IN" sz="1400">
            <a:solidFill>
              <a:srgbClr val="FF0000"/>
            </a:solidFill>
          </a:endParaRPr>
        </a:p>
      </xdr:txBody>
    </xdr:sp>
    <xdr:clientData/>
  </xdr:twoCellAnchor>
  <xdr:twoCellAnchor>
    <xdr:from>
      <xdr:col>13</xdr:col>
      <xdr:colOff>704850</xdr:colOff>
      <xdr:row>0</xdr:row>
      <xdr:rowOff>228600</xdr:rowOff>
    </xdr:from>
    <xdr:to>
      <xdr:col>15</xdr:col>
      <xdr:colOff>104775</xdr:colOff>
      <xdr:row>2</xdr:row>
      <xdr:rowOff>19050</xdr:rowOff>
    </xdr:to>
    <xdr:sp macro="" textlink="Analysis!L40">
      <xdr:nvSpPr>
        <xdr:cNvPr id="34" name="TextBox 33">
          <a:extLst>
            <a:ext uri="{FF2B5EF4-FFF2-40B4-BE49-F238E27FC236}">
              <a16:creationId xmlns:a16="http://schemas.microsoft.com/office/drawing/2014/main" id="{0FB88F29-0BA6-BEEF-931D-2B2B119B4D43}"/>
            </a:ext>
          </a:extLst>
        </xdr:cNvPr>
        <xdr:cNvSpPr txBox="1"/>
      </xdr:nvSpPr>
      <xdr:spPr>
        <a:xfrm>
          <a:off x="11725275" y="228600"/>
          <a:ext cx="10953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DFEA30-5A68-4B6E-9EEE-E3CE61D41433}" type="TxLink">
            <a:rPr lang="en-US" sz="1600" b="1" i="0" u="none" strike="noStrike">
              <a:solidFill>
                <a:schemeClr val="bg1"/>
              </a:solidFill>
              <a:latin typeface="Aptos Narrow"/>
            </a:rPr>
            <a:pPr/>
            <a:t>41</a:t>
          </a:fld>
          <a:endParaRPr lang="en-IN" sz="1600" b="1">
            <a:solidFill>
              <a:schemeClr val="bg1"/>
            </a:solidFill>
          </a:endParaRPr>
        </a:p>
      </xdr:txBody>
    </xdr:sp>
    <xdr:clientData/>
  </xdr:twoCellAnchor>
  <xdr:twoCellAnchor>
    <xdr:from>
      <xdr:col>7</xdr:col>
      <xdr:colOff>542925</xdr:colOff>
      <xdr:row>1</xdr:row>
      <xdr:rowOff>85725</xdr:rowOff>
    </xdr:from>
    <xdr:to>
      <xdr:col>9</xdr:col>
      <xdr:colOff>361950</xdr:colOff>
      <xdr:row>2</xdr:row>
      <xdr:rowOff>152400</xdr:rowOff>
    </xdr:to>
    <xdr:sp macro="" textlink="Analysis!F40">
      <xdr:nvSpPr>
        <xdr:cNvPr id="35" name="TextBox 34">
          <a:extLst>
            <a:ext uri="{FF2B5EF4-FFF2-40B4-BE49-F238E27FC236}">
              <a16:creationId xmlns:a16="http://schemas.microsoft.com/office/drawing/2014/main" id="{6F4A71BA-9681-CB9A-13A6-D2C5911E4D32}"/>
            </a:ext>
          </a:extLst>
        </xdr:cNvPr>
        <xdr:cNvSpPr txBox="1"/>
      </xdr:nvSpPr>
      <xdr:spPr>
        <a:xfrm>
          <a:off x="6477000" y="361950"/>
          <a:ext cx="15144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39B40B-5B6A-47E8-B66E-10F558CA0178}" type="TxLink">
            <a:rPr lang="en-US" sz="1600" b="1" i="0" u="none" strike="noStrike">
              <a:solidFill>
                <a:schemeClr val="bg1"/>
              </a:solidFill>
              <a:latin typeface="Aptos Narrow"/>
            </a:rPr>
            <a:pPr/>
            <a:t>2959</a:t>
          </a:fld>
          <a:endParaRPr lang="en-IN" sz="1600" b="1">
            <a:solidFill>
              <a:schemeClr val="bg1"/>
            </a:solidFill>
          </a:endParaRPr>
        </a:p>
      </xdr:txBody>
    </xdr:sp>
    <xdr:clientData/>
  </xdr:twoCellAnchor>
  <xdr:twoCellAnchor>
    <xdr:from>
      <xdr:col>20</xdr:col>
      <xdr:colOff>85725</xdr:colOff>
      <xdr:row>16</xdr:row>
      <xdr:rowOff>219074</xdr:rowOff>
    </xdr:from>
    <xdr:to>
      <xdr:col>27</xdr:col>
      <xdr:colOff>809625</xdr:colOff>
      <xdr:row>27</xdr:row>
      <xdr:rowOff>180974</xdr:rowOff>
    </xdr:to>
    <xdr:graphicFrame macro="">
      <xdr:nvGraphicFramePr>
        <xdr:cNvPr id="8" name="Chart 7">
          <a:extLst>
            <a:ext uri="{FF2B5EF4-FFF2-40B4-BE49-F238E27FC236}">
              <a16:creationId xmlns:a16="http://schemas.microsoft.com/office/drawing/2014/main" id="{7BEBA80E-A04F-4A3B-9BE9-B17014288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285751</xdr:colOff>
      <xdr:row>16</xdr:row>
      <xdr:rowOff>200024</xdr:rowOff>
    </xdr:from>
    <xdr:to>
      <xdr:col>19</xdr:col>
      <xdr:colOff>419100</xdr:colOff>
      <xdr:row>29</xdr:row>
      <xdr:rowOff>238125</xdr:rowOff>
    </xdr:to>
    <xdr:graphicFrame macro="">
      <xdr:nvGraphicFramePr>
        <xdr:cNvPr id="38" name="Chart 37">
          <a:extLst>
            <a:ext uri="{FF2B5EF4-FFF2-40B4-BE49-F238E27FC236}">
              <a16:creationId xmlns:a16="http://schemas.microsoft.com/office/drawing/2014/main" id="{CF20FE0B-BC18-4944-83EB-E8E582847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438150</xdr:colOff>
      <xdr:row>18</xdr:row>
      <xdr:rowOff>57151</xdr:rowOff>
    </xdr:from>
    <xdr:to>
      <xdr:col>34</xdr:col>
      <xdr:colOff>104360</xdr:colOff>
      <xdr:row>25</xdr:row>
      <xdr:rowOff>66676</xdr:rowOff>
    </xdr:to>
    <xdr:graphicFrame macro="">
      <xdr:nvGraphicFramePr>
        <xdr:cNvPr id="44" name="Chart 43">
          <a:extLst>
            <a:ext uri="{FF2B5EF4-FFF2-40B4-BE49-F238E27FC236}">
              <a16:creationId xmlns:a16="http://schemas.microsoft.com/office/drawing/2014/main" id="{E7CBB2D2-3553-46DB-B980-B659CB73E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485775</xdr:colOff>
      <xdr:row>24</xdr:row>
      <xdr:rowOff>171451</xdr:rowOff>
    </xdr:from>
    <xdr:to>
      <xdr:col>35</xdr:col>
      <xdr:colOff>257590</xdr:colOff>
      <xdr:row>31</xdr:row>
      <xdr:rowOff>180976</xdr:rowOff>
    </xdr:to>
    <xdr:graphicFrame macro="">
      <xdr:nvGraphicFramePr>
        <xdr:cNvPr id="45" name="Chart 44">
          <a:extLst>
            <a:ext uri="{FF2B5EF4-FFF2-40B4-BE49-F238E27FC236}">
              <a16:creationId xmlns:a16="http://schemas.microsoft.com/office/drawing/2014/main" id="{457EDEC5-E773-4B15-8944-19C84DDF1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771525</xdr:colOff>
      <xdr:row>24</xdr:row>
      <xdr:rowOff>66676</xdr:rowOff>
    </xdr:from>
    <xdr:to>
      <xdr:col>33</xdr:col>
      <xdr:colOff>304800</xdr:colOff>
      <xdr:row>34</xdr:row>
      <xdr:rowOff>57150</xdr:rowOff>
    </xdr:to>
    <xdr:graphicFrame macro="">
      <xdr:nvGraphicFramePr>
        <xdr:cNvPr id="46" name="Chart 45">
          <a:extLst>
            <a:ext uri="{FF2B5EF4-FFF2-40B4-BE49-F238E27FC236}">
              <a16:creationId xmlns:a16="http://schemas.microsoft.com/office/drawing/2014/main" id="{E1C4A435-4A96-475E-9A9B-10990A555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390524</xdr:colOff>
      <xdr:row>23</xdr:row>
      <xdr:rowOff>152400</xdr:rowOff>
    </xdr:from>
    <xdr:to>
      <xdr:col>30</xdr:col>
      <xdr:colOff>142874</xdr:colOff>
      <xdr:row>35</xdr:row>
      <xdr:rowOff>9525</xdr:rowOff>
    </xdr:to>
    <xdr:graphicFrame macro="">
      <xdr:nvGraphicFramePr>
        <xdr:cNvPr id="47" name="Chart 46">
          <a:extLst>
            <a:ext uri="{FF2B5EF4-FFF2-40B4-BE49-F238E27FC236}">
              <a16:creationId xmlns:a16="http://schemas.microsoft.com/office/drawing/2014/main" id="{918E8C10-A8AE-4C9A-9B01-15B42E3C6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76200</xdr:colOff>
      <xdr:row>77</xdr:row>
      <xdr:rowOff>123826</xdr:rowOff>
    </xdr:from>
    <xdr:to>
      <xdr:col>25</xdr:col>
      <xdr:colOff>157782</xdr:colOff>
      <xdr:row>87</xdr:row>
      <xdr:rowOff>161926</xdr:rowOff>
    </xdr:to>
    <xdr:graphicFrame macro="">
      <xdr:nvGraphicFramePr>
        <xdr:cNvPr id="7" name="Chart 6">
          <a:extLst>
            <a:ext uri="{FF2B5EF4-FFF2-40B4-BE49-F238E27FC236}">
              <a16:creationId xmlns:a16="http://schemas.microsoft.com/office/drawing/2014/main" id="{460FCD2A-8978-4342-AF09-4FDC5996A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33</xdr:col>
      <xdr:colOff>790574</xdr:colOff>
      <xdr:row>17</xdr:row>
      <xdr:rowOff>76201</xdr:rowOff>
    </xdr:from>
    <xdr:to>
      <xdr:col>37</xdr:col>
      <xdr:colOff>600074</xdr:colOff>
      <xdr:row>25</xdr:row>
      <xdr:rowOff>238125</xdr:rowOff>
    </xdr:to>
    <xdr:graphicFrame macro="">
      <xdr:nvGraphicFramePr>
        <xdr:cNvPr id="10" name="Chart 9">
          <a:extLst>
            <a:ext uri="{FF2B5EF4-FFF2-40B4-BE49-F238E27FC236}">
              <a16:creationId xmlns:a16="http://schemas.microsoft.com/office/drawing/2014/main" id="{A8CF6231-005A-4514-B1A8-2BD25C6AD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180975</xdr:colOff>
      <xdr:row>77</xdr:row>
      <xdr:rowOff>104776</xdr:rowOff>
    </xdr:from>
    <xdr:to>
      <xdr:col>29</xdr:col>
      <xdr:colOff>207063</xdr:colOff>
      <xdr:row>87</xdr:row>
      <xdr:rowOff>142876</xdr:rowOff>
    </xdr:to>
    <xdr:graphicFrame macro="">
      <xdr:nvGraphicFramePr>
        <xdr:cNvPr id="14" name="Chart 13">
          <a:extLst>
            <a:ext uri="{FF2B5EF4-FFF2-40B4-BE49-F238E27FC236}">
              <a16:creationId xmlns:a16="http://schemas.microsoft.com/office/drawing/2014/main" id="{C6DCDB73-37EE-4EDC-ADA0-CEF005ABD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152400</xdr:colOff>
      <xdr:row>25</xdr:row>
      <xdr:rowOff>66676</xdr:rowOff>
    </xdr:from>
    <xdr:to>
      <xdr:col>37</xdr:col>
      <xdr:colOff>171450</xdr:colOff>
      <xdr:row>32</xdr:row>
      <xdr:rowOff>59637</xdr:rowOff>
    </xdr:to>
    <xdr:graphicFrame macro="">
      <xdr:nvGraphicFramePr>
        <xdr:cNvPr id="26" name="Chart 25">
          <a:extLst>
            <a:ext uri="{FF2B5EF4-FFF2-40B4-BE49-F238E27FC236}">
              <a16:creationId xmlns:a16="http://schemas.microsoft.com/office/drawing/2014/main" id="{813DABED-6598-4A70-BE64-2EA57A088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152400</xdr:colOff>
      <xdr:row>3</xdr:row>
      <xdr:rowOff>114300</xdr:rowOff>
    </xdr:from>
    <xdr:to>
      <xdr:col>18</xdr:col>
      <xdr:colOff>809625</xdr:colOff>
      <xdr:row>14</xdr:row>
      <xdr:rowOff>85725</xdr:rowOff>
    </xdr:to>
    <xdr:graphicFrame macro="">
      <xdr:nvGraphicFramePr>
        <xdr:cNvPr id="39" name="Chart 38">
          <a:extLst>
            <a:ext uri="{FF2B5EF4-FFF2-40B4-BE49-F238E27FC236}">
              <a16:creationId xmlns:a16="http://schemas.microsoft.com/office/drawing/2014/main" id="{4B95CF85-04A2-454B-A015-2E108C286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653562</xdr:colOff>
      <xdr:row>4</xdr:row>
      <xdr:rowOff>158995</xdr:rowOff>
    </xdr:from>
    <xdr:to>
      <xdr:col>10</xdr:col>
      <xdr:colOff>9525</xdr:colOff>
      <xdr:row>16</xdr:row>
      <xdr:rowOff>0</xdr:rowOff>
    </xdr:to>
    <xdr:graphicFrame macro="">
      <xdr:nvGraphicFramePr>
        <xdr:cNvPr id="40" name="Chart 39">
          <a:extLst>
            <a:ext uri="{FF2B5EF4-FFF2-40B4-BE49-F238E27FC236}">
              <a16:creationId xmlns:a16="http://schemas.microsoft.com/office/drawing/2014/main" id="{DEDC65CA-5A92-4156-8935-C81C92F43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0</xdr:col>
      <xdr:colOff>0</xdr:colOff>
      <xdr:row>24</xdr:row>
      <xdr:rowOff>153398</xdr:rowOff>
    </xdr:from>
    <xdr:to>
      <xdr:col>2</xdr:col>
      <xdr:colOff>114300</xdr:colOff>
      <xdr:row>32</xdr:row>
      <xdr:rowOff>38100</xdr:rowOff>
    </xdr:to>
    <mc:AlternateContent xmlns:mc="http://schemas.openxmlformats.org/markup-compatibility/2006" xmlns:sle15="http://schemas.microsoft.com/office/drawing/2012/slicer">
      <mc:Choice Requires="sle15">
        <xdr:graphicFrame macro="">
          <xdr:nvGraphicFramePr>
            <xdr:cNvPr id="20" name="STATE ">
              <a:extLst>
                <a:ext uri="{FF2B5EF4-FFF2-40B4-BE49-F238E27FC236}">
                  <a16:creationId xmlns:a16="http://schemas.microsoft.com/office/drawing/2014/main" id="{D38CD607-6FCA-450C-94DE-9880D6C82B6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E "/>
            </a:graphicData>
          </a:graphic>
        </xdr:graphicFrame>
      </mc:Choice>
      <mc:Fallback xmlns="">
        <xdr:sp macro="" textlink="">
          <xdr:nvSpPr>
            <xdr:cNvPr id="0" name=""/>
            <xdr:cNvSpPr>
              <a:spLocks noTextEdit="1"/>
            </xdr:cNvSpPr>
          </xdr:nvSpPr>
          <xdr:spPr>
            <a:xfrm>
              <a:off x="0" y="6782798"/>
              <a:ext cx="1699779" cy="185637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xdr:row>
      <xdr:rowOff>264218</xdr:rowOff>
    </xdr:from>
    <xdr:to>
      <xdr:col>1</xdr:col>
      <xdr:colOff>828673</xdr:colOff>
      <xdr:row>14</xdr:row>
      <xdr:rowOff>162790</xdr:rowOff>
    </xdr:to>
    <mc:AlternateContent xmlns:mc="http://schemas.openxmlformats.org/markup-compatibility/2006" xmlns:sle15="http://schemas.microsoft.com/office/drawing/2012/slicer">
      <mc:Choice Requires="sle15">
        <xdr:graphicFrame macro="">
          <xdr:nvGraphicFramePr>
            <xdr:cNvPr id="22" name="Violation Type">
              <a:extLst>
                <a:ext uri="{FF2B5EF4-FFF2-40B4-BE49-F238E27FC236}">
                  <a16:creationId xmlns:a16="http://schemas.microsoft.com/office/drawing/2014/main" id="{A21D7872-E779-4E33-B09D-5DCFDEFDCE12}"/>
                </a:ext>
              </a:extLst>
            </xdr:cNvPr>
            <xdr:cNvGraphicFramePr/>
          </xdr:nvGraphicFramePr>
          <xdr:xfrm>
            <a:off x="0" y="0"/>
            <a:ext cx="0" cy="0"/>
          </xdr:xfrm>
          <a:graphic>
            <a:graphicData uri="http://schemas.microsoft.com/office/drawing/2010/slicer">
              <sle:slicer xmlns:sle="http://schemas.microsoft.com/office/drawing/2010/slicer" name="Violation Type"/>
            </a:graphicData>
          </a:graphic>
        </xdr:graphicFrame>
      </mc:Choice>
      <mc:Fallback xmlns="">
        <xdr:sp macro="" textlink="">
          <xdr:nvSpPr>
            <xdr:cNvPr id="0" name=""/>
            <xdr:cNvSpPr>
              <a:spLocks noTextEdit="1"/>
            </xdr:cNvSpPr>
          </xdr:nvSpPr>
          <xdr:spPr>
            <a:xfrm>
              <a:off x="0" y="816668"/>
              <a:ext cx="1676398" cy="32132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xdr:colOff>
      <xdr:row>17</xdr:row>
      <xdr:rowOff>190501</xdr:rowOff>
    </xdr:from>
    <xdr:to>
      <xdr:col>8</xdr:col>
      <xdr:colOff>781051</xdr:colOff>
      <xdr:row>29</xdr:row>
      <xdr:rowOff>133350</xdr:rowOff>
    </xdr:to>
    <xdr:graphicFrame macro="">
      <xdr:nvGraphicFramePr>
        <xdr:cNvPr id="23" name="Chart 22">
          <a:extLst>
            <a:ext uri="{FF2B5EF4-FFF2-40B4-BE49-F238E27FC236}">
              <a16:creationId xmlns:a16="http://schemas.microsoft.com/office/drawing/2014/main" id="{D41E2D31-243F-437F-879C-C3BB7D7E8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628650</xdr:colOff>
      <xdr:row>3</xdr:row>
      <xdr:rowOff>123826</xdr:rowOff>
    </xdr:from>
    <xdr:to>
      <xdr:col>26</xdr:col>
      <xdr:colOff>104776</xdr:colOff>
      <xdr:row>14</xdr:row>
      <xdr:rowOff>147639</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16B57F1F-9946-4A0F-9E8E-F046B1526E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7583150" y="952501"/>
              <a:ext cx="4562476" cy="30622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228599</xdr:colOff>
      <xdr:row>2</xdr:row>
      <xdr:rowOff>119061</xdr:rowOff>
    </xdr:from>
    <xdr:to>
      <xdr:col>20</xdr:col>
      <xdr:colOff>504824</xdr:colOff>
      <xdr:row>32</xdr:row>
      <xdr:rowOff>9524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5ED5792-E4CC-FCEA-F7E2-CB40EA953F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410699" y="500061"/>
              <a:ext cx="6981825" cy="5605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richData/_rels/rdRichValueWebImage.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smile-ai-test.s3.ap-south-1.amazonaws.com/content/violation/ppe/frame/41370_20250501T042225_ppe_p.jp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1">
  <rv s="0">
    <v>0</v>
    <v>1</v>
    <v>0</v>
    <v>0</v>
    <v>1</v>
  </rv>
</rvData>
</file>

<file path=xl/richData/rdrichvaluestructure.xml><?xml version="1.0" encoding="utf-8"?>
<rvStructures xmlns="http://schemas.microsoft.com/office/spreadsheetml/2017/richdata" count="1">
  <s t="_webimage">
    <k n="WebImageIdentifier" t="i"/>
    <k n="CalcOrigin" t="i"/>
    <k n="ComputedImage" t="b"/>
    <k n="ImageSizing" t="i"/>
    <k n="Text" t="s"/>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s" xr10:uid="{573C5053-CC2A-4403-B887-A62E2807C542}" sourceName="locations ">
  <extLst>
    <x:ext xmlns:x15="http://schemas.microsoft.com/office/spreadsheetml/2010/11/main" uri="{2F2917AC-EB37-4324-AD4E-5DD8C200BD13}">
      <x15:tableSlicerCache tableId="3" column="1" sortOrder="descending"/>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F090553-BE37-4D0D-8EAE-3AA0F7BAF970}" sourceName="STATE ">
  <extLst>
    <x:ext xmlns:x15="http://schemas.microsoft.com/office/spreadsheetml/2010/11/main" uri="{2F2917AC-EB37-4324-AD4E-5DD8C200BD13}">
      <x15:tableSlicerCache tableId="1"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olation_Type" xr10:uid="{2036BDBC-39AF-4C74-82A1-8585655E7E9D}" sourceName="Violation Type">
  <extLst>
    <x:ext xmlns:x15="http://schemas.microsoft.com/office/spreadsheetml/2010/11/main" uri="{2F2917AC-EB37-4324-AD4E-5DD8C200BD13}">
      <x15:tableSlicerCache tableId="5"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 a locations" xr10:uid="{717AB211-B69C-4A3A-88EA-4D3ED4CB6678}" cache="Slicer_locations" caption="Pick a locations" style="Slicer Style 2" rowHeight="180000"/>
  <slicer name="STATE " xr10:uid="{8527009B-2A70-4F08-8A96-724D9EC6EAE3}" cache="Slicer_STATE" caption="pick a state" style="Slicer Style 2" rowHeight="180000"/>
  <slicer name="Violation Type" xr10:uid="{42704FED-BCF4-4669-89A8-B60EF5B77C73}" cache="Slicer_Violation_Type" caption="Violation Type"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7DEF6A-2D18-4342-90E7-97382AB1DD40}" name="Table3" displayName="Table3" ref="A41:A49" totalsRowShown="0" dataDxfId="12">
  <autoFilter ref="A41:A49" xr:uid="{517DEF6A-2D18-4342-90E7-97382AB1DD40}"/>
  <tableColumns count="1">
    <tableColumn id="1" xr3:uid="{6ABCDCDC-EB0F-4F88-BB13-D5D67F973BC1}" name="locations " dataDxfId="11">
      <calculatedColumnFormula>C42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12B1C7-274F-4DFE-BBB7-08513F77A43D}" name="Table1" displayName="Table1" ref="A30:B38" totalsRowShown="0" headerRowDxfId="10" headerRowBorderDxfId="9" tableBorderDxfId="8" totalsRowBorderDxfId="7">
  <autoFilter ref="A30:B38" xr:uid="{E212B1C7-274F-4DFE-BBB7-08513F77A43D}">
    <filterColumn colId="0">
      <filters>
        <filter val="Maharashtra(Navimumbai)"/>
      </filters>
    </filterColumn>
  </autoFilter>
  <tableColumns count="2">
    <tableColumn id="1" xr3:uid="{C21C996A-14D3-47B6-95B3-777C3F64CBDC}" name="STATE " dataDxfId="6"/>
    <tableColumn id="2" xr3:uid="{4B2048F2-5D0D-4480-986B-18E2DDD1661E}" name="VIO" dataDxfId="5">
      <calculatedColumnFormula>F42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10633D-C2DE-4BD9-BB63-001E0A488738}" name="Table5" displayName="Table5" ref="F2:G14" totalsRowShown="0" headerRowDxfId="4" tableBorderDxfId="3">
  <autoFilter ref="F2:G14" xr:uid="{2210633D-C2DE-4BD9-BB63-001E0A488738}"/>
  <tableColumns count="2">
    <tableColumn id="1" xr3:uid="{4C18DF9D-E022-4810-A9AA-F0A1C5AD81B7}" name="Violation Type">
      <calculatedColumnFormula>IF(C3="", "", C3)</calculatedColumnFormula>
    </tableColumn>
    <tableColumn id="2" xr3:uid="{A5B7F23F-4CD4-4016-8BA4-7B641415C713}" name="Count of violations">
      <calculatedColumnFormula>IF(D3="", "", D3)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7BDA6-73CD-469F-82D4-CEB6B03F2AB7}">
  <dimension ref="A1:R5102"/>
  <sheetViews>
    <sheetView workbookViewId="0">
      <pane ySplit="1" topLeftCell="A2" activePane="bottomLeft" state="frozen"/>
      <selection pane="bottomLeft" activeCell="A3" sqref="A3:F2960"/>
    </sheetView>
  </sheetViews>
  <sheetFormatPr defaultRowHeight="15" x14ac:dyDescent="0.25"/>
  <cols>
    <col min="1" max="1" width="19.28515625" bestFit="1" customWidth="1"/>
    <col min="2" max="2" width="23.140625" bestFit="1" customWidth="1"/>
    <col min="3" max="4" width="23.140625" customWidth="1"/>
    <col min="5" max="5" width="106.85546875" customWidth="1"/>
    <col min="6" max="6" width="12.85546875" bestFit="1" customWidth="1"/>
    <col min="7" max="7" width="14.7109375" bestFit="1" customWidth="1"/>
    <col min="8" max="8" width="9.5703125" bestFit="1" customWidth="1"/>
    <col min="9" max="9" width="8.140625" bestFit="1" customWidth="1"/>
    <col min="10" max="10" width="9.42578125" customWidth="1"/>
    <col min="11" max="11" width="10.42578125" bestFit="1" customWidth="1"/>
    <col min="12" max="12" width="11" bestFit="1" customWidth="1"/>
    <col min="17" max="17" width="23.140625" bestFit="1" customWidth="1"/>
  </cols>
  <sheetData>
    <row r="1" spans="1:18" x14ac:dyDescent="0.25">
      <c r="A1" s="53" t="s">
        <v>6</v>
      </c>
      <c r="B1" s="53" t="s">
        <v>7</v>
      </c>
      <c r="C1" s="53" t="s">
        <v>14</v>
      </c>
      <c r="D1" s="53" t="s">
        <v>15</v>
      </c>
      <c r="E1" s="53" t="s">
        <v>8</v>
      </c>
      <c r="F1" s="53" t="s">
        <v>37</v>
      </c>
      <c r="G1" s="53" t="s">
        <v>44</v>
      </c>
      <c r="H1" s="54" t="s">
        <v>38</v>
      </c>
      <c r="I1" s="54" t="s">
        <v>66</v>
      </c>
      <c r="J1" s="54" t="s">
        <v>39</v>
      </c>
      <c r="K1" s="54" t="s">
        <v>40</v>
      </c>
      <c r="L1" s="54" t="s">
        <v>41</v>
      </c>
      <c r="M1" s="54" t="s">
        <v>42</v>
      </c>
      <c r="N1" s="47" t="s">
        <v>47</v>
      </c>
      <c r="O1" s="47" t="s">
        <v>48</v>
      </c>
    </row>
    <row r="2" spans="1:18" x14ac:dyDescent="0.25">
      <c r="A2" t="s">
        <v>75</v>
      </c>
      <c r="B2" t="s">
        <v>1</v>
      </c>
      <c r="C2" t="s">
        <v>29</v>
      </c>
      <c r="D2" t="s">
        <v>76</v>
      </c>
      <c r="E2" t="s">
        <v>77</v>
      </c>
      <c r="F2" t="s">
        <v>78</v>
      </c>
      <c r="G2" t="str">
        <f t="shared" ref="G2:G65" si="0">IF(ISBLANK(A2), "", IF(ISBLANK(F2), 0, F2))</f>
        <v>0</v>
      </c>
      <c r="H2" s="4" t="str">
        <f t="shared" ref="H2:H65" si="1">IF(ISBLANK(E2),"",HYPERLINK(E2,"Click here"))</f>
        <v>Click here</v>
      </c>
      <c r="I2" t="str">
        <f>IFERROR(INDEX(Analysis!$B$71:$L$91, MATCH(B2, Analysis!$A$71:$A$91, 0), MATCH(C2, Analysis!$B$70:$L$70, 0)), "")</f>
        <v>Mild</v>
      </c>
      <c r="J2">
        <f t="shared" ref="J2:J65" si="2">IF(ISBLANK(A2),"",WEEKNUM(A2))</f>
        <v>18</v>
      </c>
      <c r="K2" s="56">
        <f t="shared" ref="K2:K65" si="3">IF(ISBLANK(A2),"",DATE(YEAR(A2),MONTH(A2),DAY(A2)))</f>
        <v>45778</v>
      </c>
      <c r="L2" s="57">
        <f>IF(A2="", "", A2 - INT(A2))</f>
        <v>0.411412037035916</v>
      </c>
      <c r="M2" t="str" cm="1">
        <f t="array" ref="M2">IF(L2="","",_xlfn.IFS(
  AND(L2&gt;=TIME(9,0,0), L2&lt;TIME(16,0,0)),"Morning",
  AND(L2&gt;=TIME(16,0,0), L2&lt;TIME(23,59,0)),"Evening",
  L2&gt;=TIME(23,59,0),"Night",
  L2&lt;TIME(9,0,0),"Night"
))</f>
        <v>Morning</v>
      </c>
      <c r="N2" t="s">
        <v>49</v>
      </c>
      <c r="O2" t="e" vm="1">
        <f t="shared" ref="O2:O65" si="4">IF(N2="ON", _xlfn.IMAGE(E2, 1), "")</f>
        <v>#VALUE!</v>
      </c>
    </row>
    <row r="3" spans="1:18" x14ac:dyDescent="0.25">
      <c r="A3" t="s">
        <v>79</v>
      </c>
      <c r="B3" t="s">
        <v>3</v>
      </c>
      <c r="C3" t="s">
        <v>26</v>
      </c>
      <c r="D3" t="s">
        <v>80</v>
      </c>
      <c r="E3" t="s">
        <v>81</v>
      </c>
      <c r="F3" t="s">
        <v>78</v>
      </c>
      <c r="G3" t="str">
        <f t="shared" si="0"/>
        <v>0</v>
      </c>
      <c r="H3" s="4" t="str">
        <f t="shared" si="1"/>
        <v>Click here</v>
      </c>
      <c r="I3" t="str">
        <f>IFERROR(INDEX(Analysis!$B$71:$L$91, MATCH(B3, Analysis!$A$71:$A$91, 0), MATCH(C3, Analysis!$B$70:$L$70, 0)), "")</f>
        <v>Severe</v>
      </c>
      <c r="J3">
        <f t="shared" si="2"/>
        <v>18</v>
      </c>
      <c r="K3" s="56">
        <f t="shared" si="3"/>
        <v>45778</v>
      </c>
      <c r="L3" s="57">
        <f t="shared" ref="L3:L66" si="5">IF(A3="", "", A3 - INT(A3))</f>
        <v>0.41975694444408873</v>
      </c>
      <c r="M3" t="str" cm="1">
        <f t="array" ref="M3">IF(L3="","",_xlfn.IFS(
  AND(L3&gt;=TIME(9,0,0), L3&lt;TIME(16,0,0)),"Morning",
  AND(L3&gt;=TIME(16,0,0), L3&lt;TIME(23,59,0)),"Evening",
  L3&gt;=TIME(23,59,0),"Night",
  L3&lt;TIME(9,0,0),"Night"
))</f>
        <v>Morning</v>
      </c>
      <c r="O3" t="str">
        <f t="shared" si="4"/>
        <v/>
      </c>
    </row>
    <row r="4" spans="1:18" x14ac:dyDescent="0.25">
      <c r="A4" t="s">
        <v>82</v>
      </c>
      <c r="B4" t="s">
        <v>4</v>
      </c>
      <c r="C4" t="s">
        <v>25</v>
      </c>
      <c r="D4" t="s">
        <v>83</v>
      </c>
      <c r="E4" t="s">
        <v>84</v>
      </c>
      <c r="F4" t="s">
        <v>78</v>
      </c>
      <c r="G4" t="str">
        <f t="shared" si="0"/>
        <v>0</v>
      </c>
      <c r="H4" s="4" t="str">
        <f t="shared" si="1"/>
        <v>Click here</v>
      </c>
      <c r="I4" t="str">
        <f>IFERROR(INDEX(Analysis!$B$71:$L$91, MATCH(B4, Analysis!$A$71:$A$91, 0), MATCH(C4, Analysis!$B$70:$L$70, 0)), "")</f>
        <v>Mild</v>
      </c>
      <c r="J4">
        <f t="shared" si="2"/>
        <v>18</v>
      </c>
      <c r="K4" s="56">
        <f t="shared" si="3"/>
        <v>45778</v>
      </c>
      <c r="L4" s="57">
        <f t="shared" si="5"/>
        <v>0.42618055555794854</v>
      </c>
      <c r="M4" t="str" cm="1">
        <f t="array" ref="M4">IF(L4="","",_xlfn.IFS(
  AND(L4&gt;=TIME(9,0,0), L4&lt;TIME(16,0,0)),"Morning",
  AND(L4&gt;=TIME(16,0,0), L4&lt;TIME(23,59,0)),"Evening",
  L4&gt;=TIME(23,59,0),"Night",
  L4&lt;TIME(9,0,0),"Night"
))</f>
        <v>Morning</v>
      </c>
      <c r="O4" t="str">
        <f t="shared" si="4"/>
        <v/>
      </c>
    </row>
    <row r="5" spans="1:18" x14ac:dyDescent="0.25">
      <c r="A5" t="s">
        <v>85</v>
      </c>
      <c r="B5" t="s">
        <v>1</v>
      </c>
      <c r="C5" t="s">
        <v>25</v>
      </c>
      <c r="D5" t="s">
        <v>86</v>
      </c>
      <c r="E5" t="s">
        <v>87</v>
      </c>
      <c r="F5" t="s">
        <v>78</v>
      </c>
      <c r="G5" t="str">
        <f t="shared" si="0"/>
        <v>0</v>
      </c>
      <c r="H5" s="4" t="str">
        <f t="shared" si="1"/>
        <v>Click here</v>
      </c>
      <c r="I5" t="str">
        <f>IFERROR(INDEX(Analysis!$B$71:$L$91, MATCH(B5, Analysis!$A$71:$A$91, 0), MATCH(C5, Analysis!$B$70:$L$70, 0)), "")</f>
        <v>Mild</v>
      </c>
      <c r="J5">
        <f t="shared" si="2"/>
        <v>18</v>
      </c>
      <c r="K5" s="56">
        <f t="shared" si="3"/>
        <v>45778</v>
      </c>
      <c r="L5" s="57">
        <f t="shared" si="5"/>
        <v>0.43741898148437031</v>
      </c>
      <c r="M5" t="str" cm="1">
        <f t="array" ref="M5">IF(L5="","",_xlfn.IFS(
  AND(L5&gt;=TIME(9,0,0), L5&lt;TIME(16,0,0)),"Morning",
  AND(L5&gt;=TIME(16,0,0), L5&lt;TIME(23,59,0)),"Evening",
  L5&gt;=TIME(23,59,0),"Night",
  L5&lt;TIME(9,0,0),"Night"
))</f>
        <v>Morning</v>
      </c>
      <c r="O5" t="str">
        <f t="shared" si="4"/>
        <v/>
      </c>
    </row>
    <row r="6" spans="1:18" x14ac:dyDescent="0.25">
      <c r="A6" t="s">
        <v>88</v>
      </c>
      <c r="B6" t="s">
        <v>1</v>
      </c>
      <c r="C6" t="s">
        <v>28</v>
      </c>
      <c r="D6" t="s">
        <v>89</v>
      </c>
      <c r="E6" t="s">
        <v>90</v>
      </c>
      <c r="F6" t="s">
        <v>78</v>
      </c>
      <c r="G6" t="str">
        <f t="shared" si="0"/>
        <v>0</v>
      </c>
      <c r="H6" s="4" t="str">
        <f t="shared" si="1"/>
        <v>Click here</v>
      </c>
      <c r="I6" t="str">
        <f>IFERROR(INDEX(Analysis!$B$71:$L$91, MATCH(B6, Analysis!$A$71:$A$91, 0), MATCH(C6, Analysis!$B$70:$L$70, 0)), "")</f>
        <v>Mild</v>
      </c>
      <c r="J6">
        <f t="shared" si="2"/>
        <v>18</v>
      </c>
      <c r="K6" s="56">
        <f t="shared" si="3"/>
        <v>45778</v>
      </c>
      <c r="L6" s="57">
        <f t="shared" si="5"/>
        <v>0.44077546296466608</v>
      </c>
      <c r="M6" t="str" cm="1">
        <f t="array" ref="M6">IF(L6="","",_xlfn.IFS(
  AND(L6&gt;=TIME(9,0,0), L6&lt;TIME(16,0,0)),"Morning",
  AND(L6&gt;=TIME(16,0,0), L6&lt;TIME(23,59,0)),"Evening",
  L6&gt;=TIME(23,59,0),"Night",
  L6&lt;TIME(9,0,0),"Night"
))</f>
        <v>Morning</v>
      </c>
      <c r="O6" t="str">
        <f t="shared" si="4"/>
        <v/>
      </c>
    </row>
    <row r="7" spans="1:18" x14ac:dyDescent="0.25">
      <c r="A7" t="s">
        <v>91</v>
      </c>
      <c r="B7" t="s">
        <v>1</v>
      </c>
      <c r="C7" t="s">
        <v>28</v>
      </c>
      <c r="D7" t="s">
        <v>92</v>
      </c>
      <c r="E7" t="s">
        <v>93</v>
      </c>
      <c r="F7" t="s">
        <v>78</v>
      </c>
      <c r="G7" t="str">
        <f t="shared" si="0"/>
        <v>0</v>
      </c>
      <c r="H7" s="4" t="str">
        <f t="shared" si="1"/>
        <v>Click here</v>
      </c>
      <c r="I7" t="str">
        <f>IFERROR(INDEX(Analysis!$B$71:$L$91, MATCH(B7, Analysis!$A$71:$A$91, 0), MATCH(C7, Analysis!$B$70:$L$70, 0)), "")</f>
        <v>Mild</v>
      </c>
      <c r="J7">
        <f t="shared" si="2"/>
        <v>18</v>
      </c>
      <c r="K7" s="56">
        <f t="shared" si="3"/>
        <v>45778</v>
      </c>
      <c r="L7" s="57">
        <f t="shared" si="5"/>
        <v>0.44105324074189411</v>
      </c>
      <c r="M7" t="str" cm="1">
        <f t="array" ref="M7">IF(L7="","",_xlfn.IFS(
  AND(L7&gt;=TIME(9,0,0), L7&lt;TIME(16,0,0)),"Morning",
  AND(L7&gt;=TIME(16,0,0), L7&lt;TIME(23,59,0)),"Evening",
  L7&gt;=TIME(23,59,0),"Night",
  L7&lt;TIME(9,0,0),"Night"
))</f>
        <v>Morning</v>
      </c>
      <c r="O7" t="str">
        <f t="shared" si="4"/>
        <v/>
      </c>
    </row>
    <row r="8" spans="1:18" x14ac:dyDescent="0.25">
      <c r="A8" t="s">
        <v>94</v>
      </c>
      <c r="B8" t="s">
        <v>1</v>
      </c>
      <c r="C8" t="s">
        <v>28</v>
      </c>
      <c r="D8" t="s">
        <v>95</v>
      </c>
      <c r="E8" t="s">
        <v>96</v>
      </c>
      <c r="F8" t="s">
        <v>78</v>
      </c>
      <c r="G8" t="str">
        <f t="shared" si="0"/>
        <v>0</v>
      </c>
      <c r="H8" s="4" t="str">
        <f t="shared" si="1"/>
        <v>Click here</v>
      </c>
      <c r="I8" t="str">
        <f>IFERROR(INDEX(Analysis!$B$71:$L$91, MATCH(B8, Analysis!$A$71:$A$91, 0), MATCH(C8, Analysis!$B$70:$L$70, 0)), "")</f>
        <v>Mild</v>
      </c>
      <c r="J8">
        <f t="shared" si="2"/>
        <v>18</v>
      </c>
      <c r="K8" s="56">
        <f t="shared" si="3"/>
        <v>45778</v>
      </c>
      <c r="L8" s="57">
        <f t="shared" si="5"/>
        <v>0.45142361111356877</v>
      </c>
      <c r="M8" t="str" cm="1">
        <f t="array" ref="M8">IF(L8="","",_xlfn.IFS(
  AND(L8&gt;=TIME(9,0,0), L8&lt;TIME(16,0,0)),"Morning",
  AND(L8&gt;=TIME(16,0,0), L8&lt;TIME(23,59,0)),"Evening",
  L8&gt;=TIME(23,59,0),"Night",
  L8&lt;TIME(9,0,0),"Night"
))</f>
        <v>Morning</v>
      </c>
      <c r="O8" t="str">
        <f t="shared" si="4"/>
        <v/>
      </c>
    </row>
    <row r="9" spans="1:18" x14ac:dyDescent="0.25">
      <c r="A9" t="s">
        <v>97</v>
      </c>
      <c r="B9" t="s">
        <v>1</v>
      </c>
      <c r="C9" t="s">
        <v>25</v>
      </c>
      <c r="D9" t="s">
        <v>86</v>
      </c>
      <c r="E9" t="s">
        <v>98</v>
      </c>
      <c r="F9" t="s">
        <v>78</v>
      </c>
      <c r="G9" t="str">
        <f t="shared" si="0"/>
        <v>0</v>
      </c>
      <c r="H9" s="4" t="str">
        <f t="shared" si="1"/>
        <v>Click here</v>
      </c>
      <c r="I9" t="str">
        <f>IFERROR(INDEX(Analysis!$B$71:$L$91, MATCH(B9, Analysis!$A$71:$A$91, 0), MATCH(C9, Analysis!$B$70:$L$70, 0)), "")</f>
        <v>Mild</v>
      </c>
      <c r="J9">
        <f t="shared" si="2"/>
        <v>18</v>
      </c>
      <c r="K9" s="56">
        <f t="shared" si="3"/>
        <v>45778</v>
      </c>
      <c r="L9" s="57">
        <f t="shared" si="5"/>
        <v>0.45931712962919846</v>
      </c>
      <c r="M9" t="str" cm="1">
        <f t="array" ref="M9">IF(L9="","",_xlfn.IFS(
  AND(L9&gt;=TIME(9,0,0), L9&lt;TIME(16,0,0)),"Morning",
  AND(L9&gt;=TIME(16,0,0), L9&lt;TIME(23,59,0)),"Evening",
  L9&gt;=TIME(23,59,0),"Night",
  L9&lt;TIME(9,0,0),"Night"
))</f>
        <v>Morning</v>
      </c>
      <c r="O9" t="str">
        <f t="shared" si="4"/>
        <v/>
      </c>
    </row>
    <row r="10" spans="1:18" x14ac:dyDescent="0.25">
      <c r="A10" t="s">
        <v>99</v>
      </c>
      <c r="B10" t="s">
        <v>2</v>
      </c>
      <c r="C10" t="s">
        <v>29</v>
      </c>
      <c r="D10" t="s">
        <v>100</v>
      </c>
      <c r="E10" t="s">
        <v>101</v>
      </c>
      <c r="F10" t="s">
        <v>78</v>
      </c>
      <c r="G10" t="str">
        <f t="shared" si="0"/>
        <v>0</v>
      </c>
      <c r="H10" s="4" t="str">
        <f t="shared" si="1"/>
        <v>Click here</v>
      </c>
      <c r="I10" t="str">
        <f>IFERROR(INDEX(Analysis!$B$71:$L$91, MATCH(B10, Analysis!$A$71:$A$91, 0), MATCH(C10, Analysis!$B$70:$L$70, 0)), "")</f>
        <v>Mild</v>
      </c>
      <c r="J10">
        <f t="shared" si="2"/>
        <v>18</v>
      </c>
      <c r="K10" s="56">
        <f t="shared" si="3"/>
        <v>45778</v>
      </c>
      <c r="L10" s="57">
        <f t="shared" si="5"/>
        <v>0.48142361111240461</v>
      </c>
      <c r="M10" t="str" cm="1">
        <f t="array" ref="M10">IF(L10="","",_xlfn.IFS(
  AND(L10&gt;=TIME(9,0,0), L10&lt;TIME(16,0,0)),"Morning",
  AND(L10&gt;=TIME(16,0,0), L10&lt;TIME(23,59,0)),"Evening",
  L10&gt;=TIME(23,59,0),"Night",
  L10&lt;TIME(9,0,0),"Night"
))</f>
        <v>Morning</v>
      </c>
      <c r="O10" t="str">
        <f t="shared" si="4"/>
        <v/>
      </c>
    </row>
    <row r="11" spans="1:18" x14ac:dyDescent="0.25">
      <c r="A11" t="s">
        <v>102</v>
      </c>
      <c r="B11" t="s">
        <v>1</v>
      </c>
      <c r="C11" t="s">
        <v>103</v>
      </c>
      <c r="D11" t="s">
        <v>104</v>
      </c>
      <c r="E11" t="s">
        <v>105</v>
      </c>
      <c r="F11">
        <v>2</v>
      </c>
      <c r="G11">
        <f t="shared" si="0"/>
        <v>2</v>
      </c>
      <c r="H11" s="4" t="str">
        <f t="shared" si="1"/>
        <v>Click here</v>
      </c>
      <c r="I11" t="str">
        <f>IFERROR(INDEX(Analysis!$B$71:$L$91, MATCH(B11, Analysis!$A$71:$A$91, 0), MATCH(C11, Analysis!$B$70:$L$70, 0)), "")</f>
        <v>Mild</v>
      </c>
      <c r="J11">
        <f t="shared" si="2"/>
        <v>18</v>
      </c>
      <c r="K11" s="56">
        <f t="shared" si="3"/>
        <v>45778</v>
      </c>
      <c r="L11" s="57">
        <f t="shared" si="5"/>
        <v>0.49262731481576338</v>
      </c>
      <c r="M11" t="str" cm="1">
        <f t="array" ref="M11">IF(L11="","",_xlfn.IFS(
  AND(L11&gt;=TIME(9,0,0), L11&lt;TIME(16,0,0)),"Morning",
  AND(L11&gt;=TIME(16,0,0), L11&lt;TIME(23,59,0)),"Evening",
  L11&gt;=TIME(23,59,0),"Night",
  L11&lt;TIME(9,0,0),"Night"
))</f>
        <v>Morning</v>
      </c>
      <c r="O11" t="str">
        <f t="shared" si="4"/>
        <v/>
      </c>
    </row>
    <row r="12" spans="1:18" x14ac:dyDescent="0.25">
      <c r="A12" t="s">
        <v>106</v>
      </c>
      <c r="B12" t="s">
        <v>3</v>
      </c>
      <c r="C12" t="s">
        <v>26</v>
      </c>
      <c r="D12" t="s">
        <v>80</v>
      </c>
      <c r="E12" t="s">
        <v>107</v>
      </c>
      <c r="F12">
        <v>2</v>
      </c>
      <c r="G12">
        <f t="shared" si="0"/>
        <v>2</v>
      </c>
      <c r="H12" s="4" t="str">
        <f t="shared" si="1"/>
        <v>Click here</v>
      </c>
      <c r="I12" t="str">
        <f>IFERROR(INDEX(Analysis!$B$71:$L$91, MATCH(B12, Analysis!$A$71:$A$91, 0), MATCH(C12, Analysis!$B$70:$L$70, 0)), "")</f>
        <v>Severe</v>
      </c>
      <c r="J12">
        <f t="shared" si="2"/>
        <v>18</v>
      </c>
      <c r="K12" s="56">
        <f t="shared" si="3"/>
        <v>45778</v>
      </c>
      <c r="L12" s="57">
        <f t="shared" si="5"/>
        <v>0.51577546296175569</v>
      </c>
      <c r="M12" t="str" cm="1">
        <f t="array" ref="M12">IF(L12="","",_xlfn.IFS(
  AND(L12&gt;=TIME(9,0,0), L12&lt;TIME(16,0,0)),"Morning",
  AND(L12&gt;=TIME(16,0,0), L12&lt;TIME(23,59,0)),"Evening",
  L12&gt;=TIME(23,59,0),"Night",
  L12&lt;TIME(9,0,0),"Night"
))</f>
        <v>Morning</v>
      </c>
      <c r="O12" t="str">
        <f t="shared" si="4"/>
        <v/>
      </c>
    </row>
    <row r="13" spans="1:18" x14ac:dyDescent="0.25">
      <c r="A13" t="s">
        <v>108</v>
      </c>
      <c r="B13" t="s">
        <v>1</v>
      </c>
      <c r="C13" t="s">
        <v>27</v>
      </c>
      <c r="D13" t="s">
        <v>109</v>
      </c>
      <c r="E13" t="s">
        <v>110</v>
      </c>
      <c r="F13">
        <v>2</v>
      </c>
      <c r="G13">
        <f t="shared" si="0"/>
        <v>2</v>
      </c>
      <c r="H13" s="4" t="str">
        <f t="shared" si="1"/>
        <v>Click here</v>
      </c>
      <c r="I13" t="str">
        <f>IFERROR(INDEX(Analysis!$B$71:$L$91, MATCH(B13, Analysis!$A$71:$A$91, 0), MATCH(C13, Analysis!$B$70:$L$70, 0)), "")</f>
        <v>Mild</v>
      </c>
      <c r="J13">
        <f t="shared" si="2"/>
        <v>18</v>
      </c>
      <c r="K13" s="56">
        <f t="shared" si="3"/>
        <v>45778</v>
      </c>
      <c r="L13" s="57">
        <f t="shared" si="5"/>
        <v>0.52748842592700385</v>
      </c>
      <c r="M13" t="str" cm="1">
        <f t="array" ref="M13">IF(L13="","",_xlfn.IFS(
  AND(L13&gt;=TIME(9,0,0), L13&lt;TIME(16,0,0)),"Morning",
  AND(L13&gt;=TIME(16,0,0), L13&lt;TIME(23,59,0)),"Evening",
  L13&gt;=TIME(23,59,0),"Night",
  L13&lt;TIME(9,0,0),"Night"
))</f>
        <v>Morning</v>
      </c>
      <c r="O13" t="str">
        <f t="shared" si="4"/>
        <v/>
      </c>
    </row>
    <row r="14" spans="1:18" x14ac:dyDescent="0.25">
      <c r="A14" t="s">
        <v>111</v>
      </c>
      <c r="B14" t="s">
        <v>1</v>
      </c>
      <c r="C14" t="s">
        <v>27</v>
      </c>
      <c r="D14" t="s">
        <v>109</v>
      </c>
      <c r="E14" t="s">
        <v>112</v>
      </c>
      <c r="F14">
        <v>2</v>
      </c>
      <c r="G14">
        <f t="shared" si="0"/>
        <v>2</v>
      </c>
      <c r="H14" s="4" t="str">
        <f t="shared" si="1"/>
        <v>Click here</v>
      </c>
      <c r="I14" t="str">
        <f>IFERROR(INDEX(Analysis!$B$71:$L$91, MATCH(B14, Analysis!$A$71:$A$91, 0), MATCH(C14, Analysis!$B$70:$L$70, 0)), "")</f>
        <v>Mild</v>
      </c>
      <c r="J14">
        <f t="shared" si="2"/>
        <v>18</v>
      </c>
      <c r="K14" s="56">
        <f t="shared" si="3"/>
        <v>45778</v>
      </c>
      <c r="L14" s="57">
        <f t="shared" si="5"/>
        <v>0.52765046296553919</v>
      </c>
      <c r="M14" t="str" cm="1">
        <f t="array" ref="M14">IF(L14="","",_xlfn.IFS(
  AND(L14&gt;=TIME(9,0,0), L14&lt;TIME(16,0,0)),"Morning",
  AND(L14&gt;=TIME(16,0,0), L14&lt;TIME(23,59,0)),"Evening",
  L14&gt;=TIME(23,59,0),"Night",
  L14&lt;TIME(9,0,0),"Night"
))</f>
        <v>Morning</v>
      </c>
      <c r="O14" t="str">
        <f t="shared" si="4"/>
        <v/>
      </c>
    </row>
    <row r="15" spans="1:18" x14ac:dyDescent="0.25">
      <c r="A15" t="s">
        <v>113</v>
      </c>
      <c r="B15" t="s">
        <v>1</v>
      </c>
      <c r="C15" t="s">
        <v>27</v>
      </c>
      <c r="D15" t="s">
        <v>109</v>
      </c>
      <c r="E15" t="s">
        <v>114</v>
      </c>
      <c r="F15">
        <v>2</v>
      </c>
      <c r="G15">
        <f t="shared" si="0"/>
        <v>2</v>
      </c>
      <c r="H15" s="4" t="str">
        <f t="shared" si="1"/>
        <v>Click here</v>
      </c>
      <c r="I15" t="str">
        <f>IFERROR(INDEX(Analysis!$B$71:$L$91, MATCH(B15, Analysis!$A$71:$A$91, 0), MATCH(C15, Analysis!$B$70:$L$70, 0)), "")</f>
        <v>Mild</v>
      </c>
      <c r="J15">
        <f t="shared" si="2"/>
        <v>18</v>
      </c>
      <c r="K15" s="56">
        <f t="shared" si="3"/>
        <v>45778</v>
      </c>
      <c r="L15" s="57">
        <f t="shared" si="5"/>
        <v>0.52839120370481396</v>
      </c>
      <c r="M15" t="str" cm="1">
        <f t="array" ref="M15">IF(L15="","",_xlfn.IFS(
  AND(L15&gt;=TIME(9,0,0), L15&lt;TIME(16,0,0)),"Morning",
  AND(L15&gt;=TIME(16,0,0), L15&lt;TIME(23,59,0)),"Evening",
  L15&gt;=TIME(23,59,0),"Night",
  L15&lt;TIME(9,0,0),"Night"
))</f>
        <v>Morning</v>
      </c>
      <c r="O15" t="str">
        <f t="shared" si="4"/>
        <v/>
      </c>
      <c r="R15" s="50"/>
    </row>
    <row r="16" spans="1:18" x14ac:dyDescent="0.25">
      <c r="A16" t="s">
        <v>115</v>
      </c>
      <c r="B16" t="s">
        <v>3</v>
      </c>
      <c r="C16" t="s">
        <v>29</v>
      </c>
      <c r="D16" t="s">
        <v>116</v>
      </c>
      <c r="E16" t="s">
        <v>117</v>
      </c>
      <c r="F16">
        <v>2</v>
      </c>
      <c r="G16">
        <f t="shared" si="0"/>
        <v>2</v>
      </c>
      <c r="H16" s="4" t="str">
        <f t="shared" si="1"/>
        <v>Click here</v>
      </c>
      <c r="I16" t="str">
        <f>IFERROR(INDEX(Analysis!$B$71:$L$91, MATCH(B16, Analysis!$A$71:$A$91, 0), MATCH(C16, Analysis!$B$70:$L$70, 0)), "")</f>
        <v>Severe</v>
      </c>
      <c r="J16">
        <f t="shared" si="2"/>
        <v>18</v>
      </c>
      <c r="K16" s="56">
        <f t="shared" si="3"/>
        <v>45778</v>
      </c>
      <c r="L16" s="57">
        <f t="shared" si="5"/>
        <v>0.53685185185167938</v>
      </c>
      <c r="M16" t="str" cm="1">
        <f t="array" ref="M16">IF(L16="","",_xlfn.IFS(
  AND(L16&gt;=TIME(9,0,0), L16&lt;TIME(16,0,0)),"Morning",
  AND(L16&gt;=TIME(16,0,0), L16&lt;TIME(23,59,0)),"Evening",
  L16&gt;=TIME(23,59,0),"Night",
  L16&lt;TIME(9,0,0),"Night"
))</f>
        <v>Morning</v>
      </c>
      <c r="O16" t="str">
        <f t="shared" si="4"/>
        <v/>
      </c>
    </row>
    <row r="17" spans="1:15" x14ac:dyDescent="0.25">
      <c r="A17" t="s">
        <v>118</v>
      </c>
      <c r="B17" t="s">
        <v>3</v>
      </c>
      <c r="C17" t="s">
        <v>26</v>
      </c>
      <c r="D17" t="s">
        <v>119</v>
      </c>
      <c r="E17" t="s">
        <v>120</v>
      </c>
      <c r="F17">
        <v>2</v>
      </c>
      <c r="G17">
        <f t="shared" si="0"/>
        <v>2</v>
      </c>
      <c r="H17" s="4" t="str">
        <f t="shared" si="1"/>
        <v>Click here</v>
      </c>
      <c r="I17" t="str">
        <f>IFERROR(INDEX(Analysis!$B$71:$L$91, MATCH(B17, Analysis!$A$71:$A$91, 0), MATCH(C17, Analysis!$B$70:$L$70, 0)), "")</f>
        <v>Severe</v>
      </c>
      <c r="J17">
        <f t="shared" si="2"/>
        <v>18</v>
      </c>
      <c r="K17" s="56">
        <f t="shared" si="3"/>
        <v>45778</v>
      </c>
      <c r="L17" s="57">
        <f t="shared" si="5"/>
        <v>0.59142361111298669</v>
      </c>
      <c r="M17" t="str" cm="1">
        <f t="array" ref="M17">IF(L17="","",_xlfn.IFS(
  AND(L17&gt;=TIME(9,0,0), L17&lt;TIME(16,0,0)),"Morning",
  AND(L17&gt;=TIME(16,0,0), L17&lt;TIME(23,59,0)),"Evening",
  L17&gt;=TIME(23,59,0),"Night",
  L17&lt;TIME(9,0,0),"Night"
))</f>
        <v>Morning</v>
      </c>
      <c r="O17" t="str">
        <f t="shared" si="4"/>
        <v/>
      </c>
    </row>
    <row r="18" spans="1:15" x14ac:dyDescent="0.25">
      <c r="A18" t="s">
        <v>121</v>
      </c>
      <c r="B18" t="s">
        <v>3</v>
      </c>
      <c r="C18" t="s">
        <v>26</v>
      </c>
      <c r="D18" t="s">
        <v>80</v>
      </c>
      <c r="E18" t="s">
        <v>122</v>
      </c>
      <c r="F18">
        <v>2</v>
      </c>
      <c r="G18">
        <f t="shared" si="0"/>
        <v>2</v>
      </c>
      <c r="H18" s="4" t="str">
        <f t="shared" si="1"/>
        <v>Click here</v>
      </c>
      <c r="I18" t="str">
        <f>IFERROR(INDEX(Analysis!$B$71:$L$91, MATCH(B18, Analysis!$A$71:$A$91, 0), MATCH(C18, Analysis!$B$70:$L$70, 0)), "")</f>
        <v>Severe</v>
      </c>
      <c r="J18">
        <f t="shared" si="2"/>
        <v>18</v>
      </c>
      <c r="K18" s="56">
        <f t="shared" si="3"/>
        <v>45778</v>
      </c>
      <c r="L18" s="57">
        <f t="shared" si="5"/>
        <v>0.59810185185051523</v>
      </c>
      <c r="M18" t="str" cm="1">
        <f t="array" ref="M18">IF(L18="","",_xlfn.IFS(
  AND(L18&gt;=TIME(9,0,0), L18&lt;TIME(16,0,0)),"Morning",
  AND(L18&gt;=TIME(16,0,0), L18&lt;TIME(23,59,0)),"Evening",
  L18&gt;=TIME(23,59,0),"Night",
  L18&lt;TIME(9,0,0),"Night"
))</f>
        <v>Morning</v>
      </c>
      <c r="O18" t="str">
        <f t="shared" si="4"/>
        <v/>
      </c>
    </row>
    <row r="19" spans="1:15" x14ac:dyDescent="0.25">
      <c r="A19" t="s">
        <v>123</v>
      </c>
      <c r="B19" t="s">
        <v>0</v>
      </c>
      <c r="C19" t="s">
        <v>28</v>
      </c>
      <c r="D19" t="s">
        <v>95</v>
      </c>
      <c r="E19" t="s">
        <v>124</v>
      </c>
      <c r="F19">
        <v>2</v>
      </c>
      <c r="G19">
        <f t="shared" si="0"/>
        <v>2</v>
      </c>
      <c r="H19" s="4" t="str">
        <f t="shared" si="1"/>
        <v>Click here</v>
      </c>
      <c r="I19" t="str">
        <f>IFERROR(INDEX(Analysis!$B$71:$L$91, MATCH(B19, Analysis!$A$71:$A$91, 0), MATCH(C19, Analysis!$B$70:$L$70, 0)), "")</f>
        <v>Severe</v>
      </c>
      <c r="J19">
        <f t="shared" si="2"/>
        <v>18</v>
      </c>
      <c r="K19" s="56">
        <f t="shared" si="3"/>
        <v>45778</v>
      </c>
      <c r="L19" s="57">
        <f t="shared" si="5"/>
        <v>0.61356481481197989</v>
      </c>
      <c r="M19" t="str" cm="1">
        <f t="array" ref="M19">IF(L19="","",_xlfn.IFS(
  AND(L19&gt;=TIME(9,0,0), L19&lt;TIME(16,0,0)),"Morning",
  AND(L19&gt;=TIME(16,0,0), L19&lt;TIME(23,59,0)),"Evening",
  L19&gt;=TIME(23,59,0),"Night",
  L19&lt;TIME(9,0,0),"Night"
))</f>
        <v>Morning</v>
      </c>
      <c r="O19" t="str">
        <f t="shared" si="4"/>
        <v/>
      </c>
    </row>
    <row r="20" spans="1:15" x14ac:dyDescent="0.25">
      <c r="A20" t="s">
        <v>125</v>
      </c>
      <c r="B20" t="s">
        <v>1</v>
      </c>
      <c r="C20" t="s">
        <v>26</v>
      </c>
      <c r="D20" t="s">
        <v>80</v>
      </c>
      <c r="E20" t="s">
        <v>126</v>
      </c>
      <c r="F20">
        <v>2</v>
      </c>
      <c r="G20">
        <f t="shared" si="0"/>
        <v>2</v>
      </c>
      <c r="H20" s="4" t="str">
        <f t="shared" si="1"/>
        <v>Click here</v>
      </c>
      <c r="I20" t="str">
        <f>IFERROR(INDEX(Analysis!$B$71:$L$91, MATCH(B20, Analysis!$A$71:$A$91, 0), MATCH(C20, Analysis!$B$70:$L$70, 0)), "")</f>
        <v>Mild</v>
      </c>
      <c r="J20">
        <f t="shared" si="2"/>
        <v>18</v>
      </c>
      <c r="K20" s="56">
        <f t="shared" si="3"/>
        <v>45778</v>
      </c>
      <c r="L20" s="57">
        <f t="shared" si="5"/>
        <v>0.62070601851883112</v>
      </c>
      <c r="M20" t="str" cm="1">
        <f t="array" ref="M20">IF(L20="","",_xlfn.IFS(
  AND(L20&gt;=TIME(9,0,0), L20&lt;TIME(16,0,0)),"Morning",
  AND(L20&gt;=TIME(16,0,0), L20&lt;TIME(23,59,0)),"Evening",
  L20&gt;=TIME(23,59,0),"Night",
  L20&lt;TIME(9,0,0),"Night"
))</f>
        <v>Morning</v>
      </c>
      <c r="O20" t="str">
        <f t="shared" si="4"/>
        <v/>
      </c>
    </row>
    <row r="21" spans="1:15" x14ac:dyDescent="0.25">
      <c r="A21" t="s">
        <v>127</v>
      </c>
      <c r="B21" t="s">
        <v>1</v>
      </c>
      <c r="C21" t="s">
        <v>26</v>
      </c>
      <c r="D21" t="s">
        <v>80</v>
      </c>
      <c r="E21" t="s">
        <v>128</v>
      </c>
      <c r="F21">
        <v>2</v>
      </c>
      <c r="G21">
        <f t="shared" si="0"/>
        <v>2</v>
      </c>
      <c r="H21" s="4" t="str">
        <f t="shared" si="1"/>
        <v>Click here</v>
      </c>
      <c r="I21" t="str">
        <f>IFERROR(INDEX(Analysis!$B$71:$L$91, MATCH(B21, Analysis!$A$71:$A$91, 0), MATCH(C21, Analysis!$B$70:$L$70, 0)), "")</f>
        <v>Mild</v>
      </c>
      <c r="J21">
        <f t="shared" si="2"/>
        <v>18</v>
      </c>
      <c r="K21" s="56">
        <f t="shared" si="3"/>
        <v>45778</v>
      </c>
      <c r="L21" s="57">
        <f t="shared" si="5"/>
        <v>0.63006944444350665</v>
      </c>
      <c r="M21" t="str" cm="1">
        <f t="array" ref="M21">IF(L21="","",_xlfn.IFS(
  AND(L21&gt;=TIME(9,0,0), L21&lt;TIME(16,0,0)),"Morning",
  AND(L21&gt;=TIME(16,0,0), L21&lt;TIME(23,59,0)),"Evening",
  L21&gt;=TIME(23,59,0),"Night",
  L21&lt;TIME(9,0,0),"Night"
))</f>
        <v>Morning</v>
      </c>
      <c r="O21" t="str">
        <f t="shared" si="4"/>
        <v/>
      </c>
    </row>
    <row r="22" spans="1:15" x14ac:dyDescent="0.25">
      <c r="A22" t="s">
        <v>129</v>
      </c>
      <c r="B22" t="s">
        <v>1</v>
      </c>
      <c r="C22" t="s">
        <v>26</v>
      </c>
      <c r="D22" t="s">
        <v>80</v>
      </c>
      <c r="E22" t="s">
        <v>130</v>
      </c>
      <c r="F22">
        <v>2</v>
      </c>
      <c r="G22">
        <f t="shared" si="0"/>
        <v>2</v>
      </c>
      <c r="H22" s="4" t="str">
        <f t="shared" si="1"/>
        <v>Click here</v>
      </c>
      <c r="I22" t="str">
        <f>IFERROR(INDEX(Analysis!$B$71:$L$91, MATCH(B22, Analysis!$A$71:$A$91, 0), MATCH(C22, Analysis!$B$70:$L$70, 0)), "")</f>
        <v>Mild</v>
      </c>
      <c r="J22">
        <f t="shared" si="2"/>
        <v>18</v>
      </c>
      <c r="K22" s="56">
        <f t="shared" si="3"/>
        <v>45778</v>
      </c>
      <c r="L22" s="57">
        <f t="shared" si="5"/>
        <v>0.63028935185138835</v>
      </c>
      <c r="M22" t="str" cm="1">
        <f t="array" ref="M22">IF(L22="","",_xlfn.IFS(
  AND(L22&gt;=TIME(9,0,0), L22&lt;TIME(16,0,0)),"Morning",
  AND(L22&gt;=TIME(16,0,0), L22&lt;TIME(23,59,0)),"Evening",
  L22&gt;=TIME(23,59,0),"Night",
  L22&lt;TIME(9,0,0),"Night"
))</f>
        <v>Morning</v>
      </c>
      <c r="O22" t="str">
        <f t="shared" si="4"/>
        <v/>
      </c>
    </row>
    <row r="23" spans="1:15" x14ac:dyDescent="0.25">
      <c r="A23" t="s">
        <v>131</v>
      </c>
      <c r="B23" t="s">
        <v>1</v>
      </c>
      <c r="C23" t="s">
        <v>27</v>
      </c>
      <c r="D23" t="s">
        <v>109</v>
      </c>
      <c r="E23" t="s">
        <v>132</v>
      </c>
      <c r="F23">
        <v>2</v>
      </c>
      <c r="G23">
        <f t="shared" si="0"/>
        <v>2</v>
      </c>
      <c r="H23" s="4" t="str">
        <f t="shared" si="1"/>
        <v>Click here</v>
      </c>
      <c r="I23" t="str">
        <f>IFERROR(INDEX(Analysis!$B$71:$L$91, MATCH(B23, Analysis!$A$71:$A$91, 0), MATCH(C23, Analysis!$B$70:$L$70, 0)), "")</f>
        <v>Mild</v>
      </c>
      <c r="J23">
        <f t="shared" si="2"/>
        <v>18</v>
      </c>
      <c r="K23" s="56">
        <f t="shared" si="3"/>
        <v>45778</v>
      </c>
      <c r="L23" s="57">
        <f t="shared" si="5"/>
        <v>0.66638888888701331</v>
      </c>
      <c r="M23" t="str" cm="1">
        <f t="array" ref="M23">IF(L23="","",_xlfn.IFS(
  AND(L23&gt;=TIME(9,0,0), L23&lt;TIME(16,0,0)),"Morning",
  AND(L23&gt;=TIME(16,0,0), L23&lt;TIME(23,59,0)),"Evening",
  L23&gt;=TIME(23,59,0),"Night",
  L23&lt;TIME(9,0,0),"Night"
))</f>
        <v>Morning</v>
      </c>
      <c r="O23" t="str">
        <f t="shared" si="4"/>
        <v/>
      </c>
    </row>
    <row r="24" spans="1:15" x14ac:dyDescent="0.25">
      <c r="A24" t="s">
        <v>133</v>
      </c>
      <c r="B24" t="s">
        <v>1</v>
      </c>
      <c r="C24" t="s">
        <v>27</v>
      </c>
      <c r="D24" t="s">
        <v>109</v>
      </c>
      <c r="E24" t="s">
        <v>134</v>
      </c>
      <c r="F24">
        <v>2</v>
      </c>
      <c r="G24">
        <f t="shared" si="0"/>
        <v>2</v>
      </c>
      <c r="H24" s="4" t="str">
        <f t="shared" si="1"/>
        <v>Click here</v>
      </c>
      <c r="I24" t="str">
        <f>IFERROR(INDEX(Analysis!$B$71:$L$91, MATCH(B24, Analysis!$A$71:$A$91, 0), MATCH(C24, Analysis!$B$70:$L$70, 0)), "")</f>
        <v>Mild</v>
      </c>
      <c r="J24">
        <f t="shared" si="2"/>
        <v>18</v>
      </c>
      <c r="K24" s="56">
        <f t="shared" si="3"/>
        <v>45778</v>
      </c>
      <c r="L24" s="57">
        <f t="shared" si="5"/>
        <v>0.66716435184935108</v>
      </c>
      <c r="M24" t="str" cm="1">
        <f t="array" ref="M24">IF(L24="","",_xlfn.IFS(
  AND(L24&gt;=TIME(9,0,0), L24&lt;TIME(16,0,0)),"Morning",
  AND(L24&gt;=TIME(16,0,0), L24&lt;TIME(23,59,0)),"Evening",
  L24&gt;=TIME(23,59,0),"Night",
  L24&lt;TIME(9,0,0),"Night"
))</f>
        <v>Evening</v>
      </c>
      <c r="O24" t="str">
        <f t="shared" si="4"/>
        <v/>
      </c>
    </row>
    <row r="25" spans="1:15" x14ac:dyDescent="0.25">
      <c r="A25" t="s">
        <v>135</v>
      </c>
      <c r="B25" t="s">
        <v>1</v>
      </c>
      <c r="C25" t="s">
        <v>27</v>
      </c>
      <c r="D25" t="s">
        <v>109</v>
      </c>
      <c r="E25" t="s">
        <v>136</v>
      </c>
      <c r="F25">
        <v>2</v>
      </c>
      <c r="G25">
        <f t="shared" si="0"/>
        <v>2</v>
      </c>
      <c r="H25" s="4" t="str">
        <f t="shared" si="1"/>
        <v>Click here</v>
      </c>
      <c r="I25" t="str">
        <f>IFERROR(INDEX(Analysis!$B$71:$L$91, MATCH(B25, Analysis!$A$71:$A$91, 0), MATCH(C25, Analysis!$B$70:$L$70, 0)), "")</f>
        <v>Mild</v>
      </c>
      <c r="J25">
        <f t="shared" si="2"/>
        <v>18</v>
      </c>
      <c r="K25" s="56">
        <f t="shared" si="3"/>
        <v>45778</v>
      </c>
      <c r="L25" s="57">
        <f t="shared" si="5"/>
        <v>0.66785879629605915</v>
      </c>
      <c r="M25" t="str" cm="1">
        <f t="array" ref="M25">IF(L25="","",_xlfn.IFS(
  AND(L25&gt;=TIME(9,0,0), L25&lt;TIME(16,0,0)),"Morning",
  AND(L25&gt;=TIME(16,0,0), L25&lt;TIME(23,59,0)),"Evening",
  L25&gt;=TIME(23,59,0),"Night",
  L25&lt;TIME(9,0,0),"Night"
))</f>
        <v>Evening</v>
      </c>
      <c r="O25" t="str">
        <f t="shared" si="4"/>
        <v/>
      </c>
    </row>
    <row r="26" spans="1:15" x14ac:dyDescent="0.25">
      <c r="A26" t="s">
        <v>137</v>
      </c>
      <c r="B26" t="s">
        <v>1</v>
      </c>
      <c r="C26" t="s">
        <v>27</v>
      </c>
      <c r="D26" t="s">
        <v>109</v>
      </c>
      <c r="E26" t="s">
        <v>138</v>
      </c>
      <c r="F26">
        <v>2</v>
      </c>
      <c r="G26">
        <f t="shared" si="0"/>
        <v>2</v>
      </c>
      <c r="H26" s="4" t="str">
        <f t="shared" si="1"/>
        <v>Click here</v>
      </c>
      <c r="I26" t="str">
        <f>IFERROR(INDEX(Analysis!$B$71:$L$91, MATCH(B26, Analysis!$A$71:$A$91, 0), MATCH(C26, Analysis!$B$70:$L$70, 0)), "")</f>
        <v>Mild</v>
      </c>
      <c r="J26">
        <f t="shared" si="2"/>
        <v>18</v>
      </c>
      <c r="K26" s="56">
        <f t="shared" si="3"/>
        <v>45778</v>
      </c>
      <c r="L26" s="57">
        <f t="shared" si="5"/>
        <v>0.67349537037080154</v>
      </c>
      <c r="M26" t="str" cm="1">
        <f t="array" ref="M26">IF(L26="","",_xlfn.IFS(
  AND(L26&gt;=TIME(9,0,0), L26&lt;TIME(16,0,0)),"Morning",
  AND(L26&gt;=TIME(16,0,0), L26&lt;TIME(23,59,0)),"Evening",
  L26&gt;=TIME(23,59,0),"Night",
  L26&lt;TIME(9,0,0),"Night"
))</f>
        <v>Evening</v>
      </c>
      <c r="O26" t="str">
        <f t="shared" si="4"/>
        <v/>
      </c>
    </row>
    <row r="27" spans="1:15" x14ac:dyDescent="0.25">
      <c r="A27" t="s">
        <v>139</v>
      </c>
      <c r="B27" t="s">
        <v>1</v>
      </c>
      <c r="C27" t="s">
        <v>27</v>
      </c>
      <c r="D27" t="s">
        <v>109</v>
      </c>
      <c r="E27" t="s">
        <v>140</v>
      </c>
      <c r="F27">
        <v>2</v>
      </c>
      <c r="G27">
        <f t="shared" si="0"/>
        <v>2</v>
      </c>
      <c r="H27" s="4" t="str">
        <f t="shared" si="1"/>
        <v>Click here</v>
      </c>
      <c r="I27" t="str">
        <f>IFERROR(INDEX(Analysis!$B$71:$L$91, MATCH(B27, Analysis!$A$71:$A$91, 0), MATCH(C27, Analysis!$B$70:$L$70, 0)), "")</f>
        <v>Mild</v>
      </c>
      <c r="J27">
        <f t="shared" si="2"/>
        <v>18</v>
      </c>
      <c r="K27" s="56">
        <f t="shared" si="3"/>
        <v>45778</v>
      </c>
      <c r="L27" s="57">
        <f t="shared" si="5"/>
        <v>0.67390046296350192</v>
      </c>
      <c r="M27" t="str" cm="1">
        <f t="array" ref="M27">IF(L27="","",_xlfn.IFS(
  AND(L27&gt;=TIME(9,0,0), L27&lt;TIME(16,0,0)),"Morning",
  AND(L27&gt;=TIME(16,0,0), L27&lt;TIME(23,59,0)),"Evening",
  L27&gt;=TIME(23,59,0),"Night",
  L27&lt;TIME(9,0,0),"Night"
))</f>
        <v>Evening</v>
      </c>
      <c r="O27" t="str">
        <f t="shared" si="4"/>
        <v/>
      </c>
    </row>
    <row r="28" spans="1:15" x14ac:dyDescent="0.25">
      <c r="A28" t="s">
        <v>141</v>
      </c>
      <c r="B28" t="s">
        <v>1</v>
      </c>
      <c r="C28" t="s">
        <v>28</v>
      </c>
      <c r="D28" t="s">
        <v>95</v>
      </c>
      <c r="E28" t="s">
        <v>142</v>
      </c>
      <c r="F28">
        <v>2</v>
      </c>
      <c r="G28">
        <f t="shared" si="0"/>
        <v>2</v>
      </c>
      <c r="H28" s="4" t="str">
        <f t="shared" si="1"/>
        <v>Click here</v>
      </c>
      <c r="I28" t="str">
        <f>IFERROR(INDEX(Analysis!$B$71:$L$91, MATCH(B28, Analysis!$A$71:$A$91, 0), MATCH(C28, Analysis!$B$70:$L$70, 0)), "")</f>
        <v>Mild</v>
      </c>
      <c r="J28">
        <f t="shared" si="2"/>
        <v>18</v>
      </c>
      <c r="K28" s="56">
        <f t="shared" si="3"/>
        <v>45778</v>
      </c>
      <c r="L28" s="57">
        <f t="shared" si="5"/>
        <v>0.67642361111211358</v>
      </c>
      <c r="M28" t="str" cm="1">
        <f t="array" ref="M28">IF(L28="","",_xlfn.IFS(
  AND(L28&gt;=TIME(9,0,0), L28&lt;TIME(16,0,0)),"Morning",
  AND(L28&gt;=TIME(16,0,0), L28&lt;TIME(23,59,0)),"Evening",
  L28&gt;=TIME(23,59,0),"Night",
  L28&lt;TIME(9,0,0),"Night"
))</f>
        <v>Evening</v>
      </c>
      <c r="O28" t="str">
        <f t="shared" si="4"/>
        <v/>
      </c>
    </row>
    <row r="29" spans="1:15" x14ac:dyDescent="0.25">
      <c r="A29" t="s">
        <v>143</v>
      </c>
      <c r="B29" t="s">
        <v>1</v>
      </c>
      <c r="C29" t="s">
        <v>28</v>
      </c>
      <c r="D29" t="s">
        <v>95</v>
      </c>
      <c r="E29" t="s">
        <v>144</v>
      </c>
      <c r="F29">
        <v>2</v>
      </c>
      <c r="G29">
        <f t="shared" si="0"/>
        <v>2</v>
      </c>
      <c r="H29" s="4" t="str">
        <f t="shared" si="1"/>
        <v>Click here</v>
      </c>
      <c r="I29" t="str">
        <f>IFERROR(INDEX(Analysis!$B$71:$L$91, MATCH(B29, Analysis!$A$71:$A$91, 0), MATCH(C29, Analysis!$B$70:$L$70, 0)), "")</f>
        <v>Mild</v>
      </c>
      <c r="J29">
        <f t="shared" si="2"/>
        <v>18</v>
      </c>
      <c r="K29" s="56">
        <f t="shared" si="3"/>
        <v>45778</v>
      </c>
      <c r="L29" s="57">
        <f t="shared" si="5"/>
        <v>0.67715277777460869</v>
      </c>
      <c r="M29" t="str" cm="1">
        <f t="array" ref="M29">IF(L29="","",_xlfn.IFS(
  AND(L29&gt;=TIME(9,0,0), L29&lt;TIME(16,0,0)),"Morning",
  AND(L29&gt;=TIME(16,0,0), L29&lt;TIME(23,59,0)),"Evening",
  L29&gt;=TIME(23,59,0),"Night",
  L29&lt;TIME(9,0,0),"Night"
))</f>
        <v>Evening</v>
      </c>
      <c r="O29" t="str">
        <f t="shared" si="4"/>
        <v/>
      </c>
    </row>
    <row r="30" spans="1:15" x14ac:dyDescent="0.25">
      <c r="A30" t="s">
        <v>145</v>
      </c>
      <c r="B30" t="s">
        <v>4</v>
      </c>
      <c r="C30" t="s">
        <v>25</v>
      </c>
      <c r="D30" t="s">
        <v>146</v>
      </c>
      <c r="E30" t="s">
        <v>147</v>
      </c>
      <c r="F30">
        <v>2</v>
      </c>
      <c r="G30">
        <f t="shared" si="0"/>
        <v>2</v>
      </c>
      <c r="H30" s="4" t="str">
        <f t="shared" si="1"/>
        <v>Click here</v>
      </c>
      <c r="I30" t="str">
        <f>IFERROR(INDEX(Analysis!$B$71:$L$91, MATCH(B30, Analysis!$A$71:$A$91, 0), MATCH(C30, Analysis!$B$70:$L$70, 0)), "")</f>
        <v>Mild</v>
      </c>
      <c r="J30">
        <f t="shared" si="2"/>
        <v>18</v>
      </c>
      <c r="K30" s="56">
        <f t="shared" si="3"/>
        <v>45778</v>
      </c>
      <c r="L30" s="57">
        <f t="shared" si="5"/>
        <v>0.68067129629343981</v>
      </c>
      <c r="M30" t="str" cm="1">
        <f t="array" ref="M30">IF(L30="","",_xlfn.IFS(
  AND(L30&gt;=TIME(9,0,0), L30&lt;TIME(16,0,0)),"Morning",
  AND(L30&gt;=TIME(16,0,0), L30&lt;TIME(23,59,0)),"Evening",
  L30&gt;=TIME(23,59,0),"Night",
  L30&lt;TIME(9,0,0),"Night"
))</f>
        <v>Evening</v>
      </c>
      <c r="O30" t="str">
        <f t="shared" si="4"/>
        <v/>
      </c>
    </row>
    <row r="31" spans="1:15" x14ac:dyDescent="0.25">
      <c r="A31" t="s">
        <v>148</v>
      </c>
      <c r="B31" t="s">
        <v>1</v>
      </c>
      <c r="C31" t="s">
        <v>25</v>
      </c>
      <c r="D31" t="s">
        <v>149</v>
      </c>
      <c r="E31" t="s">
        <v>150</v>
      </c>
      <c r="F31">
        <v>2</v>
      </c>
      <c r="G31">
        <f t="shared" si="0"/>
        <v>2</v>
      </c>
      <c r="H31" s="4" t="str">
        <f t="shared" si="1"/>
        <v>Click here</v>
      </c>
      <c r="I31" t="str">
        <f>IFERROR(INDEX(Analysis!$B$71:$L$91, MATCH(B31, Analysis!$A$71:$A$91, 0), MATCH(C31, Analysis!$B$70:$L$70, 0)), "")</f>
        <v>Mild</v>
      </c>
      <c r="J31">
        <f t="shared" si="2"/>
        <v>18</v>
      </c>
      <c r="K31" s="56">
        <f t="shared" si="3"/>
        <v>45778</v>
      </c>
      <c r="L31" s="57">
        <f t="shared" si="5"/>
        <v>0.70638888888788642</v>
      </c>
      <c r="M31" t="str" cm="1">
        <f t="array" ref="M31">IF(L31="","",_xlfn.IFS(
  AND(L31&gt;=TIME(9,0,0), L31&lt;TIME(16,0,0)),"Morning",
  AND(L31&gt;=TIME(16,0,0), L31&lt;TIME(23,59,0)),"Evening",
  L31&gt;=TIME(23,59,0),"Night",
  L31&lt;TIME(9,0,0),"Night"
))</f>
        <v>Evening</v>
      </c>
      <c r="O31" t="str">
        <f t="shared" si="4"/>
        <v/>
      </c>
    </row>
    <row r="32" spans="1:15" x14ac:dyDescent="0.25">
      <c r="A32" t="s">
        <v>151</v>
      </c>
      <c r="B32" t="s">
        <v>1</v>
      </c>
      <c r="C32" t="s">
        <v>28</v>
      </c>
      <c r="D32" t="s">
        <v>152</v>
      </c>
      <c r="E32" t="s">
        <v>153</v>
      </c>
      <c r="F32">
        <v>2</v>
      </c>
      <c r="G32">
        <f t="shared" si="0"/>
        <v>2</v>
      </c>
      <c r="H32" s="4" t="str">
        <f t="shared" si="1"/>
        <v>Click here</v>
      </c>
      <c r="I32" t="str">
        <f>IFERROR(INDEX(Analysis!$B$71:$L$91, MATCH(B32, Analysis!$A$71:$A$91, 0), MATCH(C32, Analysis!$B$70:$L$70, 0)), "")</f>
        <v>Mild</v>
      </c>
      <c r="J32">
        <f t="shared" si="2"/>
        <v>18</v>
      </c>
      <c r="K32" s="56">
        <f t="shared" si="3"/>
        <v>45778</v>
      </c>
      <c r="L32" s="57">
        <f t="shared" si="5"/>
        <v>0.74815972222131677</v>
      </c>
      <c r="M32" t="str" cm="1">
        <f t="array" ref="M32">IF(L32="","",_xlfn.IFS(
  AND(L32&gt;=TIME(9,0,0), L32&lt;TIME(16,0,0)),"Morning",
  AND(L32&gt;=TIME(16,0,0), L32&lt;TIME(23,59,0)),"Evening",
  L32&gt;=TIME(23,59,0),"Night",
  L32&lt;TIME(9,0,0),"Night"
))</f>
        <v>Evening</v>
      </c>
      <c r="O32" t="str">
        <f t="shared" si="4"/>
        <v/>
      </c>
    </row>
    <row r="33" spans="1:15" x14ac:dyDescent="0.25">
      <c r="A33" t="s">
        <v>154</v>
      </c>
      <c r="B33" t="s">
        <v>1</v>
      </c>
      <c r="C33" t="s">
        <v>28</v>
      </c>
      <c r="D33" t="s">
        <v>152</v>
      </c>
      <c r="E33" t="s">
        <v>155</v>
      </c>
      <c r="F33">
        <v>2</v>
      </c>
      <c r="G33">
        <f t="shared" si="0"/>
        <v>2</v>
      </c>
      <c r="H33" s="4" t="str">
        <f t="shared" si="1"/>
        <v>Click here</v>
      </c>
      <c r="I33" t="str">
        <f>IFERROR(INDEX(Analysis!$B$71:$L$91, MATCH(B33, Analysis!$A$71:$A$91, 0), MATCH(C33, Analysis!$B$70:$L$70, 0)), "")</f>
        <v>Mild</v>
      </c>
      <c r="J33">
        <f t="shared" si="2"/>
        <v>18</v>
      </c>
      <c r="K33" s="56">
        <f t="shared" si="3"/>
        <v>45778</v>
      </c>
      <c r="L33" s="57">
        <f t="shared" si="5"/>
        <v>0.75583333333634073</v>
      </c>
      <c r="M33" t="str" cm="1">
        <f t="array" ref="M33">IF(L33="","",_xlfn.IFS(
  AND(L33&gt;=TIME(9,0,0), L33&lt;TIME(16,0,0)),"Morning",
  AND(L33&gt;=TIME(16,0,0), L33&lt;TIME(23,59,0)),"Evening",
  L33&gt;=TIME(23,59,0),"Night",
  L33&lt;TIME(9,0,0),"Night"
))</f>
        <v>Evening</v>
      </c>
      <c r="O33" t="str">
        <f t="shared" si="4"/>
        <v/>
      </c>
    </row>
    <row r="34" spans="1:15" x14ac:dyDescent="0.25">
      <c r="A34" t="s">
        <v>156</v>
      </c>
      <c r="B34" t="s">
        <v>1</v>
      </c>
      <c r="C34" t="s">
        <v>28</v>
      </c>
      <c r="D34" t="s">
        <v>152</v>
      </c>
      <c r="E34" t="s">
        <v>157</v>
      </c>
      <c r="F34">
        <v>2</v>
      </c>
      <c r="G34">
        <f t="shared" si="0"/>
        <v>2</v>
      </c>
      <c r="H34" s="4" t="str">
        <f t="shared" si="1"/>
        <v>Click here</v>
      </c>
      <c r="I34" t="str">
        <f>IFERROR(INDEX(Analysis!$B$71:$L$91, MATCH(B34, Analysis!$A$71:$A$91, 0), MATCH(C34, Analysis!$B$70:$L$70, 0)), "")</f>
        <v>Mild</v>
      </c>
      <c r="J34">
        <f t="shared" si="2"/>
        <v>18</v>
      </c>
      <c r="K34" s="56">
        <f t="shared" si="3"/>
        <v>45778</v>
      </c>
      <c r="L34" s="57">
        <f t="shared" si="5"/>
        <v>0.75594907407503342</v>
      </c>
      <c r="M34" t="str" cm="1">
        <f t="array" ref="M34">IF(L34="","",_xlfn.IFS(
  AND(L34&gt;=TIME(9,0,0), L34&lt;TIME(16,0,0)),"Morning",
  AND(L34&gt;=TIME(16,0,0), L34&lt;TIME(23,59,0)),"Evening",
  L34&gt;=TIME(23,59,0),"Night",
  L34&lt;TIME(9,0,0),"Night"
))</f>
        <v>Evening</v>
      </c>
      <c r="O34" t="str">
        <f t="shared" si="4"/>
        <v/>
      </c>
    </row>
    <row r="35" spans="1:15" x14ac:dyDescent="0.25">
      <c r="A35" t="s">
        <v>158</v>
      </c>
      <c r="B35" t="s">
        <v>1</v>
      </c>
      <c r="C35" t="s">
        <v>28</v>
      </c>
      <c r="D35" t="s">
        <v>152</v>
      </c>
      <c r="E35" t="s">
        <v>159</v>
      </c>
      <c r="F35">
        <v>2</v>
      </c>
      <c r="G35">
        <f t="shared" si="0"/>
        <v>2</v>
      </c>
      <c r="H35" s="4" t="str">
        <f t="shared" si="1"/>
        <v>Click here</v>
      </c>
      <c r="I35" t="str">
        <f>IFERROR(INDEX(Analysis!$B$71:$L$91, MATCH(B35, Analysis!$A$71:$A$91, 0), MATCH(C35, Analysis!$B$70:$L$70, 0)), "")</f>
        <v>Mild</v>
      </c>
      <c r="J35">
        <f t="shared" si="2"/>
        <v>18</v>
      </c>
      <c r="K35" s="56">
        <f t="shared" si="3"/>
        <v>45778</v>
      </c>
      <c r="L35" s="57">
        <f t="shared" si="5"/>
        <v>0.75605324074422242</v>
      </c>
      <c r="M35" t="str" cm="1">
        <f t="array" ref="M35">IF(L35="","",_xlfn.IFS(
  AND(L35&gt;=TIME(9,0,0), L35&lt;TIME(16,0,0)),"Morning",
  AND(L35&gt;=TIME(16,0,0), L35&lt;TIME(23,59,0)),"Evening",
  L35&gt;=TIME(23,59,0),"Night",
  L35&lt;TIME(9,0,0),"Night"
))</f>
        <v>Evening</v>
      </c>
      <c r="O35" t="str">
        <f t="shared" si="4"/>
        <v/>
      </c>
    </row>
    <row r="36" spans="1:15" x14ac:dyDescent="0.25">
      <c r="A36" t="s">
        <v>160</v>
      </c>
      <c r="B36" t="s">
        <v>1</v>
      </c>
      <c r="C36" t="s">
        <v>28</v>
      </c>
      <c r="D36" t="s">
        <v>152</v>
      </c>
      <c r="E36" t="s">
        <v>161</v>
      </c>
      <c r="F36">
        <v>2</v>
      </c>
      <c r="G36">
        <f t="shared" si="0"/>
        <v>2</v>
      </c>
      <c r="H36" s="4" t="str">
        <f t="shared" si="1"/>
        <v>Click here</v>
      </c>
      <c r="I36" t="str">
        <f>IFERROR(INDEX(Analysis!$B$71:$L$91, MATCH(B36, Analysis!$A$71:$A$91, 0), MATCH(C36, Analysis!$B$70:$L$70, 0)), "")</f>
        <v>Mild</v>
      </c>
      <c r="J36">
        <f t="shared" si="2"/>
        <v>18</v>
      </c>
      <c r="K36" s="56">
        <f t="shared" si="3"/>
        <v>45778</v>
      </c>
      <c r="L36" s="57">
        <f t="shared" si="5"/>
        <v>0.75614583333663177</v>
      </c>
      <c r="M36" t="str" cm="1">
        <f t="array" ref="M36">IF(L36="","",_xlfn.IFS(
  AND(L36&gt;=TIME(9,0,0), L36&lt;TIME(16,0,0)),"Morning",
  AND(L36&gt;=TIME(16,0,0), L36&lt;TIME(23,59,0)),"Evening",
  L36&gt;=TIME(23,59,0),"Night",
  L36&lt;TIME(9,0,0),"Night"
))</f>
        <v>Evening</v>
      </c>
      <c r="O36" t="str">
        <f t="shared" si="4"/>
        <v/>
      </c>
    </row>
    <row r="37" spans="1:15" x14ac:dyDescent="0.25">
      <c r="A37" t="s">
        <v>162</v>
      </c>
      <c r="B37" t="s">
        <v>1</v>
      </c>
      <c r="C37" t="s">
        <v>25</v>
      </c>
      <c r="D37" t="s">
        <v>146</v>
      </c>
      <c r="E37" t="s">
        <v>163</v>
      </c>
      <c r="F37">
        <v>2</v>
      </c>
      <c r="G37">
        <f t="shared" si="0"/>
        <v>2</v>
      </c>
      <c r="H37" s="4" t="str">
        <f t="shared" si="1"/>
        <v>Click here</v>
      </c>
      <c r="I37" t="str">
        <f>IFERROR(INDEX(Analysis!$B$71:$L$91, MATCH(B37, Analysis!$A$71:$A$91, 0), MATCH(C37, Analysis!$B$70:$L$70, 0)), "")</f>
        <v>Mild</v>
      </c>
      <c r="J37">
        <f t="shared" si="2"/>
        <v>18</v>
      </c>
      <c r="K37" s="56">
        <f t="shared" si="3"/>
        <v>45778</v>
      </c>
      <c r="L37" s="57">
        <f t="shared" si="5"/>
        <v>0.77107638888992369</v>
      </c>
      <c r="M37" t="str" cm="1">
        <f t="array" ref="M37">IF(L37="","",_xlfn.IFS(
  AND(L37&gt;=TIME(9,0,0), L37&lt;TIME(16,0,0)),"Morning",
  AND(L37&gt;=TIME(16,0,0), L37&lt;TIME(23,59,0)),"Evening",
  L37&gt;=TIME(23,59,0),"Night",
  L37&lt;TIME(9,0,0),"Night"
))</f>
        <v>Evening</v>
      </c>
      <c r="O37" t="str">
        <f t="shared" si="4"/>
        <v/>
      </c>
    </row>
    <row r="38" spans="1:15" x14ac:dyDescent="0.25">
      <c r="A38" t="s">
        <v>164</v>
      </c>
      <c r="B38" t="s">
        <v>4</v>
      </c>
      <c r="C38" t="s">
        <v>25</v>
      </c>
      <c r="D38" t="s">
        <v>83</v>
      </c>
      <c r="E38" t="s">
        <v>165</v>
      </c>
      <c r="F38">
        <v>2</v>
      </c>
      <c r="G38">
        <f t="shared" si="0"/>
        <v>2</v>
      </c>
      <c r="H38" s="4" t="str">
        <f t="shared" si="1"/>
        <v>Click here</v>
      </c>
      <c r="I38" t="str">
        <f>IFERROR(INDEX(Analysis!$B$71:$L$91, MATCH(B38, Analysis!$A$71:$A$91, 0), MATCH(C38, Analysis!$B$70:$L$70, 0)), "")</f>
        <v>Mild</v>
      </c>
      <c r="J38">
        <f t="shared" si="2"/>
        <v>18</v>
      </c>
      <c r="K38" s="56">
        <f t="shared" si="3"/>
        <v>45779</v>
      </c>
      <c r="L38" s="57">
        <f t="shared" si="5"/>
        <v>0.39748842592234723</v>
      </c>
      <c r="M38" t="str" cm="1">
        <f t="array" ref="M38">IF(L38="","",_xlfn.IFS(
  AND(L38&gt;=TIME(9,0,0), L38&lt;TIME(16,0,0)),"Morning",
  AND(L38&gt;=TIME(16,0,0), L38&lt;TIME(23,59,0)),"Evening",
  L38&gt;=TIME(23,59,0),"Night",
  L38&lt;TIME(9,0,0),"Night"
))</f>
        <v>Morning</v>
      </c>
      <c r="O38" t="str">
        <f t="shared" si="4"/>
        <v/>
      </c>
    </row>
    <row r="39" spans="1:15" x14ac:dyDescent="0.25">
      <c r="A39" t="s">
        <v>166</v>
      </c>
      <c r="B39" t="s">
        <v>1</v>
      </c>
      <c r="C39" t="s">
        <v>27</v>
      </c>
      <c r="D39" t="s">
        <v>167</v>
      </c>
      <c r="E39" t="s">
        <v>168</v>
      </c>
      <c r="F39">
        <v>2</v>
      </c>
      <c r="G39">
        <f t="shared" si="0"/>
        <v>2</v>
      </c>
      <c r="H39" s="4" t="str">
        <f t="shared" si="1"/>
        <v>Click here</v>
      </c>
      <c r="I39" t="str">
        <f>IFERROR(INDEX(Analysis!$B$71:$L$91, MATCH(B39, Analysis!$A$71:$A$91, 0), MATCH(C39, Analysis!$B$70:$L$70, 0)), "")</f>
        <v>Mild</v>
      </c>
      <c r="J39">
        <f t="shared" si="2"/>
        <v>18</v>
      </c>
      <c r="K39" s="56">
        <f t="shared" si="3"/>
        <v>45779</v>
      </c>
      <c r="L39" s="57">
        <f t="shared" si="5"/>
        <v>0.39824074073840166</v>
      </c>
      <c r="M39" t="str" cm="1">
        <f t="array" ref="M39">IF(L39="","",_xlfn.IFS(
  AND(L39&gt;=TIME(9,0,0), L39&lt;TIME(16,0,0)),"Morning",
  AND(L39&gt;=TIME(16,0,0), L39&lt;TIME(23,59,0)),"Evening",
  L39&gt;=TIME(23,59,0),"Night",
  L39&lt;TIME(9,0,0),"Night"
))</f>
        <v>Morning</v>
      </c>
      <c r="O39" t="str">
        <f t="shared" si="4"/>
        <v/>
      </c>
    </row>
    <row r="40" spans="1:15" x14ac:dyDescent="0.25">
      <c r="A40" t="s">
        <v>169</v>
      </c>
      <c r="B40" t="s">
        <v>1</v>
      </c>
      <c r="C40" t="s">
        <v>29</v>
      </c>
      <c r="D40" t="s">
        <v>76</v>
      </c>
      <c r="E40" t="s">
        <v>170</v>
      </c>
      <c r="F40">
        <v>2</v>
      </c>
      <c r="G40">
        <f t="shared" si="0"/>
        <v>2</v>
      </c>
      <c r="H40" s="4" t="str">
        <f t="shared" si="1"/>
        <v>Click here</v>
      </c>
      <c r="I40" t="str">
        <f>IFERROR(INDEX(Analysis!$B$71:$L$91, MATCH(B40, Analysis!$A$71:$A$91, 0), MATCH(C40, Analysis!$B$70:$L$70, 0)), "")</f>
        <v>Mild</v>
      </c>
      <c r="J40">
        <f t="shared" si="2"/>
        <v>18</v>
      </c>
      <c r="K40" s="56">
        <f t="shared" si="3"/>
        <v>45779</v>
      </c>
      <c r="L40" s="57">
        <f t="shared" si="5"/>
        <v>0.40010416666336823</v>
      </c>
      <c r="M40" t="str" cm="1">
        <f t="array" ref="M40">IF(L40="","",_xlfn.IFS(
  AND(L40&gt;=TIME(9,0,0), L40&lt;TIME(16,0,0)),"Morning",
  AND(L40&gt;=TIME(16,0,0), L40&lt;TIME(23,59,0)),"Evening",
  L40&gt;=TIME(23,59,0),"Night",
  L40&lt;TIME(9,0,0),"Night"
))</f>
        <v>Morning</v>
      </c>
      <c r="O40" t="str">
        <f t="shared" si="4"/>
        <v/>
      </c>
    </row>
    <row r="41" spans="1:15" x14ac:dyDescent="0.25">
      <c r="A41" t="s">
        <v>171</v>
      </c>
      <c r="B41" t="s">
        <v>1</v>
      </c>
      <c r="C41" t="s">
        <v>27</v>
      </c>
      <c r="D41" t="s">
        <v>167</v>
      </c>
      <c r="E41" t="s">
        <v>172</v>
      </c>
      <c r="F41">
        <v>2</v>
      </c>
      <c r="G41">
        <f t="shared" si="0"/>
        <v>2</v>
      </c>
      <c r="H41" s="4" t="str">
        <f t="shared" si="1"/>
        <v>Click here</v>
      </c>
      <c r="I41" t="str">
        <f>IFERROR(INDEX(Analysis!$B$71:$L$91, MATCH(B41, Analysis!$A$71:$A$91, 0), MATCH(C41, Analysis!$B$70:$L$70, 0)), "")</f>
        <v>Mild</v>
      </c>
      <c r="J41">
        <f t="shared" si="2"/>
        <v>18</v>
      </c>
      <c r="K41" s="56">
        <f t="shared" si="3"/>
        <v>45779</v>
      </c>
      <c r="L41" s="57">
        <f t="shared" si="5"/>
        <v>0.40033564814802958</v>
      </c>
      <c r="M41" t="str" cm="1">
        <f t="array" ref="M41">IF(L41="","",_xlfn.IFS(
  AND(L41&gt;=TIME(9,0,0), L41&lt;TIME(16,0,0)),"Morning",
  AND(L41&gt;=TIME(16,0,0), L41&lt;TIME(23,59,0)),"Evening",
  L41&gt;=TIME(23,59,0),"Night",
  L41&lt;TIME(9,0,0),"Night"
))</f>
        <v>Morning</v>
      </c>
      <c r="O41" t="str">
        <f t="shared" si="4"/>
        <v/>
      </c>
    </row>
    <row r="42" spans="1:15" x14ac:dyDescent="0.25">
      <c r="A42" t="s">
        <v>173</v>
      </c>
      <c r="B42" t="s">
        <v>5</v>
      </c>
      <c r="C42" t="s">
        <v>29</v>
      </c>
      <c r="D42" t="s">
        <v>116</v>
      </c>
      <c r="E42" t="s">
        <v>174</v>
      </c>
      <c r="F42">
        <v>2</v>
      </c>
      <c r="G42">
        <f t="shared" si="0"/>
        <v>2</v>
      </c>
      <c r="H42" s="4" t="str">
        <f t="shared" si="1"/>
        <v>Click here</v>
      </c>
      <c r="I42" t="str">
        <f>IFERROR(INDEX(Analysis!$B$71:$L$91, MATCH(B42, Analysis!$A$71:$A$91, 0), MATCH(C42, Analysis!$B$70:$L$70, 0)), "")</f>
        <v>Severe</v>
      </c>
      <c r="J42">
        <f t="shared" si="2"/>
        <v>18</v>
      </c>
      <c r="K42" s="56">
        <f t="shared" si="3"/>
        <v>45779</v>
      </c>
      <c r="L42" s="57">
        <f t="shared" si="5"/>
        <v>0.40045138888672227</v>
      </c>
      <c r="M42" t="str" cm="1">
        <f t="array" ref="M42">IF(L42="","",_xlfn.IFS(
  AND(L42&gt;=TIME(9,0,0), L42&lt;TIME(16,0,0)),"Morning",
  AND(L42&gt;=TIME(16,0,0), L42&lt;TIME(23,59,0)),"Evening",
  L42&gt;=TIME(23,59,0),"Night",
  L42&lt;TIME(9,0,0),"Night"
))</f>
        <v>Morning</v>
      </c>
      <c r="O42" t="str">
        <f t="shared" si="4"/>
        <v/>
      </c>
    </row>
    <row r="43" spans="1:15" x14ac:dyDescent="0.25">
      <c r="A43" t="s">
        <v>175</v>
      </c>
      <c r="B43" t="s">
        <v>1</v>
      </c>
      <c r="C43" t="s">
        <v>27</v>
      </c>
      <c r="D43" t="s">
        <v>167</v>
      </c>
      <c r="E43" t="s">
        <v>176</v>
      </c>
      <c r="F43">
        <v>2</v>
      </c>
      <c r="G43">
        <f t="shared" si="0"/>
        <v>2</v>
      </c>
      <c r="H43" s="4" t="str">
        <f t="shared" si="1"/>
        <v>Click here</v>
      </c>
      <c r="I43" t="str">
        <f>IFERROR(INDEX(Analysis!$B$71:$L$91, MATCH(B43, Analysis!$A$71:$A$91, 0), MATCH(C43, Analysis!$B$70:$L$70, 0)), "")</f>
        <v>Mild</v>
      </c>
      <c r="J43">
        <f t="shared" si="2"/>
        <v>18</v>
      </c>
      <c r="K43" s="56">
        <f t="shared" si="3"/>
        <v>45779</v>
      </c>
      <c r="L43" s="57">
        <f t="shared" si="5"/>
        <v>0.4049768518525525</v>
      </c>
      <c r="M43" t="str" cm="1">
        <f t="array" ref="M43">IF(L43="","",_xlfn.IFS(
  AND(L43&gt;=TIME(9,0,0), L43&lt;TIME(16,0,0)),"Morning",
  AND(L43&gt;=TIME(16,0,0), L43&lt;TIME(23,59,0)),"Evening",
  L43&gt;=TIME(23,59,0),"Night",
  L43&lt;TIME(9,0,0),"Night"
))</f>
        <v>Morning</v>
      </c>
      <c r="O43" t="str">
        <f t="shared" si="4"/>
        <v/>
      </c>
    </row>
    <row r="44" spans="1:15" x14ac:dyDescent="0.25">
      <c r="A44" t="s">
        <v>177</v>
      </c>
      <c r="B44" t="s">
        <v>0</v>
      </c>
      <c r="C44" t="s">
        <v>26</v>
      </c>
      <c r="D44" t="s">
        <v>178</v>
      </c>
      <c r="E44" t="s">
        <v>179</v>
      </c>
      <c r="F44">
        <v>2</v>
      </c>
      <c r="G44">
        <f t="shared" si="0"/>
        <v>2</v>
      </c>
      <c r="H44" s="4" t="str">
        <f t="shared" si="1"/>
        <v>Click here</v>
      </c>
      <c r="I44" t="str">
        <f>IFERROR(INDEX(Analysis!$B$71:$L$91, MATCH(B44, Analysis!$A$71:$A$91, 0), MATCH(C44, Analysis!$B$70:$L$70, 0)), "")</f>
        <v>Severe</v>
      </c>
      <c r="J44">
        <f t="shared" si="2"/>
        <v>18</v>
      </c>
      <c r="K44" s="56">
        <f t="shared" si="3"/>
        <v>45779</v>
      </c>
      <c r="L44" s="57">
        <f t="shared" si="5"/>
        <v>0.40692129629314877</v>
      </c>
      <c r="M44" t="str" cm="1">
        <f t="array" ref="M44">IF(L44="","",_xlfn.IFS(
  AND(L44&gt;=TIME(9,0,0), L44&lt;TIME(16,0,0)),"Morning",
  AND(L44&gt;=TIME(16,0,0), L44&lt;TIME(23,59,0)),"Evening",
  L44&gt;=TIME(23,59,0),"Night",
  L44&lt;TIME(9,0,0),"Night"
))</f>
        <v>Morning</v>
      </c>
      <c r="O44" t="str">
        <f t="shared" si="4"/>
        <v/>
      </c>
    </row>
    <row r="45" spans="1:15" x14ac:dyDescent="0.25">
      <c r="A45" t="s">
        <v>180</v>
      </c>
      <c r="B45" t="s">
        <v>1</v>
      </c>
      <c r="C45" t="s">
        <v>27</v>
      </c>
      <c r="D45" t="s">
        <v>167</v>
      </c>
      <c r="E45" t="s">
        <v>181</v>
      </c>
      <c r="F45">
        <v>2</v>
      </c>
      <c r="G45">
        <f t="shared" si="0"/>
        <v>2</v>
      </c>
      <c r="H45" s="4" t="str">
        <f t="shared" si="1"/>
        <v>Click here</v>
      </c>
      <c r="I45" t="str">
        <f>IFERROR(INDEX(Analysis!$B$71:$L$91, MATCH(B45, Analysis!$A$71:$A$91, 0), MATCH(C45, Analysis!$B$70:$L$70, 0)), "")</f>
        <v>Mild</v>
      </c>
      <c r="J45">
        <f t="shared" si="2"/>
        <v>18</v>
      </c>
      <c r="K45" s="56">
        <f t="shared" si="3"/>
        <v>45779</v>
      </c>
      <c r="L45" s="57">
        <f t="shared" si="5"/>
        <v>0.41267361111385981</v>
      </c>
      <c r="M45" t="str" cm="1">
        <f t="array" ref="M45">IF(L45="","",_xlfn.IFS(
  AND(L45&gt;=TIME(9,0,0), L45&lt;TIME(16,0,0)),"Morning",
  AND(L45&gt;=TIME(16,0,0), L45&lt;TIME(23,59,0)),"Evening",
  L45&gt;=TIME(23,59,0),"Night",
  L45&lt;TIME(9,0,0),"Night"
))</f>
        <v>Morning</v>
      </c>
      <c r="O45" t="str">
        <f t="shared" si="4"/>
        <v/>
      </c>
    </row>
    <row r="46" spans="1:15" x14ac:dyDescent="0.25">
      <c r="A46" t="s">
        <v>182</v>
      </c>
      <c r="B46" t="s">
        <v>1</v>
      </c>
      <c r="C46" t="s">
        <v>103</v>
      </c>
      <c r="D46" t="s">
        <v>104</v>
      </c>
      <c r="E46" t="s">
        <v>183</v>
      </c>
      <c r="F46">
        <v>2</v>
      </c>
      <c r="G46">
        <f t="shared" si="0"/>
        <v>2</v>
      </c>
      <c r="H46" s="4" t="str">
        <f t="shared" si="1"/>
        <v>Click here</v>
      </c>
      <c r="I46" t="str">
        <f>IFERROR(INDEX(Analysis!$B$71:$L$91, MATCH(B46, Analysis!$A$71:$A$91, 0), MATCH(C46, Analysis!$B$70:$L$70, 0)), "")</f>
        <v>Mild</v>
      </c>
      <c r="J46">
        <f t="shared" si="2"/>
        <v>18</v>
      </c>
      <c r="K46" s="56">
        <f t="shared" si="3"/>
        <v>45779</v>
      </c>
      <c r="L46" s="57">
        <f t="shared" si="5"/>
        <v>0.41292824073752854</v>
      </c>
      <c r="M46" t="str" cm="1">
        <f t="array" ref="M46">IF(L46="","",_xlfn.IFS(
  AND(L46&gt;=TIME(9,0,0), L46&lt;TIME(16,0,0)),"Morning",
  AND(L46&gt;=TIME(16,0,0), L46&lt;TIME(23,59,0)),"Evening",
  L46&gt;=TIME(23,59,0),"Night",
  L46&lt;TIME(9,0,0),"Night"
))</f>
        <v>Morning</v>
      </c>
      <c r="O46" t="str">
        <f t="shared" si="4"/>
        <v/>
      </c>
    </row>
    <row r="47" spans="1:15" x14ac:dyDescent="0.25">
      <c r="A47" t="s">
        <v>184</v>
      </c>
      <c r="B47" t="s">
        <v>1</v>
      </c>
      <c r="C47" t="s">
        <v>103</v>
      </c>
      <c r="D47" t="s">
        <v>104</v>
      </c>
      <c r="E47" t="s">
        <v>185</v>
      </c>
      <c r="F47">
        <v>2</v>
      </c>
      <c r="G47">
        <f t="shared" si="0"/>
        <v>2</v>
      </c>
      <c r="H47" s="4" t="str">
        <f t="shared" si="1"/>
        <v>Click here</v>
      </c>
      <c r="I47" t="str">
        <f>IFERROR(INDEX(Analysis!$B$71:$L$91, MATCH(B47, Analysis!$A$71:$A$91, 0), MATCH(C47, Analysis!$B$70:$L$70, 0)), "")</f>
        <v>Mild</v>
      </c>
      <c r="J47">
        <f t="shared" si="2"/>
        <v>18</v>
      </c>
      <c r="K47" s="56">
        <f t="shared" si="3"/>
        <v>45779</v>
      </c>
      <c r="L47" s="57">
        <f t="shared" si="5"/>
        <v>0.41325231481459923</v>
      </c>
      <c r="M47" t="str" cm="1">
        <f t="array" ref="M47">IF(L47="","",_xlfn.IFS(
  AND(L47&gt;=TIME(9,0,0), L47&lt;TIME(16,0,0)),"Morning",
  AND(L47&gt;=TIME(16,0,0), L47&lt;TIME(23,59,0)),"Evening",
  L47&gt;=TIME(23,59,0),"Night",
  L47&lt;TIME(9,0,0),"Night"
))</f>
        <v>Morning</v>
      </c>
      <c r="O47" t="str">
        <f t="shared" si="4"/>
        <v/>
      </c>
    </row>
    <row r="48" spans="1:15" x14ac:dyDescent="0.25">
      <c r="A48" t="s">
        <v>186</v>
      </c>
      <c r="B48" t="s">
        <v>1</v>
      </c>
      <c r="C48" t="s">
        <v>103</v>
      </c>
      <c r="D48" t="s">
        <v>104</v>
      </c>
      <c r="E48" t="s">
        <v>187</v>
      </c>
      <c r="F48">
        <v>2</v>
      </c>
      <c r="G48">
        <f t="shared" si="0"/>
        <v>2</v>
      </c>
      <c r="H48" s="4" t="str">
        <f t="shared" si="1"/>
        <v>Click here</v>
      </c>
      <c r="I48" t="str">
        <f>IFERROR(INDEX(Analysis!$B$71:$L$91, MATCH(B48, Analysis!$A$71:$A$91, 0), MATCH(C48, Analysis!$B$70:$L$70, 0)), "")</f>
        <v>Mild</v>
      </c>
      <c r="J48">
        <f t="shared" si="2"/>
        <v>18</v>
      </c>
      <c r="K48" s="56">
        <f t="shared" si="3"/>
        <v>45779</v>
      </c>
      <c r="L48" s="57">
        <f t="shared" si="5"/>
        <v>0.41355324073811062</v>
      </c>
      <c r="M48" t="str" cm="1">
        <f t="array" ref="M48">IF(L48="","",_xlfn.IFS(
  AND(L48&gt;=TIME(9,0,0), L48&lt;TIME(16,0,0)),"Morning",
  AND(L48&gt;=TIME(16,0,0), L48&lt;TIME(23,59,0)),"Evening",
  L48&gt;=TIME(23,59,0),"Night",
  L48&lt;TIME(9,0,0),"Night"
))</f>
        <v>Morning</v>
      </c>
      <c r="O48" t="str">
        <f t="shared" si="4"/>
        <v/>
      </c>
    </row>
    <row r="49" spans="1:15" x14ac:dyDescent="0.25">
      <c r="A49" t="s">
        <v>188</v>
      </c>
      <c r="B49" t="s">
        <v>1</v>
      </c>
      <c r="C49" t="s">
        <v>27</v>
      </c>
      <c r="D49" t="s">
        <v>167</v>
      </c>
      <c r="E49" t="s">
        <v>189</v>
      </c>
      <c r="F49">
        <v>2</v>
      </c>
      <c r="G49">
        <f t="shared" si="0"/>
        <v>2</v>
      </c>
      <c r="H49" s="4" t="str">
        <f t="shared" si="1"/>
        <v>Click here</v>
      </c>
      <c r="I49" t="str">
        <f>IFERROR(INDEX(Analysis!$B$71:$L$91, MATCH(B49, Analysis!$A$71:$A$91, 0), MATCH(C49, Analysis!$B$70:$L$70, 0)), "")</f>
        <v>Mild</v>
      </c>
      <c r="J49">
        <f t="shared" si="2"/>
        <v>18</v>
      </c>
      <c r="K49" s="56">
        <f t="shared" si="3"/>
        <v>45779</v>
      </c>
      <c r="L49" s="57">
        <f t="shared" si="5"/>
        <v>0.41737268518772908</v>
      </c>
      <c r="M49" t="str" cm="1">
        <f t="array" ref="M49">IF(L49="","",_xlfn.IFS(
  AND(L49&gt;=TIME(9,0,0), L49&lt;TIME(16,0,0)),"Morning",
  AND(L49&gt;=TIME(16,0,0), L49&lt;TIME(23,59,0)),"Evening",
  L49&gt;=TIME(23,59,0),"Night",
  L49&lt;TIME(9,0,0),"Night"
))</f>
        <v>Morning</v>
      </c>
      <c r="O49" t="str">
        <f t="shared" si="4"/>
        <v/>
      </c>
    </row>
    <row r="50" spans="1:15" x14ac:dyDescent="0.25">
      <c r="A50" t="s">
        <v>190</v>
      </c>
      <c r="B50" t="s">
        <v>1</v>
      </c>
      <c r="C50" t="s">
        <v>25</v>
      </c>
      <c r="D50" t="s">
        <v>146</v>
      </c>
      <c r="E50" t="s">
        <v>191</v>
      </c>
      <c r="F50">
        <v>2</v>
      </c>
      <c r="G50">
        <f t="shared" si="0"/>
        <v>2</v>
      </c>
      <c r="H50" s="4" t="str">
        <f t="shared" si="1"/>
        <v>Click here</v>
      </c>
      <c r="I50" t="str">
        <f>IFERROR(INDEX(Analysis!$B$71:$L$91, MATCH(B50, Analysis!$A$71:$A$91, 0), MATCH(C50, Analysis!$B$70:$L$70, 0)), "")</f>
        <v>Mild</v>
      </c>
      <c r="J50">
        <f t="shared" si="2"/>
        <v>18</v>
      </c>
      <c r="K50" s="56">
        <f t="shared" si="3"/>
        <v>45779</v>
      </c>
      <c r="L50" s="57">
        <f t="shared" si="5"/>
        <v>0.42175925926130731</v>
      </c>
      <c r="M50" t="str" cm="1">
        <f t="array" ref="M50">IF(L50="","",_xlfn.IFS(
  AND(L50&gt;=TIME(9,0,0), L50&lt;TIME(16,0,0)),"Morning",
  AND(L50&gt;=TIME(16,0,0), L50&lt;TIME(23,59,0)),"Evening",
  L50&gt;=TIME(23,59,0),"Night",
  L50&lt;TIME(9,0,0),"Night"
))</f>
        <v>Morning</v>
      </c>
      <c r="O50" t="str">
        <f t="shared" si="4"/>
        <v/>
      </c>
    </row>
    <row r="51" spans="1:15" x14ac:dyDescent="0.25">
      <c r="A51" t="s">
        <v>192</v>
      </c>
      <c r="B51" t="s">
        <v>1</v>
      </c>
      <c r="C51" t="s">
        <v>25</v>
      </c>
      <c r="D51" t="s">
        <v>146</v>
      </c>
      <c r="E51" t="s">
        <v>193</v>
      </c>
      <c r="F51">
        <v>2</v>
      </c>
      <c r="G51">
        <f t="shared" si="0"/>
        <v>2</v>
      </c>
      <c r="H51" s="4" t="str">
        <f t="shared" si="1"/>
        <v>Click here</v>
      </c>
      <c r="I51" t="str">
        <f>IFERROR(INDEX(Analysis!$B$71:$L$91, MATCH(B51, Analysis!$A$71:$A$91, 0), MATCH(C51, Analysis!$B$70:$L$70, 0)), "")</f>
        <v>Mild</v>
      </c>
      <c r="J51">
        <f t="shared" si="2"/>
        <v>18</v>
      </c>
      <c r="K51" s="56">
        <f t="shared" si="3"/>
        <v>45779</v>
      </c>
      <c r="L51" s="57">
        <f t="shared" si="5"/>
        <v>0.42273148147796746</v>
      </c>
      <c r="M51" t="str" cm="1">
        <f t="array" ref="M51">IF(L51="","",_xlfn.IFS(
  AND(L51&gt;=TIME(9,0,0), L51&lt;TIME(16,0,0)),"Morning",
  AND(L51&gt;=TIME(16,0,0), L51&lt;TIME(23,59,0)),"Evening",
  L51&gt;=TIME(23,59,0),"Night",
  L51&lt;TIME(9,0,0),"Night"
))</f>
        <v>Morning</v>
      </c>
      <c r="O51" t="str">
        <f t="shared" si="4"/>
        <v/>
      </c>
    </row>
    <row r="52" spans="1:15" x14ac:dyDescent="0.25">
      <c r="A52" t="s">
        <v>194</v>
      </c>
      <c r="B52" t="s">
        <v>1</v>
      </c>
      <c r="C52" t="s">
        <v>29</v>
      </c>
      <c r="D52" t="s">
        <v>76</v>
      </c>
      <c r="E52" t="s">
        <v>195</v>
      </c>
      <c r="F52" t="s">
        <v>78</v>
      </c>
      <c r="G52" t="str">
        <f t="shared" si="0"/>
        <v>0</v>
      </c>
      <c r="H52" s="4" t="str">
        <f t="shared" si="1"/>
        <v>Click here</v>
      </c>
      <c r="I52" t="str">
        <f>IFERROR(INDEX(Analysis!$B$71:$L$91, MATCH(B52, Analysis!$A$71:$A$91, 0), MATCH(C52, Analysis!$B$70:$L$70, 0)), "")</f>
        <v>Mild</v>
      </c>
      <c r="J52">
        <f t="shared" si="2"/>
        <v>18</v>
      </c>
      <c r="K52" s="56">
        <f t="shared" si="3"/>
        <v>45779</v>
      </c>
      <c r="L52" s="57">
        <f t="shared" si="5"/>
        <v>0.42599537037312984</v>
      </c>
      <c r="M52" t="str" cm="1">
        <f t="array" ref="M52">IF(L52="","",_xlfn.IFS(
  AND(L52&gt;=TIME(9,0,0), L52&lt;TIME(16,0,0)),"Morning",
  AND(L52&gt;=TIME(16,0,0), L52&lt;TIME(23,59,0)),"Evening",
  L52&gt;=TIME(23,59,0),"Night",
  L52&lt;TIME(9,0,0),"Night"
))</f>
        <v>Morning</v>
      </c>
      <c r="O52" t="str">
        <f t="shared" si="4"/>
        <v/>
      </c>
    </row>
    <row r="53" spans="1:15" x14ac:dyDescent="0.25">
      <c r="A53" t="s">
        <v>196</v>
      </c>
      <c r="B53" t="s">
        <v>1</v>
      </c>
      <c r="C53" t="s">
        <v>27</v>
      </c>
      <c r="D53" t="s">
        <v>167</v>
      </c>
      <c r="E53" t="s">
        <v>197</v>
      </c>
      <c r="F53" t="s">
        <v>78</v>
      </c>
      <c r="G53" t="str">
        <f t="shared" si="0"/>
        <v>0</v>
      </c>
      <c r="H53" s="4" t="str">
        <f t="shared" si="1"/>
        <v>Click here</v>
      </c>
      <c r="I53" t="str">
        <f>IFERROR(INDEX(Analysis!$B$71:$L$91, MATCH(B53, Analysis!$A$71:$A$91, 0), MATCH(C53, Analysis!$B$70:$L$70, 0)), "")</f>
        <v>Mild</v>
      </c>
      <c r="J53">
        <f t="shared" si="2"/>
        <v>18</v>
      </c>
      <c r="K53" s="56">
        <f t="shared" si="3"/>
        <v>45779</v>
      </c>
      <c r="L53" s="57">
        <f t="shared" si="5"/>
        <v>0.42752314815152204</v>
      </c>
      <c r="M53" t="str" cm="1">
        <f t="array" ref="M53">IF(L53="","",_xlfn.IFS(
  AND(L53&gt;=TIME(9,0,0), L53&lt;TIME(16,0,0)),"Morning",
  AND(L53&gt;=TIME(16,0,0), L53&lt;TIME(23,59,0)),"Evening",
  L53&gt;=TIME(23,59,0),"Night",
  L53&lt;TIME(9,0,0),"Night"
))</f>
        <v>Morning</v>
      </c>
      <c r="O53" t="str">
        <f t="shared" si="4"/>
        <v/>
      </c>
    </row>
    <row r="54" spans="1:15" x14ac:dyDescent="0.25">
      <c r="A54" t="s">
        <v>198</v>
      </c>
      <c r="B54" t="s">
        <v>0</v>
      </c>
      <c r="C54" t="s">
        <v>26</v>
      </c>
      <c r="D54" t="s">
        <v>199</v>
      </c>
      <c r="E54" t="s">
        <v>200</v>
      </c>
      <c r="F54" t="s">
        <v>78</v>
      </c>
      <c r="G54" t="str">
        <f t="shared" si="0"/>
        <v>0</v>
      </c>
      <c r="H54" s="4" t="str">
        <f t="shared" si="1"/>
        <v>Click here</v>
      </c>
      <c r="I54" t="str">
        <f>IFERROR(INDEX(Analysis!$B$71:$L$91, MATCH(B54, Analysis!$A$71:$A$91, 0), MATCH(C54, Analysis!$B$70:$L$70, 0)), "")</f>
        <v>Severe</v>
      </c>
      <c r="J54">
        <f t="shared" si="2"/>
        <v>18</v>
      </c>
      <c r="K54" s="56">
        <f t="shared" si="3"/>
        <v>45779</v>
      </c>
      <c r="L54" s="57">
        <f t="shared" si="5"/>
        <v>0.42753472222102573</v>
      </c>
      <c r="M54" t="str" cm="1">
        <f t="array" ref="M54">IF(L54="","",_xlfn.IFS(
  AND(L54&gt;=TIME(9,0,0), L54&lt;TIME(16,0,0)),"Morning",
  AND(L54&gt;=TIME(16,0,0), L54&lt;TIME(23,59,0)),"Evening",
  L54&gt;=TIME(23,59,0),"Night",
  L54&lt;TIME(9,0,0),"Night"
))</f>
        <v>Morning</v>
      </c>
      <c r="O54" t="str">
        <f t="shared" si="4"/>
        <v/>
      </c>
    </row>
    <row r="55" spans="1:15" x14ac:dyDescent="0.25">
      <c r="A55" t="s">
        <v>201</v>
      </c>
      <c r="B55" t="s">
        <v>1</v>
      </c>
      <c r="C55" t="s">
        <v>29</v>
      </c>
      <c r="D55" t="s">
        <v>76</v>
      </c>
      <c r="E55" t="s">
        <v>202</v>
      </c>
      <c r="F55" t="s">
        <v>78</v>
      </c>
      <c r="G55" t="str">
        <f t="shared" si="0"/>
        <v>0</v>
      </c>
      <c r="H55" s="4" t="str">
        <f t="shared" si="1"/>
        <v>Click here</v>
      </c>
      <c r="I55" t="str">
        <f>IFERROR(INDEX(Analysis!$B$71:$L$91, MATCH(B55, Analysis!$A$71:$A$91, 0), MATCH(C55, Analysis!$B$70:$L$70, 0)), "")</f>
        <v>Mild</v>
      </c>
      <c r="J55">
        <f t="shared" si="2"/>
        <v>18</v>
      </c>
      <c r="K55" s="56">
        <f t="shared" si="3"/>
        <v>45779</v>
      </c>
      <c r="L55" s="57">
        <f t="shared" si="5"/>
        <v>0.42759259259037208</v>
      </c>
      <c r="M55" t="str" cm="1">
        <f t="array" ref="M55">IF(L55="","",_xlfn.IFS(
  AND(L55&gt;=TIME(9,0,0), L55&lt;TIME(16,0,0)),"Morning",
  AND(L55&gt;=TIME(16,0,0), L55&lt;TIME(23,59,0)),"Evening",
  L55&gt;=TIME(23,59,0),"Night",
  L55&lt;TIME(9,0,0),"Night"
))</f>
        <v>Morning</v>
      </c>
      <c r="O55" t="str">
        <f t="shared" si="4"/>
        <v/>
      </c>
    </row>
    <row r="56" spans="1:15" x14ac:dyDescent="0.25">
      <c r="A56" t="s">
        <v>203</v>
      </c>
      <c r="B56" t="s">
        <v>1</v>
      </c>
      <c r="C56" t="s">
        <v>26</v>
      </c>
      <c r="D56" t="s">
        <v>204</v>
      </c>
      <c r="E56" t="s">
        <v>205</v>
      </c>
      <c r="F56" t="s">
        <v>78</v>
      </c>
      <c r="G56" t="str">
        <f t="shared" si="0"/>
        <v>0</v>
      </c>
      <c r="H56" s="4" t="str">
        <f t="shared" si="1"/>
        <v>Click here</v>
      </c>
      <c r="I56" t="str">
        <f>IFERROR(INDEX(Analysis!$B$71:$L$91, MATCH(B56, Analysis!$A$71:$A$91, 0), MATCH(C56, Analysis!$B$70:$L$70, 0)), "")</f>
        <v>Mild</v>
      </c>
      <c r="J56">
        <f t="shared" si="2"/>
        <v>18</v>
      </c>
      <c r="K56" s="56">
        <f t="shared" si="3"/>
        <v>45779</v>
      </c>
      <c r="L56" s="57">
        <f t="shared" si="5"/>
        <v>0.43991898147942265</v>
      </c>
      <c r="M56" t="str" cm="1">
        <f t="array" ref="M56">IF(L56="","",_xlfn.IFS(
  AND(L56&gt;=TIME(9,0,0), L56&lt;TIME(16,0,0)),"Morning",
  AND(L56&gt;=TIME(16,0,0), L56&lt;TIME(23,59,0)),"Evening",
  L56&gt;=TIME(23,59,0),"Night",
  L56&lt;TIME(9,0,0),"Night"
))</f>
        <v>Morning</v>
      </c>
      <c r="O56" t="str">
        <f t="shared" si="4"/>
        <v/>
      </c>
    </row>
    <row r="57" spans="1:15" x14ac:dyDescent="0.25">
      <c r="A57" t="s">
        <v>206</v>
      </c>
      <c r="B57" t="s">
        <v>3</v>
      </c>
      <c r="C57" t="s">
        <v>26</v>
      </c>
      <c r="D57" t="s">
        <v>119</v>
      </c>
      <c r="E57" t="s">
        <v>207</v>
      </c>
      <c r="F57" t="s">
        <v>78</v>
      </c>
      <c r="G57" t="str">
        <f t="shared" si="0"/>
        <v>0</v>
      </c>
      <c r="H57" s="4" t="str">
        <f t="shared" si="1"/>
        <v>Click here</v>
      </c>
      <c r="I57" t="str">
        <f>IFERROR(INDEX(Analysis!$B$71:$L$91, MATCH(B57, Analysis!$A$71:$A$91, 0), MATCH(C57, Analysis!$B$70:$L$70, 0)), "")</f>
        <v>Severe</v>
      </c>
      <c r="J57">
        <f t="shared" si="2"/>
        <v>18</v>
      </c>
      <c r="K57" s="56">
        <f t="shared" si="3"/>
        <v>45779</v>
      </c>
      <c r="L57" s="57">
        <f t="shared" si="5"/>
        <v>0.44976851851970423</v>
      </c>
      <c r="M57" t="str" cm="1">
        <f t="array" ref="M57">IF(L57="","",_xlfn.IFS(
  AND(L57&gt;=TIME(9,0,0), L57&lt;TIME(16,0,0)),"Morning",
  AND(L57&gt;=TIME(16,0,0), L57&lt;TIME(23,59,0)),"Evening",
  L57&gt;=TIME(23,59,0),"Night",
  L57&lt;TIME(9,0,0),"Night"
))</f>
        <v>Morning</v>
      </c>
      <c r="O57" t="str">
        <f t="shared" si="4"/>
        <v/>
      </c>
    </row>
    <row r="58" spans="1:15" x14ac:dyDescent="0.25">
      <c r="A58" t="s">
        <v>208</v>
      </c>
      <c r="B58" t="s">
        <v>1</v>
      </c>
      <c r="C58" t="s">
        <v>26</v>
      </c>
      <c r="D58" t="s">
        <v>80</v>
      </c>
      <c r="E58" t="s">
        <v>209</v>
      </c>
      <c r="F58" t="s">
        <v>78</v>
      </c>
      <c r="G58" t="str">
        <f t="shared" si="0"/>
        <v>0</v>
      </c>
      <c r="H58" s="4" t="str">
        <f t="shared" si="1"/>
        <v>Click here</v>
      </c>
      <c r="I58" t="str">
        <f>IFERROR(INDEX(Analysis!$B$71:$L$91, MATCH(B58, Analysis!$A$71:$A$91, 0), MATCH(C58, Analysis!$B$70:$L$70, 0)), "")</f>
        <v>Mild</v>
      </c>
      <c r="J58">
        <f t="shared" si="2"/>
        <v>18</v>
      </c>
      <c r="K58" s="56">
        <f t="shared" si="3"/>
        <v>45779</v>
      </c>
      <c r="L58" s="57">
        <f t="shared" si="5"/>
        <v>0.45978009259124519</v>
      </c>
      <c r="M58" t="str" cm="1">
        <f t="array" ref="M58">IF(L58="","",_xlfn.IFS(
  AND(L58&gt;=TIME(9,0,0), L58&lt;TIME(16,0,0)),"Morning",
  AND(L58&gt;=TIME(16,0,0), L58&lt;TIME(23,59,0)),"Evening",
  L58&gt;=TIME(23,59,0),"Night",
  L58&lt;TIME(9,0,0),"Night"
))</f>
        <v>Morning</v>
      </c>
      <c r="O58" t="str">
        <f t="shared" si="4"/>
        <v/>
      </c>
    </row>
    <row r="59" spans="1:15" x14ac:dyDescent="0.25">
      <c r="A59" t="s">
        <v>210</v>
      </c>
      <c r="B59" t="s">
        <v>2</v>
      </c>
      <c r="C59" t="s">
        <v>29</v>
      </c>
      <c r="D59" t="s">
        <v>100</v>
      </c>
      <c r="E59" t="s">
        <v>211</v>
      </c>
      <c r="F59" t="s">
        <v>78</v>
      </c>
      <c r="G59" t="str">
        <f t="shared" si="0"/>
        <v>0</v>
      </c>
      <c r="H59" s="4" t="str">
        <f t="shared" si="1"/>
        <v>Click here</v>
      </c>
      <c r="I59" t="str">
        <f>IFERROR(INDEX(Analysis!$B$71:$L$91, MATCH(B59, Analysis!$A$71:$A$91, 0), MATCH(C59, Analysis!$B$70:$L$70, 0)), "")</f>
        <v>Mild</v>
      </c>
      <c r="J59">
        <f t="shared" si="2"/>
        <v>18</v>
      </c>
      <c r="K59" s="56">
        <f t="shared" si="3"/>
        <v>45779</v>
      </c>
      <c r="L59" s="57">
        <f t="shared" si="5"/>
        <v>0.46398148148000473</v>
      </c>
      <c r="M59" t="str" cm="1">
        <f t="array" ref="M59">IF(L59="","",_xlfn.IFS(
  AND(L59&gt;=TIME(9,0,0), L59&lt;TIME(16,0,0)),"Morning",
  AND(L59&gt;=TIME(16,0,0), L59&lt;TIME(23,59,0)),"Evening",
  L59&gt;=TIME(23,59,0),"Night",
  L59&lt;TIME(9,0,0),"Night"
))</f>
        <v>Morning</v>
      </c>
      <c r="O59" t="str">
        <f t="shared" si="4"/>
        <v/>
      </c>
    </row>
    <row r="60" spans="1:15" x14ac:dyDescent="0.25">
      <c r="A60" t="s">
        <v>212</v>
      </c>
      <c r="B60" t="s">
        <v>3</v>
      </c>
      <c r="C60" t="s">
        <v>26</v>
      </c>
      <c r="D60" t="s">
        <v>80</v>
      </c>
      <c r="E60" t="s">
        <v>213</v>
      </c>
      <c r="F60" t="s">
        <v>78</v>
      </c>
      <c r="G60" t="str">
        <f t="shared" si="0"/>
        <v>0</v>
      </c>
      <c r="H60" s="4" t="str">
        <f t="shared" si="1"/>
        <v>Click here</v>
      </c>
      <c r="I60" t="str">
        <f>IFERROR(INDEX(Analysis!$B$71:$L$91, MATCH(B60, Analysis!$A$71:$A$91, 0), MATCH(C60, Analysis!$B$70:$L$70, 0)), "")</f>
        <v>Severe</v>
      </c>
      <c r="J60">
        <f t="shared" si="2"/>
        <v>18</v>
      </c>
      <c r="K60" s="56">
        <f t="shared" si="3"/>
        <v>45779</v>
      </c>
      <c r="L60" s="57">
        <f t="shared" si="5"/>
        <v>0.47313657407357823</v>
      </c>
      <c r="M60" t="str" cm="1">
        <f t="array" ref="M60">IF(L60="","",_xlfn.IFS(
  AND(L60&gt;=TIME(9,0,0), L60&lt;TIME(16,0,0)),"Morning",
  AND(L60&gt;=TIME(16,0,0), L60&lt;TIME(23,59,0)),"Evening",
  L60&gt;=TIME(23,59,0),"Night",
  L60&lt;TIME(9,0,0),"Night"
))</f>
        <v>Morning</v>
      </c>
      <c r="O60" t="str">
        <f t="shared" si="4"/>
        <v/>
      </c>
    </row>
    <row r="61" spans="1:15" x14ac:dyDescent="0.25">
      <c r="A61" t="s">
        <v>214</v>
      </c>
      <c r="B61" t="s">
        <v>3</v>
      </c>
      <c r="C61" t="s">
        <v>26</v>
      </c>
      <c r="D61" t="s">
        <v>119</v>
      </c>
      <c r="E61" t="s">
        <v>215</v>
      </c>
      <c r="F61" t="s">
        <v>78</v>
      </c>
      <c r="G61" t="str">
        <f t="shared" si="0"/>
        <v>0</v>
      </c>
      <c r="H61" s="4" t="str">
        <f t="shared" si="1"/>
        <v>Click here</v>
      </c>
      <c r="I61" t="str">
        <f>IFERROR(INDEX(Analysis!$B$71:$L$91, MATCH(B61, Analysis!$A$71:$A$91, 0), MATCH(C61, Analysis!$B$70:$L$70, 0)), "")</f>
        <v>Severe</v>
      </c>
      <c r="J61">
        <f t="shared" si="2"/>
        <v>18</v>
      </c>
      <c r="K61" s="56">
        <f t="shared" si="3"/>
        <v>45779</v>
      </c>
      <c r="L61" s="57">
        <f t="shared" si="5"/>
        <v>0.47442129629780538</v>
      </c>
      <c r="M61" t="str" cm="1">
        <f t="array" ref="M61">IF(L61="","",_xlfn.IFS(
  AND(L61&gt;=TIME(9,0,0), L61&lt;TIME(16,0,0)),"Morning",
  AND(L61&gt;=TIME(16,0,0), L61&lt;TIME(23,59,0)),"Evening",
  L61&gt;=TIME(23,59,0),"Night",
  L61&lt;TIME(9,0,0),"Night"
))</f>
        <v>Morning</v>
      </c>
      <c r="O61" t="str">
        <f t="shared" si="4"/>
        <v/>
      </c>
    </row>
    <row r="62" spans="1:15" x14ac:dyDescent="0.25">
      <c r="A62" t="s">
        <v>216</v>
      </c>
      <c r="B62" t="s">
        <v>1</v>
      </c>
      <c r="C62" t="s">
        <v>30</v>
      </c>
      <c r="D62" t="s">
        <v>217</v>
      </c>
      <c r="E62" t="s">
        <v>218</v>
      </c>
      <c r="F62" t="s">
        <v>78</v>
      </c>
      <c r="G62" t="str">
        <f t="shared" si="0"/>
        <v>0</v>
      </c>
      <c r="H62" s="4" t="str">
        <f t="shared" si="1"/>
        <v>Click here</v>
      </c>
      <c r="I62" t="str">
        <f>IFERROR(INDEX(Analysis!$B$71:$L$91, MATCH(B62, Analysis!$A$71:$A$91, 0), MATCH(C62, Analysis!$B$70:$L$70, 0)), "")</f>
        <v>Mild</v>
      </c>
      <c r="J62">
        <f t="shared" si="2"/>
        <v>18</v>
      </c>
      <c r="K62" s="56">
        <f t="shared" si="3"/>
        <v>45779</v>
      </c>
      <c r="L62" s="57">
        <f t="shared" si="5"/>
        <v>0.47803240740904585</v>
      </c>
      <c r="M62" t="str" cm="1">
        <f t="array" ref="M62">IF(L62="","",_xlfn.IFS(
  AND(L62&gt;=TIME(9,0,0), L62&lt;TIME(16,0,0)),"Morning",
  AND(L62&gt;=TIME(16,0,0), L62&lt;TIME(23,59,0)),"Evening",
  L62&gt;=TIME(23,59,0),"Night",
  L62&lt;TIME(9,0,0),"Night"
))</f>
        <v>Morning</v>
      </c>
      <c r="O62" t="str">
        <f t="shared" si="4"/>
        <v/>
      </c>
    </row>
    <row r="63" spans="1:15" x14ac:dyDescent="0.25">
      <c r="A63" t="s">
        <v>219</v>
      </c>
      <c r="B63" t="s">
        <v>0</v>
      </c>
      <c r="C63" t="s">
        <v>26</v>
      </c>
      <c r="D63" t="s">
        <v>220</v>
      </c>
      <c r="E63" t="s">
        <v>221</v>
      </c>
      <c r="F63" t="s">
        <v>78</v>
      </c>
      <c r="G63" t="str">
        <f t="shared" si="0"/>
        <v>0</v>
      </c>
      <c r="H63" s="4" t="str">
        <f t="shared" si="1"/>
        <v>Click here</v>
      </c>
      <c r="I63" t="str">
        <f>IFERROR(INDEX(Analysis!$B$71:$L$91, MATCH(B63, Analysis!$A$71:$A$91, 0), MATCH(C63, Analysis!$B$70:$L$70, 0)), "")</f>
        <v>Severe</v>
      </c>
      <c r="J63">
        <f t="shared" si="2"/>
        <v>18</v>
      </c>
      <c r="K63" s="56">
        <f t="shared" si="3"/>
        <v>45779</v>
      </c>
      <c r="L63" s="57">
        <f t="shared" si="5"/>
        <v>0.47821759259386454</v>
      </c>
      <c r="M63" t="str" cm="1">
        <f t="array" ref="M63">IF(L63="","",_xlfn.IFS(
  AND(L63&gt;=TIME(9,0,0), L63&lt;TIME(16,0,0)),"Morning",
  AND(L63&gt;=TIME(16,0,0), L63&lt;TIME(23,59,0)),"Evening",
  L63&gt;=TIME(23,59,0),"Night",
  L63&lt;TIME(9,0,0),"Night"
))</f>
        <v>Morning</v>
      </c>
      <c r="O63" t="str">
        <f t="shared" si="4"/>
        <v/>
      </c>
    </row>
    <row r="64" spans="1:15" x14ac:dyDescent="0.25">
      <c r="A64" t="s">
        <v>222</v>
      </c>
      <c r="B64" t="s">
        <v>3</v>
      </c>
      <c r="C64" t="s">
        <v>29</v>
      </c>
      <c r="D64" t="s">
        <v>223</v>
      </c>
      <c r="E64" t="s">
        <v>224</v>
      </c>
      <c r="F64" t="s">
        <v>78</v>
      </c>
      <c r="G64" t="str">
        <f t="shared" si="0"/>
        <v>0</v>
      </c>
      <c r="H64" s="4" t="str">
        <f t="shared" si="1"/>
        <v>Click here</v>
      </c>
      <c r="I64" t="str">
        <f>IFERROR(INDEX(Analysis!$B$71:$L$91, MATCH(B64, Analysis!$A$71:$A$91, 0), MATCH(C64, Analysis!$B$70:$L$70, 0)), "")</f>
        <v>Severe</v>
      </c>
      <c r="J64">
        <f t="shared" si="2"/>
        <v>18</v>
      </c>
      <c r="K64" s="56">
        <f t="shared" si="3"/>
        <v>45779</v>
      </c>
      <c r="L64" s="57">
        <f t="shared" si="5"/>
        <v>0.47853009259415558</v>
      </c>
      <c r="M64" t="str" cm="1">
        <f t="array" ref="M64">IF(L64="","",_xlfn.IFS(
  AND(L64&gt;=TIME(9,0,0), L64&lt;TIME(16,0,0)),"Morning",
  AND(L64&gt;=TIME(16,0,0), L64&lt;TIME(23,59,0)),"Evening",
  L64&gt;=TIME(23,59,0),"Night",
  L64&lt;TIME(9,0,0),"Night"
))</f>
        <v>Morning</v>
      </c>
      <c r="O64" t="str">
        <f t="shared" si="4"/>
        <v/>
      </c>
    </row>
    <row r="65" spans="1:15" x14ac:dyDescent="0.25">
      <c r="A65" t="s">
        <v>225</v>
      </c>
      <c r="B65" t="s">
        <v>1</v>
      </c>
      <c r="C65" t="s">
        <v>26</v>
      </c>
      <c r="D65" t="s">
        <v>220</v>
      </c>
      <c r="E65" t="s">
        <v>226</v>
      </c>
      <c r="F65" t="s">
        <v>78</v>
      </c>
      <c r="G65" t="str">
        <f t="shared" si="0"/>
        <v>0</v>
      </c>
      <c r="H65" s="4" t="str">
        <f t="shared" si="1"/>
        <v>Click here</v>
      </c>
      <c r="I65" t="str">
        <f>IFERROR(INDEX(Analysis!$B$71:$L$91, MATCH(B65, Analysis!$A$71:$A$91, 0), MATCH(C65, Analysis!$B$70:$L$70, 0)), "")</f>
        <v>Mild</v>
      </c>
      <c r="J65">
        <f t="shared" si="2"/>
        <v>18</v>
      </c>
      <c r="K65" s="56">
        <f t="shared" si="3"/>
        <v>45779</v>
      </c>
      <c r="L65" s="57">
        <f t="shared" si="5"/>
        <v>0.47896990740991896</v>
      </c>
      <c r="M65" t="str" cm="1">
        <f t="array" ref="M65">IF(L65="","",_xlfn.IFS(
  AND(L65&gt;=TIME(9,0,0), L65&lt;TIME(16,0,0)),"Morning",
  AND(L65&gt;=TIME(16,0,0), L65&lt;TIME(23,59,0)),"Evening",
  L65&gt;=TIME(23,59,0),"Night",
  L65&lt;TIME(9,0,0),"Night"
))</f>
        <v>Morning</v>
      </c>
      <c r="O65" t="str">
        <f t="shared" si="4"/>
        <v/>
      </c>
    </row>
    <row r="66" spans="1:15" x14ac:dyDescent="0.25">
      <c r="A66" t="s">
        <v>227</v>
      </c>
      <c r="B66" t="s">
        <v>1</v>
      </c>
      <c r="C66" t="s">
        <v>29</v>
      </c>
      <c r="D66" t="s">
        <v>76</v>
      </c>
      <c r="E66" t="s">
        <v>228</v>
      </c>
      <c r="F66" t="s">
        <v>78</v>
      </c>
      <c r="G66" t="str">
        <f t="shared" ref="G66:G129" si="6">IF(ISBLANK(A66), "", IF(ISBLANK(F66), 0, F66))</f>
        <v>0</v>
      </c>
      <c r="H66" s="4" t="str">
        <f t="shared" ref="H66:H129" si="7">IF(ISBLANK(E66),"",HYPERLINK(E66,"Click here"))</f>
        <v>Click here</v>
      </c>
      <c r="I66" t="str">
        <f>IFERROR(INDEX(Analysis!$B$71:$L$91, MATCH(B66, Analysis!$A$71:$A$91, 0), MATCH(C66, Analysis!$B$70:$L$70, 0)), "")</f>
        <v>Mild</v>
      </c>
      <c r="J66">
        <f t="shared" ref="J66:J129" si="8">IF(ISBLANK(A66),"",WEEKNUM(A66))</f>
        <v>18</v>
      </c>
      <c r="K66" s="56">
        <f t="shared" ref="K66:K129" si="9">IF(ISBLANK(A66),"",DATE(YEAR(A66),MONTH(A66),DAY(A66)))</f>
        <v>45779</v>
      </c>
      <c r="L66" s="57">
        <f t="shared" si="5"/>
        <v>0.47934027777955635</v>
      </c>
      <c r="M66" t="str" cm="1">
        <f t="array" ref="M66">IF(L66="","",_xlfn.IFS(
  AND(L66&gt;=TIME(9,0,0), L66&lt;TIME(16,0,0)),"Morning",
  AND(L66&gt;=TIME(16,0,0), L66&lt;TIME(23,59,0)),"Evening",
  L66&gt;=TIME(23,59,0),"Night",
  L66&lt;TIME(9,0,0),"Night"
))</f>
        <v>Morning</v>
      </c>
      <c r="O66" t="str">
        <f t="shared" ref="O66:O129" si="10">IF(N66="ON", _xlfn.IMAGE(E66, 1), "")</f>
        <v/>
      </c>
    </row>
    <row r="67" spans="1:15" x14ac:dyDescent="0.25">
      <c r="A67" t="s">
        <v>229</v>
      </c>
      <c r="B67" t="s">
        <v>1</v>
      </c>
      <c r="C67" t="s">
        <v>27</v>
      </c>
      <c r="D67" t="s">
        <v>167</v>
      </c>
      <c r="E67" t="s">
        <v>230</v>
      </c>
      <c r="F67" t="s">
        <v>78</v>
      </c>
      <c r="G67" t="str">
        <f t="shared" si="6"/>
        <v>0</v>
      </c>
      <c r="H67" s="4" t="str">
        <f t="shared" si="7"/>
        <v>Click here</v>
      </c>
      <c r="I67" t="str">
        <f>IFERROR(INDEX(Analysis!$B$71:$L$91, MATCH(B67, Analysis!$A$71:$A$91, 0), MATCH(C67, Analysis!$B$70:$L$70, 0)), "")</f>
        <v>Mild</v>
      </c>
      <c r="J67">
        <f t="shared" si="8"/>
        <v>18</v>
      </c>
      <c r="K67" s="56">
        <f t="shared" si="9"/>
        <v>45779</v>
      </c>
      <c r="L67" s="57">
        <f t="shared" ref="L67:L130" si="11">IF(A67="", "", A67 - INT(A67))</f>
        <v>0.49244212963094469</v>
      </c>
      <c r="M67" t="str" cm="1">
        <f t="array" ref="M67">IF(L67="","",_xlfn.IFS(
  AND(L67&gt;=TIME(9,0,0), L67&lt;TIME(16,0,0)),"Morning",
  AND(L67&gt;=TIME(16,0,0), L67&lt;TIME(23,59,0)),"Evening",
  L67&gt;=TIME(23,59,0),"Night",
  L67&lt;TIME(9,0,0),"Night"
))</f>
        <v>Morning</v>
      </c>
      <c r="O67" t="str">
        <f t="shared" si="10"/>
        <v/>
      </c>
    </row>
    <row r="68" spans="1:15" x14ac:dyDescent="0.25">
      <c r="A68" t="s">
        <v>231</v>
      </c>
      <c r="B68" t="s">
        <v>1</v>
      </c>
      <c r="C68" t="s">
        <v>103</v>
      </c>
      <c r="D68" t="s">
        <v>104</v>
      </c>
      <c r="E68" t="s">
        <v>232</v>
      </c>
      <c r="F68" t="s">
        <v>78</v>
      </c>
      <c r="G68" t="str">
        <f t="shared" si="6"/>
        <v>0</v>
      </c>
      <c r="H68" s="4" t="str">
        <f t="shared" si="7"/>
        <v>Click here</v>
      </c>
      <c r="I68" t="str">
        <f>IFERROR(INDEX(Analysis!$B$71:$L$91, MATCH(B68, Analysis!$A$71:$A$91, 0), MATCH(C68, Analysis!$B$70:$L$70, 0)), "")</f>
        <v>Mild</v>
      </c>
      <c r="J68">
        <f t="shared" si="8"/>
        <v>18</v>
      </c>
      <c r="K68" s="56">
        <f t="shared" si="9"/>
        <v>45779</v>
      </c>
      <c r="L68" s="57">
        <f t="shared" si="11"/>
        <v>0.49861111111385981</v>
      </c>
      <c r="M68" t="str" cm="1">
        <f t="array" ref="M68">IF(L68="","",_xlfn.IFS(
  AND(L68&gt;=TIME(9,0,0), L68&lt;TIME(16,0,0)),"Morning",
  AND(L68&gt;=TIME(16,0,0), L68&lt;TIME(23,59,0)),"Evening",
  L68&gt;=TIME(23,59,0),"Night",
  L68&lt;TIME(9,0,0),"Night"
))</f>
        <v>Morning</v>
      </c>
      <c r="O68" t="str">
        <f t="shared" si="10"/>
        <v/>
      </c>
    </row>
    <row r="69" spans="1:15" x14ac:dyDescent="0.25">
      <c r="A69" t="s">
        <v>233</v>
      </c>
      <c r="B69" t="s">
        <v>3</v>
      </c>
      <c r="C69" t="s">
        <v>25</v>
      </c>
      <c r="D69" t="s">
        <v>234</v>
      </c>
      <c r="E69" t="s">
        <v>235</v>
      </c>
      <c r="F69" t="s">
        <v>78</v>
      </c>
      <c r="G69" t="str">
        <f t="shared" si="6"/>
        <v>0</v>
      </c>
      <c r="H69" s="4" t="str">
        <f t="shared" si="7"/>
        <v>Click here</v>
      </c>
      <c r="I69" t="str">
        <f>IFERROR(INDEX(Analysis!$B$71:$L$91, MATCH(B69, Analysis!$A$71:$A$91, 0), MATCH(C69, Analysis!$B$70:$L$70, 0)), "")</f>
        <v>Severe</v>
      </c>
      <c r="J69">
        <f t="shared" si="8"/>
        <v>18</v>
      </c>
      <c r="K69" s="56">
        <f t="shared" si="9"/>
        <v>45779</v>
      </c>
      <c r="L69" s="57">
        <f t="shared" si="11"/>
        <v>0.50546296295942739</v>
      </c>
      <c r="M69" t="str" cm="1">
        <f t="array" ref="M69">IF(L69="","",_xlfn.IFS(
  AND(L69&gt;=TIME(9,0,0), L69&lt;TIME(16,0,0)),"Morning",
  AND(L69&gt;=TIME(16,0,0), L69&lt;TIME(23,59,0)),"Evening",
  L69&gt;=TIME(23,59,0),"Night",
  L69&lt;TIME(9,0,0),"Night"
))</f>
        <v>Morning</v>
      </c>
      <c r="O69" t="str">
        <f t="shared" si="10"/>
        <v/>
      </c>
    </row>
    <row r="70" spans="1:15" x14ac:dyDescent="0.25">
      <c r="A70" t="s">
        <v>236</v>
      </c>
      <c r="B70" t="s">
        <v>1</v>
      </c>
      <c r="C70" t="s">
        <v>103</v>
      </c>
      <c r="D70" t="s">
        <v>237</v>
      </c>
      <c r="E70" t="s">
        <v>238</v>
      </c>
      <c r="F70" t="s">
        <v>78</v>
      </c>
      <c r="G70" t="str">
        <f t="shared" si="6"/>
        <v>0</v>
      </c>
      <c r="H70" s="4" t="str">
        <f t="shared" si="7"/>
        <v>Click here</v>
      </c>
      <c r="I70" t="str">
        <f>IFERROR(INDEX(Analysis!$B$71:$L$91, MATCH(B70, Analysis!$A$71:$A$91, 0), MATCH(C70, Analysis!$B$70:$L$70, 0)), "")</f>
        <v>Mild</v>
      </c>
      <c r="J70">
        <f t="shared" si="8"/>
        <v>18</v>
      </c>
      <c r="K70" s="56">
        <f t="shared" si="9"/>
        <v>45779</v>
      </c>
      <c r="L70" s="57">
        <f t="shared" si="11"/>
        <v>0.52248842592234723</v>
      </c>
      <c r="M70" t="str" cm="1">
        <f t="array" ref="M70">IF(L70="","",_xlfn.IFS(
  AND(L70&gt;=TIME(9,0,0), L70&lt;TIME(16,0,0)),"Morning",
  AND(L70&gt;=TIME(16,0,0), L70&lt;TIME(23,59,0)),"Evening",
  L70&gt;=TIME(23,59,0),"Night",
  L70&lt;TIME(9,0,0),"Night"
))</f>
        <v>Morning</v>
      </c>
      <c r="O70" t="str">
        <f t="shared" si="10"/>
        <v/>
      </c>
    </row>
    <row r="71" spans="1:15" x14ac:dyDescent="0.25">
      <c r="A71" t="s">
        <v>239</v>
      </c>
      <c r="B71" t="s">
        <v>1</v>
      </c>
      <c r="C71" t="s">
        <v>103</v>
      </c>
      <c r="D71" t="s">
        <v>104</v>
      </c>
      <c r="E71" t="s">
        <v>240</v>
      </c>
      <c r="F71" t="s">
        <v>78</v>
      </c>
      <c r="G71" t="str">
        <f t="shared" si="6"/>
        <v>0</v>
      </c>
      <c r="H71" s="4" t="str">
        <f t="shared" si="7"/>
        <v>Click here</v>
      </c>
      <c r="I71" t="str">
        <f>IFERROR(INDEX(Analysis!$B$71:$L$91, MATCH(B71, Analysis!$A$71:$A$91, 0), MATCH(C71, Analysis!$B$70:$L$70, 0)), "")</f>
        <v>Mild</v>
      </c>
      <c r="J71">
        <f t="shared" si="8"/>
        <v>18</v>
      </c>
      <c r="K71" s="56">
        <f t="shared" si="9"/>
        <v>45779</v>
      </c>
      <c r="L71" s="57">
        <f t="shared" si="11"/>
        <v>0.53148148148466134</v>
      </c>
      <c r="M71" t="str" cm="1">
        <f t="array" ref="M71">IF(L71="","",_xlfn.IFS(
  AND(L71&gt;=TIME(9,0,0), L71&lt;TIME(16,0,0)),"Morning",
  AND(L71&gt;=TIME(16,0,0), L71&lt;TIME(23,59,0)),"Evening",
  L71&gt;=TIME(23,59,0),"Night",
  L71&lt;TIME(9,0,0),"Night"
))</f>
        <v>Morning</v>
      </c>
      <c r="O71" t="str">
        <f t="shared" si="10"/>
        <v/>
      </c>
    </row>
    <row r="72" spans="1:15" x14ac:dyDescent="0.25">
      <c r="A72" t="s">
        <v>241</v>
      </c>
      <c r="B72" t="s">
        <v>10</v>
      </c>
      <c r="C72" t="s">
        <v>26</v>
      </c>
      <c r="D72" t="s">
        <v>204</v>
      </c>
      <c r="E72" t="s">
        <v>242</v>
      </c>
      <c r="F72" t="s">
        <v>78</v>
      </c>
      <c r="G72" t="str">
        <f t="shared" si="6"/>
        <v>0</v>
      </c>
      <c r="H72" s="4" t="str">
        <f t="shared" si="7"/>
        <v>Click here</v>
      </c>
      <c r="I72" t="str">
        <f>IFERROR(INDEX(Analysis!$B$71:$L$91, MATCH(B72, Analysis!$A$71:$A$91, 0), MATCH(C72, Analysis!$B$70:$L$70, 0)), "")</f>
        <v>Severe</v>
      </c>
      <c r="J72">
        <f t="shared" si="8"/>
        <v>18</v>
      </c>
      <c r="K72" s="56">
        <f t="shared" si="9"/>
        <v>45779</v>
      </c>
      <c r="L72" s="57">
        <f t="shared" si="11"/>
        <v>0.53759259259095415</v>
      </c>
      <c r="M72" t="str" cm="1">
        <f t="array" ref="M72">IF(L72="","",_xlfn.IFS(
  AND(L72&gt;=TIME(9,0,0), L72&lt;TIME(16,0,0)),"Morning",
  AND(L72&gt;=TIME(16,0,0), L72&lt;TIME(23,59,0)),"Evening",
  L72&gt;=TIME(23,59,0),"Night",
  L72&lt;TIME(9,0,0),"Night"
))</f>
        <v>Morning</v>
      </c>
      <c r="O72" t="str">
        <f t="shared" si="10"/>
        <v/>
      </c>
    </row>
    <row r="73" spans="1:15" x14ac:dyDescent="0.25">
      <c r="A73" t="s">
        <v>243</v>
      </c>
      <c r="B73" t="s">
        <v>0</v>
      </c>
      <c r="C73" t="s">
        <v>26</v>
      </c>
      <c r="D73" t="s">
        <v>244</v>
      </c>
      <c r="E73" t="s">
        <v>245</v>
      </c>
      <c r="F73" t="s">
        <v>78</v>
      </c>
      <c r="G73" t="str">
        <f t="shared" si="6"/>
        <v>0</v>
      </c>
      <c r="H73" s="4" t="str">
        <f t="shared" si="7"/>
        <v>Click here</v>
      </c>
      <c r="I73" t="str">
        <f>IFERROR(INDEX(Analysis!$B$71:$L$91, MATCH(B73, Analysis!$A$71:$A$91, 0), MATCH(C73, Analysis!$B$70:$L$70, 0)), "")</f>
        <v>Severe</v>
      </c>
      <c r="J73">
        <f t="shared" si="8"/>
        <v>18</v>
      </c>
      <c r="K73" s="56">
        <f t="shared" si="9"/>
        <v>45779</v>
      </c>
      <c r="L73" s="57">
        <f t="shared" si="11"/>
        <v>0.539166666669189</v>
      </c>
      <c r="M73" t="str" cm="1">
        <f t="array" ref="M73">IF(L73="","",_xlfn.IFS(
  AND(L73&gt;=TIME(9,0,0), L73&lt;TIME(16,0,0)),"Morning",
  AND(L73&gt;=TIME(16,0,0), L73&lt;TIME(23,59,0)),"Evening",
  L73&gt;=TIME(23,59,0),"Night",
  L73&lt;TIME(9,0,0),"Night"
))</f>
        <v>Morning</v>
      </c>
      <c r="O73" t="str">
        <f t="shared" si="10"/>
        <v/>
      </c>
    </row>
    <row r="74" spans="1:15" x14ac:dyDescent="0.25">
      <c r="A74" t="s">
        <v>246</v>
      </c>
      <c r="B74" t="s">
        <v>1</v>
      </c>
      <c r="C74" t="s">
        <v>27</v>
      </c>
      <c r="D74" t="s">
        <v>109</v>
      </c>
      <c r="E74" t="s">
        <v>247</v>
      </c>
      <c r="F74" t="s">
        <v>78</v>
      </c>
      <c r="G74" t="str">
        <f t="shared" si="6"/>
        <v>0</v>
      </c>
      <c r="H74" s="4" t="str">
        <f t="shared" si="7"/>
        <v>Click here</v>
      </c>
      <c r="I74" t="str">
        <f>IFERROR(INDEX(Analysis!$B$71:$L$91, MATCH(B74, Analysis!$A$71:$A$91, 0), MATCH(C74, Analysis!$B$70:$L$70, 0)), "")</f>
        <v>Mild</v>
      </c>
      <c r="J74">
        <f t="shared" si="8"/>
        <v>18</v>
      </c>
      <c r="K74" s="56">
        <f t="shared" si="9"/>
        <v>45779</v>
      </c>
      <c r="L74" s="57">
        <f t="shared" si="11"/>
        <v>0.58528935185313458</v>
      </c>
      <c r="M74" t="str" cm="1">
        <f t="array" ref="M74">IF(L74="","",_xlfn.IFS(
  AND(L74&gt;=TIME(9,0,0), L74&lt;TIME(16,0,0)),"Morning",
  AND(L74&gt;=TIME(16,0,0), L74&lt;TIME(23,59,0)),"Evening",
  L74&gt;=TIME(23,59,0),"Night",
  L74&lt;TIME(9,0,0),"Night"
))</f>
        <v>Morning</v>
      </c>
      <c r="O74" t="str">
        <f t="shared" si="10"/>
        <v/>
      </c>
    </row>
    <row r="75" spans="1:15" x14ac:dyDescent="0.25">
      <c r="A75" t="s">
        <v>248</v>
      </c>
      <c r="B75" t="s">
        <v>1</v>
      </c>
      <c r="C75" t="s">
        <v>27</v>
      </c>
      <c r="D75" t="s">
        <v>109</v>
      </c>
      <c r="E75" t="s">
        <v>249</v>
      </c>
      <c r="F75" t="s">
        <v>78</v>
      </c>
      <c r="G75" t="str">
        <f t="shared" si="6"/>
        <v>0</v>
      </c>
      <c r="H75" s="4" t="str">
        <f t="shared" si="7"/>
        <v>Click here</v>
      </c>
      <c r="I75" t="str">
        <f>IFERROR(INDEX(Analysis!$B$71:$L$91, MATCH(B75, Analysis!$A$71:$A$91, 0), MATCH(C75, Analysis!$B$70:$L$70, 0)), "")</f>
        <v>Mild</v>
      </c>
      <c r="J75">
        <f t="shared" si="8"/>
        <v>18</v>
      </c>
      <c r="K75" s="56">
        <f t="shared" si="9"/>
        <v>45779</v>
      </c>
      <c r="L75" s="57">
        <f t="shared" si="11"/>
        <v>0.58556712963036261</v>
      </c>
      <c r="M75" t="str" cm="1">
        <f t="array" ref="M75">IF(L75="","",_xlfn.IFS(
  AND(L75&gt;=TIME(9,0,0), L75&lt;TIME(16,0,0)),"Morning",
  AND(L75&gt;=TIME(16,0,0), L75&lt;TIME(23,59,0)),"Evening",
  L75&gt;=TIME(23,59,0),"Night",
  L75&lt;TIME(9,0,0),"Night"
))</f>
        <v>Morning</v>
      </c>
      <c r="O75" t="str">
        <f t="shared" si="10"/>
        <v/>
      </c>
    </row>
    <row r="76" spans="1:15" x14ac:dyDescent="0.25">
      <c r="A76" t="s">
        <v>250</v>
      </c>
      <c r="B76" t="s">
        <v>1</v>
      </c>
      <c r="C76" t="s">
        <v>25</v>
      </c>
      <c r="D76" t="s">
        <v>83</v>
      </c>
      <c r="E76" t="s">
        <v>251</v>
      </c>
      <c r="F76" t="s">
        <v>78</v>
      </c>
      <c r="G76" t="str">
        <f t="shared" si="6"/>
        <v>0</v>
      </c>
      <c r="H76" s="4" t="str">
        <f t="shared" si="7"/>
        <v>Click here</v>
      </c>
      <c r="I76" t="str">
        <f>IFERROR(INDEX(Analysis!$B$71:$L$91, MATCH(B76, Analysis!$A$71:$A$91, 0), MATCH(C76, Analysis!$B$70:$L$70, 0)), "")</f>
        <v>Mild</v>
      </c>
      <c r="J76">
        <f t="shared" si="8"/>
        <v>18</v>
      </c>
      <c r="K76" s="56">
        <f t="shared" si="9"/>
        <v>45779</v>
      </c>
      <c r="L76" s="57">
        <f t="shared" si="11"/>
        <v>0.58921296296466608</v>
      </c>
      <c r="M76" t="str" cm="1">
        <f t="array" ref="M76">IF(L76="","",_xlfn.IFS(
  AND(L76&gt;=TIME(9,0,0), L76&lt;TIME(16,0,0)),"Morning",
  AND(L76&gt;=TIME(16,0,0), L76&lt;TIME(23,59,0)),"Evening",
  L76&gt;=TIME(23,59,0),"Night",
  L76&lt;TIME(9,0,0),"Night"
))</f>
        <v>Morning</v>
      </c>
      <c r="O76" t="str">
        <f t="shared" si="10"/>
        <v/>
      </c>
    </row>
    <row r="77" spans="1:15" x14ac:dyDescent="0.25">
      <c r="A77" t="s">
        <v>252</v>
      </c>
      <c r="B77" t="s">
        <v>1</v>
      </c>
      <c r="C77" t="s">
        <v>25</v>
      </c>
      <c r="D77" t="s">
        <v>149</v>
      </c>
      <c r="E77" t="s">
        <v>253</v>
      </c>
      <c r="F77" t="s">
        <v>78</v>
      </c>
      <c r="G77" t="str">
        <f t="shared" si="6"/>
        <v>0</v>
      </c>
      <c r="H77" s="4" t="str">
        <f t="shared" si="7"/>
        <v>Click here</v>
      </c>
      <c r="I77" t="str">
        <f>IFERROR(INDEX(Analysis!$B$71:$L$91, MATCH(B77, Analysis!$A$71:$A$91, 0), MATCH(C77, Analysis!$B$70:$L$70, 0)), "")</f>
        <v>Mild</v>
      </c>
      <c r="J77">
        <f t="shared" si="8"/>
        <v>18</v>
      </c>
      <c r="K77" s="56">
        <f t="shared" si="9"/>
        <v>45779</v>
      </c>
      <c r="L77" s="57">
        <f t="shared" si="11"/>
        <v>0.58990740740409819</v>
      </c>
      <c r="M77" t="str" cm="1">
        <f t="array" ref="M77">IF(L77="","",_xlfn.IFS(
  AND(L77&gt;=TIME(9,0,0), L77&lt;TIME(16,0,0)),"Morning",
  AND(L77&gt;=TIME(16,0,0), L77&lt;TIME(23,59,0)),"Evening",
  L77&gt;=TIME(23,59,0),"Night",
  L77&lt;TIME(9,0,0),"Night"
))</f>
        <v>Morning</v>
      </c>
      <c r="O77" t="str">
        <f t="shared" si="10"/>
        <v/>
      </c>
    </row>
    <row r="78" spans="1:15" x14ac:dyDescent="0.25">
      <c r="A78" t="s">
        <v>252</v>
      </c>
      <c r="B78" t="s">
        <v>1</v>
      </c>
      <c r="C78" t="s">
        <v>25</v>
      </c>
      <c r="D78" t="s">
        <v>149</v>
      </c>
      <c r="E78" t="s">
        <v>254</v>
      </c>
      <c r="F78" t="s">
        <v>78</v>
      </c>
      <c r="G78" t="str">
        <f t="shared" si="6"/>
        <v>0</v>
      </c>
      <c r="H78" s="4" t="str">
        <f t="shared" si="7"/>
        <v>Click here</v>
      </c>
      <c r="I78" t="str">
        <f>IFERROR(INDEX(Analysis!$B$71:$L$91, MATCH(B78, Analysis!$A$71:$A$91, 0), MATCH(C78, Analysis!$B$70:$L$70, 0)), "")</f>
        <v>Mild</v>
      </c>
      <c r="J78">
        <f t="shared" si="8"/>
        <v>18</v>
      </c>
      <c r="K78" s="56">
        <f t="shared" si="9"/>
        <v>45779</v>
      </c>
      <c r="L78" s="57">
        <f t="shared" si="11"/>
        <v>0.58990740740409819</v>
      </c>
      <c r="M78" t="str" cm="1">
        <f t="array" ref="M78">IF(L78="","",_xlfn.IFS(
  AND(L78&gt;=TIME(9,0,0), L78&lt;TIME(16,0,0)),"Morning",
  AND(L78&gt;=TIME(16,0,0), L78&lt;TIME(23,59,0)),"Evening",
  L78&gt;=TIME(23,59,0),"Night",
  L78&lt;TIME(9,0,0),"Night"
))</f>
        <v>Morning</v>
      </c>
      <c r="O78" t="str">
        <f t="shared" si="10"/>
        <v/>
      </c>
    </row>
    <row r="79" spans="1:15" x14ac:dyDescent="0.25">
      <c r="A79" t="s">
        <v>255</v>
      </c>
      <c r="B79" t="s">
        <v>0</v>
      </c>
      <c r="C79" t="s">
        <v>26</v>
      </c>
      <c r="D79" t="s">
        <v>244</v>
      </c>
      <c r="E79" t="s">
        <v>256</v>
      </c>
      <c r="F79" t="s">
        <v>78</v>
      </c>
      <c r="G79" t="str">
        <f t="shared" si="6"/>
        <v>0</v>
      </c>
      <c r="H79" s="4" t="str">
        <f t="shared" si="7"/>
        <v>Click here</v>
      </c>
      <c r="I79" t="str">
        <f>IFERROR(INDEX(Analysis!$B$71:$L$91, MATCH(B79, Analysis!$A$71:$A$91, 0), MATCH(C79, Analysis!$B$70:$L$70, 0)), "")</f>
        <v>Severe</v>
      </c>
      <c r="J79">
        <f t="shared" si="8"/>
        <v>18</v>
      </c>
      <c r="K79" s="56">
        <f t="shared" si="9"/>
        <v>45779</v>
      </c>
      <c r="L79" s="57">
        <f t="shared" si="11"/>
        <v>0.59246527777577285</v>
      </c>
      <c r="M79" t="str" cm="1">
        <f t="array" ref="M79">IF(L79="","",_xlfn.IFS(
  AND(L79&gt;=TIME(9,0,0), L79&lt;TIME(16,0,0)),"Morning",
  AND(L79&gt;=TIME(16,0,0), L79&lt;TIME(23,59,0)),"Evening",
  L79&gt;=TIME(23,59,0),"Night",
  L79&lt;TIME(9,0,0),"Night"
))</f>
        <v>Morning</v>
      </c>
      <c r="O79" t="str">
        <f t="shared" si="10"/>
        <v/>
      </c>
    </row>
    <row r="80" spans="1:15" x14ac:dyDescent="0.25">
      <c r="A80" t="s">
        <v>257</v>
      </c>
      <c r="B80" t="s">
        <v>10</v>
      </c>
      <c r="C80" t="s">
        <v>26</v>
      </c>
      <c r="D80" t="s">
        <v>258</v>
      </c>
      <c r="E80" t="s">
        <v>259</v>
      </c>
      <c r="F80" t="s">
        <v>78</v>
      </c>
      <c r="G80" t="str">
        <f t="shared" si="6"/>
        <v>0</v>
      </c>
      <c r="H80" s="4" t="str">
        <f t="shared" si="7"/>
        <v>Click here</v>
      </c>
      <c r="I80" t="str">
        <f>IFERROR(INDEX(Analysis!$B$71:$L$91, MATCH(B80, Analysis!$A$71:$A$91, 0), MATCH(C80, Analysis!$B$70:$L$70, 0)), "")</f>
        <v>Severe</v>
      </c>
      <c r="J80">
        <f t="shared" si="8"/>
        <v>18</v>
      </c>
      <c r="K80" s="56">
        <f t="shared" si="9"/>
        <v>45779</v>
      </c>
      <c r="L80" s="57">
        <f t="shared" si="11"/>
        <v>0.59362268518452765</v>
      </c>
      <c r="M80" t="str" cm="1">
        <f t="array" ref="M80">IF(L80="","",_xlfn.IFS(
  AND(L80&gt;=TIME(9,0,0), L80&lt;TIME(16,0,0)),"Morning",
  AND(L80&gt;=TIME(16,0,0), L80&lt;TIME(23,59,0)),"Evening",
  L80&gt;=TIME(23,59,0),"Night",
  L80&lt;TIME(9,0,0),"Night"
))</f>
        <v>Morning</v>
      </c>
      <c r="O80" t="str">
        <f t="shared" si="10"/>
        <v/>
      </c>
    </row>
    <row r="81" spans="1:15" x14ac:dyDescent="0.25">
      <c r="A81" t="s">
        <v>260</v>
      </c>
      <c r="B81" t="s">
        <v>10</v>
      </c>
      <c r="C81" t="s">
        <v>26</v>
      </c>
      <c r="D81" t="s">
        <v>258</v>
      </c>
      <c r="E81" t="s">
        <v>261</v>
      </c>
      <c r="F81" t="s">
        <v>78</v>
      </c>
      <c r="G81" t="str">
        <f t="shared" si="6"/>
        <v>0</v>
      </c>
      <c r="H81" s="4" t="str">
        <f t="shared" si="7"/>
        <v>Click here</v>
      </c>
      <c r="I81" t="str">
        <f>IFERROR(INDEX(Analysis!$B$71:$L$91, MATCH(B81, Analysis!$A$71:$A$91, 0), MATCH(C81, Analysis!$B$70:$L$70, 0)), "")</f>
        <v>Severe</v>
      </c>
      <c r="J81">
        <f t="shared" si="8"/>
        <v>18</v>
      </c>
      <c r="K81" s="56">
        <f t="shared" si="9"/>
        <v>45779</v>
      </c>
      <c r="L81" s="57">
        <f t="shared" si="11"/>
        <v>0.59976851852115942</v>
      </c>
      <c r="M81" t="str" cm="1">
        <f t="array" ref="M81">IF(L81="","",_xlfn.IFS(
  AND(L81&gt;=TIME(9,0,0), L81&lt;TIME(16,0,0)),"Morning",
  AND(L81&gt;=TIME(16,0,0), L81&lt;TIME(23,59,0)),"Evening",
  L81&gt;=TIME(23,59,0),"Night",
  L81&lt;TIME(9,0,0),"Night"
))</f>
        <v>Morning</v>
      </c>
      <c r="O81" t="str">
        <f t="shared" si="10"/>
        <v/>
      </c>
    </row>
    <row r="82" spans="1:15" x14ac:dyDescent="0.25">
      <c r="A82" t="s">
        <v>262</v>
      </c>
      <c r="B82" t="s">
        <v>1</v>
      </c>
      <c r="C82" t="s">
        <v>103</v>
      </c>
      <c r="D82" t="s">
        <v>104</v>
      </c>
      <c r="E82" t="s">
        <v>263</v>
      </c>
      <c r="F82" t="s">
        <v>78</v>
      </c>
      <c r="G82" t="str">
        <f t="shared" si="6"/>
        <v>0</v>
      </c>
      <c r="H82" s="4" t="str">
        <f t="shared" si="7"/>
        <v>Click here</v>
      </c>
      <c r="I82" t="str">
        <f>IFERROR(INDEX(Analysis!$B$71:$L$91, MATCH(B82, Analysis!$A$71:$A$91, 0), MATCH(C82, Analysis!$B$70:$L$70, 0)), "")</f>
        <v>Mild</v>
      </c>
      <c r="J82">
        <f t="shared" si="8"/>
        <v>18</v>
      </c>
      <c r="K82" s="56">
        <f t="shared" si="9"/>
        <v>45779</v>
      </c>
      <c r="L82" s="57">
        <f t="shared" si="11"/>
        <v>0.60144675926130731</v>
      </c>
      <c r="M82" t="str" cm="1">
        <f t="array" ref="M82">IF(L82="","",_xlfn.IFS(
  AND(L82&gt;=TIME(9,0,0), L82&lt;TIME(16,0,0)),"Morning",
  AND(L82&gt;=TIME(16,0,0), L82&lt;TIME(23,59,0)),"Evening",
  L82&gt;=TIME(23,59,0),"Night",
  L82&lt;TIME(9,0,0),"Night"
))</f>
        <v>Morning</v>
      </c>
      <c r="O82" t="str">
        <f t="shared" si="10"/>
        <v/>
      </c>
    </row>
    <row r="83" spans="1:15" x14ac:dyDescent="0.25">
      <c r="A83" t="s">
        <v>264</v>
      </c>
      <c r="B83" t="s">
        <v>1</v>
      </c>
      <c r="C83" t="s">
        <v>103</v>
      </c>
      <c r="D83" t="s">
        <v>104</v>
      </c>
      <c r="E83" t="s">
        <v>265</v>
      </c>
      <c r="F83" t="s">
        <v>78</v>
      </c>
      <c r="G83" t="str">
        <f t="shared" si="6"/>
        <v>0</v>
      </c>
      <c r="H83" s="4" t="str">
        <f t="shared" si="7"/>
        <v>Click here</v>
      </c>
      <c r="I83" t="str">
        <f>IFERROR(INDEX(Analysis!$B$71:$L$91, MATCH(B83, Analysis!$A$71:$A$91, 0), MATCH(C83, Analysis!$B$70:$L$70, 0)), "")</f>
        <v>Mild</v>
      </c>
      <c r="J83">
        <f t="shared" si="8"/>
        <v>18</v>
      </c>
      <c r="K83" s="56">
        <f t="shared" si="9"/>
        <v>45779</v>
      </c>
      <c r="L83" s="57">
        <f t="shared" si="11"/>
        <v>0.60186342592351139</v>
      </c>
      <c r="M83" t="str" cm="1">
        <f t="array" ref="M83">IF(L83="","",_xlfn.IFS(
  AND(L83&gt;=TIME(9,0,0), L83&lt;TIME(16,0,0)),"Morning",
  AND(L83&gt;=TIME(16,0,0), L83&lt;TIME(23,59,0)),"Evening",
  L83&gt;=TIME(23,59,0),"Night",
  L83&lt;TIME(9,0,0),"Night"
))</f>
        <v>Morning</v>
      </c>
      <c r="O83" t="str">
        <f t="shared" si="10"/>
        <v/>
      </c>
    </row>
    <row r="84" spans="1:15" x14ac:dyDescent="0.25">
      <c r="A84" t="s">
        <v>266</v>
      </c>
      <c r="B84" t="s">
        <v>4</v>
      </c>
      <c r="C84" t="s">
        <v>25</v>
      </c>
      <c r="D84" t="s">
        <v>267</v>
      </c>
      <c r="E84" t="s">
        <v>268</v>
      </c>
      <c r="F84" t="s">
        <v>78</v>
      </c>
      <c r="G84" t="str">
        <f t="shared" si="6"/>
        <v>0</v>
      </c>
      <c r="H84" s="4" t="str">
        <f t="shared" si="7"/>
        <v>Click here</v>
      </c>
      <c r="I84" t="str">
        <f>IFERROR(INDEX(Analysis!$B$71:$L$91, MATCH(B84, Analysis!$A$71:$A$91, 0), MATCH(C84, Analysis!$B$70:$L$70, 0)), "")</f>
        <v>Mild</v>
      </c>
      <c r="J84">
        <f t="shared" si="8"/>
        <v>18</v>
      </c>
      <c r="K84" s="56">
        <f t="shared" si="9"/>
        <v>45779</v>
      </c>
      <c r="L84" s="57">
        <f t="shared" si="11"/>
        <v>0.61479166666686069</v>
      </c>
      <c r="M84" t="str" cm="1">
        <f t="array" ref="M84">IF(L84="","",_xlfn.IFS(
  AND(L84&gt;=TIME(9,0,0), L84&lt;TIME(16,0,0)),"Morning",
  AND(L84&gt;=TIME(16,0,0), L84&lt;TIME(23,59,0)),"Evening",
  L84&gt;=TIME(23,59,0),"Night",
  L84&lt;TIME(9,0,0),"Night"
))</f>
        <v>Morning</v>
      </c>
      <c r="O84" t="str">
        <f t="shared" si="10"/>
        <v/>
      </c>
    </row>
    <row r="85" spans="1:15" x14ac:dyDescent="0.25">
      <c r="A85" t="s">
        <v>269</v>
      </c>
      <c r="B85" t="s">
        <v>1</v>
      </c>
      <c r="C85" t="s">
        <v>26</v>
      </c>
      <c r="D85" t="s">
        <v>258</v>
      </c>
      <c r="E85" t="s">
        <v>270</v>
      </c>
      <c r="F85" t="s">
        <v>78</v>
      </c>
      <c r="G85" t="str">
        <f t="shared" si="6"/>
        <v>0</v>
      </c>
      <c r="H85" s="4" t="str">
        <f t="shared" si="7"/>
        <v>Click here</v>
      </c>
      <c r="I85" t="str">
        <f>IFERROR(INDEX(Analysis!$B$71:$L$91, MATCH(B85, Analysis!$A$71:$A$91, 0), MATCH(C85, Analysis!$B$70:$L$70, 0)), "")</f>
        <v>Mild</v>
      </c>
      <c r="J85">
        <f t="shared" si="8"/>
        <v>18</v>
      </c>
      <c r="K85" s="56">
        <f t="shared" si="9"/>
        <v>45779</v>
      </c>
      <c r="L85" s="57">
        <f t="shared" si="11"/>
        <v>0.61561342592904111</v>
      </c>
      <c r="M85" t="str" cm="1">
        <f t="array" ref="M85">IF(L85="","",_xlfn.IFS(
  AND(L85&gt;=TIME(9,0,0), L85&lt;TIME(16,0,0)),"Morning",
  AND(L85&gt;=TIME(16,0,0), L85&lt;TIME(23,59,0)),"Evening",
  L85&gt;=TIME(23,59,0),"Night",
  L85&lt;TIME(9,0,0),"Night"
))</f>
        <v>Morning</v>
      </c>
      <c r="O85" t="str">
        <f t="shared" si="10"/>
        <v/>
      </c>
    </row>
    <row r="86" spans="1:15" x14ac:dyDescent="0.25">
      <c r="A86" t="s">
        <v>271</v>
      </c>
      <c r="B86" t="s">
        <v>1</v>
      </c>
      <c r="C86" t="s">
        <v>25</v>
      </c>
      <c r="D86" t="s">
        <v>149</v>
      </c>
      <c r="E86" t="s">
        <v>272</v>
      </c>
      <c r="F86" t="s">
        <v>78</v>
      </c>
      <c r="G86" t="str">
        <f t="shared" si="6"/>
        <v>0</v>
      </c>
      <c r="H86" s="4" t="str">
        <f t="shared" si="7"/>
        <v>Click here</v>
      </c>
      <c r="I86" t="str">
        <f>IFERROR(INDEX(Analysis!$B$71:$L$91, MATCH(B86, Analysis!$A$71:$A$91, 0), MATCH(C86, Analysis!$B$70:$L$70, 0)), "")</f>
        <v>Mild</v>
      </c>
      <c r="J86">
        <f t="shared" si="8"/>
        <v>18</v>
      </c>
      <c r="K86" s="56">
        <f t="shared" si="9"/>
        <v>45779</v>
      </c>
      <c r="L86" s="57">
        <f t="shared" si="11"/>
        <v>0.6159143518525525</v>
      </c>
      <c r="M86" t="str" cm="1">
        <f t="array" ref="M86">IF(L86="","",_xlfn.IFS(
  AND(L86&gt;=TIME(9,0,0), L86&lt;TIME(16,0,0)),"Morning",
  AND(L86&gt;=TIME(16,0,0), L86&lt;TIME(23,59,0)),"Evening",
  L86&gt;=TIME(23,59,0),"Night",
  L86&lt;TIME(9,0,0),"Night"
))</f>
        <v>Morning</v>
      </c>
      <c r="O86" t="str">
        <f t="shared" si="10"/>
        <v/>
      </c>
    </row>
    <row r="87" spans="1:15" x14ac:dyDescent="0.25">
      <c r="A87" t="s">
        <v>273</v>
      </c>
      <c r="B87" t="s">
        <v>3</v>
      </c>
      <c r="C87" t="s">
        <v>26</v>
      </c>
      <c r="D87" t="s">
        <v>199</v>
      </c>
      <c r="E87" t="s">
        <v>274</v>
      </c>
      <c r="F87" t="s">
        <v>78</v>
      </c>
      <c r="G87" t="str">
        <f t="shared" si="6"/>
        <v>0</v>
      </c>
      <c r="H87" s="4" t="str">
        <f t="shared" si="7"/>
        <v>Click here</v>
      </c>
      <c r="I87" t="str">
        <f>IFERROR(INDEX(Analysis!$B$71:$L$91, MATCH(B87, Analysis!$A$71:$A$91, 0), MATCH(C87, Analysis!$B$70:$L$70, 0)), "")</f>
        <v>Severe</v>
      </c>
      <c r="J87">
        <f t="shared" si="8"/>
        <v>18</v>
      </c>
      <c r="K87" s="56">
        <f t="shared" si="9"/>
        <v>45779</v>
      </c>
      <c r="L87" s="57">
        <f t="shared" si="11"/>
        <v>0.61815972222393611</v>
      </c>
      <c r="M87" t="str" cm="1">
        <f t="array" ref="M87">IF(L87="","",_xlfn.IFS(
  AND(L87&gt;=TIME(9,0,0), L87&lt;TIME(16,0,0)),"Morning",
  AND(L87&gt;=TIME(16,0,0), L87&lt;TIME(23,59,0)),"Evening",
  L87&gt;=TIME(23,59,0),"Night",
  L87&lt;TIME(9,0,0),"Night"
))</f>
        <v>Morning</v>
      </c>
      <c r="O87" t="str">
        <f t="shared" si="10"/>
        <v/>
      </c>
    </row>
    <row r="88" spans="1:15" x14ac:dyDescent="0.25">
      <c r="A88" t="s">
        <v>275</v>
      </c>
      <c r="B88" t="s">
        <v>1</v>
      </c>
      <c r="C88" t="s">
        <v>26</v>
      </c>
      <c r="D88" t="s">
        <v>178</v>
      </c>
      <c r="E88" t="s">
        <v>276</v>
      </c>
      <c r="F88" t="s">
        <v>78</v>
      </c>
      <c r="G88" t="str">
        <f t="shared" si="6"/>
        <v>0</v>
      </c>
      <c r="H88" s="4" t="str">
        <f t="shared" si="7"/>
        <v>Click here</v>
      </c>
      <c r="I88" t="str">
        <f>IFERROR(INDEX(Analysis!$B$71:$L$91, MATCH(B88, Analysis!$A$71:$A$91, 0), MATCH(C88, Analysis!$B$70:$L$70, 0)), "")</f>
        <v>Mild</v>
      </c>
      <c r="J88">
        <f t="shared" si="8"/>
        <v>18</v>
      </c>
      <c r="K88" s="56">
        <f t="shared" si="9"/>
        <v>45779</v>
      </c>
      <c r="L88" s="57">
        <f t="shared" si="11"/>
        <v>0.62016203703387873</v>
      </c>
      <c r="M88" t="str" cm="1">
        <f t="array" ref="M88">IF(L88="","",_xlfn.IFS(
  AND(L88&gt;=TIME(9,0,0), L88&lt;TIME(16,0,0)),"Morning",
  AND(L88&gt;=TIME(16,0,0), L88&lt;TIME(23,59,0)),"Evening",
  L88&gt;=TIME(23,59,0),"Night",
  L88&lt;TIME(9,0,0),"Night"
))</f>
        <v>Morning</v>
      </c>
      <c r="O88" t="str">
        <f t="shared" si="10"/>
        <v/>
      </c>
    </row>
    <row r="89" spans="1:15" x14ac:dyDescent="0.25">
      <c r="A89" t="s">
        <v>277</v>
      </c>
      <c r="B89" t="s">
        <v>1</v>
      </c>
      <c r="C89" t="s">
        <v>103</v>
      </c>
      <c r="D89" t="s">
        <v>104</v>
      </c>
      <c r="E89" t="s">
        <v>278</v>
      </c>
      <c r="F89" t="s">
        <v>78</v>
      </c>
      <c r="G89" t="str">
        <f t="shared" si="6"/>
        <v>0</v>
      </c>
      <c r="H89" s="4" t="str">
        <f t="shared" si="7"/>
        <v>Click here</v>
      </c>
      <c r="I89" t="str">
        <f>IFERROR(INDEX(Analysis!$B$71:$L$91, MATCH(B89, Analysis!$A$71:$A$91, 0), MATCH(C89, Analysis!$B$70:$L$70, 0)), "")</f>
        <v>Mild</v>
      </c>
      <c r="J89">
        <f t="shared" si="8"/>
        <v>18</v>
      </c>
      <c r="K89" s="56">
        <f t="shared" si="9"/>
        <v>45779</v>
      </c>
      <c r="L89" s="57">
        <f t="shared" si="11"/>
        <v>0.62778935184906004</v>
      </c>
      <c r="M89" t="str" cm="1">
        <f t="array" ref="M89">IF(L89="","",_xlfn.IFS(
  AND(L89&gt;=TIME(9,0,0), L89&lt;TIME(16,0,0)),"Morning",
  AND(L89&gt;=TIME(16,0,0), L89&lt;TIME(23,59,0)),"Evening",
  L89&gt;=TIME(23,59,0),"Night",
  L89&lt;TIME(9,0,0),"Night"
))</f>
        <v>Morning</v>
      </c>
      <c r="O89" t="str">
        <f t="shared" si="10"/>
        <v/>
      </c>
    </row>
    <row r="90" spans="1:15" x14ac:dyDescent="0.25">
      <c r="A90" t="s">
        <v>279</v>
      </c>
      <c r="B90" t="s">
        <v>1</v>
      </c>
      <c r="C90" t="s">
        <v>29</v>
      </c>
      <c r="D90" t="s">
        <v>223</v>
      </c>
      <c r="E90" t="s">
        <v>280</v>
      </c>
      <c r="F90" t="s">
        <v>78</v>
      </c>
      <c r="G90" t="str">
        <f t="shared" si="6"/>
        <v>0</v>
      </c>
      <c r="H90" s="4" t="str">
        <f t="shared" si="7"/>
        <v>Click here</v>
      </c>
      <c r="I90" t="str">
        <f>IFERROR(INDEX(Analysis!$B$71:$L$91, MATCH(B90, Analysis!$A$71:$A$91, 0), MATCH(C90, Analysis!$B$70:$L$70, 0)), "")</f>
        <v>Mild</v>
      </c>
      <c r="J90">
        <f t="shared" si="8"/>
        <v>18</v>
      </c>
      <c r="K90" s="56">
        <f t="shared" si="9"/>
        <v>45779</v>
      </c>
      <c r="L90" s="57">
        <f t="shared" si="11"/>
        <v>0.63597222221869742</v>
      </c>
      <c r="M90" t="str" cm="1">
        <f t="array" ref="M90">IF(L90="","",_xlfn.IFS(
  AND(L90&gt;=TIME(9,0,0), L90&lt;TIME(16,0,0)),"Morning",
  AND(L90&gt;=TIME(16,0,0), L90&lt;TIME(23,59,0)),"Evening",
  L90&gt;=TIME(23,59,0),"Night",
  L90&lt;TIME(9,0,0),"Night"
))</f>
        <v>Morning</v>
      </c>
      <c r="O90" t="str">
        <f t="shared" si="10"/>
        <v/>
      </c>
    </row>
    <row r="91" spans="1:15" x14ac:dyDescent="0.25">
      <c r="A91" t="s">
        <v>281</v>
      </c>
      <c r="B91" t="s">
        <v>1</v>
      </c>
      <c r="C91" t="s">
        <v>103</v>
      </c>
      <c r="D91" t="s">
        <v>104</v>
      </c>
      <c r="E91" t="s">
        <v>282</v>
      </c>
      <c r="F91" t="s">
        <v>78</v>
      </c>
      <c r="G91" t="str">
        <f t="shared" si="6"/>
        <v>0</v>
      </c>
      <c r="H91" s="4" t="str">
        <f t="shared" si="7"/>
        <v>Click here</v>
      </c>
      <c r="I91" t="str">
        <f>IFERROR(INDEX(Analysis!$B$71:$L$91, MATCH(B91, Analysis!$A$71:$A$91, 0), MATCH(C91, Analysis!$B$70:$L$70, 0)), "")</f>
        <v>Mild</v>
      </c>
      <c r="J91">
        <f t="shared" si="8"/>
        <v>18</v>
      </c>
      <c r="K91" s="56">
        <f t="shared" si="9"/>
        <v>45779</v>
      </c>
      <c r="L91" s="57">
        <f t="shared" si="11"/>
        <v>0.64649305555212777</v>
      </c>
      <c r="M91" t="str" cm="1">
        <f t="array" ref="M91">IF(L91="","",_xlfn.IFS(
  AND(L91&gt;=TIME(9,0,0), L91&lt;TIME(16,0,0)),"Morning",
  AND(L91&gt;=TIME(16,0,0), L91&lt;TIME(23,59,0)),"Evening",
  L91&gt;=TIME(23,59,0),"Night",
  L91&lt;TIME(9,0,0),"Night"
))</f>
        <v>Morning</v>
      </c>
      <c r="O91" t="str">
        <f t="shared" si="10"/>
        <v/>
      </c>
    </row>
    <row r="92" spans="1:15" x14ac:dyDescent="0.25">
      <c r="A92" t="s">
        <v>283</v>
      </c>
      <c r="B92" t="s">
        <v>1</v>
      </c>
      <c r="C92" t="s">
        <v>27</v>
      </c>
      <c r="D92" t="s">
        <v>167</v>
      </c>
      <c r="E92" t="s">
        <v>284</v>
      </c>
      <c r="F92" t="s">
        <v>78</v>
      </c>
      <c r="G92" t="str">
        <f t="shared" si="6"/>
        <v>0</v>
      </c>
      <c r="H92" s="4" t="str">
        <f t="shared" si="7"/>
        <v>Click here</v>
      </c>
      <c r="I92" t="str">
        <f>IFERROR(INDEX(Analysis!$B$71:$L$91, MATCH(B92, Analysis!$A$71:$A$91, 0), MATCH(C92, Analysis!$B$70:$L$70, 0)), "")</f>
        <v>Mild</v>
      </c>
      <c r="J92">
        <f t="shared" si="8"/>
        <v>18</v>
      </c>
      <c r="K92" s="56">
        <f t="shared" si="9"/>
        <v>45779</v>
      </c>
      <c r="L92" s="57">
        <f t="shared" si="11"/>
        <v>0.65666666666948004</v>
      </c>
      <c r="M92" t="str" cm="1">
        <f t="array" ref="M92">IF(L92="","",_xlfn.IFS(
  AND(L92&gt;=TIME(9,0,0), L92&lt;TIME(16,0,0)),"Morning",
  AND(L92&gt;=TIME(16,0,0), L92&lt;TIME(23,59,0)),"Evening",
  L92&gt;=TIME(23,59,0),"Night",
  L92&lt;TIME(9,0,0),"Night"
))</f>
        <v>Morning</v>
      </c>
      <c r="O92" t="str">
        <f t="shared" si="10"/>
        <v/>
      </c>
    </row>
    <row r="93" spans="1:15" x14ac:dyDescent="0.25">
      <c r="A93" t="s">
        <v>285</v>
      </c>
      <c r="B93" t="s">
        <v>0</v>
      </c>
      <c r="C93" t="s">
        <v>26</v>
      </c>
      <c r="D93" t="s">
        <v>119</v>
      </c>
      <c r="E93" t="s">
        <v>286</v>
      </c>
      <c r="F93" t="s">
        <v>78</v>
      </c>
      <c r="G93" t="str">
        <f t="shared" si="6"/>
        <v>0</v>
      </c>
      <c r="H93" s="4" t="str">
        <f t="shared" si="7"/>
        <v>Click here</v>
      </c>
      <c r="I93" t="str">
        <f>IFERROR(INDEX(Analysis!$B$71:$L$91, MATCH(B93, Analysis!$A$71:$A$91, 0), MATCH(C93, Analysis!$B$70:$L$70, 0)), "")</f>
        <v>Severe</v>
      </c>
      <c r="J93">
        <f t="shared" si="8"/>
        <v>18</v>
      </c>
      <c r="K93" s="56">
        <f t="shared" si="9"/>
        <v>45779</v>
      </c>
      <c r="L93" s="57">
        <f t="shared" si="11"/>
        <v>0.65767361110920319</v>
      </c>
      <c r="M93" t="str" cm="1">
        <f t="array" ref="M93">IF(L93="","",_xlfn.IFS(
  AND(L93&gt;=TIME(9,0,0), L93&lt;TIME(16,0,0)),"Morning",
  AND(L93&gt;=TIME(16,0,0), L93&lt;TIME(23,59,0)),"Evening",
  L93&gt;=TIME(23,59,0),"Night",
  L93&lt;TIME(9,0,0),"Night"
))</f>
        <v>Morning</v>
      </c>
      <c r="O93" t="str">
        <f t="shared" si="10"/>
        <v/>
      </c>
    </row>
    <row r="94" spans="1:15" x14ac:dyDescent="0.25">
      <c r="A94" t="s">
        <v>287</v>
      </c>
      <c r="B94" t="s">
        <v>3</v>
      </c>
      <c r="C94" t="s">
        <v>26</v>
      </c>
      <c r="D94" t="s">
        <v>178</v>
      </c>
      <c r="E94" t="s">
        <v>288</v>
      </c>
      <c r="F94" t="s">
        <v>78</v>
      </c>
      <c r="G94" t="str">
        <f t="shared" si="6"/>
        <v>0</v>
      </c>
      <c r="H94" s="4" t="str">
        <f t="shared" si="7"/>
        <v>Click here</v>
      </c>
      <c r="I94" t="str">
        <f>IFERROR(INDEX(Analysis!$B$71:$L$91, MATCH(B94, Analysis!$A$71:$A$91, 0), MATCH(C94, Analysis!$B$70:$L$70, 0)), "")</f>
        <v>Severe</v>
      </c>
      <c r="J94">
        <f t="shared" si="8"/>
        <v>18</v>
      </c>
      <c r="K94" s="56">
        <f t="shared" si="9"/>
        <v>45779</v>
      </c>
      <c r="L94" s="57">
        <f t="shared" si="11"/>
        <v>0.65862268518685596</v>
      </c>
      <c r="M94" t="str" cm="1">
        <f t="array" ref="M94">IF(L94="","",_xlfn.IFS(
  AND(L94&gt;=TIME(9,0,0), L94&lt;TIME(16,0,0)),"Morning",
  AND(L94&gt;=TIME(16,0,0), L94&lt;TIME(23,59,0)),"Evening",
  L94&gt;=TIME(23,59,0),"Night",
  L94&lt;TIME(9,0,0),"Night"
))</f>
        <v>Morning</v>
      </c>
      <c r="O94" t="str">
        <f t="shared" si="10"/>
        <v/>
      </c>
    </row>
    <row r="95" spans="1:15" x14ac:dyDescent="0.25">
      <c r="A95" t="s">
        <v>289</v>
      </c>
      <c r="B95" t="s">
        <v>3</v>
      </c>
      <c r="C95" t="s">
        <v>29</v>
      </c>
      <c r="D95" t="s">
        <v>290</v>
      </c>
      <c r="E95" t="s">
        <v>291</v>
      </c>
      <c r="F95" t="s">
        <v>78</v>
      </c>
      <c r="G95" t="str">
        <f t="shared" si="6"/>
        <v>0</v>
      </c>
      <c r="H95" s="4" t="str">
        <f t="shared" si="7"/>
        <v>Click here</v>
      </c>
      <c r="I95" t="str">
        <f>IFERROR(INDEX(Analysis!$B$71:$L$91, MATCH(B95, Analysis!$A$71:$A$91, 0), MATCH(C95, Analysis!$B$70:$L$70, 0)), "")</f>
        <v>Severe</v>
      </c>
      <c r="J95">
        <f t="shared" si="8"/>
        <v>18</v>
      </c>
      <c r="K95" s="56">
        <f t="shared" si="9"/>
        <v>45779</v>
      </c>
      <c r="L95" s="57">
        <f t="shared" si="11"/>
        <v>0.67186342592322035</v>
      </c>
      <c r="M95" t="str" cm="1">
        <f t="array" ref="M95">IF(L95="","",_xlfn.IFS(
  AND(L95&gt;=TIME(9,0,0), L95&lt;TIME(16,0,0)),"Morning",
  AND(L95&gt;=TIME(16,0,0), L95&lt;TIME(23,59,0)),"Evening",
  L95&gt;=TIME(23,59,0),"Night",
  L95&lt;TIME(9,0,0),"Night"
))</f>
        <v>Evening</v>
      </c>
      <c r="O95" t="str">
        <f t="shared" si="10"/>
        <v/>
      </c>
    </row>
    <row r="96" spans="1:15" x14ac:dyDescent="0.25">
      <c r="A96" t="s">
        <v>292</v>
      </c>
      <c r="B96" t="s">
        <v>1</v>
      </c>
      <c r="C96" t="s">
        <v>26</v>
      </c>
      <c r="D96" t="s">
        <v>220</v>
      </c>
      <c r="E96" t="s">
        <v>293</v>
      </c>
      <c r="F96" t="s">
        <v>78</v>
      </c>
      <c r="G96" t="str">
        <f t="shared" si="6"/>
        <v>0</v>
      </c>
      <c r="H96" s="4" t="str">
        <f t="shared" si="7"/>
        <v>Click here</v>
      </c>
      <c r="I96" t="str">
        <f>IFERROR(INDEX(Analysis!$B$71:$L$91, MATCH(B96, Analysis!$A$71:$A$91, 0), MATCH(C96, Analysis!$B$70:$L$70, 0)), "")</f>
        <v>Mild</v>
      </c>
      <c r="J96">
        <f t="shared" si="8"/>
        <v>18</v>
      </c>
      <c r="K96" s="56">
        <f t="shared" si="9"/>
        <v>45779</v>
      </c>
      <c r="L96" s="57">
        <f t="shared" si="11"/>
        <v>0.68151620370190358</v>
      </c>
      <c r="M96" t="str" cm="1">
        <f t="array" ref="M96">IF(L96="","",_xlfn.IFS(
  AND(L96&gt;=TIME(9,0,0), L96&lt;TIME(16,0,0)),"Morning",
  AND(L96&gt;=TIME(16,0,0), L96&lt;TIME(23,59,0)),"Evening",
  L96&gt;=TIME(23,59,0),"Night",
  L96&lt;TIME(9,0,0),"Night"
))</f>
        <v>Evening</v>
      </c>
      <c r="O96" t="str">
        <f t="shared" si="10"/>
        <v/>
      </c>
    </row>
    <row r="97" spans="1:15" x14ac:dyDescent="0.25">
      <c r="A97" t="s">
        <v>294</v>
      </c>
      <c r="B97" t="s">
        <v>1</v>
      </c>
      <c r="C97" t="s">
        <v>25</v>
      </c>
      <c r="D97" t="s">
        <v>149</v>
      </c>
      <c r="E97" t="s">
        <v>295</v>
      </c>
      <c r="F97" t="s">
        <v>78</v>
      </c>
      <c r="G97" t="str">
        <f t="shared" si="6"/>
        <v>0</v>
      </c>
      <c r="H97" s="4" t="str">
        <f t="shared" si="7"/>
        <v>Click here</v>
      </c>
      <c r="I97" t="str">
        <f>IFERROR(INDEX(Analysis!$B$71:$L$91, MATCH(B97, Analysis!$A$71:$A$91, 0), MATCH(C97, Analysis!$B$70:$L$70, 0)), "")</f>
        <v>Mild</v>
      </c>
      <c r="J97">
        <f t="shared" si="8"/>
        <v>18</v>
      </c>
      <c r="K97" s="56">
        <f t="shared" si="9"/>
        <v>45779</v>
      </c>
      <c r="L97" s="57">
        <f t="shared" si="11"/>
        <v>0.69065972221869742</v>
      </c>
      <c r="M97" t="str" cm="1">
        <f t="array" ref="M97">IF(L97="","",_xlfn.IFS(
  AND(L97&gt;=TIME(9,0,0), L97&lt;TIME(16,0,0)),"Morning",
  AND(L97&gt;=TIME(16,0,0), L97&lt;TIME(23,59,0)),"Evening",
  L97&gt;=TIME(23,59,0),"Night",
  L97&lt;TIME(9,0,0),"Night"
))</f>
        <v>Evening</v>
      </c>
      <c r="O97" t="str">
        <f t="shared" si="10"/>
        <v/>
      </c>
    </row>
    <row r="98" spans="1:15" x14ac:dyDescent="0.25">
      <c r="A98" t="s">
        <v>296</v>
      </c>
      <c r="B98" t="s">
        <v>0</v>
      </c>
      <c r="C98" t="s">
        <v>26</v>
      </c>
      <c r="D98" t="s">
        <v>199</v>
      </c>
      <c r="E98" t="s">
        <v>297</v>
      </c>
      <c r="F98" t="s">
        <v>78</v>
      </c>
      <c r="G98" t="str">
        <f t="shared" si="6"/>
        <v>0</v>
      </c>
      <c r="H98" s="4" t="str">
        <f t="shared" si="7"/>
        <v>Click here</v>
      </c>
      <c r="I98" t="str">
        <f>IFERROR(INDEX(Analysis!$B$71:$L$91, MATCH(B98, Analysis!$A$71:$A$91, 0), MATCH(C98, Analysis!$B$70:$L$70, 0)), "")</f>
        <v>Severe</v>
      </c>
      <c r="J98">
        <f t="shared" si="8"/>
        <v>18</v>
      </c>
      <c r="K98" s="56">
        <f t="shared" si="9"/>
        <v>45779</v>
      </c>
      <c r="L98" s="57">
        <f t="shared" si="11"/>
        <v>0.69197916666598758</v>
      </c>
      <c r="M98" t="str" cm="1">
        <f t="array" ref="M98">IF(L98="","",_xlfn.IFS(
  AND(L98&gt;=TIME(9,0,0), L98&lt;TIME(16,0,0)),"Morning",
  AND(L98&gt;=TIME(16,0,0), L98&lt;TIME(23,59,0)),"Evening",
  L98&gt;=TIME(23,59,0),"Night",
  L98&lt;TIME(9,0,0),"Night"
))</f>
        <v>Evening</v>
      </c>
      <c r="O98" t="str">
        <f t="shared" si="10"/>
        <v/>
      </c>
    </row>
    <row r="99" spans="1:15" x14ac:dyDescent="0.25">
      <c r="A99" t="s">
        <v>298</v>
      </c>
      <c r="B99" t="s">
        <v>1</v>
      </c>
      <c r="C99" t="s">
        <v>26</v>
      </c>
      <c r="D99" t="s">
        <v>220</v>
      </c>
      <c r="E99" t="s">
        <v>299</v>
      </c>
      <c r="F99" t="s">
        <v>78</v>
      </c>
      <c r="G99" t="str">
        <f t="shared" si="6"/>
        <v>0</v>
      </c>
      <c r="H99" s="4" t="str">
        <f t="shared" si="7"/>
        <v>Click here</v>
      </c>
      <c r="I99" t="str">
        <f>IFERROR(INDEX(Analysis!$B$71:$L$91, MATCH(B99, Analysis!$A$71:$A$91, 0), MATCH(C99, Analysis!$B$70:$L$70, 0)), "")</f>
        <v>Mild</v>
      </c>
      <c r="J99">
        <f t="shared" si="8"/>
        <v>18</v>
      </c>
      <c r="K99" s="56">
        <f t="shared" si="9"/>
        <v>45779</v>
      </c>
      <c r="L99" s="57">
        <f t="shared" si="11"/>
        <v>0.76026620370248565</v>
      </c>
      <c r="M99" t="str" cm="1">
        <f t="array" ref="M99">IF(L99="","",_xlfn.IFS(
  AND(L99&gt;=TIME(9,0,0), L99&lt;TIME(16,0,0)),"Morning",
  AND(L99&gt;=TIME(16,0,0), L99&lt;TIME(23,59,0)),"Evening",
  L99&gt;=TIME(23,59,0),"Night",
  L99&lt;TIME(9,0,0),"Night"
))</f>
        <v>Evening</v>
      </c>
      <c r="O99" t="str">
        <f t="shared" si="10"/>
        <v/>
      </c>
    </row>
    <row r="100" spans="1:15" x14ac:dyDescent="0.25">
      <c r="A100" t="s">
        <v>300</v>
      </c>
      <c r="B100" t="s">
        <v>1</v>
      </c>
      <c r="C100" t="s">
        <v>25</v>
      </c>
      <c r="D100" t="s">
        <v>301</v>
      </c>
      <c r="E100" t="s">
        <v>302</v>
      </c>
      <c r="F100" t="s">
        <v>78</v>
      </c>
      <c r="G100" t="str">
        <f t="shared" si="6"/>
        <v>0</v>
      </c>
      <c r="H100" s="4" t="str">
        <f t="shared" si="7"/>
        <v>Click here</v>
      </c>
      <c r="I100" t="str">
        <f>IFERROR(INDEX(Analysis!$B$71:$L$91, MATCH(B100, Analysis!$A$71:$A$91, 0), MATCH(C100, Analysis!$B$70:$L$70, 0)), "")</f>
        <v>Mild</v>
      </c>
      <c r="J100">
        <f t="shared" si="8"/>
        <v>18</v>
      </c>
      <c r="K100" s="56">
        <f t="shared" si="9"/>
        <v>45779</v>
      </c>
      <c r="L100" s="57">
        <f t="shared" si="11"/>
        <v>0.77222222222189885</v>
      </c>
      <c r="M100" t="str" cm="1">
        <f t="array" ref="M100">IF(L100="","",_xlfn.IFS(
  AND(L100&gt;=TIME(9,0,0), L100&lt;TIME(16,0,0)),"Morning",
  AND(L100&gt;=TIME(16,0,0), L100&lt;TIME(23,59,0)),"Evening",
  L100&gt;=TIME(23,59,0),"Night",
  L100&lt;TIME(9,0,0),"Night"
))</f>
        <v>Evening</v>
      </c>
      <c r="O100" t="str">
        <f t="shared" si="10"/>
        <v/>
      </c>
    </row>
    <row r="101" spans="1:15" x14ac:dyDescent="0.25">
      <c r="A101" t="s">
        <v>303</v>
      </c>
      <c r="B101" t="s">
        <v>1</v>
      </c>
      <c r="C101" t="s">
        <v>26</v>
      </c>
      <c r="D101" t="s">
        <v>178</v>
      </c>
      <c r="E101" t="s">
        <v>304</v>
      </c>
      <c r="F101" t="s">
        <v>78</v>
      </c>
      <c r="G101" t="str">
        <f t="shared" si="6"/>
        <v>0</v>
      </c>
      <c r="H101" s="4" t="str">
        <f t="shared" si="7"/>
        <v>Click here</v>
      </c>
      <c r="I101" t="str">
        <f>IFERROR(INDEX(Analysis!$B$71:$L$91, MATCH(B101, Analysis!$A$71:$A$91, 0), MATCH(C101, Analysis!$B$70:$L$70, 0)), "")</f>
        <v>Mild</v>
      </c>
      <c r="J101">
        <f t="shared" si="8"/>
        <v>18</v>
      </c>
      <c r="K101" s="56">
        <f t="shared" si="9"/>
        <v>45779</v>
      </c>
      <c r="L101" s="57">
        <f t="shared" si="11"/>
        <v>0.83009259259415558</v>
      </c>
      <c r="M101" t="str" cm="1">
        <f t="array" ref="M101">IF(L101="","",_xlfn.IFS(
  AND(L101&gt;=TIME(9,0,0), L101&lt;TIME(16,0,0)),"Morning",
  AND(L101&gt;=TIME(16,0,0), L101&lt;TIME(23,59,0)),"Evening",
  L101&gt;=TIME(23,59,0),"Night",
  L101&lt;TIME(9,0,0),"Night"
))</f>
        <v>Evening</v>
      </c>
      <c r="O101" t="str">
        <f t="shared" si="10"/>
        <v/>
      </c>
    </row>
    <row r="102" spans="1:15" x14ac:dyDescent="0.25">
      <c r="A102" t="s">
        <v>305</v>
      </c>
      <c r="B102" t="s">
        <v>4</v>
      </c>
      <c r="C102" t="s">
        <v>25</v>
      </c>
      <c r="D102" t="s">
        <v>267</v>
      </c>
      <c r="E102" t="s">
        <v>306</v>
      </c>
      <c r="F102" t="s">
        <v>78</v>
      </c>
      <c r="G102" t="str">
        <f t="shared" si="6"/>
        <v>0</v>
      </c>
      <c r="H102" s="4" t="str">
        <f t="shared" si="7"/>
        <v>Click here</v>
      </c>
      <c r="I102" t="str">
        <f>IFERROR(INDEX(Analysis!$B$71:$L$91, MATCH(B102, Analysis!$A$71:$A$91, 0), MATCH(C102, Analysis!$B$70:$L$70, 0)), "")</f>
        <v>Mild</v>
      </c>
      <c r="J102">
        <f t="shared" si="8"/>
        <v>18</v>
      </c>
      <c r="K102" s="56">
        <f t="shared" si="9"/>
        <v>45780</v>
      </c>
      <c r="L102" s="57">
        <f t="shared" si="11"/>
        <v>2.899305555911269E-2</v>
      </c>
      <c r="M102" t="str" cm="1">
        <f t="array" ref="M102">IF(L102="","",_xlfn.IFS(
  AND(L102&gt;=TIME(9,0,0), L102&lt;TIME(16,0,0)),"Morning",
  AND(L102&gt;=TIME(16,0,0), L102&lt;TIME(23,59,0)),"Evening",
  L102&gt;=TIME(23,59,0),"Night",
  L102&lt;TIME(9,0,0),"Night"
))</f>
        <v>Night</v>
      </c>
      <c r="O102" t="str">
        <f t="shared" si="10"/>
        <v/>
      </c>
    </row>
    <row r="103" spans="1:15" x14ac:dyDescent="0.25">
      <c r="A103" t="s">
        <v>307</v>
      </c>
      <c r="B103" t="s">
        <v>3</v>
      </c>
      <c r="C103" t="s">
        <v>25</v>
      </c>
      <c r="D103" t="s">
        <v>234</v>
      </c>
      <c r="E103" t="s">
        <v>308</v>
      </c>
      <c r="F103" t="s">
        <v>78</v>
      </c>
      <c r="G103" t="str">
        <f t="shared" si="6"/>
        <v>0</v>
      </c>
      <c r="H103" s="4" t="str">
        <f t="shared" si="7"/>
        <v>Click here</v>
      </c>
      <c r="I103" t="str">
        <f>IFERROR(INDEX(Analysis!$B$71:$L$91, MATCH(B103, Analysis!$A$71:$A$91, 0), MATCH(C103, Analysis!$B$70:$L$70, 0)), "")</f>
        <v>Severe</v>
      </c>
      <c r="J103">
        <f t="shared" si="8"/>
        <v>18</v>
      </c>
      <c r="K103" s="56">
        <f t="shared" si="9"/>
        <v>45780</v>
      </c>
      <c r="L103" s="57">
        <f t="shared" si="11"/>
        <v>0.37901620370394085</v>
      </c>
      <c r="M103" t="str" cm="1">
        <f t="array" ref="M103">IF(L103="","",_xlfn.IFS(
  AND(L103&gt;=TIME(9,0,0), L103&lt;TIME(16,0,0)),"Morning",
  AND(L103&gt;=TIME(16,0,0), L103&lt;TIME(23,59,0)),"Evening",
  L103&gt;=TIME(23,59,0),"Night",
  L103&lt;TIME(9,0,0),"Night"
))</f>
        <v>Morning</v>
      </c>
      <c r="O103" t="str">
        <f t="shared" si="10"/>
        <v/>
      </c>
    </row>
    <row r="104" spans="1:15" x14ac:dyDescent="0.25">
      <c r="A104" t="s">
        <v>309</v>
      </c>
      <c r="B104" t="s">
        <v>1</v>
      </c>
      <c r="C104" t="s">
        <v>25</v>
      </c>
      <c r="D104" t="s">
        <v>310</v>
      </c>
      <c r="E104" t="s">
        <v>311</v>
      </c>
      <c r="F104" t="s">
        <v>78</v>
      </c>
      <c r="G104" t="str">
        <f t="shared" si="6"/>
        <v>0</v>
      </c>
      <c r="H104" s="4" t="str">
        <f t="shared" si="7"/>
        <v>Click here</v>
      </c>
      <c r="I104" t="str">
        <f>IFERROR(INDEX(Analysis!$B$71:$L$91, MATCH(B104, Analysis!$A$71:$A$91, 0), MATCH(C104, Analysis!$B$70:$L$70, 0)), "")</f>
        <v>Mild</v>
      </c>
      <c r="J104">
        <f t="shared" si="8"/>
        <v>18</v>
      </c>
      <c r="K104" s="56">
        <f t="shared" si="9"/>
        <v>45780</v>
      </c>
      <c r="L104" s="57">
        <f t="shared" si="11"/>
        <v>0.38282407407677965</v>
      </c>
      <c r="M104" t="str" cm="1">
        <f t="array" ref="M104">IF(L104="","",_xlfn.IFS(
  AND(L104&gt;=TIME(9,0,0), L104&lt;TIME(16,0,0)),"Morning",
  AND(L104&gt;=TIME(16,0,0), L104&lt;TIME(23,59,0)),"Evening",
  L104&gt;=TIME(23,59,0),"Night",
  L104&lt;TIME(9,0,0),"Night"
))</f>
        <v>Morning</v>
      </c>
      <c r="O104" t="str">
        <f t="shared" si="10"/>
        <v/>
      </c>
    </row>
    <row r="105" spans="1:15" x14ac:dyDescent="0.25">
      <c r="A105" t="s">
        <v>312</v>
      </c>
      <c r="B105" t="s">
        <v>1</v>
      </c>
      <c r="C105" t="s">
        <v>25</v>
      </c>
      <c r="D105" t="s">
        <v>301</v>
      </c>
      <c r="E105" t="s">
        <v>313</v>
      </c>
      <c r="F105" t="s">
        <v>78</v>
      </c>
      <c r="G105" t="str">
        <f t="shared" si="6"/>
        <v>0</v>
      </c>
      <c r="H105" s="4" t="str">
        <f t="shared" si="7"/>
        <v>Click here</v>
      </c>
      <c r="I105" t="str">
        <f>IFERROR(INDEX(Analysis!$B$71:$L$91, MATCH(B105, Analysis!$A$71:$A$91, 0), MATCH(C105, Analysis!$B$70:$L$70, 0)), "")</f>
        <v>Mild</v>
      </c>
      <c r="J105">
        <f t="shared" si="8"/>
        <v>18</v>
      </c>
      <c r="K105" s="56">
        <f t="shared" si="9"/>
        <v>45780</v>
      </c>
      <c r="L105" s="57">
        <f t="shared" si="11"/>
        <v>0.38429398147854954</v>
      </c>
      <c r="M105" t="str" cm="1">
        <f t="array" ref="M105">IF(L105="","",_xlfn.IFS(
  AND(L105&gt;=TIME(9,0,0), L105&lt;TIME(16,0,0)),"Morning",
  AND(L105&gt;=TIME(16,0,0), L105&lt;TIME(23,59,0)),"Evening",
  L105&gt;=TIME(23,59,0),"Night",
  L105&lt;TIME(9,0,0),"Night"
))</f>
        <v>Morning</v>
      </c>
      <c r="O105" t="str">
        <f t="shared" si="10"/>
        <v/>
      </c>
    </row>
    <row r="106" spans="1:15" x14ac:dyDescent="0.25">
      <c r="A106" t="s">
        <v>314</v>
      </c>
      <c r="B106" t="s">
        <v>5</v>
      </c>
      <c r="C106" t="s">
        <v>29</v>
      </c>
      <c r="D106" t="s">
        <v>76</v>
      </c>
      <c r="E106" t="s">
        <v>315</v>
      </c>
      <c r="F106" t="s">
        <v>78</v>
      </c>
      <c r="G106" t="str">
        <f t="shared" si="6"/>
        <v>0</v>
      </c>
      <c r="H106" s="4" t="str">
        <f t="shared" si="7"/>
        <v>Click here</v>
      </c>
      <c r="I106" t="str">
        <f>IFERROR(INDEX(Analysis!$B$71:$L$91, MATCH(B106, Analysis!$A$71:$A$91, 0), MATCH(C106, Analysis!$B$70:$L$70, 0)), "")</f>
        <v>Severe</v>
      </c>
      <c r="J106">
        <f t="shared" si="8"/>
        <v>18</v>
      </c>
      <c r="K106" s="56">
        <f t="shared" si="9"/>
        <v>45780</v>
      </c>
      <c r="L106" s="57">
        <f t="shared" si="11"/>
        <v>0.38662037037283881</v>
      </c>
      <c r="M106" t="str" cm="1">
        <f t="array" ref="M106">IF(L106="","",_xlfn.IFS(
  AND(L106&gt;=TIME(9,0,0), L106&lt;TIME(16,0,0)),"Morning",
  AND(L106&gt;=TIME(16,0,0), L106&lt;TIME(23,59,0)),"Evening",
  L106&gt;=TIME(23,59,0),"Night",
  L106&lt;TIME(9,0,0),"Night"
))</f>
        <v>Morning</v>
      </c>
      <c r="O106" t="str">
        <f t="shared" si="10"/>
        <v/>
      </c>
    </row>
    <row r="107" spans="1:15" x14ac:dyDescent="0.25">
      <c r="A107" t="s">
        <v>316</v>
      </c>
      <c r="B107" t="s">
        <v>1</v>
      </c>
      <c r="C107" t="s">
        <v>103</v>
      </c>
      <c r="D107" t="s">
        <v>104</v>
      </c>
      <c r="E107" t="s">
        <v>317</v>
      </c>
      <c r="F107" t="s">
        <v>78</v>
      </c>
      <c r="G107" t="str">
        <f t="shared" si="6"/>
        <v>0</v>
      </c>
      <c r="H107" s="4" t="str">
        <f t="shared" si="7"/>
        <v>Click here</v>
      </c>
      <c r="I107" t="str">
        <f>IFERROR(INDEX(Analysis!$B$71:$L$91, MATCH(B107, Analysis!$A$71:$A$91, 0), MATCH(C107, Analysis!$B$70:$L$70, 0)), "")</f>
        <v>Mild</v>
      </c>
      <c r="J107">
        <f t="shared" si="8"/>
        <v>18</v>
      </c>
      <c r="K107" s="56">
        <f t="shared" si="9"/>
        <v>45780</v>
      </c>
      <c r="L107" s="57">
        <f t="shared" si="11"/>
        <v>0.39460648148087785</v>
      </c>
      <c r="M107" t="str" cm="1">
        <f t="array" ref="M107">IF(L107="","",_xlfn.IFS(
  AND(L107&gt;=TIME(9,0,0), L107&lt;TIME(16,0,0)),"Morning",
  AND(L107&gt;=TIME(16,0,0), L107&lt;TIME(23,59,0)),"Evening",
  L107&gt;=TIME(23,59,0),"Night",
  L107&lt;TIME(9,0,0),"Night"
))</f>
        <v>Morning</v>
      </c>
      <c r="O107" t="str">
        <f t="shared" si="10"/>
        <v/>
      </c>
    </row>
    <row r="108" spans="1:15" x14ac:dyDescent="0.25">
      <c r="A108" t="s">
        <v>318</v>
      </c>
      <c r="B108" t="s">
        <v>1</v>
      </c>
      <c r="C108" t="s">
        <v>103</v>
      </c>
      <c r="D108" t="s">
        <v>104</v>
      </c>
      <c r="E108" t="s">
        <v>319</v>
      </c>
      <c r="F108" t="s">
        <v>78</v>
      </c>
      <c r="G108" t="str">
        <f t="shared" si="6"/>
        <v>0</v>
      </c>
      <c r="H108" s="4" t="str">
        <f t="shared" si="7"/>
        <v>Click here</v>
      </c>
      <c r="I108" t="str">
        <f>IFERROR(INDEX(Analysis!$B$71:$L$91, MATCH(B108, Analysis!$A$71:$A$91, 0), MATCH(C108, Analysis!$B$70:$L$70, 0)), "")</f>
        <v>Mild</v>
      </c>
      <c r="J108">
        <f t="shared" si="8"/>
        <v>18</v>
      </c>
      <c r="K108" s="56">
        <f t="shared" si="9"/>
        <v>45780</v>
      </c>
      <c r="L108" s="57">
        <f t="shared" si="11"/>
        <v>0.39482638888875954</v>
      </c>
      <c r="M108" t="str" cm="1">
        <f t="array" ref="M108">IF(L108="","",_xlfn.IFS(
  AND(L108&gt;=TIME(9,0,0), L108&lt;TIME(16,0,0)),"Morning",
  AND(L108&gt;=TIME(16,0,0), L108&lt;TIME(23,59,0)),"Evening",
  L108&gt;=TIME(23,59,0),"Night",
  L108&lt;TIME(9,0,0),"Night"
))</f>
        <v>Morning</v>
      </c>
      <c r="O108" t="str">
        <f t="shared" si="10"/>
        <v/>
      </c>
    </row>
    <row r="109" spans="1:15" x14ac:dyDescent="0.25">
      <c r="A109" t="s">
        <v>320</v>
      </c>
      <c r="B109" t="s">
        <v>12</v>
      </c>
      <c r="C109" t="s">
        <v>25</v>
      </c>
      <c r="D109" t="s">
        <v>234</v>
      </c>
      <c r="E109" t="s">
        <v>321</v>
      </c>
      <c r="F109" t="s">
        <v>78</v>
      </c>
      <c r="G109" t="str">
        <f t="shared" si="6"/>
        <v>0</v>
      </c>
      <c r="H109" s="4" t="str">
        <f t="shared" si="7"/>
        <v>Click here</v>
      </c>
      <c r="I109" t="str">
        <f>IFERROR(INDEX(Analysis!$B$71:$L$91, MATCH(B109, Analysis!$A$71:$A$91, 0), MATCH(C109, Analysis!$B$70:$L$70, 0)), "")</f>
        <v>Severe</v>
      </c>
      <c r="J109">
        <f t="shared" si="8"/>
        <v>18</v>
      </c>
      <c r="K109" s="56">
        <f t="shared" si="9"/>
        <v>45780</v>
      </c>
      <c r="L109" s="57">
        <f t="shared" si="11"/>
        <v>0.40152777777984738</v>
      </c>
      <c r="M109" t="str" cm="1">
        <f t="array" ref="M109">IF(L109="","",_xlfn.IFS(
  AND(L109&gt;=TIME(9,0,0), L109&lt;TIME(16,0,0)),"Morning",
  AND(L109&gt;=TIME(16,0,0), L109&lt;TIME(23,59,0)),"Evening",
  L109&gt;=TIME(23,59,0),"Night",
  L109&lt;TIME(9,0,0),"Night"
))</f>
        <v>Morning</v>
      </c>
      <c r="O109" t="str">
        <f t="shared" si="10"/>
        <v/>
      </c>
    </row>
    <row r="110" spans="1:15" x14ac:dyDescent="0.25">
      <c r="A110" t="s">
        <v>322</v>
      </c>
      <c r="B110" t="s">
        <v>1</v>
      </c>
      <c r="C110" t="s">
        <v>26</v>
      </c>
      <c r="D110" t="s">
        <v>199</v>
      </c>
      <c r="E110" t="s">
        <v>323</v>
      </c>
      <c r="F110" t="s">
        <v>78</v>
      </c>
      <c r="G110" t="str">
        <f t="shared" si="6"/>
        <v>0</v>
      </c>
      <c r="H110" s="4" t="str">
        <f t="shared" si="7"/>
        <v>Click here</v>
      </c>
      <c r="I110" t="str">
        <f>IFERROR(INDEX(Analysis!$B$71:$L$91, MATCH(B110, Analysis!$A$71:$A$91, 0), MATCH(C110, Analysis!$B$70:$L$70, 0)), "")</f>
        <v>Mild</v>
      </c>
      <c r="J110">
        <f t="shared" si="8"/>
        <v>18</v>
      </c>
      <c r="K110" s="56">
        <f t="shared" si="9"/>
        <v>45780</v>
      </c>
      <c r="L110" s="57">
        <f t="shared" si="11"/>
        <v>0.40414351852086838</v>
      </c>
      <c r="M110" t="str" cm="1">
        <f t="array" ref="M110">IF(L110="","",_xlfn.IFS(
  AND(L110&gt;=TIME(9,0,0), L110&lt;TIME(16,0,0)),"Morning",
  AND(L110&gt;=TIME(16,0,0), L110&lt;TIME(23,59,0)),"Evening",
  L110&gt;=TIME(23,59,0),"Night",
  L110&lt;TIME(9,0,0),"Night"
))</f>
        <v>Morning</v>
      </c>
      <c r="O110" t="str">
        <f t="shared" si="10"/>
        <v/>
      </c>
    </row>
    <row r="111" spans="1:15" x14ac:dyDescent="0.25">
      <c r="A111" t="s">
        <v>324</v>
      </c>
      <c r="B111" t="s">
        <v>1</v>
      </c>
      <c r="C111" t="s">
        <v>27</v>
      </c>
      <c r="D111" t="s">
        <v>109</v>
      </c>
      <c r="E111" t="s">
        <v>325</v>
      </c>
      <c r="F111" t="s">
        <v>78</v>
      </c>
      <c r="G111" t="str">
        <f t="shared" si="6"/>
        <v>0</v>
      </c>
      <c r="H111" s="4" t="str">
        <f t="shared" si="7"/>
        <v>Click here</v>
      </c>
      <c r="I111" t="str">
        <f>IFERROR(INDEX(Analysis!$B$71:$L$91, MATCH(B111, Analysis!$A$71:$A$91, 0), MATCH(C111, Analysis!$B$70:$L$70, 0)), "")</f>
        <v>Mild</v>
      </c>
      <c r="J111">
        <f t="shared" si="8"/>
        <v>18</v>
      </c>
      <c r="K111" s="56">
        <f t="shared" si="9"/>
        <v>45780</v>
      </c>
      <c r="L111" s="57">
        <f t="shared" si="11"/>
        <v>0.40920138888759539</v>
      </c>
      <c r="M111" t="str" cm="1">
        <f t="array" ref="M111">IF(L111="","",_xlfn.IFS(
  AND(L111&gt;=TIME(9,0,0), L111&lt;TIME(16,0,0)),"Morning",
  AND(L111&gt;=TIME(16,0,0), L111&lt;TIME(23,59,0)),"Evening",
  L111&gt;=TIME(23,59,0),"Night",
  L111&lt;TIME(9,0,0),"Night"
))</f>
        <v>Morning</v>
      </c>
      <c r="O111" t="str">
        <f t="shared" si="10"/>
        <v/>
      </c>
    </row>
    <row r="112" spans="1:15" x14ac:dyDescent="0.25">
      <c r="A112" t="s">
        <v>326</v>
      </c>
      <c r="B112" t="s">
        <v>1</v>
      </c>
      <c r="C112" t="s">
        <v>27</v>
      </c>
      <c r="D112" t="s">
        <v>109</v>
      </c>
      <c r="E112" t="s">
        <v>327</v>
      </c>
      <c r="F112" t="s">
        <v>78</v>
      </c>
      <c r="G112" t="str">
        <f t="shared" si="6"/>
        <v>0</v>
      </c>
      <c r="H112" s="4" t="str">
        <f t="shared" si="7"/>
        <v>Click here</v>
      </c>
      <c r="I112" t="str">
        <f>IFERROR(INDEX(Analysis!$B$71:$L$91, MATCH(B112, Analysis!$A$71:$A$91, 0), MATCH(C112, Analysis!$B$70:$L$70, 0)), "")</f>
        <v>Mild</v>
      </c>
      <c r="J112">
        <f t="shared" si="8"/>
        <v>18</v>
      </c>
      <c r="K112" s="56">
        <f t="shared" si="9"/>
        <v>45780</v>
      </c>
      <c r="L112" s="57">
        <f t="shared" si="11"/>
        <v>0.41131944444350665</v>
      </c>
      <c r="M112" t="str" cm="1">
        <f t="array" ref="M112">IF(L112="","",_xlfn.IFS(
  AND(L112&gt;=TIME(9,0,0), L112&lt;TIME(16,0,0)),"Morning",
  AND(L112&gt;=TIME(16,0,0), L112&lt;TIME(23,59,0)),"Evening",
  L112&gt;=TIME(23,59,0),"Night",
  L112&lt;TIME(9,0,0),"Night"
))</f>
        <v>Morning</v>
      </c>
      <c r="O112" t="str">
        <f t="shared" si="10"/>
        <v/>
      </c>
    </row>
    <row r="113" spans="1:15" x14ac:dyDescent="0.25">
      <c r="A113" t="s">
        <v>328</v>
      </c>
      <c r="B113" t="s">
        <v>1</v>
      </c>
      <c r="C113" t="s">
        <v>26</v>
      </c>
      <c r="D113" t="s">
        <v>199</v>
      </c>
      <c r="E113" t="s">
        <v>329</v>
      </c>
      <c r="F113" t="s">
        <v>78</v>
      </c>
      <c r="G113" t="str">
        <f t="shared" si="6"/>
        <v>0</v>
      </c>
      <c r="H113" s="4" t="str">
        <f t="shared" si="7"/>
        <v>Click here</v>
      </c>
      <c r="I113" t="str">
        <f>IFERROR(INDEX(Analysis!$B$71:$L$91, MATCH(B113, Analysis!$A$71:$A$91, 0), MATCH(C113, Analysis!$B$70:$L$70, 0)), "")</f>
        <v>Mild</v>
      </c>
      <c r="J113">
        <f t="shared" si="8"/>
        <v>18</v>
      </c>
      <c r="K113" s="56">
        <f t="shared" si="9"/>
        <v>45780</v>
      </c>
      <c r="L113" s="57">
        <f t="shared" si="11"/>
        <v>0.411585648151231</v>
      </c>
      <c r="M113" t="str" cm="1">
        <f t="array" ref="M113">IF(L113="","",_xlfn.IFS(
  AND(L113&gt;=TIME(9,0,0), L113&lt;TIME(16,0,0)),"Morning",
  AND(L113&gt;=TIME(16,0,0), L113&lt;TIME(23,59,0)),"Evening",
  L113&gt;=TIME(23,59,0),"Night",
  L113&lt;TIME(9,0,0),"Night"
))</f>
        <v>Morning</v>
      </c>
      <c r="O113" t="str">
        <f t="shared" si="10"/>
        <v/>
      </c>
    </row>
    <row r="114" spans="1:15" x14ac:dyDescent="0.25">
      <c r="A114" t="s">
        <v>330</v>
      </c>
      <c r="B114" t="s">
        <v>1</v>
      </c>
      <c r="C114" t="s">
        <v>103</v>
      </c>
      <c r="D114" t="s">
        <v>104</v>
      </c>
      <c r="E114" t="s">
        <v>331</v>
      </c>
      <c r="F114" t="s">
        <v>78</v>
      </c>
      <c r="G114" t="str">
        <f t="shared" si="6"/>
        <v>0</v>
      </c>
      <c r="H114" s="4" t="str">
        <f t="shared" si="7"/>
        <v>Click here</v>
      </c>
      <c r="I114" t="str">
        <f>IFERROR(INDEX(Analysis!$B$71:$L$91, MATCH(B114, Analysis!$A$71:$A$91, 0), MATCH(C114, Analysis!$B$70:$L$70, 0)), "")</f>
        <v>Mild</v>
      </c>
      <c r="J114">
        <f t="shared" si="8"/>
        <v>18</v>
      </c>
      <c r="K114" s="56">
        <f t="shared" si="9"/>
        <v>45780</v>
      </c>
      <c r="L114" s="57">
        <f t="shared" si="11"/>
        <v>0.41299768518365454</v>
      </c>
      <c r="M114" t="str" cm="1">
        <f t="array" ref="M114">IF(L114="","",_xlfn.IFS(
  AND(L114&gt;=TIME(9,0,0), L114&lt;TIME(16,0,0)),"Morning",
  AND(L114&gt;=TIME(16,0,0), L114&lt;TIME(23,59,0)),"Evening",
  L114&gt;=TIME(23,59,0),"Night",
  L114&lt;TIME(9,0,0),"Night"
))</f>
        <v>Morning</v>
      </c>
      <c r="O114" t="str">
        <f t="shared" si="10"/>
        <v/>
      </c>
    </row>
    <row r="115" spans="1:15" x14ac:dyDescent="0.25">
      <c r="A115" t="s">
        <v>332</v>
      </c>
      <c r="B115" t="s">
        <v>2</v>
      </c>
      <c r="C115" t="s">
        <v>27</v>
      </c>
      <c r="D115" t="s">
        <v>109</v>
      </c>
      <c r="E115" t="s">
        <v>333</v>
      </c>
      <c r="F115" t="s">
        <v>78</v>
      </c>
      <c r="G115" t="str">
        <f t="shared" si="6"/>
        <v>0</v>
      </c>
      <c r="H115" s="4" t="str">
        <f t="shared" si="7"/>
        <v>Click here</v>
      </c>
      <c r="I115" t="str">
        <f>IFERROR(INDEX(Analysis!$B$71:$L$91, MATCH(B115, Analysis!$A$71:$A$91, 0), MATCH(C115, Analysis!$B$70:$L$70, 0)), "")</f>
        <v>Mild</v>
      </c>
      <c r="J115">
        <f t="shared" si="8"/>
        <v>18</v>
      </c>
      <c r="K115" s="56">
        <f t="shared" si="9"/>
        <v>45780</v>
      </c>
      <c r="L115" s="57">
        <f t="shared" si="11"/>
        <v>0.41357638889166992</v>
      </c>
      <c r="M115" t="str" cm="1">
        <f t="array" ref="M115">IF(L115="","",_xlfn.IFS(
  AND(L115&gt;=TIME(9,0,0), L115&lt;TIME(16,0,0)),"Morning",
  AND(L115&gt;=TIME(16,0,0), L115&lt;TIME(23,59,0)),"Evening",
  L115&gt;=TIME(23,59,0),"Night",
  L115&lt;TIME(9,0,0),"Night"
))</f>
        <v>Morning</v>
      </c>
      <c r="O115" t="str">
        <f t="shared" si="10"/>
        <v/>
      </c>
    </row>
    <row r="116" spans="1:15" x14ac:dyDescent="0.25">
      <c r="A116" t="s">
        <v>334</v>
      </c>
      <c r="B116" t="s">
        <v>1</v>
      </c>
      <c r="C116" t="s">
        <v>27</v>
      </c>
      <c r="D116" t="s">
        <v>109</v>
      </c>
      <c r="E116" t="s">
        <v>335</v>
      </c>
      <c r="F116" t="s">
        <v>78</v>
      </c>
      <c r="G116" t="str">
        <f t="shared" si="6"/>
        <v>0</v>
      </c>
      <c r="H116" s="4" t="str">
        <f t="shared" si="7"/>
        <v>Click here</v>
      </c>
      <c r="I116" t="str">
        <f>IFERROR(INDEX(Analysis!$B$71:$L$91, MATCH(B116, Analysis!$A$71:$A$91, 0), MATCH(C116, Analysis!$B$70:$L$70, 0)), "")</f>
        <v>Mild</v>
      </c>
      <c r="J116">
        <f t="shared" si="8"/>
        <v>18</v>
      </c>
      <c r="K116" s="56">
        <f t="shared" si="9"/>
        <v>45780</v>
      </c>
      <c r="L116" s="57">
        <f t="shared" si="11"/>
        <v>0.416643518517958</v>
      </c>
      <c r="M116" t="str" cm="1">
        <f t="array" ref="M116">IF(L116="","",_xlfn.IFS(
  AND(L116&gt;=TIME(9,0,0), L116&lt;TIME(16,0,0)),"Morning",
  AND(L116&gt;=TIME(16,0,0), L116&lt;TIME(23,59,0)),"Evening",
  L116&gt;=TIME(23,59,0),"Night",
  L116&lt;TIME(9,0,0),"Night"
))</f>
        <v>Morning</v>
      </c>
      <c r="O116" t="str">
        <f t="shared" si="10"/>
        <v/>
      </c>
    </row>
    <row r="117" spans="1:15" x14ac:dyDescent="0.25">
      <c r="A117" t="s">
        <v>336</v>
      </c>
      <c r="B117" t="s">
        <v>1</v>
      </c>
      <c r="C117" t="s">
        <v>103</v>
      </c>
      <c r="D117" t="s">
        <v>237</v>
      </c>
      <c r="E117" t="s">
        <v>337</v>
      </c>
      <c r="F117" t="s">
        <v>78</v>
      </c>
      <c r="G117" t="str">
        <f t="shared" si="6"/>
        <v>0</v>
      </c>
      <c r="H117" s="4" t="str">
        <f t="shared" si="7"/>
        <v>Click here</v>
      </c>
      <c r="I117" t="str">
        <f>IFERROR(INDEX(Analysis!$B$71:$L$91, MATCH(B117, Analysis!$A$71:$A$91, 0), MATCH(C117, Analysis!$B$70:$L$70, 0)), "")</f>
        <v>Mild</v>
      </c>
      <c r="J117">
        <f t="shared" si="8"/>
        <v>18</v>
      </c>
      <c r="K117" s="56">
        <f t="shared" si="9"/>
        <v>45780</v>
      </c>
      <c r="L117" s="57">
        <f t="shared" si="11"/>
        <v>0.42693287037400296</v>
      </c>
      <c r="M117" t="str" cm="1">
        <f t="array" ref="M117">IF(L117="","",_xlfn.IFS(
  AND(L117&gt;=TIME(9,0,0), L117&lt;TIME(16,0,0)),"Morning",
  AND(L117&gt;=TIME(16,0,0), L117&lt;TIME(23,59,0)),"Evening",
  L117&gt;=TIME(23,59,0),"Night",
  L117&lt;TIME(9,0,0),"Night"
))</f>
        <v>Morning</v>
      </c>
      <c r="O117" t="str">
        <f t="shared" si="10"/>
        <v/>
      </c>
    </row>
    <row r="118" spans="1:15" x14ac:dyDescent="0.25">
      <c r="A118" t="s">
        <v>338</v>
      </c>
      <c r="B118" t="s">
        <v>1</v>
      </c>
      <c r="C118" t="s">
        <v>103</v>
      </c>
      <c r="D118" t="s">
        <v>237</v>
      </c>
      <c r="E118" t="s">
        <v>339</v>
      </c>
      <c r="F118" t="s">
        <v>78</v>
      </c>
      <c r="G118" t="str">
        <f t="shared" si="6"/>
        <v>0</v>
      </c>
      <c r="H118" s="4" t="str">
        <f t="shared" si="7"/>
        <v>Click here</v>
      </c>
      <c r="I118" t="str">
        <f>IFERROR(INDEX(Analysis!$B$71:$L$91, MATCH(B118, Analysis!$A$71:$A$91, 0), MATCH(C118, Analysis!$B$70:$L$70, 0)), "")</f>
        <v>Mild</v>
      </c>
      <c r="J118">
        <f t="shared" si="8"/>
        <v>18</v>
      </c>
      <c r="K118" s="56">
        <f t="shared" si="9"/>
        <v>45780</v>
      </c>
      <c r="L118" s="57">
        <f t="shared" si="11"/>
        <v>0.42729166666686069</v>
      </c>
      <c r="M118" t="str" cm="1">
        <f t="array" ref="M118">IF(L118="","",_xlfn.IFS(
  AND(L118&gt;=TIME(9,0,0), L118&lt;TIME(16,0,0)),"Morning",
  AND(L118&gt;=TIME(16,0,0), L118&lt;TIME(23,59,0)),"Evening",
  L118&gt;=TIME(23,59,0),"Night",
  L118&lt;TIME(9,0,0),"Night"
))</f>
        <v>Morning</v>
      </c>
      <c r="O118" t="str">
        <f t="shared" si="10"/>
        <v/>
      </c>
    </row>
    <row r="119" spans="1:15" x14ac:dyDescent="0.25">
      <c r="A119" t="s">
        <v>340</v>
      </c>
      <c r="B119" t="s">
        <v>1</v>
      </c>
      <c r="C119" t="s">
        <v>26</v>
      </c>
      <c r="D119" t="s">
        <v>204</v>
      </c>
      <c r="E119" t="s">
        <v>341</v>
      </c>
      <c r="F119" t="s">
        <v>78</v>
      </c>
      <c r="G119" t="str">
        <f t="shared" si="6"/>
        <v>0</v>
      </c>
      <c r="H119" s="4" t="str">
        <f t="shared" si="7"/>
        <v>Click here</v>
      </c>
      <c r="I119" t="str">
        <f>IFERROR(INDEX(Analysis!$B$71:$L$91, MATCH(B119, Analysis!$A$71:$A$91, 0), MATCH(C119, Analysis!$B$70:$L$70, 0)), "")</f>
        <v>Mild</v>
      </c>
      <c r="J119">
        <f t="shared" si="8"/>
        <v>18</v>
      </c>
      <c r="K119" s="56">
        <f t="shared" si="9"/>
        <v>45780</v>
      </c>
      <c r="L119" s="57">
        <f t="shared" si="11"/>
        <v>0.43403935185051523</v>
      </c>
      <c r="M119" t="str" cm="1">
        <f t="array" ref="M119">IF(L119="","",_xlfn.IFS(
  AND(L119&gt;=TIME(9,0,0), L119&lt;TIME(16,0,0)),"Morning",
  AND(L119&gt;=TIME(16,0,0), L119&lt;TIME(23,59,0)),"Evening",
  L119&gt;=TIME(23,59,0),"Night",
  L119&lt;TIME(9,0,0),"Night"
))</f>
        <v>Morning</v>
      </c>
      <c r="O119" t="str">
        <f t="shared" si="10"/>
        <v/>
      </c>
    </row>
    <row r="120" spans="1:15" x14ac:dyDescent="0.25">
      <c r="A120" t="s">
        <v>342</v>
      </c>
      <c r="B120" t="s">
        <v>1</v>
      </c>
      <c r="C120" t="s">
        <v>103</v>
      </c>
      <c r="D120" t="s">
        <v>104</v>
      </c>
      <c r="E120" t="s">
        <v>343</v>
      </c>
      <c r="F120" t="s">
        <v>78</v>
      </c>
      <c r="G120" t="str">
        <f t="shared" si="6"/>
        <v>0</v>
      </c>
      <c r="H120" s="4" t="str">
        <f t="shared" si="7"/>
        <v>Click here</v>
      </c>
      <c r="I120" t="str">
        <f>IFERROR(INDEX(Analysis!$B$71:$L$91, MATCH(B120, Analysis!$A$71:$A$91, 0), MATCH(C120, Analysis!$B$70:$L$70, 0)), "")</f>
        <v>Mild</v>
      </c>
      <c r="J120">
        <f t="shared" si="8"/>
        <v>18</v>
      </c>
      <c r="K120" s="56">
        <f t="shared" si="9"/>
        <v>45780</v>
      </c>
      <c r="L120" s="57">
        <f t="shared" si="11"/>
        <v>0.43516203703620704</v>
      </c>
      <c r="M120" t="str" cm="1">
        <f t="array" ref="M120">IF(L120="","",_xlfn.IFS(
  AND(L120&gt;=TIME(9,0,0), L120&lt;TIME(16,0,0)),"Morning",
  AND(L120&gt;=TIME(16,0,0), L120&lt;TIME(23,59,0)),"Evening",
  L120&gt;=TIME(23,59,0),"Night",
  L120&lt;TIME(9,0,0),"Night"
))</f>
        <v>Morning</v>
      </c>
      <c r="O120" t="str">
        <f t="shared" si="10"/>
        <v/>
      </c>
    </row>
    <row r="121" spans="1:15" x14ac:dyDescent="0.25">
      <c r="A121" t="s">
        <v>344</v>
      </c>
      <c r="B121" t="s">
        <v>3</v>
      </c>
      <c r="C121" t="s">
        <v>26</v>
      </c>
      <c r="D121" t="s">
        <v>80</v>
      </c>
      <c r="E121" t="s">
        <v>345</v>
      </c>
      <c r="F121" t="s">
        <v>78</v>
      </c>
      <c r="G121" t="str">
        <f t="shared" si="6"/>
        <v>0</v>
      </c>
      <c r="H121" s="4" t="str">
        <f t="shared" si="7"/>
        <v>Click here</v>
      </c>
      <c r="I121" t="str">
        <f>IFERROR(INDEX(Analysis!$B$71:$L$91, MATCH(B121, Analysis!$A$71:$A$91, 0), MATCH(C121, Analysis!$B$70:$L$70, 0)), "")</f>
        <v>Severe</v>
      </c>
      <c r="J121">
        <f t="shared" si="8"/>
        <v>18</v>
      </c>
      <c r="K121" s="56">
        <f t="shared" si="9"/>
        <v>45780</v>
      </c>
      <c r="L121" s="57">
        <f t="shared" si="11"/>
        <v>0.43589120370597811</v>
      </c>
      <c r="M121" t="str" cm="1">
        <f t="array" ref="M121">IF(L121="","",_xlfn.IFS(
  AND(L121&gt;=TIME(9,0,0), L121&lt;TIME(16,0,0)),"Morning",
  AND(L121&gt;=TIME(16,0,0), L121&lt;TIME(23,59,0)),"Evening",
  L121&gt;=TIME(23,59,0),"Night",
  L121&lt;TIME(9,0,0),"Night"
))</f>
        <v>Morning</v>
      </c>
      <c r="O121" t="str">
        <f t="shared" si="10"/>
        <v/>
      </c>
    </row>
    <row r="122" spans="1:15" x14ac:dyDescent="0.25">
      <c r="A122" t="s">
        <v>346</v>
      </c>
      <c r="B122" t="s">
        <v>1</v>
      </c>
      <c r="C122" t="s">
        <v>103</v>
      </c>
      <c r="D122" t="s">
        <v>104</v>
      </c>
      <c r="E122" t="s">
        <v>347</v>
      </c>
      <c r="F122" t="s">
        <v>78</v>
      </c>
      <c r="G122" t="str">
        <f t="shared" si="6"/>
        <v>0</v>
      </c>
      <c r="H122" s="4" t="str">
        <f t="shared" si="7"/>
        <v>Click here</v>
      </c>
      <c r="I122" t="str">
        <f>IFERROR(INDEX(Analysis!$B$71:$L$91, MATCH(B122, Analysis!$A$71:$A$91, 0), MATCH(C122, Analysis!$B$70:$L$70, 0)), "")</f>
        <v>Mild</v>
      </c>
      <c r="J122">
        <f t="shared" si="8"/>
        <v>18</v>
      </c>
      <c r="K122" s="56">
        <f t="shared" si="9"/>
        <v>45780</v>
      </c>
      <c r="L122" s="57">
        <f t="shared" si="11"/>
        <v>0.44302083333604969</v>
      </c>
      <c r="M122" t="str" cm="1">
        <f t="array" ref="M122">IF(L122="","",_xlfn.IFS(
  AND(L122&gt;=TIME(9,0,0), L122&lt;TIME(16,0,0)),"Morning",
  AND(L122&gt;=TIME(16,0,0), L122&lt;TIME(23,59,0)),"Evening",
  L122&gt;=TIME(23,59,0),"Night",
  L122&lt;TIME(9,0,0),"Night"
))</f>
        <v>Morning</v>
      </c>
      <c r="O122" t="str">
        <f t="shared" si="10"/>
        <v/>
      </c>
    </row>
    <row r="123" spans="1:15" x14ac:dyDescent="0.25">
      <c r="A123" t="s">
        <v>348</v>
      </c>
      <c r="B123" t="s">
        <v>1</v>
      </c>
      <c r="C123" t="s">
        <v>26</v>
      </c>
      <c r="D123" t="s">
        <v>199</v>
      </c>
      <c r="E123" t="s">
        <v>349</v>
      </c>
      <c r="F123" t="s">
        <v>78</v>
      </c>
      <c r="G123" t="str">
        <f t="shared" si="6"/>
        <v>0</v>
      </c>
      <c r="H123" s="4" t="str">
        <f t="shared" si="7"/>
        <v>Click here</v>
      </c>
      <c r="I123" t="str">
        <f>IFERROR(INDEX(Analysis!$B$71:$L$91, MATCH(B123, Analysis!$A$71:$A$91, 0), MATCH(C123, Analysis!$B$70:$L$70, 0)), "")</f>
        <v>Mild</v>
      </c>
      <c r="J123">
        <f t="shared" si="8"/>
        <v>18</v>
      </c>
      <c r="K123" s="56">
        <f t="shared" si="9"/>
        <v>45780</v>
      </c>
      <c r="L123" s="57">
        <f t="shared" si="11"/>
        <v>0.44641203703940846</v>
      </c>
      <c r="M123" t="str" cm="1">
        <f t="array" ref="M123">IF(L123="","",_xlfn.IFS(
  AND(L123&gt;=TIME(9,0,0), L123&lt;TIME(16,0,0)),"Morning",
  AND(L123&gt;=TIME(16,0,0), L123&lt;TIME(23,59,0)),"Evening",
  L123&gt;=TIME(23,59,0),"Night",
  L123&lt;TIME(9,0,0),"Night"
))</f>
        <v>Morning</v>
      </c>
      <c r="O123" t="str">
        <f t="shared" si="10"/>
        <v/>
      </c>
    </row>
    <row r="124" spans="1:15" x14ac:dyDescent="0.25">
      <c r="A124" t="s">
        <v>350</v>
      </c>
      <c r="B124" t="s">
        <v>1</v>
      </c>
      <c r="C124" t="s">
        <v>26</v>
      </c>
      <c r="D124" t="s">
        <v>80</v>
      </c>
      <c r="E124" t="s">
        <v>351</v>
      </c>
      <c r="F124" t="s">
        <v>78</v>
      </c>
      <c r="G124" t="str">
        <f t="shared" si="6"/>
        <v>0</v>
      </c>
      <c r="H124" s="4" t="str">
        <f t="shared" si="7"/>
        <v>Click here</v>
      </c>
      <c r="I124" t="str">
        <f>IFERROR(INDEX(Analysis!$B$71:$L$91, MATCH(B124, Analysis!$A$71:$A$91, 0), MATCH(C124, Analysis!$B$70:$L$70, 0)), "")</f>
        <v>Mild</v>
      </c>
      <c r="J124">
        <f t="shared" si="8"/>
        <v>18</v>
      </c>
      <c r="K124" s="56">
        <f t="shared" si="9"/>
        <v>45780</v>
      </c>
      <c r="L124" s="57">
        <f t="shared" si="11"/>
        <v>0.44800925925665069</v>
      </c>
      <c r="M124" t="str" cm="1">
        <f t="array" ref="M124">IF(L124="","",_xlfn.IFS(
  AND(L124&gt;=TIME(9,0,0), L124&lt;TIME(16,0,0)),"Morning",
  AND(L124&gt;=TIME(16,0,0), L124&lt;TIME(23,59,0)),"Evening",
  L124&gt;=TIME(23,59,0),"Night",
  L124&lt;TIME(9,0,0),"Night"
))</f>
        <v>Morning</v>
      </c>
      <c r="O124" t="str">
        <f t="shared" si="10"/>
        <v/>
      </c>
    </row>
    <row r="125" spans="1:15" x14ac:dyDescent="0.25">
      <c r="A125" t="s">
        <v>352</v>
      </c>
      <c r="B125" t="s">
        <v>0</v>
      </c>
      <c r="C125" t="s">
        <v>26</v>
      </c>
      <c r="D125" t="s">
        <v>80</v>
      </c>
      <c r="E125" t="s">
        <v>353</v>
      </c>
      <c r="F125" t="s">
        <v>78</v>
      </c>
      <c r="G125" t="str">
        <f t="shared" si="6"/>
        <v>0</v>
      </c>
      <c r="H125" s="4" t="str">
        <f t="shared" si="7"/>
        <v>Click here</v>
      </c>
      <c r="I125" t="str">
        <f>IFERROR(INDEX(Analysis!$B$71:$L$91, MATCH(B125, Analysis!$A$71:$A$91, 0), MATCH(C125, Analysis!$B$70:$L$70, 0)), "")</f>
        <v>Severe</v>
      </c>
      <c r="J125">
        <f t="shared" si="8"/>
        <v>18</v>
      </c>
      <c r="K125" s="56">
        <f t="shared" si="9"/>
        <v>45780</v>
      </c>
      <c r="L125" s="57">
        <f t="shared" si="11"/>
        <v>0.45084490740555339</v>
      </c>
      <c r="M125" t="str" cm="1">
        <f t="array" ref="M125">IF(L125="","",_xlfn.IFS(
  AND(L125&gt;=TIME(9,0,0), L125&lt;TIME(16,0,0)),"Morning",
  AND(L125&gt;=TIME(16,0,0), L125&lt;TIME(23,59,0)),"Evening",
  L125&gt;=TIME(23,59,0),"Night",
  L125&lt;TIME(9,0,0),"Night"
))</f>
        <v>Morning</v>
      </c>
      <c r="O125" t="str">
        <f t="shared" si="10"/>
        <v/>
      </c>
    </row>
    <row r="126" spans="1:15" x14ac:dyDescent="0.25">
      <c r="A126" t="s">
        <v>354</v>
      </c>
      <c r="B126" t="s">
        <v>3</v>
      </c>
      <c r="C126" t="s">
        <v>26</v>
      </c>
      <c r="D126" t="s">
        <v>80</v>
      </c>
      <c r="E126" t="s">
        <v>355</v>
      </c>
      <c r="F126" t="s">
        <v>78</v>
      </c>
      <c r="G126" t="str">
        <f t="shared" si="6"/>
        <v>0</v>
      </c>
      <c r="H126" s="4" t="str">
        <f t="shared" si="7"/>
        <v>Click here</v>
      </c>
      <c r="I126" t="str">
        <f>IFERROR(INDEX(Analysis!$B$71:$L$91, MATCH(B126, Analysis!$A$71:$A$91, 0), MATCH(C126, Analysis!$B$70:$L$70, 0)), "")</f>
        <v>Severe</v>
      </c>
      <c r="J126">
        <f t="shared" si="8"/>
        <v>18</v>
      </c>
      <c r="K126" s="56">
        <f t="shared" si="9"/>
        <v>45780</v>
      </c>
      <c r="L126" s="57">
        <f t="shared" si="11"/>
        <v>0.45106481481343508</v>
      </c>
      <c r="M126" t="str" cm="1">
        <f t="array" ref="M126">IF(L126="","",_xlfn.IFS(
  AND(L126&gt;=TIME(9,0,0), L126&lt;TIME(16,0,0)),"Morning",
  AND(L126&gt;=TIME(16,0,0), L126&lt;TIME(23,59,0)),"Evening",
  L126&gt;=TIME(23,59,0),"Night",
  L126&lt;TIME(9,0,0),"Night"
))</f>
        <v>Morning</v>
      </c>
      <c r="O126" t="str">
        <f t="shared" si="10"/>
        <v/>
      </c>
    </row>
    <row r="127" spans="1:15" x14ac:dyDescent="0.25">
      <c r="A127" t="s">
        <v>356</v>
      </c>
      <c r="B127" t="s">
        <v>1</v>
      </c>
      <c r="C127" t="s">
        <v>27</v>
      </c>
      <c r="D127" t="s">
        <v>167</v>
      </c>
      <c r="E127" t="s">
        <v>357</v>
      </c>
      <c r="F127" t="s">
        <v>78</v>
      </c>
      <c r="G127" t="str">
        <f t="shared" si="6"/>
        <v>0</v>
      </c>
      <c r="H127" s="4" t="str">
        <f t="shared" si="7"/>
        <v>Click here</v>
      </c>
      <c r="I127" t="str">
        <f>IFERROR(INDEX(Analysis!$B$71:$L$91, MATCH(B127, Analysis!$A$71:$A$91, 0), MATCH(C127, Analysis!$B$70:$L$70, 0)), "")</f>
        <v>Mild</v>
      </c>
      <c r="J127">
        <f t="shared" si="8"/>
        <v>18</v>
      </c>
      <c r="K127" s="56">
        <f t="shared" si="9"/>
        <v>45780</v>
      </c>
      <c r="L127" s="57">
        <f t="shared" si="11"/>
        <v>0.45259259259182727</v>
      </c>
      <c r="M127" t="str" cm="1">
        <f t="array" ref="M127">IF(L127="","",_xlfn.IFS(
  AND(L127&gt;=TIME(9,0,0), L127&lt;TIME(16,0,0)),"Morning",
  AND(L127&gt;=TIME(16,0,0), L127&lt;TIME(23,59,0)),"Evening",
  L127&gt;=TIME(23,59,0),"Night",
  L127&lt;TIME(9,0,0),"Night"
))</f>
        <v>Morning</v>
      </c>
      <c r="O127" t="str">
        <f t="shared" si="10"/>
        <v/>
      </c>
    </row>
    <row r="128" spans="1:15" x14ac:dyDescent="0.25">
      <c r="A128" t="s">
        <v>358</v>
      </c>
      <c r="B128" t="s">
        <v>10</v>
      </c>
      <c r="C128" t="s">
        <v>26</v>
      </c>
      <c r="D128" t="s">
        <v>204</v>
      </c>
      <c r="E128" t="s">
        <v>359</v>
      </c>
      <c r="F128" t="s">
        <v>78</v>
      </c>
      <c r="G128" t="str">
        <f t="shared" si="6"/>
        <v>0</v>
      </c>
      <c r="H128" s="4" t="str">
        <f t="shared" si="7"/>
        <v>Click here</v>
      </c>
      <c r="I128" t="str">
        <f>IFERROR(INDEX(Analysis!$B$71:$L$91, MATCH(B128, Analysis!$A$71:$A$91, 0), MATCH(C128, Analysis!$B$70:$L$70, 0)), "")</f>
        <v>Severe</v>
      </c>
      <c r="J128">
        <f t="shared" si="8"/>
        <v>18</v>
      </c>
      <c r="K128" s="56">
        <f t="shared" si="9"/>
        <v>45780</v>
      </c>
      <c r="L128" s="57">
        <f t="shared" si="11"/>
        <v>0.45789351851999527</v>
      </c>
      <c r="M128" t="str" cm="1">
        <f t="array" ref="M128">IF(L128="","",_xlfn.IFS(
  AND(L128&gt;=TIME(9,0,0), L128&lt;TIME(16,0,0)),"Morning",
  AND(L128&gt;=TIME(16,0,0), L128&lt;TIME(23,59,0)),"Evening",
  L128&gt;=TIME(23,59,0),"Night",
  L128&lt;TIME(9,0,0),"Night"
))</f>
        <v>Morning</v>
      </c>
      <c r="O128" t="str">
        <f t="shared" si="10"/>
        <v/>
      </c>
    </row>
    <row r="129" spans="1:15" x14ac:dyDescent="0.25">
      <c r="A129" t="s">
        <v>360</v>
      </c>
      <c r="B129" t="s">
        <v>1</v>
      </c>
      <c r="C129" t="s">
        <v>103</v>
      </c>
      <c r="D129" t="s">
        <v>104</v>
      </c>
      <c r="E129" t="s">
        <v>361</v>
      </c>
      <c r="F129" t="s">
        <v>78</v>
      </c>
      <c r="G129" t="str">
        <f t="shared" si="6"/>
        <v>0</v>
      </c>
      <c r="H129" s="4" t="str">
        <f t="shared" si="7"/>
        <v>Click here</v>
      </c>
      <c r="I129" t="str">
        <f>IFERROR(INDEX(Analysis!$B$71:$L$91, MATCH(B129, Analysis!$A$71:$A$91, 0), MATCH(C129, Analysis!$B$70:$L$70, 0)), "")</f>
        <v>Mild</v>
      </c>
      <c r="J129">
        <f t="shared" si="8"/>
        <v>18</v>
      </c>
      <c r="K129" s="56">
        <f t="shared" si="9"/>
        <v>45780</v>
      </c>
      <c r="L129" s="57">
        <f t="shared" si="11"/>
        <v>0.45790509258949896</v>
      </c>
      <c r="M129" t="str" cm="1">
        <f t="array" ref="M129">IF(L129="","",_xlfn.IFS(
  AND(L129&gt;=TIME(9,0,0), L129&lt;TIME(16,0,0)),"Morning",
  AND(L129&gt;=TIME(16,0,0), L129&lt;TIME(23,59,0)),"Evening",
  L129&gt;=TIME(23,59,0),"Night",
  L129&lt;TIME(9,0,0),"Night"
))</f>
        <v>Morning</v>
      </c>
      <c r="O129" t="str">
        <f t="shared" si="10"/>
        <v/>
      </c>
    </row>
    <row r="130" spans="1:15" x14ac:dyDescent="0.25">
      <c r="A130" t="s">
        <v>362</v>
      </c>
      <c r="B130" t="s">
        <v>1</v>
      </c>
      <c r="C130" t="s">
        <v>26</v>
      </c>
      <c r="D130" t="s">
        <v>220</v>
      </c>
      <c r="E130" t="s">
        <v>363</v>
      </c>
      <c r="F130" t="s">
        <v>78</v>
      </c>
      <c r="G130" t="str">
        <f t="shared" ref="G130:G193" si="12">IF(ISBLANK(A130), "", IF(ISBLANK(F130), 0, F130))</f>
        <v>0</v>
      </c>
      <c r="H130" s="4" t="str">
        <f t="shared" ref="H130:H193" si="13">IF(ISBLANK(E130),"",HYPERLINK(E130,"Click here"))</f>
        <v>Click here</v>
      </c>
      <c r="I130" t="str">
        <f>IFERROR(INDEX(Analysis!$B$71:$L$91, MATCH(B130, Analysis!$A$71:$A$91, 0), MATCH(C130, Analysis!$B$70:$L$70, 0)), "")</f>
        <v>Mild</v>
      </c>
      <c r="J130">
        <f t="shared" ref="J130:J193" si="14">IF(ISBLANK(A130),"",WEEKNUM(A130))</f>
        <v>18</v>
      </c>
      <c r="K130" s="56">
        <f t="shared" ref="K130:K193" si="15">IF(ISBLANK(A130),"",DATE(YEAR(A130),MONTH(A130),DAY(A130)))</f>
        <v>45780</v>
      </c>
      <c r="L130" s="57">
        <f t="shared" si="11"/>
        <v>0.46390046296437504</v>
      </c>
      <c r="M130" t="str" cm="1">
        <f t="array" ref="M130">IF(L130="","",_xlfn.IFS(
  AND(L130&gt;=TIME(9,0,0), L130&lt;TIME(16,0,0)),"Morning",
  AND(L130&gt;=TIME(16,0,0), L130&lt;TIME(23,59,0)),"Evening",
  L130&gt;=TIME(23,59,0),"Night",
  L130&lt;TIME(9,0,0),"Night"
))</f>
        <v>Morning</v>
      </c>
      <c r="O130" t="str">
        <f t="shared" ref="O130:O193" si="16">IF(N130="ON", _xlfn.IMAGE(E130, 1), "")</f>
        <v/>
      </c>
    </row>
    <row r="131" spans="1:15" x14ac:dyDescent="0.25">
      <c r="A131" t="s">
        <v>364</v>
      </c>
      <c r="B131" t="s">
        <v>3</v>
      </c>
      <c r="C131" t="s">
        <v>26</v>
      </c>
      <c r="D131" t="s">
        <v>119</v>
      </c>
      <c r="E131" t="s">
        <v>365</v>
      </c>
      <c r="F131" t="s">
        <v>78</v>
      </c>
      <c r="G131" t="str">
        <f t="shared" si="12"/>
        <v>0</v>
      </c>
      <c r="H131" s="4" t="str">
        <f t="shared" si="13"/>
        <v>Click here</v>
      </c>
      <c r="I131" t="str">
        <f>IFERROR(INDEX(Analysis!$B$71:$L$91, MATCH(B131, Analysis!$A$71:$A$91, 0), MATCH(C131, Analysis!$B$70:$L$70, 0)), "")</f>
        <v>Severe</v>
      </c>
      <c r="J131">
        <f t="shared" si="14"/>
        <v>18</v>
      </c>
      <c r="K131" s="56">
        <f t="shared" si="15"/>
        <v>45780</v>
      </c>
      <c r="L131" s="57">
        <f t="shared" ref="L131:L194" si="17">IF(A131="", "", A131 - INT(A131))</f>
        <v>0.46788194444525288</v>
      </c>
      <c r="M131" t="str" cm="1">
        <f t="array" ref="M131">IF(L131="","",_xlfn.IFS(
  AND(L131&gt;=TIME(9,0,0), L131&lt;TIME(16,0,0)),"Morning",
  AND(L131&gt;=TIME(16,0,0), L131&lt;TIME(23,59,0)),"Evening",
  L131&gt;=TIME(23,59,0),"Night",
  L131&lt;TIME(9,0,0),"Night"
))</f>
        <v>Morning</v>
      </c>
      <c r="O131" t="str">
        <f t="shared" si="16"/>
        <v/>
      </c>
    </row>
    <row r="132" spans="1:15" x14ac:dyDescent="0.25">
      <c r="A132" t="s">
        <v>366</v>
      </c>
      <c r="B132" t="s">
        <v>5</v>
      </c>
      <c r="C132" t="s">
        <v>29</v>
      </c>
      <c r="D132" t="s">
        <v>76</v>
      </c>
      <c r="E132" t="s">
        <v>367</v>
      </c>
      <c r="F132" t="s">
        <v>78</v>
      </c>
      <c r="G132" t="str">
        <f t="shared" si="12"/>
        <v>0</v>
      </c>
      <c r="H132" s="4" t="str">
        <f t="shared" si="13"/>
        <v>Click here</v>
      </c>
      <c r="I132" t="str">
        <f>IFERROR(INDEX(Analysis!$B$71:$L$91, MATCH(B132, Analysis!$A$71:$A$91, 0), MATCH(C132, Analysis!$B$70:$L$70, 0)), "")</f>
        <v>Severe</v>
      </c>
      <c r="J132">
        <f t="shared" si="14"/>
        <v>18</v>
      </c>
      <c r="K132" s="56">
        <f t="shared" si="15"/>
        <v>45780</v>
      </c>
      <c r="L132" s="57">
        <f t="shared" si="17"/>
        <v>0.48103009258920792</v>
      </c>
      <c r="M132" t="str" cm="1">
        <f t="array" ref="M132">IF(L132="","",_xlfn.IFS(
  AND(L132&gt;=TIME(9,0,0), L132&lt;TIME(16,0,0)),"Morning",
  AND(L132&gt;=TIME(16,0,0), L132&lt;TIME(23,59,0)),"Evening",
  L132&gt;=TIME(23,59,0),"Night",
  L132&lt;TIME(9,0,0),"Night"
))</f>
        <v>Morning</v>
      </c>
      <c r="O132" t="str">
        <f t="shared" si="16"/>
        <v/>
      </c>
    </row>
    <row r="133" spans="1:15" x14ac:dyDescent="0.25">
      <c r="A133" t="s">
        <v>368</v>
      </c>
      <c r="B133" t="s">
        <v>4</v>
      </c>
      <c r="C133" t="s">
        <v>25</v>
      </c>
      <c r="D133" t="s">
        <v>149</v>
      </c>
      <c r="E133" t="s">
        <v>369</v>
      </c>
      <c r="F133" t="s">
        <v>78</v>
      </c>
      <c r="G133" t="str">
        <f t="shared" si="12"/>
        <v>0</v>
      </c>
      <c r="H133" s="4" t="str">
        <f t="shared" si="13"/>
        <v>Click here</v>
      </c>
      <c r="I133" t="str">
        <f>IFERROR(INDEX(Analysis!$B$71:$L$91, MATCH(B133, Analysis!$A$71:$A$91, 0), MATCH(C133, Analysis!$B$70:$L$70, 0)), "")</f>
        <v>Mild</v>
      </c>
      <c r="J133">
        <f t="shared" si="14"/>
        <v>18</v>
      </c>
      <c r="K133" s="56">
        <f t="shared" si="15"/>
        <v>45780</v>
      </c>
      <c r="L133" s="57">
        <f t="shared" si="17"/>
        <v>0.48912037037371192</v>
      </c>
      <c r="M133" t="str" cm="1">
        <f t="array" ref="M133">IF(L133="","",_xlfn.IFS(
  AND(L133&gt;=TIME(9,0,0), L133&lt;TIME(16,0,0)),"Morning",
  AND(L133&gt;=TIME(16,0,0), L133&lt;TIME(23,59,0)),"Evening",
  L133&gt;=TIME(23,59,0),"Night",
  L133&lt;TIME(9,0,0),"Night"
))</f>
        <v>Morning</v>
      </c>
      <c r="O133" t="str">
        <f t="shared" si="16"/>
        <v/>
      </c>
    </row>
    <row r="134" spans="1:15" x14ac:dyDescent="0.25">
      <c r="A134" t="s">
        <v>370</v>
      </c>
      <c r="B134" t="s">
        <v>3</v>
      </c>
      <c r="C134" t="s">
        <v>27</v>
      </c>
      <c r="D134" t="s">
        <v>109</v>
      </c>
      <c r="E134" t="s">
        <v>371</v>
      </c>
      <c r="F134" t="s">
        <v>78</v>
      </c>
      <c r="G134" t="str">
        <f t="shared" si="12"/>
        <v>0</v>
      </c>
      <c r="H134" s="4" t="str">
        <f t="shared" si="13"/>
        <v>Click here</v>
      </c>
      <c r="I134" t="str">
        <f>IFERROR(INDEX(Analysis!$B$71:$L$91, MATCH(B134, Analysis!$A$71:$A$91, 0), MATCH(C134, Analysis!$B$70:$L$70, 0)), "")</f>
        <v>Severe</v>
      </c>
      <c r="J134">
        <f t="shared" si="14"/>
        <v>18</v>
      </c>
      <c r="K134" s="56">
        <f t="shared" si="15"/>
        <v>45780</v>
      </c>
      <c r="L134" s="57">
        <f t="shared" si="17"/>
        <v>0.49055555555241881</v>
      </c>
      <c r="M134" t="str" cm="1">
        <f t="array" ref="M134">IF(L134="","",_xlfn.IFS(
  AND(L134&gt;=TIME(9,0,0), L134&lt;TIME(16,0,0)),"Morning",
  AND(L134&gt;=TIME(16,0,0), L134&lt;TIME(23,59,0)),"Evening",
  L134&gt;=TIME(23,59,0),"Night",
  L134&lt;TIME(9,0,0),"Night"
))</f>
        <v>Morning</v>
      </c>
      <c r="O134" t="str">
        <f t="shared" si="16"/>
        <v/>
      </c>
    </row>
    <row r="135" spans="1:15" x14ac:dyDescent="0.25">
      <c r="A135" t="s">
        <v>372</v>
      </c>
      <c r="B135" t="s">
        <v>1</v>
      </c>
      <c r="C135" t="s">
        <v>27</v>
      </c>
      <c r="D135" t="s">
        <v>167</v>
      </c>
      <c r="E135" t="s">
        <v>373</v>
      </c>
      <c r="F135" t="s">
        <v>78</v>
      </c>
      <c r="G135" t="str">
        <f t="shared" si="12"/>
        <v>0</v>
      </c>
      <c r="H135" s="4" t="str">
        <f t="shared" si="13"/>
        <v>Click here</v>
      </c>
      <c r="I135" t="str">
        <f>IFERROR(INDEX(Analysis!$B$71:$L$91, MATCH(B135, Analysis!$A$71:$A$91, 0), MATCH(C135, Analysis!$B$70:$L$70, 0)), "")</f>
        <v>Mild</v>
      </c>
      <c r="J135">
        <f t="shared" si="14"/>
        <v>18</v>
      </c>
      <c r="K135" s="56">
        <f t="shared" si="15"/>
        <v>45780</v>
      </c>
      <c r="L135" s="57">
        <f t="shared" si="17"/>
        <v>0.49120370370656019</v>
      </c>
      <c r="M135" t="str" cm="1">
        <f t="array" ref="M135">IF(L135="","",_xlfn.IFS(
  AND(L135&gt;=TIME(9,0,0), L135&lt;TIME(16,0,0)),"Morning",
  AND(L135&gt;=TIME(16,0,0), L135&lt;TIME(23,59,0)),"Evening",
  L135&gt;=TIME(23,59,0),"Night",
  L135&lt;TIME(9,0,0),"Night"
))</f>
        <v>Morning</v>
      </c>
      <c r="O135" t="str">
        <f t="shared" si="16"/>
        <v/>
      </c>
    </row>
    <row r="136" spans="1:15" x14ac:dyDescent="0.25">
      <c r="A136" t="s">
        <v>374</v>
      </c>
      <c r="B136" t="s">
        <v>1</v>
      </c>
      <c r="C136" t="s">
        <v>27</v>
      </c>
      <c r="D136" t="s">
        <v>167</v>
      </c>
      <c r="E136" t="s">
        <v>375</v>
      </c>
      <c r="F136" t="s">
        <v>78</v>
      </c>
      <c r="G136" t="str">
        <f t="shared" si="12"/>
        <v>0</v>
      </c>
      <c r="H136" s="4" t="str">
        <f t="shared" si="13"/>
        <v>Click here</v>
      </c>
      <c r="I136" t="str">
        <f>IFERROR(INDEX(Analysis!$B$71:$L$91, MATCH(B136, Analysis!$A$71:$A$91, 0), MATCH(C136, Analysis!$B$70:$L$70, 0)), "")</f>
        <v>Mild</v>
      </c>
      <c r="J136">
        <f t="shared" si="14"/>
        <v>18</v>
      </c>
      <c r="K136" s="56">
        <f t="shared" si="15"/>
        <v>45780</v>
      </c>
      <c r="L136" s="57">
        <f t="shared" si="17"/>
        <v>0.49164351851504762</v>
      </c>
      <c r="M136" t="str" cm="1">
        <f t="array" ref="M136">IF(L136="","",_xlfn.IFS(
  AND(L136&gt;=TIME(9,0,0), L136&lt;TIME(16,0,0)),"Morning",
  AND(L136&gt;=TIME(16,0,0), L136&lt;TIME(23,59,0)),"Evening",
  L136&gt;=TIME(23,59,0),"Night",
  L136&lt;TIME(9,0,0),"Night"
))</f>
        <v>Morning</v>
      </c>
      <c r="O136" t="str">
        <f t="shared" si="16"/>
        <v/>
      </c>
    </row>
    <row r="137" spans="1:15" x14ac:dyDescent="0.25">
      <c r="A137" t="s">
        <v>376</v>
      </c>
      <c r="B137" t="s">
        <v>1</v>
      </c>
      <c r="C137" t="s">
        <v>29</v>
      </c>
      <c r="D137" t="s">
        <v>76</v>
      </c>
      <c r="E137" t="s">
        <v>377</v>
      </c>
      <c r="F137" t="s">
        <v>78</v>
      </c>
      <c r="G137" t="str">
        <f t="shared" si="12"/>
        <v>0</v>
      </c>
      <c r="H137" s="4" t="str">
        <f t="shared" si="13"/>
        <v>Click here</v>
      </c>
      <c r="I137" t="str">
        <f>IFERROR(INDEX(Analysis!$B$71:$L$91, MATCH(B137, Analysis!$A$71:$A$91, 0), MATCH(C137, Analysis!$B$70:$L$70, 0)), "")</f>
        <v>Mild</v>
      </c>
      <c r="J137">
        <f t="shared" si="14"/>
        <v>18</v>
      </c>
      <c r="K137" s="56">
        <f t="shared" si="15"/>
        <v>45780</v>
      </c>
      <c r="L137" s="57">
        <f t="shared" si="17"/>
        <v>0.50368055555736646</v>
      </c>
      <c r="M137" t="str" cm="1">
        <f t="array" ref="M137">IF(L137="","",_xlfn.IFS(
  AND(L137&gt;=TIME(9,0,0), L137&lt;TIME(16,0,0)),"Morning",
  AND(L137&gt;=TIME(16,0,0), L137&lt;TIME(23,59,0)),"Evening",
  L137&gt;=TIME(23,59,0),"Night",
  L137&lt;TIME(9,0,0),"Night"
))</f>
        <v>Morning</v>
      </c>
      <c r="O137" t="str">
        <f t="shared" si="16"/>
        <v/>
      </c>
    </row>
    <row r="138" spans="1:15" x14ac:dyDescent="0.25">
      <c r="A138" t="s">
        <v>378</v>
      </c>
      <c r="B138" t="s">
        <v>1</v>
      </c>
      <c r="C138" t="s">
        <v>29</v>
      </c>
      <c r="D138" t="s">
        <v>76</v>
      </c>
      <c r="E138" t="s">
        <v>379</v>
      </c>
      <c r="F138" t="s">
        <v>78</v>
      </c>
      <c r="G138" t="str">
        <f t="shared" si="12"/>
        <v>0</v>
      </c>
      <c r="H138" s="4" t="str">
        <f t="shared" si="13"/>
        <v>Click here</v>
      </c>
      <c r="I138" t="str">
        <f>IFERROR(INDEX(Analysis!$B$71:$L$91, MATCH(B138, Analysis!$A$71:$A$91, 0), MATCH(C138, Analysis!$B$70:$L$70, 0)), "")</f>
        <v>Mild</v>
      </c>
      <c r="J138">
        <f t="shared" si="14"/>
        <v>18</v>
      </c>
      <c r="K138" s="56">
        <f t="shared" si="15"/>
        <v>45780</v>
      </c>
      <c r="L138" s="57">
        <f t="shared" si="17"/>
        <v>0.5038194444423425</v>
      </c>
      <c r="M138" t="str" cm="1">
        <f t="array" ref="M138">IF(L138="","",_xlfn.IFS(
  AND(L138&gt;=TIME(9,0,0), L138&lt;TIME(16,0,0)),"Morning",
  AND(L138&gt;=TIME(16,0,0), L138&lt;TIME(23,59,0)),"Evening",
  L138&gt;=TIME(23,59,0),"Night",
  L138&lt;TIME(9,0,0),"Night"
))</f>
        <v>Morning</v>
      </c>
      <c r="O138" t="str">
        <f t="shared" si="16"/>
        <v/>
      </c>
    </row>
    <row r="139" spans="1:15" x14ac:dyDescent="0.25">
      <c r="A139" t="s">
        <v>380</v>
      </c>
      <c r="B139" t="s">
        <v>1</v>
      </c>
      <c r="C139" t="s">
        <v>26</v>
      </c>
      <c r="D139" t="s">
        <v>381</v>
      </c>
      <c r="E139" t="s">
        <v>382</v>
      </c>
      <c r="F139" t="s">
        <v>78</v>
      </c>
      <c r="G139" t="str">
        <f t="shared" si="12"/>
        <v>0</v>
      </c>
      <c r="H139" s="4" t="str">
        <f t="shared" si="13"/>
        <v>Click here</v>
      </c>
      <c r="I139" t="str">
        <f>IFERROR(INDEX(Analysis!$B$71:$L$91, MATCH(B139, Analysis!$A$71:$A$91, 0), MATCH(C139, Analysis!$B$70:$L$70, 0)), "")</f>
        <v>Mild</v>
      </c>
      <c r="J139">
        <f t="shared" si="14"/>
        <v>18</v>
      </c>
      <c r="K139" s="56">
        <f t="shared" si="15"/>
        <v>45780</v>
      </c>
      <c r="L139" s="57">
        <f t="shared" si="17"/>
        <v>0.51699074073985685</v>
      </c>
      <c r="M139" t="str" cm="1">
        <f t="array" ref="M139">IF(L139="","",_xlfn.IFS(
  AND(L139&gt;=TIME(9,0,0), L139&lt;TIME(16,0,0)),"Morning",
  AND(L139&gt;=TIME(16,0,0), L139&lt;TIME(23,59,0)),"Evening",
  L139&gt;=TIME(23,59,0),"Night",
  L139&lt;TIME(9,0,0),"Night"
))</f>
        <v>Morning</v>
      </c>
      <c r="O139" t="str">
        <f t="shared" si="16"/>
        <v/>
      </c>
    </row>
    <row r="140" spans="1:15" x14ac:dyDescent="0.25">
      <c r="A140" t="s">
        <v>383</v>
      </c>
      <c r="B140" t="s">
        <v>1</v>
      </c>
      <c r="C140" t="s">
        <v>27</v>
      </c>
      <c r="D140" t="s">
        <v>109</v>
      </c>
      <c r="E140" t="s">
        <v>384</v>
      </c>
      <c r="F140" t="s">
        <v>78</v>
      </c>
      <c r="G140" t="str">
        <f t="shared" si="12"/>
        <v>0</v>
      </c>
      <c r="H140" s="4" t="str">
        <f t="shared" si="13"/>
        <v>Click here</v>
      </c>
      <c r="I140" t="str">
        <f>IFERROR(INDEX(Analysis!$B$71:$L$91, MATCH(B140, Analysis!$A$71:$A$91, 0), MATCH(C140, Analysis!$B$70:$L$70, 0)), "")</f>
        <v>Mild</v>
      </c>
      <c r="J140">
        <f t="shared" si="14"/>
        <v>18</v>
      </c>
      <c r="K140" s="56">
        <f t="shared" si="15"/>
        <v>45780</v>
      </c>
      <c r="L140" s="57">
        <f t="shared" si="17"/>
        <v>0.51708333333226619</v>
      </c>
      <c r="M140" t="str" cm="1">
        <f t="array" ref="M140">IF(L140="","",_xlfn.IFS(
  AND(L140&gt;=TIME(9,0,0), L140&lt;TIME(16,0,0)),"Morning",
  AND(L140&gt;=TIME(16,0,0), L140&lt;TIME(23,59,0)),"Evening",
  L140&gt;=TIME(23,59,0),"Night",
  L140&lt;TIME(9,0,0),"Night"
))</f>
        <v>Morning</v>
      </c>
      <c r="O140" t="str">
        <f t="shared" si="16"/>
        <v/>
      </c>
    </row>
    <row r="141" spans="1:15" x14ac:dyDescent="0.25">
      <c r="A141" t="s">
        <v>385</v>
      </c>
      <c r="B141" t="s">
        <v>1</v>
      </c>
      <c r="C141" t="s">
        <v>27</v>
      </c>
      <c r="D141" t="s">
        <v>109</v>
      </c>
      <c r="E141" t="s">
        <v>386</v>
      </c>
      <c r="F141" t="s">
        <v>78</v>
      </c>
      <c r="G141" t="str">
        <f t="shared" si="12"/>
        <v>0</v>
      </c>
      <c r="H141" s="4" t="str">
        <f t="shared" si="13"/>
        <v>Click here</v>
      </c>
      <c r="I141" t="str">
        <f>IFERROR(INDEX(Analysis!$B$71:$L$91, MATCH(B141, Analysis!$A$71:$A$91, 0), MATCH(C141, Analysis!$B$70:$L$70, 0)), "")</f>
        <v>Mild</v>
      </c>
      <c r="J141">
        <f t="shared" si="14"/>
        <v>18</v>
      </c>
      <c r="K141" s="56">
        <f t="shared" si="15"/>
        <v>45780</v>
      </c>
      <c r="L141" s="57">
        <f t="shared" si="17"/>
        <v>0.51737268518627388</v>
      </c>
      <c r="M141" t="str" cm="1">
        <f t="array" ref="M141">IF(L141="","",_xlfn.IFS(
  AND(L141&gt;=TIME(9,0,0), L141&lt;TIME(16,0,0)),"Morning",
  AND(L141&gt;=TIME(16,0,0), L141&lt;TIME(23,59,0)),"Evening",
  L141&gt;=TIME(23,59,0),"Night",
  L141&lt;TIME(9,0,0),"Night"
))</f>
        <v>Morning</v>
      </c>
      <c r="O141" t="str">
        <f t="shared" si="16"/>
        <v/>
      </c>
    </row>
    <row r="142" spans="1:15" x14ac:dyDescent="0.25">
      <c r="A142" t="s">
        <v>387</v>
      </c>
      <c r="B142" t="s">
        <v>1</v>
      </c>
      <c r="C142" t="s">
        <v>30</v>
      </c>
      <c r="D142" t="s">
        <v>217</v>
      </c>
      <c r="E142" t="s">
        <v>388</v>
      </c>
      <c r="F142" t="s">
        <v>78</v>
      </c>
      <c r="G142" t="str">
        <f t="shared" si="12"/>
        <v>0</v>
      </c>
      <c r="H142" s="4" t="str">
        <f t="shared" si="13"/>
        <v>Click here</v>
      </c>
      <c r="I142" t="str">
        <f>IFERROR(INDEX(Analysis!$B$71:$L$91, MATCH(B142, Analysis!$A$71:$A$91, 0), MATCH(C142, Analysis!$B$70:$L$70, 0)), "")</f>
        <v>Mild</v>
      </c>
      <c r="J142">
        <f t="shared" si="14"/>
        <v>18</v>
      </c>
      <c r="K142" s="56">
        <f t="shared" si="15"/>
        <v>45780</v>
      </c>
      <c r="L142" s="57">
        <f t="shared" si="17"/>
        <v>0.53605324074305827</v>
      </c>
      <c r="M142" t="str" cm="1">
        <f t="array" ref="M142">IF(L142="","",_xlfn.IFS(
  AND(L142&gt;=TIME(9,0,0), L142&lt;TIME(16,0,0)),"Morning",
  AND(L142&gt;=TIME(16,0,0), L142&lt;TIME(23,59,0)),"Evening",
  L142&gt;=TIME(23,59,0),"Night",
  L142&lt;TIME(9,0,0),"Night"
))</f>
        <v>Morning</v>
      </c>
      <c r="O142" t="str">
        <f t="shared" si="16"/>
        <v/>
      </c>
    </row>
    <row r="143" spans="1:15" x14ac:dyDescent="0.25">
      <c r="A143" t="s">
        <v>389</v>
      </c>
      <c r="B143" t="s">
        <v>10</v>
      </c>
      <c r="C143" t="s">
        <v>25</v>
      </c>
      <c r="D143" t="s">
        <v>86</v>
      </c>
      <c r="E143" t="s">
        <v>390</v>
      </c>
      <c r="F143" t="s">
        <v>78</v>
      </c>
      <c r="G143" t="str">
        <f t="shared" si="12"/>
        <v>0</v>
      </c>
      <c r="H143" s="4" t="str">
        <f t="shared" si="13"/>
        <v>Click here</v>
      </c>
      <c r="I143" t="str">
        <f>IFERROR(INDEX(Analysis!$B$71:$L$91, MATCH(B143, Analysis!$A$71:$A$91, 0), MATCH(C143, Analysis!$B$70:$L$70, 0)), "")</f>
        <v>Severe</v>
      </c>
      <c r="J143">
        <f t="shared" si="14"/>
        <v>18</v>
      </c>
      <c r="K143" s="56">
        <f t="shared" si="15"/>
        <v>45780</v>
      </c>
      <c r="L143" s="57">
        <f t="shared" si="17"/>
        <v>0.59103009258979</v>
      </c>
      <c r="M143" t="str" cm="1">
        <f t="array" ref="M143">IF(L143="","",_xlfn.IFS(
  AND(L143&gt;=TIME(9,0,0), L143&lt;TIME(16,0,0)),"Morning",
  AND(L143&gt;=TIME(16,0,0), L143&lt;TIME(23,59,0)),"Evening",
  L143&gt;=TIME(23,59,0),"Night",
  L143&lt;TIME(9,0,0),"Night"
))</f>
        <v>Morning</v>
      </c>
      <c r="O143" t="str">
        <f t="shared" si="16"/>
        <v/>
      </c>
    </row>
    <row r="144" spans="1:15" x14ac:dyDescent="0.25">
      <c r="A144" t="s">
        <v>391</v>
      </c>
      <c r="B144" t="s">
        <v>1</v>
      </c>
      <c r="C144" t="s">
        <v>25</v>
      </c>
      <c r="D144" t="s">
        <v>83</v>
      </c>
      <c r="E144" t="s">
        <v>392</v>
      </c>
      <c r="F144" t="s">
        <v>78</v>
      </c>
      <c r="G144" t="str">
        <f t="shared" si="12"/>
        <v>0</v>
      </c>
      <c r="H144" s="4" t="str">
        <f t="shared" si="13"/>
        <v>Click here</v>
      </c>
      <c r="I144" t="str">
        <f>IFERROR(INDEX(Analysis!$B$71:$L$91, MATCH(B144, Analysis!$A$71:$A$91, 0), MATCH(C144, Analysis!$B$70:$L$70, 0)), "")</f>
        <v>Mild</v>
      </c>
      <c r="J144">
        <f t="shared" si="14"/>
        <v>18</v>
      </c>
      <c r="K144" s="56">
        <f t="shared" si="15"/>
        <v>45780</v>
      </c>
      <c r="L144" s="57">
        <f t="shared" si="17"/>
        <v>0.59203703703678912</v>
      </c>
      <c r="M144" t="str" cm="1">
        <f t="array" ref="M144">IF(L144="","",_xlfn.IFS(
  AND(L144&gt;=TIME(9,0,0), L144&lt;TIME(16,0,0)),"Morning",
  AND(L144&gt;=TIME(16,0,0), L144&lt;TIME(23,59,0)),"Evening",
  L144&gt;=TIME(23,59,0),"Night",
  L144&lt;TIME(9,0,0),"Night"
))</f>
        <v>Morning</v>
      </c>
      <c r="O144" t="str">
        <f t="shared" si="16"/>
        <v/>
      </c>
    </row>
    <row r="145" spans="1:15" x14ac:dyDescent="0.25">
      <c r="A145" t="s">
        <v>393</v>
      </c>
      <c r="B145" t="s">
        <v>1</v>
      </c>
      <c r="C145" t="s">
        <v>25</v>
      </c>
      <c r="D145" t="s">
        <v>149</v>
      </c>
      <c r="E145" t="s">
        <v>394</v>
      </c>
      <c r="F145" t="s">
        <v>78</v>
      </c>
      <c r="G145" t="str">
        <f t="shared" si="12"/>
        <v>0</v>
      </c>
      <c r="H145" s="4" t="str">
        <f t="shared" si="13"/>
        <v>Click here</v>
      </c>
      <c r="I145" t="str">
        <f>IFERROR(INDEX(Analysis!$B$71:$L$91, MATCH(B145, Analysis!$A$71:$A$91, 0), MATCH(C145, Analysis!$B$70:$L$70, 0)), "")</f>
        <v>Mild</v>
      </c>
      <c r="J145">
        <f t="shared" si="14"/>
        <v>18</v>
      </c>
      <c r="K145" s="56">
        <f t="shared" si="15"/>
        <v>45780</v>
      </c>
      <c r="L145" s="57">
        <f t="shared" si="17"/>
        <v>0.59827546296583023</v>
      </c>
      <c r="M145" t="str" cm="1">
        <f t="array" ref="M145">IF(L145="","",_xlfn.IFS(
  AND(L145&gt;=TIME(9,0,0), L145&lt;TIME(16,0,0)),"Morning",
  AND(L145&gt;=TIME(16,0,0), L145&lt;TIME(23,59,0)),"Evening",
  L145&gt;=TIME(23,59,0),"Night",
  L145&lt;TIME(9,0,0),"Night"
))</f>
        <v>Morning</v>
      </c>
      <c r="O145" t="str">
        <f t="shared" si="16"/>
        <v/>
      </c>
    </row>
    <row r="146" spans="1:15" x14ac:dyDescent="0.25">
      <c r="A146" t="s">
        <v>395</v>
      </c>
      <c r="B146" t="s">
        <v>1</v>
      </c>
      <c r="C146" t="s">
        <v>103</v>
      </c>
      <c r="D146" t="s">
        <v>104</v>
      </c>
      <c r="E146" t="s">
        <v>396</v>
      </c>
      <c r="F146" t="s">
        <v>78</v>
      </c>
      <c r="G146" t="str">
        <f t="shared" si="12"/>
        <v>0</v>
      </c>
      <c r="H146" s="4" t="str">
        <f t="shared" si="13"/>
        <v>Click here</v>
      </c>
      <c r="I146" t="str">
        <f>IFERROR(INDEX(Analysis!$B$71:$L$91, MATCH(B146, Analysis!$A$71:$A$91, 0), MATCH(C146, Analysis!$B$70:$L$70, 0)), "")</f>
        <v>Mild</v>
      </c>
      <c r="J146">
        <f t="shared" si="14"/>
        <v>18</v>
      </c>
      <c r="K146" s="56">
        <f t="shared" si="15"/>
        <v>45780</v>
      </c>
      <c r="L146" s="57">
        <f t="shared" si="17"/>
        <v>0.59847222222015262</v>
      </c>
      <c r="M146" t="str" cm="1">
        <f t="array" ref="M146">IF(L146="","",_xlfn.IFS(
  AND(L146&gt;=TIME(9,0,0), L146&lt;TIME(16,0,0)),"Morning",
  AND(L146&gt;=TIME(16,0,0), L146&lt;TIME(23,59,0)),"Evening",
  L146&gt;=TIME(23,59,0),"Night",
  L146&lt;TIME(9,0,0),"Night"
))</f>
        <v>Morning</v>
      </c>
      <c r="O146" t="str">
        <f t="shared" si="16"/>
        <v/>
      </c>
    </row>
    <row r="147" spans="1:15" x14ac:dyDescent="0.25">
      <c r="A147" t="s">
        <v>397</v>
      </c>
      <c r="B147" t="s">
        <v>1</v>
      </c>
      <c r="C147" t="s">
        <v>27</v>
      </c>
      <c r="D147" t="s">
        <v>109</v>
      </c>
      <c r="E147" t="s">
        <v>398</v>
      </c>
      <c r="F147" t="s">
        <v>78</v>
      </c>
      <c r="G147" t="str">
        <f t="shared" si="12"/>
        <v>0</v>
      </c>
      <c r="H147" s="4" t="str">
        <f t="shared" si="13"/>
        <v>Click here</v>
      </c>
      <c r="I147" t="str">
        <f>IFERROR(INDEX(Analysis!$B$71:$L$91, MATCH(B147, Analysis!$A$71:$A$91, 0), MATCH(C147, Analysis!$B$70:$L$70, 0)), "")</f>
        <v>Mild</v>
      </c>
      <c r="J147">
        <f t="shared" si="14"/>
        <v>18</v>
      </c>
      <c r="K147" s="56">
        <f t="shared" si="15"/>
        <v>45780</v>
      </c>
      <c r="L147" s="57">
        <f t="shared" si="17"/>
        <v>0.60020833333692281</v>
      </c>
      <c r="M147" t="str" cm="1">
        <f t="array" ref="M147">IF(L147="","",_xlfn.IFS(
  AND(L147&gt;=TIME(9,0,0), L147&lt;TIME(16,0,0)),"Morning",
  AND(L147&gt;=TIME(16,0,0), L147&lt;TIME(23,59,0)),"Evening",
  L147&gt;=TIME(23,59,0),"Night",
  L147&lt;TIME(9,0,0),"Night"
))</f>
        <v>Morning</v>
      </c>
      <c r="O147" t="str">
        <f t="shared" si="16"/>
        <v/>
      </c>
    </row>
    <row r="148" spans="1:15" x14ac:dyDescent="0.25">
      <c r="A148" t="s">
        <v>399</v>
      </c>
      <c r="B148" t="s">
        <v>1</v>
      </c>
      <c r="C148" t="s">
        <v>27</v>
      </c>
      <c r="D148" t="s">
        <v>109</v>
      </c>
      <c r="E148" t="s">
        <v>400</v>
      </c>
      <c r="F148" t="s">
        <v>78</v>
      </c>
      <c r="G148" t="str">
        <f t="shared" si="12"/>
        <v>0</v>
      </c>
      <c r="H148" s="4" t="str">
        <f t="shared" si="13"/>
        <v>Click here</v>
      </c>
      <c r="I148" t="str">
        <f>IFERROR(INDEX(Analysis!$B$71:$L$91, MATCH(B148, Analysis!$A$71:$A$91, 0), MATCH(C148, Analysis!$B$70:$L$70, 0)), "")</f>
        <v>Mild</v>
      </c>
      <c r="J148">
        <f t="shared" si="14"/>
        <v>18</v>
      </c>
      <c r="K148" s="56">
        <f t="shared" si="15"/>
        <v>45780</v>
      </c>
      <c r="L148" s="57">
        <f t="shared" si="17"/>
        <v>0.60402777777926531</v>
      </c>
      <c r="M148" t="str" cm="1">
        <f t="array" ref="M148">IF(L148="","",_xlfn.IFS(
  AND(L148&gt;=TIME(9,0,0), L148&lt;TIME(16,0,0)),"Morning",
  AND(L148&gt;=TIME(16,0,0), L148&lt;TIME(23,59,0)),"Evening",
  L148&gt;=TIME(23,59,0),"Night",
  L148&lt;TIME(9,0,0),"Night"
))</f>
        <v>Morning</v>
      </c>
      <c r="O148" t="str">
        <f t="shared" si="16"/>
        <v/>
      </c>
    </row>
    <row r="149" spans="1:15" x14ac:dyDescent="0.25">
      <c r="A149" t="s">
        <v>401</v>
      </c>
      <c r="B149" t="s">
        <v>1</v>
      </c>
      <c r="C149" t="s">
        <v>27</v>
      </c>
      <c r="D149" t="s">
        <v>109</v>
      </c>
      <c r="E149" t="s">
        <v>402</v>
      </c>
      <c r="F149" t="s">
        <v>78</v>
      </c>
      <c r="G149" t="str">
        <f t="shared" si="12"/>
        <v>0</v>
      </c>
      <c r="H149" s="4" t="str">
        <f t="shared" si="13"/>
        <v>Click here</v>
      </c>
      <c r="I149" t="str">
        <f>IFERROR(INDEX(Analysis!$B$71:$L$91, MATCH(B149, Analysis!$A$71:$A$91, 0), MATCH(C149, Analysis!$B$70:$L$70, 0)), "")</f>
        <v>Mild</v>
      </c>
      <c r="J149">
        <f t="shared" si="14"/>
        <v>18</v>
      </c>
      <c r="K149" s="56">
        <f t="shared" si="15"/>
        <v>45780</v>
      </c>
      <c r="L149" s="57">
        <f t="shared" si="17"/>
        <v>0.60638888888934162</v>
      </c>
      <c r="M149" t="str" cm="1">
        <f t="array" ref="M149">IF(L149="","",_xlfn.IFS(
  AND(L149&gt;=TIME(9,0,0), L149&lt;TIME(16,0,0)),"Morning",
  AND(L149&gt;=TIME(16,0,0), L149&lt;TIME(23,59,0)),"Evening",
  L149&gt;=TIME(23,59,0),"Night",
  L149&lt;TIME(9,0,0),"Night"
))</f>
        <v>Morning</v>
      </c>
      <c r="O149" t="str">
        <f t="shared" si="16"/>
        <v/>
      </c>
    </row>
    <row r="150" spans="1:15" x14ac:dyDescent="0.25">
      <c r="A150" t="s">
        <v>403</v>
      </c>
      <c r="B150" t="s">
        <v>0</v>
      </c>
      <c r="C150" t="s">
        <v>26</v>
      </c>
      <c r="D150" t="s">
        <v>199</v>
      </c>
      <c r="E150" t="s">
        <v>404</v>
      </c>
      <c r="F150" t="s">
        <v>78</v>
      </c>
      <c r="G150" t="str">
        <f t="shared" si="12"/>
        <v>0</v>
      </c>
      <c r="H150" s="4" t="str">
        <f t="shared" si="13"/>
        <v>Click here</v>
      </c>
      <c r="I150" t="str">
        <f>IFERROR(INDEX(Analysis!$B$71:$L$91, MATCH(B150, Analysis!$A$71:$A$91, 0), MATCH(C150, Analysis!$B$70:$L$70, 0)), "")</f>
        <v>Severe</v>
      </c>
      <c r="J150">
        <f t="shared" si="14"/>
        <v>18</v>
      </c>
      <c r="K150" s="56">
        <f t="shared" si="15"/>
        <v>45780</v>
      </c>
      <c r="L150" s="57">
        <f t="shared" si="17"/>
        <v>0.61050925926247146</v>
      </c>
      <c r="M150" t="str" cm="1">
        <f t="array" ref="M150">IF(L150="","",_xlfn.IFS(
  AND(L150&gt;=TIME(9,0,0), L150&lt;TIME(16,0,0)),"Morning",
  AND(L150&gt;=TIME(16,0,0), L150&lt;TIME(23,59,0)),"Evening",
  L150&gt;=TIME(23,59,0),"Night",
  L150&lt;TIME(9,0,0),"Night"
))</f>
        <v>Morning</v>
      </c>
      <c r="O150" t="str">
        <f t="shared" si="16"/>
        <v/>
      </c>
    </row>
    <row r="151" spans="1:15" x14ac:dyDescent="0.25">
      <c r="A151" t="s">
        <v>405</v>
      </c>
      <c r="B151" t="s">
        <v>1</v>
      </c>
      <c r="C151" t="s">
        <v>27</v>
      </c>
      <c r="D151" t="s">
        <v>109</v>
      </c>
      <c r="E151" t="s">
        <v>406</v>
      </c>
      <c r="F151" t="s">
        <v>78</v>
      </c>
      <c r="G151" t="str">
        <f t="shared" si="12"/>
        <v>0</v>
      </c>
      <c r="H151" s="4" t="str">
        <f t="shared" si="13"/>
        <v>Click here</v>
      </c>
      <c r="I151" t="str">
        <f>IFERROR(INDEX(Analysis!$B$71:$L$91, MATCH(B151, Analysis!$A$71:$A$91, 0), MATCH(C151, Analysis!$B$70:$L$70, 0)), "")</f>
        <v>Mild</v>
      </c>
      <c r="J151">
        <f t="shared" si="14"/>
        <v>18</v>
      </c>
      <c r="K151" s="56">
        <f t="shared" si="15"/>
        <v>45780</v>
      </c>
      <c r="L151" s="57">
        <f t="shared" si="17"/>
        <v>0.62339120370597811</v>
      </c>
      <c r="M151" t="str" cm="1">
        <f t="array" ref="M151">IF(L151="","",_xlfn.IFS(
  AND(L151&gt;=TIME(9,0,0), L151&lt;TIME(16,0,0)),"Morning",
  AND(L151&gt;=TIME(16,0,0), L151&lt;TIME(23,59,0)),"Evening",
  L151&gt;=TIME(23,59,0),"Night",
  L151&lt;TIME(9,0,0),"Night"
))</f>
        <v>Morning</v>
      </c>
      <c r="O151" t="str">
        <f t="shared" si="16"/>
        <v/>
      </c>
    </row>
    <row r="152" spans="1:15" x14ac:dyDescent="0.25">
      <c r="A152" t="s">
        <v>407</v>
      </c>
      <c r="B152" t="s">
        <v>2</v>
      </c>
      <c r="C152" t="s">
        <v>27</v>
      </c>
      <c r="D152" t="s">
        <v>167</v>
      </c>
      <c r="E152" t="s">
        <v>408</v>
      </c>
      <c r="F152" t="s">
        <v>78</v>
      </c>
      <c r="G152" t="str">
        <f t="shared" si="12"/>
        <v>0</v>
      </c>
      <c r="H152" s="4" t="str">
        <f t="shared" si="13"/>
        <v>Click here</v>
      </c>
      <c r="I152" t="str">
        <f>IFERROR(INDEX(Analysis!$B$71:$L$91, MATCH(B152, Analysis!$A$71:$A$91, 0), MATCH(C152, Analysis!$B$70:$L$70, 0)), "")</f>
        <v>Mild</v>
      </c>
      <c r="J152">
        <f t="shared" si="14"/>
        <v>18</v>
      </c>
      <c r="K152" s="56">
        <f t="shared" si="15"/>
        <v>45780</v>
      </c>
      <c r="L152" s="57">
        <f t="shared" si="17"/>
        <v>0.62986111111240461</v>
      </c>
      <c r="M152" t="str" cm="1">
        <f t="array" ref="M152">IF(L152="","",_xlfn.IFS(
  AND(L152&gt;=TIME(9,0,0), L152&lt;TIME(16,0,0)),"Morning",
  AND(L152&gt;=TIME(16,0,0), L152&lt;TIME(23,59,0)),"Evening",
  L152&gt;=TIME(23,59,0),"Night",
  L152&lt;TIME(9,0,0),"Night"
))</f>
        <v>Morning</v>
      </c>
      <c r="O152" t="str">
        <f t="shared" si="16"/>
        <v/>
      </c>
    </row>
    <row r="153" spans="1:15" x14ac:dyDescent="0.25">
      <c r="A153" t="s">
        <v>409</v>
      </c>
      <c r="B153" t="s">
        <v>1</v>
      </c>
      <c r="C153" t="s">
        <v>27</v>
      </c>
      <c r="D153" t="s">
        <v>167</v>
      </c>
      <c r="E153" t="s">
        <v>410</v>
      </c>
      <c r="F153" t="s">
        <v>78</v>
      </c>
      <c r="G153" t="str">
        <f t="shared" si="12"/>
        <v>0</v>
      </c>
      <c r="H153" s="4" t="str">
        <f t="shared" si="13"/>
        <v>Click here</v>
      </c>
      <c r="I153" t="str">
        <f>IFERROR(INDEX(Analysis!$B$71:$L$91, MATCH(B153, Analysis!$A$71:$A$91, 0), MATCH(C153, Analysis!$B$70:$L$70, 0)), "")</f>
        <v>Mild</v>
      </c>
      <c r="J153">
        <f t="shared" si="14"/>
        <v>18</v>
      </c>
      <c r="K153" s="56">
        <f t="shared" si="15"/>
        <v>45780</v>
      </c>
      <c r="L153" s="57">
        <f t="shared" si="17"/>
        <v>0.63071759259037208</v>
      </c>
      <c r="M153" t="str" cm="1">
        <f t="array" ref="M153">IF(L153="","",_xlfn.IFS(
  AND(L153&gt;=TIME(9,0,0), L153&lt;TIME(16,0,0)),"Morning",
  AND(L153&gt;=TIME(16,0,0), L153&lt;TIME(23,59,0)),"Evening",
  L153&gt;=TIME(23,59,0),"Night",
  L153&lt;TIME(9,0,0),"Night"
))</f>
        <v>Morning</v>
      </c>
      <c r="O153" t="str">
        <f t="shared" si="16"/>
        <v/>
      </c>
    </row>
    <row r="154" spans="1:15" x14ac:dyDescent="0.25">
      <c r="A154" t="s">
        <v>411</v>
      </c>
      <c r="B154" t="s">
        <v>1</v>
      </c>
      <c r="C154" t="s">
        <v>103</v>
      </c>
      <c r="D154" t="s">
        <v>104</v>
      </c>
      <c r="E154" t="s">
        <v>412</v>
      </c>
      <c r="F154" t="s">
        <v>78</v>
      </c>
      <c r="G154" t="str">
        <f t="shared" si="12"/>
        <v>0</v>
      </c>
      <c r="H154" s="4" t="str">
        <f t="shared" si="13"/>
        <v>Click here</v>
      </c>
      <c r="I154" t="str">
        <f>IFERROR(INDEX(Analysis!$B$71:$L$91, MATCH(B154, Analysis!$A$71:$A$91, 0), MATCH(C154, Analysis!$B$70:$L$70, 0)), "")</f>
        <v>Mild</v>
      </c>
      <c r="J154">
        <f t="shared" si="14"/>
        <v>18</v>
      </c>
      <c r="K154" s="56">
        <f t="shared" si="15"/>
        <v>45780</v>
      </c>
      <c r="L154" s="57">
        <f t="shared" si="17"/>
        <v>0.63729166666598758</v>
      </c>
      <c r="M154" t="str" cm="1">
        <f t="array" ref="M154">IF(L154="","",_xlfn.IFS(
  AND(L154&gt;=TIME(9,0,0), L154&lt;TIME(16,0,0)),"Morning",
  AND(L154&gt;=TIME(16,0,0), L154&lt;TIME(23,59,0)),"Evening",
  L154&gt;=TIME(23,59,0),"Night",
  L154&lt;TIME(9,0,0),"Night"
))</f>
        <v>Morning</v>
      </c>
      <c r="O154" t="str">
        <f t="shared" si="16"/>
        <v/>
      </c>
    </row>
    <row r="155" spans="1:15" x14ac:dyDescent="0.25">
      <c r="A155" t="s">
        <v>413</v>
      </c>
      <c r="B155" t="s">
        <v>3</v>
      </c>
      <c r="C155" t="s">
        <v>26</v>
      </c>
      <c r="D155" t="s">
        <v>199</v>
      </c>
      <c r="E155" t="s">
        <v>414</v>
      </c>
      <c r="F155" t="s">
        <v>78</v>
      </c>
      <c r="G155" t="str">
        <f t="shared" si="12"/>
        <v>0</v>
      </c>
      <c r="H155" s="4" t="str">
        <f t="shared" si="13"/>
        <v>Click here</v>
      </c>
      <c r="I155" t="str">
        <f>IFERROR(INDEX(Analysis!$B$71:$L$91, MATCH(B155, Analysis!$A$71:$A$91, 0), MATCH(C155, Analysis!$B$70:$L$70, 0)), "")</f>
        <v>Severe</v>
      </c>
      <c r="J155">
        <f t="shared" si="14"/>
        <v>18</v>
      </c>
      <c r="K155" s="56">
        <f t="shared" si="15"/>
        <v>45780</v>
      </c>
      <c r="L155" s="57">
        <f t="shared" si="17"/>
        <v>0.64034722222277196</v>
      </c>
      <c r="M155" t="str" cm="1">
        <f t="array" ref="M155">IF(L155="","",_xlfn.IFS(
  AND(L155&gt;=TIME(9,0,0), L155&lt;TIME(16,0,0)),"Morning",
  AND(L155&gt;=TIME(16,0,0), L155&lt;TIME(23,59,0)),"Evening",
  L155&gt;=TIME(23,59,0),"Night",
  L155&lt;TIME(9,0,0),"Night"
))</f>
        <v>Morning</v>
      </c>
      <c r="O155" t="str">
        <f t="shared" si="16"/>
        <v/>
      </c>
    </row>
    <row r="156" spans="1:15" x14ac:dyDescent="0.25">
      <c r="A156" t="s">
        <v>415</v>
      </c>
      <c r="B156" t="s">
        <v>1</v>
      </c>
      <c r="C156" t="s">
        <v>26</v>
      </c>
      <c r="D156" t="s">
        <v>80</v>
      </c>
      <c r="E156" t="s">
        <v>416</v>
      </c>
      <c r="F156" t="s">
        <v>78</v>
      </c>
      <c r="G156" t="str">
        <f t="shared" si="12"/>
        <v>0</v>
      </c>
      <c r="H156" s="4" t="str">
        <f t="shared" si="13"/>
        <v>Click here</v>
      </c>
      <c r="I156" t="str">
        <f>IFERROR(INDEX(Analysis!$B$71:$L$91, MATCH(B156, Analysis!$A$71:$A$91, 0), MATCH(C156, Analysis!$B$70:$L$70, 0)), "")</f>
        <v>Mild</v>
      </c>
      <c r="J156">
        <f t="shared" si="14"/>
        <v>18</v>
      </c>
      <c r="K156" s="56">
        <f t="shared" si="15"/>
        <v>45780</v>
      </c>
      <c r="L156" s="57">
        <f t="shared" si="17"/>
        <v>0.64692129629838746</v>
      </c>
      <c r="M156" t="str" cm="1">
        <f t="array" ref="M156">IF(L156="","",_xlfn.IFS(
  AND(L156&gt;=TIME(9,0,0), L156&lt;TIME(16,0,0)),"Morning",
  AND(L156&gt;=TIME(16,0,0), L156&lt;TIME(23,59,0)),"Evening",
  L156&gt;=TIME(23,59,0),"Night",
  L156&lt;TIME(9,0,0),"Night"
))</f>
        <v>Morning</v>
      </c>
      <c r="O156" t="str">
        <f t="shared" si="16"/>
        <v/>
      </c>
    </row>
    <row r="157" spans="1:15" x14ac:dyDescent="0.25">
      <c r="A157" t="s">
        <v>417</v>
      </c>
      <c r="B157" t="s">
        <v>3</v>
      </c>
      <c r="C157" t="s">
        <v>26</v>
      </c>
      <c r="D157" t="s">
        <v>418</v>
      </c>
      <c r="E157" t="s">
        <v>419</v>
      </c>
      <c r="F157" t="s">
        <v>78</v>
      </c>
      <c r="G157" t="str">
        <f t="shared" si="12"/>
        <v>0</v>
      </c>
      <c r="H157" s="4" t="str">
        <f t="shared" si="13"/>
        <v>Click here</v>
      </c>
      <c r="I157" t="str">
        <f>IFERROR(INDEX(Analysis!$B$71:$L$91, MATCH(B157, Analysis!$A$71:$A$91, 0), MATCH(C157, Analysis!$B$70:$L$70, 0)), "")</f>
        <v>Severe</v>
      </c>
      <c r="J157">
        <f t="shared" si="14"/>
        <v>18</v>
      </c>
      <c r="K157" s="56">
        <f t="shared" si="15"/>
        <v>45780</v>
      </c>
      <c r="L157" s="57">
        <f t="shared" si="17"/>
        <v>0.6497453703705105</v>
      </c>
      <c r="M157" t="str" cm="1">
        <f t="array" ref="M157">IF(L157="","",_xlfn.IFS(
  AND(L157&gt;=TIME(9,0,0), L157&lt;TIME(16,0,0)),"Morning",
  AND(L157&gt;=TIME(16,0,0), L157&lt;TIME(23,59,0)),"Evening",
  L157&gt;=TIME(23,59,0),"Night",
  L157&lt;TIME(9,0,0),"Night"
))</f>
        <v>Morning</v>
      </c>
      <c r="O157" t="str">
        <f t="shared" si="16"/>
        <v/>
      </c>
    </row>
    <row r="158" spans="1:15" x14ac:dyDescent="0.25">
      <c r="A158" t="s">
        <v>420</v>
      </c>
      <c r="B158" t="s">
        <v>1</v>
      </c>
      <c r="C158" t="s">
        <v>26</v>
      </c>
      <c r="D158" t="s">
        <v>258</v>
      </c>
      <c r="E158" t="s">
        <v>421</v>
      </c>
      <c r="F158" t="s">
        <v>78</v>
      </c>
      <c r="G158" t="str">
        <f t="shared" si="12"/>
        <v>0</v>
      </c>
      <c r="H158" s="4" t="str">
        <f t="shared" si="13"/>
        <v>Click here</v>
      </c>
      <c r="I158" t="str">
        <f>IFERROR(INDEX(Analysis!$B$71:$L$91, MATCH(B158, Analysis!$A$71:$A$91, 0), MATCH(C158, Analysis!$B$70:$L$70, 0)), "")</f>
        <v>Mild</v>
      </c>
      <c r="J158">
        <f t="shared" si="14"/>
        <v>18</v>
      </c>
      <c r="K158" s="56">
        <f t="shared" si="15"/>
        <v>45780</v>
      </c>
      <c r="L158" s="57">
        <f t="shared" si="17"/>
        <v>0.65021990740933688</v>
      </c>
      <c r="M158" t="str" cm="1">
        <f t="array" ref="M158">IF(L158="","",_xlfn.IFS(
  AND(L158&gt;=TIME(9,0,0), L158&lt;TIME(16,0,0)),"Morning",
  AND(L158&gt;=TIME(16,0,0), L158&lt;TIME(23,59,0)),"Evening",
  L158&gt;=TIME(23,59,0),"Night",
  L158&lt;TIME(9,0,0),"Night"
))</f>
        <v>Morning</v>
      </c>
      <c r="O158" t="str">
        <f t="shared" si="16"/>
        <v/>
      </c>
    </row>
    <row r="159" spans="1:15" x14ac:dyDescent="0.25">
      <c r="A159" t="s">
        <v>422</v>
      </c>
      <c r="B159" t="s">
        <v>4</v>
      </c>
      <c r="C159" t="s">
        <v>26</v>
      </c>
      <c r="D159" t="s">
        <v>258</v>
      </c>
      <c r="E159" t="s">
        <v>423</v>
      </c>
      <c r="F159" t="s">
        <v>78</v>
      </c>
      <c r="G159" t="str">
        <f t="shared" si="12"/>
        <v>0</v>
      </c>
      <c r="H159" s="4" t="str">
        <f t="shared" si="13"/>
        <v>Click here</v>
      </c>
      <c r="I159" t="str">
        <f>IFERROR(INDEX(Analysis!$B$71:$L$91, MATCH(B159, Analysis!$A$71:$A$91, 0), MATCH(C159, Analysis!$B$70:$L$70, 0)), "")</f>
        <v>Mild</v>
      </c>
      <c r="J159">
        <f t="shared" si="14"/>
        <v>18</v>
      </c>
      <c r="K159" s="56">
        <f t="shared" si="15"/>
        <v>45780</v>
      </c>
      <c r="L159" s="57">
        <f t="shared" si="17"/>
        <v>0.65362268518219935</v>
      </c>
      <c r="M159" t="str" cm="1">
        <f t="array" ref="M159">IF(L159="","",_xlfn.IFS(
  AND(L159&gt;=TIME(9,0,0), L159&lt;TIME(16,0,0)),"Morning",
  AND(L159&gt;=TIME(16,0,0), L159&lt;TIME(23,59,0)),"Evening",
  L159&gt;=TIME(23,59,0),"Night",
  L159&lt;TIME(9,0,0),"Night"
))</f>
        <v>Morning</v>
      </c>
      <c r="O159" t="str">
        <f t="shared" si="16"/>
        <v/>
      </c>
    </row>
    <row r="160" spans="1:15" x14ac:dyDescent="0.25">
      <c r="A160" t="s">
        <v>424</v>
      </c>
      <c r="B160" t="s">
        <v>1</v>
      </c>
      <c r="C160" t="s">
        <v>27</v>
      </c>
      <c r="D160" t="s">
        <v>167</v>
      </c>
      <c r="E160" t="s">
        <v>425</v>
      </c>
      <c r="F160" t="s">
        <v>78</v>
      </c>
      <c r="G160" t="str">
        <f t="shared" si="12"/>
        <v>0</v>
      </c>
      <c r="H160" s="4" t="str">
        <f t="shared" si="13"/>
        <v>Click here</v>
      </c>
      <c r="I160" t="str">
        <f>IFERROR(INDEX(Analysis!$B$71:$L$91, MATCH(B160, Analysis!$A$71:$A$91, 0), MATCH(C160, Analysis!$B$70:$L$70, 0)), "")</f>
        <v>Mild</v>
      </c>
      <c r="J160">
        <f t="shared" si="14"/>
        <v>18</v>
      </c>
      <c r="K160" s="56">
        <f t="shared" si="15"/>
        <v>45780</v>
      </c>
      <c r="L160" s="57">
        <f t="shared" si="17"/>
        <v>0.65489583333692281</v>
      </c>
      <c r="M160" t="str" cm="1">
        <f t="array" ref="M160">IF(L160="","",_xlfn.IFS(
  AND(L160&gt;=TIME(9,0,0), L160&lt;TIME(16,0,0)),"Morning",
  AND(L160&gt;=TIME(16,0,0), L160&lt;TIME(23,59,0)),"Evening",
  L160&gt;=TIME(23,59,0),"Night",
  L160&lt;TIME(9,0,0),"Night"
))</f>
        <v>Morning</v>
      </c>
      <c r="O160" t="str">
        <f t="shared" si="16"/>
        <v/>
      </c>
    </row>
    <row r="161" spans="1:15" x14ac:dyDescent="0.25">
      <c r="A161" t="s">
        <v>426</v>
      </c>
      <c r="B161" t="s">
        <v>1</v>
      </c>
      <c r="C161" t="s">
        <v>103</v>
      </c>
      <c r="D161" t="s">
        <v>104</v>
      </c>
      <c r="E161" t="s">
        <v>427</v>
      </c>
      <c r="F161" t="s">
        <v>78</v>
      </c>
      <c r="G161" t="str">
        <f t="shared" si="12"/>
        <v>0</v>
      </c>
      <c r="H161" s="4" t="str">
        <f t="shared" si="13"/>
        <v>Click here</v>
      </c>
      <c r="I161" t="str">
        <f>IFERROR(INDEX(Analysis!$B$71:$L$91, MATCH(B161, Analysis!$A$71:$A$91, 0), MATCH(C161, Analysis!$B$70:$L$70, 0)), "")</f>
        <v>Mild</v>
      </c>
      <c r="J161">
        <f t="shared" si="14"/>
        <v>18</v>
      </c>
      <c r="K161" s="56">
        <f t="shared" si="15"/>
        <v>45780</v>
      </c>
      <c r="L161" s="57">
        <f t="shared" si="17"/>
        <v>0.67349537037080154</v>
      </c>
      <c r="M161" t="str" cm="1">
        <f t="array" ref="M161">IF(L161="","",_xlfn.IFS(
  AND(L161&gt;=TIME(9,0,0), L161&lt;TIME(16,0,0)),"Morning",
  AND(L161&gt;=TIME(16,0,0), L161&lt;TIME(23,59,0)),"Evening",
  L161&gt;=TIME(23,59,0),"Night",
  L161&lt;TIME(9,0,0),"Night"
))</f>
        <v>Evening</v>
      </c>
      <c r="O161" t="str">
        <f t="shared" si="16"/>
        <v/>
      </c>
    </row>
    <row r="162" spans="1:15" x14ac:dyDescent="0.25">
      <c r="A162" t="s">
        <v>428</v>
      </c>
      <c r="B162" t="s">
        <v>1</v>
      </c>
      <c r="C162" t="s">
        <v>26</v>
      </c>
      <c r="D162" t="s">
        <v>220</v>
      </c>
      <c r="E162" t="s">
        <v>429</v>
      </c>
      <c r="F162" t="s">
        <v>78</v>
      </c>
      <c r="G162" t="str">
        <f t="shared" si="12"/>
        <v>0</v>
      </c>
      <c r="H162" s="4" t="str">
        <f t="shared" si="13"/>
        <v>Click here</v>
      </c>
      <c r="I162" t="str">
        <f>IFERROR(INDEX(Analysis!$B$71:$L$91, MATCH(B162, Analysis!$A$71:$A$91, 0), MATCH(C162, Analysis!$B$70:$L$70, 0)), "")</f>
        <v>Mild</v>
      </c>
      <c r="J162">
        <f t="shared" si="14"/>
        <v>18</v>
      </c>
      <c r="K162" s="56">
        <f t="shared" si="15"/>
        <v>45780</v>
      </c>
      <c r="L162" s="57">
        <f t="shared" si="17"/>
        <v>0.67538194444205146</v>
      </c>
      <c r="M162" t="str" cm="1">
        <f t="array" ref="M162">IF(L162="","",_xlfn.IFS(
  AND(L162&gt;=TIME(9,0,0), L162&lt;TIME(16,0,0)),"Morning",
  AND(L162&gt;=TIME(16,0,0), L162&lt;TIME(23,59,0)),"Evening",
  L162&gt;=TIME(23,59,0),"Night",
  L162&lt;TIME(9,0,0),"Night"
))</f>
        <v>Evening</v>
      </c>
      <c r="O162" t="str">
        <f t="shared" si="16"/>
        <v/>
      </c>
    </row>
    <row r="163" spans="1:15" x14ac:dyDescent="0.25">
      <c r="A163" t="s">
        <v>430</v>
      </c>
      <c r="B163" t="s">
        <v>1</v>
      </c>
      <c r="C163" t="s">
        <v>29</v>
      </c>
      <c r="D163" t="s">
        <v>76</v>
      </c>
      <c r="E163" t="s">
        <v>431</v>
      </c>
      <c r="F163" t="s">
        <v>78</v>
      </c>
      <c r="G163" t="str">
        <f t="shared" si="12"/>
        <v>0</v>
      </c>
      <c r="H163" s="4" t="str">
        <f t="shared" si="13"/>
        <v>Click here</v>
      </c>
      <c r="I163" t="str">
        <f>IFERROR(INDEX(Analysis!$B$71:$L$91, MATCH(B163, Analysis!$A$71:$A$91, 0), MATCH(C163, Analysis!$B$70:$L$70, 0)), "")</f>
        <v>Mild</v>
      </c>
      <c r="J163">
        <f t="shared" si="14"/>
        <v>18</v>
      </c>
      <c r="K163" s="56">
        <f t="shared" si="15"/>
        <v>45780</v>
      </c>
      <c r="L163" s="57">
        <f t="shared" si="17"/>
        <v>0.67734953703620704</v>
      </c>
      <c r="M163" t="str" cm="1">
        <f t="array" ref="M163">IF(L163="","",_xlfn.IFS(
  AND(L163&gt;=TIME(9,0,0), L163&lt;TIME(16,0,0)),"Morning",
  AND(L163&gt;=TIME(16,0,0), L163&lt;TIME(23,59,0)),"Evening",
  L163&gt;=TIME(23,59,0),"Night",
  L163&lt;TIME(9,0,0),"Night"
))</f>
        <v>Evening</v>
      </c>
      <c r="O163" t="str">
        <f t="shared" si="16"/>
        <v/>
      </c>
    </row>
    <row r="164" spans="1:15" x14ac:dyDescent="0.25">
      <c r="A164" t="s">
        <v>432</v>
      </c>
      <c r="B164" t="s">
        <v>1</v>
      </c>
      <c r="C164" t="s">
        <v>30</v>
      </c>
      <c r="D164" t="s">
        <v>217</v>
      </c>
      <c r="E164" t="s">
        <v>433</v>
      </c>
      <c r="F164" t="s">
        <v>78</v>
      </c>
      <c r="G164" t="str">
        <f t="shared" si="12"/>
        <v>0</v>
      </c>
      <c r="H164" s="4" t="str">
        <f t="shared" si="13"/>
        <v>Click here</v>
      </c>
      <c r="I164" t="str">
        <f>IFERROR(INDEX(Analysis!$B$71:$L$91, MATCH(B164, Analysis!$A$71:$A$91, 0), MATCH(C164, Analysis!$B$70:$L$70, 0)), "")</f>
        <v>Mild</v>
      </c>
      <c r="J164">
        <f t="shared" si="14"/>
        <v>18</v>
      </c>
      <c r="K164" s="56">
        <f t="shared" si="15"/>
        <v>45780</v>
      </c>
      <c r="L164" s="57">
        <f t="shared" si="17"/>
        <v>0.67778935185197042</v>
      </c>
      <c r="M164" t="str" cm="1">
        <f t="array" ref="M164">IF(L164="","",_xlfn.IFS(
  AND(L164&gt;=TIME(9,0,0), L164&lt;TIME(16,0,0)),"Morning",
  AND(L164&gt;=TIME(16,0,0), L164&lt;TIME(23,59,0)),"Evening",
  L164&gt;=TIME(23,59,0),"Night",
  L164&lt;TIME(9,0,0),"Night"
))</f>
        <v>Evening</v>
      </c>
      <c r="O164" t="str">
        <f t="shared" si="16"/>
        <v/>
      </c>
    </row>
    <row r="165" spans="1:15" x14ac:dyDescent="0.25">
      <c r="A165" t="s">
        <v>434</v>
      </c>
      <c r="B165" t="s">
        <v>1</v>
      </c>
      <c r="C165" t="s">
        <v>26</v>
      </c>
      <c r="D165" t="s">
        <v>258</v>
      </c>
      <c r="E165" t="s">
        <v>435</v>
      </c>
      <c r="F165" t="s">
        <v>78</v>
      </c>
      <c r="G165" t="str">
        <f t="shared" si="12"/>
        <v>0</v>
      </c>
      <c r="H165" s="4" t="str">
        <f t="shared" si="13"/>
        <v>Click here</v>
      </c>
      <c r="I165" t="str">
        <f>IFERROR(INDEX(Analysis!$B$71:$L$91, MATCH(B165, Analysis!$A$71:$A$91, 0), MATCH(C165, Analysis!$B$70:$L$70, 0)), "")</f>
        <v>Mild</v>
      </c>
      <c r="J165">
        <f t="shared" si="14"/>
        <v>18</v>
      </c>
      <c r="K165" s="56">
        <f t="shared" si="15"/>
        <v>45780</v>
      </c>
      <c r="L165" s="57">
        <f t="shared" si="17"/>
        <v>0.68127314814773854</v>
      </c>
      <c r="M165" t="str" cm="1">
        <f t="array" ref="M165">IF(L165="","",_xlfn.IFS(
  AND(L165&gt;=TIME(9,0,0), L165&lt;TIME(16,0,0)),"Morning",
  AND(L165&gt;=TIME(16,0,0), L165&lt;TIME(23,59,0)),"Evening",
  L165&gt;=TIME(23,59,0),"Night",
  L165&lt;TIME(9,0,0),"Night"
))</f>
        <v>Evening</v>
      </c>
      <c r="O165" t="str">
        <f t="shared" si="16"/>
        <v/>
      </c>
    </row>
    <row r="166" spans="1:15" x14ac:dyDescent="0.25">
      <c r="A166" t="s">
        <v>436</v>
      </c>
      <c r="B166" t="s">
        <v>1</v>
      </c>
      <c r="C166" t="s">
        <v>26</v>
      </c>
      <c r="D166" t="s">
        <v>80</v>
      </c>
      <c r="E166" t="s">
        <v>437</v>
      </c>
      <c r="F166" t="s">
        <v>78</v>
      </c>
      <c r="G166" t="str">
        <f t="shared" si="12"/>
        <v>0</v>
      </c>
      <c r="H166" s="4" t="str">
        <f t="shared" si="13"/>
        <v>Click here</v>
      </c>
      <c r="I166" t="str">
        <f>IFERROR(INDEX(Analysis!$B$71:$L$91, MATCH(B166, Analysis!$A$71:$A$91, 0), MATCH(C166, Analysis!$B$70:$L$70, 0)), "")</f>
        <v>Mild</v>
      </c>
      <c r="J166">
        <f t="shared" si="14"/>
        <v>18</v>
      </c>
      <c r="K166" s="56">
        <f t="shared" si="15"/>
        <v>45780</v>
      </c>
      <c r="L166" s="57">
        <f t="shared" si="17"/>
        <v>0.68137731481692754</v>
      </c>
      <c r="M166" t="str" cm="1">
        <f t="array" ref="M166">IF(L166="","",_xlfn.IFS(
  AND(L166&gt;=TIME(9,0,0), L166&lt;TIME(16,0,0)),"Morning",
  AND(L166&gt;=TIME(16,0,0), L166&lt;TIME(23,59,0)),"Evening",
  L166&gt;=TIME(23,59,0),"Night",
  L166&lt;TIME(9,0,0),"Night"
))</f>
        <v>Evening</v>
      </c>
      <c r="O166" t="str">
        <f t="shared" si="16"/>
        <v/>
      </c>
    </row>
    <row r="167" spans="1:15" x14ac:dyDescent="0.25">
      <c r="A167" t="s">
        <v>438</v>
      </c>
      <c r="B167" t="s">
        <v>1</v>
      </c>
      <c r="C167" t="s">
        <v>103</v>
      </c>
      <c r="D167" t="s">
        <v>237</v>
      </c>
      <c r="E167" t="s">
        <v>439</v>
      </c>
      <c r="F167" t="s">
        <v>78</v>
      </c>
      <c r="G167" t="str">
        <f t="shared" si="12"/>
        <v>0</v>
      </c>
      <c r="H167" s="4" t="str">
        <f t="shared" si="13"/>
        <v>Click here</v>
      </c>
      <c r="I167" t="str">
        <f>IFERROR(INDEX(Analysis!$B$71:$L$91, MATCH(B167, Analysis!$A$71:$A$91, 0), MATCH(C167, Analysis!$B$70:$L$70, 0)), "")</f>
        <v>Mild</v>
      </c>
      <c r="J167">
        <f t="shared" si="14"/>
        <v>18</v>
      </c>
      <c r="K167" s="56">
        <f t="shared" si="15"/>
        <v>45780</v>
      </c>
      <c r="L167" s="57">
        <f t="shared" si="17"/>
        <v>0.68674768518394558</v>
      </c>
      <c r="M167" t="str" cm="1">
        <f t="array" ref="M167">IF(L167="","",_xlfn.IFS(
  AND(L167&gt;=TIME(9,0,0), L167&lt;TIME(16,0,0)),"Morning",
  AND(L167&gt;=TIME(16,0,0), L167&lt;TIME(23,59,0)),"Evening",
  L167&gt;=TIME(23,59,0),"Night",
  L167&lt;TIME(9,0,0),"Night"
))</f>
        <v>Evening</v>
      </c>
      <c r="O167" t="str">
        <f t="shared" si="16"/>
        <v/>
      </c>
    </row>
    <row r="168" spans="1:15" x14ac:dyDescent="0.25">
      <c r="A168" t="s">
        <v>440</v>
      </c>
      <c r="B168" t="s">
        <v>1</v>
      </c>
      <c r="C168" t="s">
        <v>26</v>
      </c>
      <c r="D168" t="s">
        <v>220</v>
      </c>
      <c r="E168" t="s">
        <v>441</v>
      </c>
      <c r="F168" t="s">
        <v>78</v>
      </c>
      <c r="G168" t="str">
        <f t="shared" si="12"/>
        <v>0</v>
      </c>
      <c r="H168" s="4" t="str">
        <f t="shared" si="13"/>
        <v>Click here</v>
      </c>
      <c r="I168" t="str">
        <f>IFERROR(INDEX(Analysis!$B$71:$L$91, MATCH(B168, Analysis!$A$71:$A$91, 0), MATCH(C168, Analysis!$B$70:$L$70, 0)), "")</f>
        <v>Mild</v>
      </c>
      <c r="J168">
        <f t="shared" si="14"/>
        <v>18</v>
      </c>
      <c r="K168" s="56">
        <f t="shared" si="15"/>
        <v>45780</v>
      </c>
      <c r="L168" s="57">
        <f t="shared" si="17"/>
        <v>0.69092592592642177</v>
      </c>
      <c r="M168" t="str" cm="1">
        <f t="array" ref="M168">IF(L168="","",_xlfn.IFS(
  AND(L168&gt;=TIME(9,0,0), L168&lt;TIME(16,0,0)),"Morning",
  AND(L168&gt;=TIME(16,0,0), L168&lt;TIME(23,59,0)),"Evening",
  L168&gt;=TIME(23,59,0),"Night",
  L168&lt;TIME(9,0,0),"Night"
))</f>
        <v>Evening</v>
      </c>
      <c r="O168" t="str">
        <f t="shared" si="16"/>
        <v/>
      </c>
    </row>
    <row r="169" spans="1:15" x14ac:dyDescent="0.25">
      <c r="A169" t="s">
        <v>442</v>
      </c>
      <c r="B169" t="s">
        <v>4</v>
      </c>
      <c r="C169" t="s">
        <v>26</v>
      </c>
      <c r="D169" t="s">
        <v>258</v>
      </c>
      <c r="E169" t="s">
        <v>443</v>
      </c>
      <c r="F169" t="s">
        <v>78</v>
      </c>
      <c r="G169" t="str">
        <f t="shared" si="12"/>
        <v>0</v>
      </c>
      <c r="H169" s="4" t="str">
        <f t="shared" si="13"/>
        <v>Click here</v>
      </c>
      <c r="I169" t="str">
        <f>IFERROR(INDEX(Analysis!$B$71:$L$91, MATCH(B169, Analysis!$A$71:$A$91, 0), MATCH(C169, Analysis!$B$70:$L$70, 0)), "")</f>
        <v>Mild</v>
      </c>
      <c r="J169">
        <f t="shared" si="14"/>
        <v>18</v>
      </c>
      <c r="K169" s="56">
        <f t="shared" si="15"/>
        <v>45780</v>
      </c>
      <c r="L169" s="57">
        <f t="shared" si="17"/>
        <v>0.69424768518365454</v>
      </c>
      <c r="M169" t="str" cm="1">
        <f t="array" ref="M169">IF(L169="","",_xlfn.IFS(
  AND(L169&gt;=TIME(9,0,0), L169&lt;TIME(16,0,0)),"Morning",
  AND(L169&gt;=TIME(16,0,0), L169&lt;TIME(23,59,0)),"Evening",
  L169&gt;=TIME(23,59,0),"Night",
  L169&lt;TIME(9,0,0),"Night"
))</f>
        <v>Evening</v>
      </c>
      <c r="O169" t="str">
        <f t="shared" si="16"/>
        <v/>
      </c>
    </row>
    <row r="170" spans="1:15" x14ac:dyDescent="0.25">
      <c r="A170" t="s">
        <v>444</v>
      </c>
      <c r="B170" t="s">
        <v>1</v>
      </c>
      <c r="C170" t="s">
        <v>26</v>
      </c>
      <c r="D170" t="s">
        <v>258</v>
      </c>
      <c r="E170" t="s">
        <v>445</v>
      </c>
      <c r="F170" t="s">
        <v>78</v>
      </c>
      <c r="G170" t="str">
        <f t="shared" si="12"/>
        <v>0</v>
      </c>
      <c r="H170" s="4" t="str">
        <f t="shared" si="13"/>
        <v>Click here</v>
      </c>
      <c r="I170" t="str">
        <f>IFERROR(INDEX(Analysis!$B$71:$L$91, MATCH(B170, Analysis!$A$71:$A$91, 0), MATCH(C170, Analysis!$B$70:$L$70, 0)), "")</f>
        <v>Mild</v>
      </c>
      <c r="J170">
        <f t="shared" si="14"/>
        <v>18</v>
      </c>
      <c r="K170" s="56">
        <f t="shared" si="15"/>
        <v>45780</v>
      </c>
      <c r="L170" s="57">
        <f t="shared" si="17"/>
        <v>0.69454861111444188</v>
      </c>
      <c r="M170" t="str" cm="1">
        <f t="array" ref="M170">IF(L170="","",_xlfn.IFS(
  AND(L170&gt;=TIME(9,0,0), L170&lt;TIME(16,0,0)),"Morning",
  AND(L170&gt;=TIME(16,0,0), L170&lt;TIME(23,59,0)),"Evening",
  L170&gt;=TIME(23,59,0),"Night",
  L170&lt;TIME(9,0,0),"Night"
))</f>
        <v>Evening</v>
      </c>
      <c r="O170" t="str">
        <f t="shared" si="16"/>
        <v/>
      </c>
    </row>
    <row r="171" spans="1:15" x14ac:dyDescent="0.25">
      <c r="A171" t="s">
        <v>446</v>
      </c>
      <c r="B171" t="s">
        <v>1</v>
      </c>
      <c r="C171" t="s">
        <v>26</v>
      </c>
      <c r="D171" t="s">
        <v>258</v>
      </c>
      <c r="E171" t="s">
        <v>447</v>
      </c>
      <c r="F171" t="s">
        <v>78</v>
      </c>
      <c r="G171" t="str">
        <f t="shared" si="12"/>
        <v>0</v>
      </c>
      <c r="H171" s="4" t="str">
        <f t="shared" si="13"/>
        <v>Click here</v>
      </c>
      <c r="I171" t="str">
        <f>IFERROR(INDEX(Analysis!$B$71:$L$91, MATCH(B171, Analysis!$A$71:$A$91, 0), MATCH(C171, Analysis!$B$70:$L$70, 0)), "")</f>
        <v>Mild</v>
      </c>
      <c r="J171">
        <f t="shared" si="14"/>
        <v>18</v>
      </c>
      <c r="K171" s="56">
        <f t="shared" si="15"/>
        <v>45780</v>
      </c>
      <c r="L171" s="57">
        <f t="shared" si="17"/>
        <v>0.69471064814570127</v>
      </c>
      <c r="M171" t="str" cm="1">
        <f t="array" ref="M171">IF(L171="","",_xlfn.IFS(
  AND(L171&gt;=TIME(9,0,0), L171&lt;TIME(16,0,0)),"Morning",
  AND(L171&gt;=TIME(16,0,0), L171&lt;TIME(23,59,0)),"Evening",
  L171&gt;=TIME(23,59,0),"Night",
  L171&lt;TIME(9,0,0),"Night"
))</f>
        <v>Evening</v>
      </c>
      <c r="O171" t="str">
        <f t="shared" si="16"/>
        <v/>
      </c>
    </row>
    <row r="172" spans="1:15" x14ac:dyDescent="0.25">
      <c r="A172" t="s">
        <v>448</v>
      </c>
      <c r="B172" t="s">
        <v>3</v>
      </c>
      <c r="C172" t="s">
        <v>27</v>
      </c>
      <c r="D172" t="s">
        <v>109</v>
      </c>
      <c r="E172" t="s">
        <v>449</v>
      </c>
      <c r="F172" t="s">
        <v>78</v>
      </c>
      <c r="G172" t="str">
        <f t="shared" si="12"/>
        <v>0</v>
      </c>
      <c r="H172" s="4" t="str">
        <f t="shared" si="13"/>
        <v>Click here</v>
      </c>
      <c r="I172" t="str">
        <f>IFERROR(INDEX(Analysis!$B$71:$L$91, MATCH(B172, Analysis!$A$71:$A$91, 0), MATCH(C172, Analysis!$B$70:$L$70, 0)), "")</f>
        <v>Severe</v>
      </c>
      <c r="J172">
        <f t="shared" si="14"/>
        <v>18</v>
      </c>
      <c r="K172" s="56">
        <f t="shared" si="15"/>
        <v>45780</v>
      </c>
      <c r="L172" s="57">
        <f t="shared" si="17"/>
        <v>0.69908564814977581</v>
      </c>
      <c r="M172" t="str" cm="1">
        <f t="array" ref="M172">IF(L172="","",_xlfn.IFS(
  AND(L172&gt;=TIME(9,0,0), L172&lt;TIME(16,0,0)),"Morning",
  AND(L172&gt;=TIME(16,0,0), L172&lt;TIME(23,59,0)),"Evening",
  L172&gt;=TIME(23,59,0),"Night",
  L172&lt;TIME(9,0,0),"Night"
))</f>
        <v>Evening</v>
      </c>
      <c r="O172" t="str">
        <f t="shared" si="16"/>
        <v/>
      </c>
    </row>
    <row r="173" spans="1:15" x14ac:dyDescent="0.25">
      <c r="A173" t="s">
        <v>450</v>
      </c>
      <c r="B173" t="s">
        <v>1</v>
      </c>
      <c r="C173" t="s">
        <v>27</v>
      </c>
      <c r="D173" t="s">
        <v>109</v>
      </c>
      <c r="E173" t="s">
        <v>451</v>
      </c>
      <c r="F173" t="s">
        <v>78</v>
      </c>
      <c r="G173" t="str">
        <f t="shared" si="12"/>
        <v>0</v>
      </c>
      <c r="H173" s="4" t="str">
        <f t="shared" si="13"/>
        <v>Click here</v>
      </c>
      <c r="I173" t="str">
        <f>IFERROR(INDEX(Analysis!$B$71:$L$91, MATCH(B173, Analysis!$A$71:$A$91, 0), MATCH(C173, Analysis!$B$70:$L$70, 0)), "")</f>
        <v>Mild</v>
      </c>
      <c r="J173">
        <f t="shared" si="14"/>
        <v>18</v>
      </c>
      <c r="K173" s="56">
        <f t="shared" si="15"/>
        <v>45780</v>
      </c>
      <c r="L173" s="57">
        <f t="shared" si="17"/>
        <v>0.70096064815152204</v>
      </c>
      <c r="M173" t="str" cm="1">
        <f t="array" ref="M173">IF(L173="","",_xlfn.IFS(
  AND(L173&gt;=TIME(9,0,0), L173&lt;TIME(16,0,0)),"Morning",
  AND(L173&gt;=TIME(16,0,0), L173&lt;TIME(23,59,0)),"Evening",
  L173&gt;=TIME(23,59,0),"Night",
  L173&lt;TIME(9,0,0),"Night"
))</f>
        <v>Evening</v>
      </c>
      <c r="O173" t="str">
        <f t="shared" si="16"/>
        <v/>
      </c>
    </row>
    <row r="174" spans="1:15" x14ac:dyDescent="0.25">
      <c r="A174" t="s">
        <v>452</v>
      </c>
      <c r="B174" t="s">
        <v>1</v>
      </c>
      <c r="C174" t="s">
        <v>26</v>
      </c>
      <c r="D174" t="s">
        <v>220</v>
      </c>
      <c r="E174" t="s">
        <v>453</v>
      </c>
      <c r="F174" t="s">
        <v>78</v>
      </c>
      <c r="G174" t="str">
        <f t="shared" si="12"/>
        <v>0</v>
      </c>
      <c r="H174" s="4" t="str">
        <f t="shared" si="13"/>
        <v>Click here</v>
      </c>
      <c r="I174" t="str">
        <f>IFERROR(INDEX(Analysis!$B$71:$L$91, MATCH(B174, Analysis!$A$71:$A$91, 0), MATCH(C174, Analysis!$B$70:$L$70, 0)), "")</f>
        <v>Mild</v>
      </c>
      <c r="J174">
        <f t="shared" si="14"/>
        <v>18</v>
      </c>
      <c r="K174" s="56">
        <f t="shared" si="15"/>
        <v>45780</v>
      </c>
      <c r="L174" s="57">
        <f t="shared" si="17"/>
        <v>0.71074074073840166</v>
      </c>
      <c r="M174" t="str" cm="1">
        <f t="array" ref="M174">IF(L174="","",_xlfn.IFS(
  AND(L174&gt;=TIME(9,0,0), L174&lt;TIME(16,0,0)),"Morning",
  AND(L174&gt;=TIME(16,0,0), L174&lt;TIME(23,59,0)),"Evening",
  L174&gt;=TIME(23,59,0),"Night",
  L174&lt;TIME(9,0,0),"Night"
))</f>
        <v>Evening</v>
      </c>
      <c r="O174" t="str">
        <f t="shared" si="16"/>
        <v/>
      </c>
    </row>
    <row r="175" spans="1:15" x14ac:dyDescent="0.25">
      <c r="A175" t="s">
        <v>454</v>
      </c>
      <c r="B175" t="s">
        <v>1</v>
      </c>
      <c r="C175" t="s">
        <v>27</v>
      </c>
      <c r="D175" t="s">
        <v>167</v>
      </c>
      <c r="E175" t="s">
        <v>455</v>
      </c>
      <c r="F175" t="s">
        <v>78</v>
      </c>
      <c r="G175" t="str">
        <f t="shared" si="12"/>
        <v>0</v>
      </c>
      <c r="H175" s="4" t="str">
        <f t="shared" si="13"/>
        <v>Click here</v>
      </c>
      <c r="I175" t="str">
        <f>IFERROR(INDEX(Analysis!$B$71:$L$91, MATCH(B175, Analysis!$A$71:$A$91, 0), MATCH(C175, Analysis!$B$70:$L$70, 0)), "")</f>
        <v>Mild</v>
      </c>
      <c r="J175">
        <f t="shared" si="14"/>
        <v>18</v>
      </c>
      <c r="K175" s="56">
        <f t="shared" si="15"/>
        <v>45780</v>
      </c>
      <c r="L175" s="57">
        <f t="shared" si="17"/>
        <v>0.71165509259299142</v>
      </c>
      <c r="M175" t="str" cm="1">
        <f t="array" ref="M175">IF(L175="","",_xlfn.IFS(
  AND(L175&gt;=TIME(9,0,0), L175&lt;TIME(16,0,0)),"Morning",
  AND(L175&gt;=TIME(16,0,0), L175&lt;TIME(23,59,0)),"Evening",
  L175&gt;=TIME(23,59,0),"Night",
  L175&lt;TIME(9,0,0),"Night"
))</f>
        <v>Evening</v>
      </c>
      <c r="O175" t="str">
        <f t="shared" si="16"/>
        <v/>
      </c>
    </row>
    <row r="176" spans="1:15" x14ac:dyDescent="0.25">
      <c r="A176" t="s">
        <v>456</v>
      </c>
      <c r="B176" t="s">
        <v>3</v>
      </c>
      <c r="C176" t="s">
        <v>27</v>
      </c>
      <c r="D176" t="s">
        <v>109</v>
      </c>
      <c r="E176" t="s">
        <v>457</v>
      </c>
      <c r="F176" t="s">
        <v>78</v>
      </c>
      <c r="G176" t="str">
        <f t="shared" si="12"/>
        <v>0</v>
      </c>
      <c r="H176" s="4" t="str">
        <f t="shared" si="13"/>
        <v>Click here</v>
      </c>
      <c r="I176" t="str">
        <f>IFERROR(INDEX(Analysis!$B$71:$L$91, MATCH(B176, Analysis!$A$71:$A$91, 0), MATCH(C176, Analysis!$B$70:$L$70, 0)), "")</f>
        <v>Severe</v>
      </c>
      <c r="J176">
        <f t="shared" si="14"/>
        <v>18</v>
      </c>
      <c r="K176" s="56">
        <f t="shared" si="15"/>
        <v>45780</v>
      </c>
      <c r="L176" s="57">
        <f t="shared" si="17"/>
        <v>0.71682870370568708</v>
      </c>
      <c r="M176" t="str" cm="1">
        <f t="array" ref="M176">IF(L176="","",_xlfn.IFS(
  AND(L176&gt;=TIME(9,0,0), L176&lt;TIME(16,0,0)),"Morning",
  AND(L176&gt;=TIME(16,0,0), L176&lt;TIME(23,59,0)),"Evening",
  L176&gt;=TIME(23,59,0),"Night",
  L176&lt;TIME(9,0,0),"Night"
))</f>
        <v>Evening</v>
      </c>
      <c r="O176" t="str">
        <f t="shared" si="16"/>
        <v/>
      </c>
    </row>
    <row r="177" spans="1:15" x14ac:dyDescent="0.25">
      <c r="A177" t="s">
        <v>458</v>
      </c>
      <c r="B177" t="s">
        <v>1</v>
      </c>
      <c r="C177" t="s">
        <v>25</v>
      </c>
      <c r="D177" t="s">
        <v>301</v>
      </c>
      <c r="E177" t="s">
        <v>459</v>
      </c>
      <c r="F177" t="s">
        <v>78</v>
      </c>
      <c r="G177" t="str">
        <f t="shared" si="12"/>
        <v>0</v>
      </c>
      <c r="H177" s="4" t="str">
        <f t="shared" si="13"/>
        <v>Click here</v>
      </c>
      <c r="I177" t="str">
        <f>IFERROR(INDEX(Analysis!$B$71:$L$91, MATCH(B177, Analysis!$A$71:$A$91, 0), MATCH(C177, Analysis!$B$70:$L$70, 0)), "")</f>
        <v>Mild</v>
      </c>
      <c r="J177">
        <f t="shared" si="14"/>
        <v>18</v>
      </c>
      <c r="K177" s="56">
        <f t="shared" si="15"/>
        <v>45780</v>
      </c>
      <c r="L177" s="57">
        <f t="shared" si="17"/>
        <v>0.72954861111065838</v>
      </c>
      <c r="M177" t="str" cm="1">
        <f t="array" ref="M177">IF(L177="","",_xlfn.IFS(
  AND(L177&gt;=TIME(9,0,0), L177&lt;TIME(16,0,0)),"Morning",
  AND(L177&gt;=TIME(16,0,0), L177&lt;TIME(23,59,0)),"Evening",
  L177&gt;=TIME(23,59,0),"Night",
  L177&lt;TIME(9,0,0),"Night"
))</f>
        <v>Evening</v>
      </c>
      <c r="O177" t="str">
        <f t="shared" si="16"/>
        <v/>
      </c>
    </row>
    <row r="178" spans="1:15" x14ac:dyDescent="0.25">
      <c r="A178" t="s">
        <v>460</v>
      </c>
      <c r="B178" t="s">
        <v>1</v>
      </c>
      <c r="C178" t="s">
        <v>27</v>
      </c>
      <c r="D178" t="s">
        <v>167</v>
      </c>
      <c r="E178" t="s">
        <v>461</v>
      </c>
      <c r="F178" t="s">
        <v>78</v>
      </c>
      <c r="G178" t="str">
        <f t="shared" si="12"/>
        <v>0</v>
      </c>
      <c r="H178" s="4" t="str">
        <f t="shared" si="13"/>
        <v>Click here</v>
      </c>
      <c r="I178" t="str">
        <f>IFERROR(INDEX(Analysis!$B$71:$L$91, MATCH(B178, Analysis!$A$71:$A$91, 0), MATCH(C178, Analysis!$B$70:$L$70, 0)), "")</f>
        <v>Mild</v>
      </c>
      <c r="J178">
        <f t="shared" si="14"/>
        <v>18</v>
      </c>
      <c r="K178" s="56">
        <f t="shared" si="15"/>
        <v>45780</v>
      </c>
      <c r="L178" s="57">
        <f t="shared" si="17"/>
        <v>0.73827546296524815</v>
      </c>
      <c r="M178" t="str" cm="1">
        <f t="array" ref="M178">IF(L178="","",_xlfn.IFS(
  AND(L178&gt;=TIME(9,0,0), L178&lt;TIME(16,0,0)),"Morning",
  AND(L178&gt;=TIME(16,0,0), L178&lt;TIME(23,59,0)),"Evening",
  L178&gt;=TIME(23,59,0),"Night",
  L178&lt;TIME(9,0,0),"Night"
))</f>
        <v>Evening</v>
      </c>
      <c r="O178" t="str">
        <f t="shared" si="16"/>
        <v/>
      </c>
    </row>
    <row r="179" spans="1:15" x14ac:dyDescent="0.25">
      <c r="A179" t="s">
        <v>462</v>
      </c>
      <c r="B179" t="s">
        <v>2</v>
      </c>
      <c r="C179" t="s">
        <v>27</v>
      </c>
      <c r="D179" t="s">
        <v>167</v>
      </c>
      <c r="E179" t="s">
        <v>463</v>
      </c>
      <c r="F179" t="s">
        <v>78</v>
      </c>
      <c r="G179" t="str">
        <f t="shared" si="12"/>
        <v>0</v>
      </c>
      <c r="H179" s="4" t="str">
        <f t="shared" si="13"/>
        <v>Click here</v>
      </c>
      <c r="I179" t="str">
        <f>IFERROR(INDEX(Analysis!$B$71:$L$91, MATCH(B179, Analysis!$A$71:$A$91, 0), MATCH(C179, Analysis!$B$70:$L$70, 0)), "")</f>
        <v>Mild</v>
      </c>
      <c r="J179">
        <f t="shared" si="14"/>
        <v>18</v>
      </c>
      <c r="K179" s="56">
        <f t="shared" si="15"/>
        <v>45780</v>
      </c>
      <c r="L179" s="57">
        <f t="shared" si="17"/>
        <v>0.73859953703504289</v>
      </c>
      <c r="M179" t="str" cm="1">
        <f t="array" ref="M179">IF(L179="","",_xlfn.IFS(
  AND(L179&gt;=TIME(9,0,0), L179&lt;TIME(16,0,0)),"Morning",
  AND(L179&gt;=TIME(16,0,0), L179&lt;TIME(23,59,0)),"Evening",
  L179&gt;=TIME(23,59,0),"Night",
  L179&lt;TIME(9,0,0),"Night"
))</f>
        <v>Evening</v>
      </c>
      <c r="O179" t="str">
        <f t="shared" si="16"/>
        <v/>
      </c>
    </row>
    <row r="180" spans="1:15" x14ac:dyDescent="0.25">
      <c r="A180" t="s">
        <v>464</v>
      </c>
      <c r="B180" t="s">
        <v>1</v>
      </c>
      <c r="C180" t="s">
        <v>29</v>
      </c>
      <c r="D180" t="s">
        <v>76</v>
      </c>
      <c r="E180" t="s">
        <v>465</v>
      </c>
      <c r="F180" t="s">
        <v>78</v>
      </c>
      <c r="G180" t="str">
        <f t="shared" si="12"/>
        <v>0</v>
      </c>
      <c r="H180" s="4" t="str">
        <f t="shared" si="13"/>
        <v>Click here</v>
      </c>
      <c r="I180" t="str">
        <f>IFERROR(INDEX(Analysis!$B$71:$L$91, MATCH(B180, Analysis!$A$71:$A$91, 0), MATCH(C180, Analysis!$B$70:$L$70, 0)), "")</f>
        <v>Mild</v>
      </c>
      <c r="J180">
        <f t="shared" si="14"/>
        <v>18</v>
      </c>
      <c r="K180" s="56">
        <f t="shared" si="15"/>
        <v>45780</v>
      </c>
      <c r="L180" s="57">
        <f t="shared" si="17"/>
        <v>0.74484953703358769</v>
      </c>
      <c r="M180" t="str" cm="1">
        <f t="array" ref="M180">IF(L180="","",_xlfn.IFS(
  AND(L180&gt;=TIME(9,0,0), L180&lt;TIME(16,0,0)),"Morning",
  AND(L180&gt;=TIME(16,0,0), L180&lt;TIME(23,59,0)),"Evening",
  L180&gt;=TIME(23,59,0),"Night",
  L180&lt;TIME(9,0,0),"Night"
))</f>
        <v>Evening</v>
      </c>
      <c r="O180" t="str">
        <f t="shared" si="16"/>
        <v/>
      </c>
    </row>
    <row r="181" spans="1:15" x14ac:dyDescent="0.25">
      <c r="A181" t="s">
        <v>466</v>
      </c>
      <c r="B181" t="s">
        <v>1</v>
      </c>
      <c r="C181" t="s">
        <v>27</v>
      </c>
      <c r="D181" t="s">
        <v>167</v>
      </c>
      <c r="E181" t="s">
        <v>467</v>
      </c>
      <c r="F181" t="s">
        <v>78</v>
      </c>
      <c r="G181" t="str">
        <f t="shared" si="12"/>
        <v>0</v>
      </c>
      <c r="H181" s="4" t="str">
        <f t="shared" si="13"/>
        <v>Click here</v>
      </c>
      <c r="I181" t="str">
        <f>IFERROR(INDEX(Analysis!$B$71:$L$91, MATCH(B181, Analysis!$A$71:$A$91, 0), MATCH(C181, Analysis!$B$70:$L$70, 0)), "")</f>
        <v>Mild</v>
      </c>
      <c r="J181">
        <f t="shared" si="14"/>
        <v>18</v>
      </c>
      <c r="K181" s="56">
        <f t="shared" si="15"/>
        <v>45780</v>
      </c>
      <c r="L181" s="57">
        <f t="shared" si="17"/>
        <v>0.74540509259531973</v>
      </c>
      <c r="M181" t="str" cm="1">
        <f t="array" ref="M181">IF(L181="","",_xlfn.IFS(
  AND(L181&gt;=TIME(9,0,0), L181&lt;TIME(16,0,0)),"Morning",
  AND(L181&gt;=TIME(16,0,0), L181&lt;TIME(23,59,0)),"Evening",
  L181&gt;=TIME(23,59,0),"Night",
  L181&lt;TIME(9,0,0),"Night"
))</f>
        <v>Evening</v>
      </c>
      <c r="O181" t="str">
        <f t="shared" si="16"/>
        <v/>
      </c>
    </row>
    <row r="182" spans="1:15" x14ac:dyDescent="0.25">
      <c r="A182" t="s">
        <v>468</v>
      </c>
      <c r="B182" t="s">
        <v>1</v>
      </c>
      <c r="C182" t="s">
        <v>27</v>
      </c>
      <c r="D182" t="s">
        <v>167</v>
      </c>
      <c r="E182" t="s">
        <v>469</v>
      </c>
      <c r="F182" t="s">
        <v>78</v>
      </c>
      <c r="G182" t="str">
        <f t="shared" si="12"/>
        <v>0</v>
      </c>
      <c r="H182" s="4" t="str">
        <f t="shared" si="13"/>
        <v>Click here</v>
      </c>
      <c r="I182" t="str">
        <f>IFERROR(INDEX(Analysis!$B$71:$L$91, MATCH(B182, Analysis!$A$71:$A$91, 0), MATCH(C182, Analysis!$B$70:$L$70, 0)), "")</f>
        <v>Mild</v>
      </c>
      <c r="J182">
        <f t="shared" si="14"/>
        <v>18</v>
      </c>
      <c r="K182" s="56">
        <f t="shared" si="15"/>
        <v>45780</v>
      </c>
      <c r="L182" s="57">
        <f t="shared" si="17"/>
        <v>0.74553240741079208</v>
      </c>
      <c r="M182" t="str" cm="1">
        <f t="array" ref="M182">IF(L182="","",_xlfn.IFS(
  AND(L182&gt;=TIME(9,0,0), L182&lt;TIME(16,0,0)),"Morning",
  AND(L182&gt;=TIME(16,0,0), L182&lt;TIME(23,59,0)),"Evening",
  L182&gt;=TIME(23,59,0),"Night",
  L182&lt;TIME(9,0,0),"Night"
))</f>
        <v>Evening</v>
      </c>
      <c r="O182" t="str">
        <f t="shared" si="16"/>
        <v/>
      </c>
    </row>
    <row r="183" spans="1:15" x14ac:dyDescent="0.25">
      <c r="A183" t="s">
        <v>470</v>
      </c>
      <c r="B183" t="s">
        <v>1</v>
      </c>
      <c r="C183" t="s">
        <v>29</v>
      </c>
      <c r="D183" t="s">
        <v>76</v>
      </c>
      <c r="E183" t="s">
        <v>471</v>
      </c>
      <c r="F183" t="s">
        <v>78</v>
      </c>
      <c r="G183" t="str">
        <f t="shared" si="12"/>
        <v>0</v>
      </c>
      <c r="H183" s="4" t="str">
        <f t="shared" si="13"/>
        <v>Click here</v>
      </c>
      <c r="I183" t="str">
        <f>IFERROR(INDEX(Analysis!$B$71:$L$91, MATCH(B183, Analysis!$A$71:$A$91, 0), MATCH(C183, Analysis!$B$70:$L$70, 0)), "")</f>
        <v>Mild</v>
      </c>
      <c r="J183">
        <f t="shared" si="14"/>
        <v>18</v>
      </c>
      <c r="K183" s="56">
        <f t="shared" si="15"/>
        <v>45780</v>
      </c>
      <c r="L183" s="57">
        <f t="shared" si="17"/>
        <v>0.76245370370452292</v>
      </c>
      <c r="M183" t="str" cm="1">
        <f t="array" ref="M183">IF(L183="","",_xlfn.IFS(
  AND(L183&gt;=TIME(9,0,0), L183&lt;TIME(16,0,0)),"Morning",
  AND(L183&gt;=TIME(16,0,0), L183&lt;TIME(23,59,0)),"Evening",
  L183&gt;=TIME(23,59,0),"Night",
  L183&lt;TIME(9,0,0),"Night"
))</f>
        <v>Evening</v>
      </c>
      <c r="O183" t="str">
        <f t="shared" si="16"/>
        <v/>
      </c>
    </row>
    <row r="184" spans="1:15" x14ac:dyDescent="0.25">
      <c r="A184" t="s">
        <v>472</v>
      </c>
      <c r="B184" t="s">
        <v>1</v>
      </c>
      <c r="C184" t="s">
        <v>25</v>
      </c>
      <c r="D184" t="s">
        <v>301</v>
      </c>
      <c r="E184" t="s">
        <v>473</v>
      </c>
      <c r="F184" t="s">
        <v>78</v>
      </c>
      <c r="G184" t="str">
        <f t="shared" si="12"/>
        <v>0</v>
      </c>
      <c r="H184" s="4" t="str">
        <f t="shared" si="13"/>
        <v>Click here</v>
      </c>
      <c r="I184" t="str">
        <f>IFERROR(INDEX(Analysis!$B$71:$L$91, MATCH(B184, Analysis!$A$71:$A$91, 0), MATCH(C184, Analysis!$B$70:$L$70, 0)), "")</f>
        <v>Mild</v>
      </c>
      <c r="J184">
        <f t="shared" si="14"/>
        <v>18</v>
      </c>
      <c r="K184" s="56">
        <f t="shared" si="15"/>
        <v>45780</v>
      </c>
      <c r="L184" s="57">
        <f t="shared" si="17"/>
        <v>0.77115740740555339</v>
      </c>
      <c r="M184" t="str" cm="1">
        <f t="array" ref="M184">IF(L184="","",_xlfn.IFS(
  AND(L184&gt;=TIME(9,0,0), L184&lt;TIME(16,0,0)),"Morning",
  AND(L184&gt;=TIME(16,0,0), L184&lt;TIME(23,59,0)),"Evening",
  L184&gt;=TIME(23,59,0),"Night",
  L184&lt;TIME(9,0,0),"Night"
))</f>
        <v>Evening</v>
      </c>
      <c r="O184" t="str">
        <f t="shared" si="16"/>
        <v/>
      </c>
    </row>
    <row r="185" spans="1:15" x14ac:dyDescent="0.25">
      <c r="A185" t="s">
        <v>474</v>
      </c>
      <c r="B185" t="s">
        <v>1</v>
      </c>
      <c r="C185" t="s">
        <v>25</v>
      </c>
      <c r="D185" t="s">
        <v>301</v>
      </c>
      <c r="E185" t="s">
        <v>475</v>
      </c>
      <c r="F185" t="s">
        <v>78</v>
      </c>
      <c r="G185" t="str">
        <f t="shared" si="12"/>
        <v>0</v>
      </c>
      <c r="H185" s="4" t="str">
        <f t="shared" si="13"/>
        <v>Click here</v>
      </c>
      <c r="I185" t="str">
        <f>IFERROR(INDEX(Analysis!$B$71:$L$91, MATCH(B185, Analysis!$A$71:$A$91, 0), MATCH(C185, Analysis!$B$70:$L$70, 0)), "")</f>
        <v>Mild</v>
      </c>
      <c r="J185">
        <f t="shared" si="14"/>
        <v>18</v>
      </c>
      <c r="K185" s="56">
        <f t="shared" si="15"/>
        <v>45780</v>
      </c>
      <c r="L185" s="57">
        <f t="shared" si="17"/>
        <v>0.77145833333634073</v>
      </c>
      <c r="M185" t="str" cm="1">
        <f t="array" ref="M185">IF(L185="","",_xlfn.IFS(
  AND(L185&gt;=TIME(9,0,0), L185&lt;TIME(16,0,0)),"Morning",
  AND(L185&gt;=TIME(16,0,0), L185&lt;TIME(23,59,0)),"Evening",
  L185&gt;=TIME(23,59,0),"Night",
  L185&lt;TIME(9,0,0),"Night"
))</f>
        <v>Evening</v>
      </c>
      <c r="O185" t="str">
        <f t="shared" si="16"/>
        <v/>
      </c>
    </row>
    <row r="186" spans="1:15" x14ac:dyDescent="0.25">
      <c r="A186" t="s">
        <v>476</v>
      </c>
      <c r="B186" t="s">
        <v>1</v>
      </c>
      <c r="C186" t="s">
        <v>25</v>
      </c>
      <c r="D186" t="s">
        <v>301</v>
      </c>
      <c r="E186" t="s">
        <v>477</v>
      </c>
      <c r="F186" t="s">
        <v>78</v>
      </c>
      <c r="G186" t="str">
        <f t="shared" si="12"/>
        <v>0</v>
      </c>
      <c r="H186" s="4" t="str">
        <f t="shared" si="13"/>
        <v>Click here</v>
      </c>
      <c r="I186" t="str">
        <f>IFERROR(INDEX(Analysis!$B$71:$L$91, MATCH(B186, Analysis!$A$71:$A$91, 0), MATCH(C186, Analysis!$B$70:$L$70, 0)), "")</f>
        <v>Mild</v>
      </c>
      <c r="J186">
        <f t="shared" si="14"/>
        <v>18</v>
      </c>
      <c r="K186" s="56">
        <f t="shared" si="15"/>
        <v>45780</v>
      </c>
      <c r="L186" s="57">
        <f t="shared" si="17"/>
        <v>0.77171296296000946</v>
      </c>
      <c r="M186" t="str" cm="1">
        <f t="array" ref="M186">IF(L186="","",_xlfn.IFS(
  AND(L186&gt;=TIME(9,0,0), L186&lt;TIME(16,0,0)),"Morning",
  AND(L186&gt;=TIME(16,0,0), L186&lt;TIME(23,59,0)),"Evening",
  L186&gt;=TIME(23,59,0),"Night",
  L186&lt;TIME(9,0,0),"Night"
))</f>
        <v>Evening</v>
      </c>
      <c r="O186" t="str">
        <f t="shared" si="16"/>
        <v/>
      </c>
    </row>
    <row r="187" spans="1:15" x14ac:dyDescent="0.25">
      <c r="A187" t="s">
        <v>478</v>
      </c>
      <c r="B187" t="s">
        <v>1</v>
      </c>
      <c r="C187" t="s">
        <v>29</v>
      </c>
      <c r="D187" t="s">
        <v>76</v>
      </c>
      <c r="E187" t="s">
        <v>479</v>
      </c>
      <c r="F187" t="s">
        <v>78</v>
      </c>
      <c r="G187" t="str">
        <f t="shared" si="12"/>
        <v>0</v>
      </c>
      <c r="H187" s="4" t="str">
        <f t="shared" si="13"/>
        <v>Click here</v>
      </c>
      <c r="I187" t="str">
        <f>IFERROR(INDEX(Analysis!$B$71:$L$91, MATCH(B187, Analysis!$A$71:$A$91, 0), MATCH(C187, Analysis!$B$70:$L$70, 0)), "")</f>
        <v>Mild</v>
      </c>
      <c r="J187">
        <f t="shared" si="14"/>
        <v>18</v>
      </c>
      <c r="K187" s="56">
        <f t="shared" si="15"/>
        <v>45780</v>
      </c>
      <c r="L187" s="57">
        <f t="shared" si="17"/>
        <v>0.77318287036905531</v>
      </c>
      <c r="M187" t="str" cm="1">
        <f t="array" ref="M187">IF(L187="","",_xlfn.IFS(
  AND(L187&gt;=TIME(9,0,0), L187&lt;TIME(16,0,0)),"Morning",
  AND(L187&gt;=TIME(16,0,0), L187&lt;TIME(23,59,0)),"Evening",
  L187&gt;=TIME(23,59,0),"Night",
  L187&lt;TIME(9,0,0),"Night"
))</f>
        <v>Evening</v>
      </c>
      <c r="O187" t="str">
        <f t="shared" si="16"/>
        <v/>
      </c>
    </row>
    <row r="188" spans="1:15" x14ac:dyDescent="0.25">
      <c r="A188" t="s">
        <v>480</v>
      </c>
      <c r="B188" t="s">
        <v>1</v>
      </c>
      <c r="C188" t="s">
        <v>29</v>
      </c>
      <c r="D188" t="s">
        <v>76</v>
      </c>
      <c r="E188" t="s">
        <v>481</v>
      </c>
      <c r="F188" t="s">
        <v>78</v>
      </c>
      <c r="G188" t="str">
        <f t="shared" si="12"/>
        <v>0</v>
      </c>
      <c r="H188" s="4" t="str">
        <f t="shared" si="13"/>
        <v>Click here</v>
      </c>
      <c r="I188" t="str">
        <f>IFERROR(INDEX(Analysis!$B$71:$L$91, MATCH(B188, Analysis!$A$71:$A$91, 0), MATCH(C188, Analysis!$B$70:$L$70, 0)), "")</f>
        <v>Mild</v>
      </c>
      <c r="J188">
        <f t="shared" si="14"/>
        <v>18</v>
      </c>
      <c r="K188" s="56">
        <f t="shared" si="15"/>
        <v>45780</v>
      </c>
      <c r="L188" s="57">
        <f t="shared" si="17"/>
        <v>0.77370370370044839</v>
      </c>
      <c r="M188" t="str" cm="1">
        <f t="array" ref="M188">IF(L188="","",_xlfn.IFS(
  AND(L188&gt;=TIME(9,0,0), L188&lt;TIME(16,0,0)),"Morning",
  AND(L188&gt;=TIME(16,0,0), L188&lt;TIME(23,59,0)),"Evening",
  L188&gt;=TIME(23,59,0),"Night",
  L188&lt;TIME(9,0,0),"Night"
))</f>
        <v>Evening</v>
      </c>
      <c r="O188" t="str">
        <f t="shared" si="16"/>
        <v/>
      </c>
    </row>
    <row r="189" spans="1:15" x14ac:dyDescent="0.25">
      <c r="A189" t="s">
        <v>482</v>
      </c>
      <c r="B189" t="s">
        <v>1</v>
      </c>
      <c r="C189" t="s">
        <v>25</v>
      </c>
      <c r="D189" t="s">
        <v>83</v>
      </c>
      <c r="E189" t="s">
        <v>483</v>
      </c>
      <c r="F189" t="s">
        <v>78</v>
      </c>
      <c r="G189" t="str">
        <f t="shared" si="12"/>
        <v>0</v>
      </c>
      <c r="H189" s="4" t="str">
        <f t="shared" si="13"/>
        <v>Click here</v>
      </c>
      <c r="I189" t="str">
        <f>IFERROR(INDEX(Analysis!$B$71:$L$91, MATCH(B189, Analysis!$A$71:$A$91, 0), MATCH(C189, Analysis!$B$70:$L$70, 0)), "")</f>
        <v>Mild</v>
      </c>
      <c r="J189">
        <f t="shared" si="14"/>
        <v>18</v>
      </c>
      <c r="K189" s="56">
        <f t="shared" si="15"/>
        <v>45780</v>
      </c>
      <c r="L189" s="57">
        <f t="shared" si="17"/>
        <v>0.77619212962599704</v>
      </c>
      <c r="M189" t="str" cm="1">
        <f t="array" ref="M189">IF(L189="","",_xlfn.IFS(
  AND(L189&gt;=TIME(9,0,0), L189&lt;TIME(16,0,0)),"Morning",
  AND(L189&gt;=TIME(16,0,0), L189&lt;TIME(23,59,0)),"Evening",
  L189&gt;=TIME(23,59,0),"Night",
  L189&lt;TIME(9,0,0),"Night"
))</f>
        <v>Evening</v>
      </c>
      <c r="O189" t="str">
        <f t="shared" si="16"/>
        <v/>
      </c>
    </row>
    <row r="190" spans="1:15" x14ac:dyDescent="0.25">
      <c r="A190" t="s">
        <v>484</v>
      </c>
      <c r="B190" t="s">
        <v>1</v>
      </c>
      <c r="C190" t="s">
        <v>29</v>
      </c>
      <c r="D190" t="s">
        <v>76</v>
      </c>
      <c r="E190" t="s">
        <v>485</v>
      </c>
      <c r="F190" t="s">
        <v>78</v>
      </c>
      <c r="G190" t="str">
        <f t="shared" si="12"/>
        <v>0</v>
      </c>
      <c r="H190" s="4" t="str">
        <f t="shared" si="13"/>
        <v>Click here</v>
      </c>
      <c r="I190" t="str">
        <f>IFERROR(INDEX(Analysis!$B$71:$L$91, MATCH(B190, Analysis!$A$71:$A$91, 0), MATCH(C190, Analysis!$B$70:$L$70, 0)), "")</f>
        <v>Mild</v>
      </c>
      <c r="J190">
        <f t="shared" si="14"/>
        <v>18</v>
      </c>
      <c r="K190" s="56">
        <f t="shared" si="15"/>
        <v>45780</v>
      </c>
      <c r="L190" s="57">
        <f t="shared" si="17"/>
        <v>0.78415509259502869</v>
      </c>
      <c r="M190" t="str" cm="1">
        <f t="array" ref="M190">IF(L190="","",_xlfn.IFS(
  AND(L190&gt;=TIME(9,0,0), L190&lt;TIME(16,0,0)),"Morning",
  AND(L190&gt;=TIME(16,0,0), L190&lt;TIME(23,59,0)),"Evening",
  L190&gt;=TIME(23,59,0),"Night",
  L190&lt;TIME(9,0,0),"Night"
))</f>
        <v>Evening</v>
      </c>
      <c r="O190" t="str">
        <f t="shared" si="16"/>
        <v/>
      </c>
    </row>
    <row r="191" spans="1:15" x14ac:dyDescent="0.25">
      <c r="A191" t="s">
        <v>486</v>
      </c>
      <c r="B191" t="s">
        <v>4</v>
      </c>
      <c r="C191" t="s">
        <v>25</v>
      </c>
      <c r="D191" t="s">
        <v>301</v>
      </c>
      <c r="E191" t="s">
        <v>487</v>
      </c>
      <c r="F191" t="s">
        <v>78</v>
      </c>
      <c r="G191" t="str">
        <f t="shared" si="12"/>
        <v>0</v>
      </c>
      <c r="H191" s="4" t="str">
        <f t="shared" si="13"/>
        <v>Click here</v>
      </c>
      <c r="I191" t="str">
        <f>IFERROR(INDEX(Analysis!$B$71:$L$91, MATCH(B191, Analysis!$A$71:$A$91, 0), MATCH(C191, Analysis!$B$70:$L$70, 0)), "")</f>
        <v>Mild</v>
      </c>
      <c r="J191">
        <f t="shared" si="14"/>
        <v>18</v>
      </c>
      <c r="K191" s="56">
        <f t="shared" si="15"/>
        <v>45780</v>
      </c>
      <c r="L191" s="57">
        <f t="shared" si="17"/>
        <v>0.78556712962745223</v>
      </c>
      <c r="M191" t="str" cm="1">
        <f t="array" ref="M191">IF(L191="","",_xlfn.IFS(
  AND(L191&gt;=TIME(9,0,0), L191&lt;TIME(16,0,0)),"Morning",
  AND(L191&gt;=TIME(16,0,0), L191&lt;TIME(23,59,0)),"Evening",
  L191&gt;=TIME(23,59,0),"Night",
  L191&lt;TIME(9,0,0),"Night"
))</f>
        <v>Evening</v>
      </c>
      <c r="O191" t="str">
        <f t="shared" si="16"/>
        <v/>
      </c>
    </row>
    <row r="192" spans="1:15" x14ac:dyDescent="0.25">
      <c r="A192" t="s">
        <v>488</v>
      </c>
      <c r="B192" t="s">
        <v>1</v>
      </c>
      <c r="C192" t="s">
        <v>25</v>
      </c>
      <c r="D192" t="s">
        <v>301</v>
      </c>
      <c r="E192" t="s">
        <v>489</v>
      </c>
      <c r="F192" t="s">
        <v>78</v>
      </c>
      <c r="G192" t="str">
        <f t="shared" si="12"/>
        <v>0</v>
      </c>
      <c r="H192" s="4" t="str">
        <f t="shared" si="13"/>
        <v>Click here</v>
      </c>
      <c r="I192" t="str">
        <f>IFERROR(INDEX(Analysis!$B$71:$L$91, MATCH(B192, Analysis!$A$71:$A$91, 0), MATCH(C192, Analysis!$B$70:$L$70, 0)), "")</f>
        <v>Mild</v>
      </c>
      <c r="J192">
        <f t="shared" si="14"/>
        <v>18</v>
      </c>
      <c r="K192" s="56">
        <f t="shared" si="15"/>
        <v>45780</v>
      </c>
      <c r="L192" s="57">
        <f t="shared" si="17"/>
        <v>0.78915509259240935</v>
      </c>
      <c r="M192" t="str" cm="1">
        <f t="array" ref="M192">IF(L192="","",_xlfn.IFS(
  AND(L192&gt;=TIME(9,0,0), L192&lt;TIME(16,0,0)),"Morning",
  AND(L192&gt;=TIME(16,0,0), L192&lt;TIME(23,59,0)),"Evening",
  L192&gt;=TIME(23,59,0),"Night",
  L192&lt;TIME(9,0,0),"Night"
))</f>
        <v>Evening</v>
      </c>
      <c r="O192" t="str">
        <f t="shared" si="16"/>
        <v/>
      </c>
    </row>
    <row r="193" spans="1:15" x14ac:dyDescent="0.25">
      <c r="A193" t="s">
        <v>490</v>
      </c>
      <c r="B193" t="s">
        <v>1</v>
      </c>
      <c r="C193" t="s">
        <v>27</v>
      </c>
      <c r="D193" t="s">
        <v>109</v>
      </c>
      <c r="E193" t="s">
        <v>491</v>
      </c>
      <c r="F193" t="s">
        <v>78</v>
      </c>
      <c r="G193" t="str">
        <f t="shared" si="12"/>
        <v>0</v>
      </c>
      <c r="H193" s="4" t="str">
        <f t="shared" si="13"/>
        <v>Click here</v>
      </c>
      <c r="I193" t="str">
        <f>IFERROR(INDEX(Analysis!$B$71:$L$91, MATCH(B193, Analysis!$A$71:$A$91, 0), MATCH(C193, Analysis!$B$70:$L$70, 0)), "")</f>
        <v>Mild</v>
      </c>
      <c r="J193">
        <f t="shared" si="14"/>
        <v>18</v>
      </c>
      <c r="K193" s="56">
        <f t="shared" si="15"/>
        <v>45780</v>
      </c>
      <c r="L193" s="57">
        <f t="shared" si="17"/>
        <v>0.79540509259095415</v>
      </c>
      <c r="M193" t="str" cm="1">
        <f t="array" ref="M193">IF(L193="","",_xlfn.IFS(
  AND(L193&gt;=TIME(9,0,0), L193&lt;TIME(16,0,0)),"Morning",
  AND(L193&gt;=TIME(16,0,0), L193&lt;TIME(23,59,0)),"Evening",
  L193&gt;=TIME(23,59,0),"Night",
  L193&lt;TIME(9,0,0),"Night"
))</f>
        <v>Evening</v>
      </c>
      <c r="O193" t="str">
        <f t="shared" si="16"/>
        <v/>
      </c>
    </row>
    <row r="194" spans="1:15" x14ac:dyDescent="0.25">
      <c r="A194" t="s">
        <v>492</v>
      </c>
      <c r="B194" t="s">
        <v>1</v>
      </c>
      <c r="C194" t="s">
        <v>25</v>
      </c>
      <c r="D194" t="s">
        <v>301</v>
      </c>
      <c r="E194" t="s">
        <v>493</v>
      </c>
      <c r="F194" t="s">
        <v>78</v>
      </c>
      <c r="G194" t="str">
        <f t="shared" ref="G194:G257" si="18">IF(ISBLANK(A194), "", IF(ISBLANK(F194), 0, F194))</f>
        <v>0</v>
      </c>
      <c r="H194" s="4" t="str">
        <f t="shared" ref="H194:H257" si="19">IF(ISBLANK(E194),"",HYPERLINK(E194,"Click here"))</f>
        <v>Click here</v>
      </c>
      <c r="I194" t="str">
        <f>IFERROR(INDEX(Analysis!$B$71:$L$91, MATCH(B194, Analysis!$A$71:$A$91, 0), MATCH(C194, Analysis!$B$70:$L$70, 0)), "")</f>
        <v>Mild</v>
      </c>
      <c r="J194">
        <f t="shared" ref="J194:J257" si="20">IF(ISBLANK(A194),"",WEEKNUM(A194))</f>
        <v>18</v>
      </c>
      <c r="K194" s="56">
        <f t="shared" ref="K194:K257" si="21">IF(ISBLANK(A194),"",DATE(YEAR(A194),MONTH(A194),DAY(A194)))</f>
        <v>45780</v>
      </c>
      <c r="L194" s="57">
        <f t="shared" si="17"/>
        <v>0.83298611111240461</v>
      </c>
      <c r="M194" t="str" cm="1">
        <f t="array" ref="M194">IF(L194="","",_xlfn.IFS(
  AND(L194&gt;=TIME(9,0,0), L194&lt;TIME(16,0,0)),"Morning",
  AND(L194&gt;=TIME(16,0,0), L194&lt;TIME(23,59,0)),"Evening",
  L194&gt;=TIME(23,59,0),"Night",
  L194&lt;TIME(9,0,0),"Night"
))</f>
        <v>Evening</v>
      </c>
      <c r="O194" t="str">
        <f t="shared" ref="O194:O257" si="22">IF(N194="ON", _xlfn.IMAGE(E194, 1), "")</f>
        <v/>
      </c>
    </row>
    <row r="195" spans="1:15" x14ac:dyDescent="0.25">
      <c r="A195" t="s">
        <v>494</v>
      </c>
      <c r="B195" t="s">
        <v>4</v>
      </c>
      <c r="C195" t="s">
        <v>25</v>
      </c>
      <c r="D195" t="s">
        <v>83</v>
      </c>
      <c r="E195" t="s">
        <v>495</v>
      </c>
      <c r="F195" t="s">
        <v>78</v>
      </c>
      <c r="G195" t="str">
        <f t="shared" si="18"/>
        <v>0</v>
      </c>
      <c r="H195" s="4" t="str">
        <f t="shared" si="19"/>
        <v>Click here</v>
      </c>
      <c r="I195" t="str">
        <f>IFERROR(INDEX(Analysis!$B$71:$L$91, MATCH(B195, Analysis!$A$71:$A$91, 0), MATCH(C195, Analysis!$B$70:$L$70, 0)), "")</f>
        <v>Mild</v>
      </c>
      <c r="J195">
        <f t="shared" si="20"/>
        <v>18</v>
      </c>
      <c r="K195" s="56">
        <f t="shared" si="21"/>
        <v>45780</v>
      </c>
      <c r="L195" s="57">
        <f t="shared" ref="L195:L258" si="23">IF(A195="", "", A195 - INT(A195))</f>
        <v>0.83707175926247146</v>
      </c>
      <c r="M195" t="str" cm="1">
        <f t="array" ref="M195">IF(L195="","",_xlfn.IFS(
  AND(L195&gt;=TIME(9,0,0), L195&lt;TIME(16,0,0)),"Morning",
  AND(L195&gt;=TIME(16,0,0), L195&lt;TIME(23,59,0)),"Evening",
  L195&gt;=TIME(23,59,0),"Night",
  L195&lt;TIME(9,0,0),"Night"
))</f>
        <v>Evening</v>
      </c>
      <c r="O195" t="str">
        <f t="shared" si="22"/>
        <v/>
      </c>
    </row>
    <row r="196" spans="1:15" x14ac:dyDescent="0.25">
      <c r="A196" t="s">
        <v>496</v>
      </c>
      <c r="B196" t="s">
        <v>1</v>
      </c>
      <c r="C196" t="s">
        <v>26</v>
      </c>
      <c r="D196" t="s">
        <v>199</v>
      </c>
      <c r="E196" t="s">
        <v>497</v>
      </c>
      <c r="F196" t="s">
        <v>78</v>
      </c>
      <c r="G196" t="str">
        <f t="shared" si="18"/>
        <v>0</v>
      </c>
      <c r="H196" s="4" t="str">
        <f t="shared" si="19"/>
        <v>Click here</v>
      </c>
      <c r="I196" t="str">
        <f>IFERROR(INDEX(Analysis!$B$71:$L$91, MATCH(B196, Analysis!$A$71:$A$91, 0), MATCH(C196, Analysis!$B$70:$L$70, 0)), "")</f>
        <v>Mild</v>
      </c>
      <c r="J196">
        <f t="shared" si="20"/>
        <v>18</v>
      </c>
      <c r="K196" s="56">
        <f t="shared" si="21"/>
        <v>45780</v>
      </c>
      <c r="L196" s="57">
        <f t="shared" si="23"/>
        <v>0.99776620370539604</v>
      </c>
      <c r="M196" t="str" cm="1">
        <f t="array" ref="M196">IF(L196="","",_xlfn.IFS(
  AND(L196&gt;=TIME(9,0,0), L196&lt;TIME(16,0,0)),"Morning",
  AND(L196&gt;=TIME(16,0,0), L196&lt;TIME(23,59,0)),"Evening",
  L196&gt;=TIME(23,59,0),"Night",
  L196&lt;TIME(9,0,0),"Night"
))</f>
        <v>Evening</v>
      </c>
      <c r="O196" t="str">
        <f t="shared" si="22"/>
        <v/>
      </c>
    </row>
    <row r="197" spans="1:15" x14ac:dyDescent="0.25">
      <c r="A197" t="s">
        <v>498</v>
      </c>
      <c r="B197" t="s">
        <v>1</v>
      </c>
      <c r="C197" t="s">
        <v>103</v>
      </c>
      <c r="D197" t="s">
        <v>104</v>
      </c>
      <c r="E197" t="s">
        <v>499</v>
      </c>
      <c r="F197" t="s">
        <v>78</v>
      </c>
      <c r="G197" t="str">
        <f t="shared" si="18"/>
        <v>0</v>
      </c>
      <c r="H197" s="4" t="str">
        <f t="shared" si="19"/>
        <v>Click here</v>
      </c>
      <c r="I197" t="str">
        <f>IFERROR(INDEX(Analysis!$B$71:$L$91, MATCH(B197, Analysis!$A$71:$A$91, 0), MATCH(C197, Analysis!$B$70:$L$70, 0)), "")</f>
        <v>Mild</v>
      </c>
      <c r="J197">
        <f t="shared" si="20"/>
        <v>19</v>
      </c>
      <c r="K197" s="56">
        <f t="shared" si="21"/>
        <v>45781</v>
      </c>
      <c r="L197" s="57">
        <f t="shared" si="23"/>
        <v>0.37837962962657912</v>
      </c>
      <c r="M197" t="str" cm="1">
        <f t="array" ref="M197">IF(L197="","",_xlfn.IFS(
  AND(L197&gt;=TIME(9,0,0), L197&lt;TIME(16,0,0)),"Morning",
  AND(L197&gt;=TIME(16,0,0), L197&lt;TIME(23,59,0)),"Evening",
  L197&gt;=TIME(23,59,0),"Night",
  L197&lt;TIME(9,0,0),"Night"
))</f>
        <v>Morning</v>
      </c>
      <c r="O197" t="str">
        <f t="shared" si="22"/>
        <v/>
      </c>
    </row>
    <row r="198" spans="1:15" x14ac:dyDescent="0.25">
      <c r="A198" t="s">
        <v>500</v>
      </c>
      <c r="B198" t="s">
        <v>1</v>
      </c>
      <c r="C198" t="s">
        <v>29</v>
      </c>
      <c r="D198" t="s">
        <v>76</v>
      </c>
      <c r="E198" t="s">
        <v>501</v>
      </c>
      <c r="F198" t="s">
        <v>78</v>
      </c>
      <c r="G198" t="str">
        <f t="shared" si="18"/>
        <v>0</v>
      </c>
      <c r="H198" s="4" t="str">
        <f t="shared" si="19"/>
        <v>Click here</v>
      </c>
      <c r="I198" t="str">
        <f>IFERROR(INDEX(Analysis!$B$71:$L$91, MATCH(B198, Analysis!$A$71:$A$91, 0), MATCH(C198, Analysis!$B$70:$L$70, 0)), "")</f>
        <v>Mild</v>
      </c>
      <c r="J198">
        <f t="shared" si="20"/>
        <v>19</v>
      </c>
      <c r="K198" s="56">
        <f t="shared" si="21"/>
        <v>45781</v>
      </c>
      <c r="L198" s="57">
        <f t="shared" si="23"/>
        <v>0.37971064815064892</v>
      </c>
      <c r="M198" t="str" cm="1">
        <f t="array" ref="M198">IF(L198="","",_xlfn.IFS(
  AND(L198&gt;=TIME(9,0,0), L198&lt;TIME(16,0,0)),"Morning",
  AND(L198&gt;=TIME(16,0,0), L198&lt;TIME(23,59,0)),"Evening",
  L198&gt;=TIME(23,59,0),"Night",
  L198&lt;TIME(9,0,0),"Night"
))</f>
        <v>Morning</v>
      </c>
      <c r="O198" t="str">
        <f t="shared" si="22"/>
        <v/>
      </c>
    </row>
    <row r="199" spans="1:15" x14ac:dyDescent="0.25">
      <c r="A199" t="s">
        <v>502</v>
      </c>
      <c r="B199" t="s">
        <v>1</v>
      </c>
      <c r="C199" t="s">
        <v>25</v>
      </c>
      <c r="D199" t="s">
        <v>83</v>
      </c>
      <c r="E199" t="s">
        <v>503</v>
      </c>
      <c r="F199" t="s">
        <v>78</v>
      </c>
      <c r="G199" t="str">
        <f t="shared" si="18"/>
        <v>0</v>
      </c>
      <c r="H199" s="4" t="str">
        <f t="shared" si="19"/>
        <v>Click here</v>
      </c>
      <c r="I199" t="str">
        <f>IFERROR(INDEX(Analysis!$B$71:$L$91, MATCH(B199, Analysis!$A$71:$A$91, 0), MATCH(C199, Analysis!$B$70:$L$70, 0)), "")</f>
        <v>Mild</v>
      </c>
      <c r="J199">
        <f t="shared" si="20"/>
        <v>19</v>
      </c>
      <c r="K199" s="56">
        <f t="shared" si="21"/>
        <v>45781</v>
      </c>
      <c r="L199" s="57">
        <f t="shared" si="23"/>
        <v>0.38789351852028631</v>
      </c>
      <c r="M199" t="str" cm="1">
        <f t="array" ref="M199">IF(L199="","",_xlfn.IFS(
  AND(L199&gt;=TIME(9,0,0), L199&lt;TIME(16,0,0)),"Morning",
  AND(L199&gt;=TIME(16,0,0), L199&lt;TIME(23,59,0)),"Evening",
  L199&gt;=TIME(23,59,0),"Night",
  L199&lt;TIME(9,0,0),"Night"
))</f>
        <v>Morning</v>
      </c>
      <c r="O199" t="str">
        <f t="shared" si="22"/>
        <v/>
      </c>
    </row>
    <row r="200" spans="1:15" x14ac:dyDescent="0.25">
      <c r="A200" t="s">
        <v>504</v>
      </c>
      <c r="B200" t="s">
        <v>1</v>
      </c>
      <c r="C200" t="s">
        <v>25</v>
      </c>
      <c r="D200" t="s">
        <v>301</v>
      </c>
      <c r="E200" t="s">
        <v>505</v>
      </c>
      <c r="F200" t="s">
        <v>78</v>
      </c>
      <c r="G200" t="str">
        <f t="shared" si="18"/>
        <v>0</v>
      </c>
      <c r="H200" s="4" t="str">
        <f t="shared" si="19"/>
        <v>Click here</v>
      </c>
      <c r="I200" t="str">
        <f>IFERROR(INDEX(Analysis!$B$71:$L$91, MATCH(B200, Analysis!$A$71:$A$91, 0), MATCH(C200, Analysis!$B$70:$L$70, 0)), "")</f>
        <v>Mild</v>
      </c>
      <c r="J200">
        <f t="shared" si="20"/>
        <v>19</v>
      </c>
      <c r="K200" s="56">
        <f t="shared" si="21"/>
        <v>45781</v>
      </c>
      <c r="L200" s="57">
        <f t="shared" si="23"/>
        <v>0.38805555555882165</v>
      </c>
      <c r="M200" t="str" cm="1">
        <f t="array" ref="M200">IF(L200="","",_xlfn.IFS(
  AND(L200&gt;=TIME(9,0,0), L200&lt;TIME(16,0,0)),"Morning",
  AND(L200&gt;=TIME(16,0,0), L200&lt;TIME(23,59,0)),"Evening",
  L200&gt;=TIME(23,59,0),"Night",
  L200&lt;TIME(9,0,0),"Night"
))</f>
        <v>Morning</v>
      </c>
      <c r="O200" t="str">
        <f t="shared" si="22"/>
        <v/>
      </c>
    </row>
    <row r="201" spans="1:15" x14ac:dyDescent="0.25">
      <c r="A201" t="s">
        <v>506</v>
      </c>
      <c r="B201" t="s">
        <v>1</v>
      </c>
      <c r="C201" t="s">
        <v>25</v>
      </c>
      <c r="D201" t="s">
        <v>301</v>
      </c>
      <c r="E201" t="s">
        <v>507</v>
      </c>
      <c r="F201" t="s">
        <v>78</v>
      </c>
      <c r="G201" t="str">
        <f t="shared" si="18"/>
        <v>0</v>
      </c>
      <c r="H201" s="4" t="str">
        <f t="shared" si="19"/>
        <v>Click here</v>
      </c>
      <c r="I201" t="str">
        <f>IFERROR(INDEX(Analysis!$B$71:$L$91, MATCH(B201, Analysis!$A$71:$A$91, 0), MATCH(C201, Analysis!$B$70:$L$70, 0)), "")</f>
        <v>Mild</v>
      </c>
      <c r="J201">
        <f t="shared" si="20"/>
        <v>19</v>
      </c>
      <c r="K201" s="56">
        <f t="shared" si="21"/>
        <v>45781</v>
      </c>
      <c r="L201" s="57">
        <f t="shared" si="23"/>
        <v>0.38813657407445135</v>
      </c>
      <c r="M201" t="str" cm="1">
        <f t="array" ref="M201">IF(L201="","",_xlfn.IFS(
  AND(L201&gt;=TIME(9,0,0), L201&lt;TIME(16,0,0)),"Morning",
  AND(L201&gt;=TIME(16,0,0), L201&lt;TIME(23,59,0)),"Evening",
  L201&gt;=TIME(23,59,0),"Night",
  L201&lt;TIME(9,0,0),"Night"
))</f>
        <v>Morning</v>
      </c>
      <c r="O201" t="str">
        <f t="shared" si="22"/>
        <v/>
      </c>
    </row>
    <row r="202" spans="1:15" x14ac:dyDescent="0.25">
      <c r="A202" t="s">
        <v>508</v>
      </c>
      <c r="B202" t="s">
        <v>1</v>
      </c>
      <c r="C202" t="s">
        <v>25</v>
      </c>
      <c r="D202" t="s">
        <v>149</v>
      </c>
      <c r="E202" t="s">
        <v>509</v>
      </c>
      <c r="F202" t="s">
        <v>78</v>
      </c>
      <c r="G202" t="str">
        <f t="shared" si="18"/>
        <v>0</v>
      </c>
      <c r="H202" s="4" t="str">
        <f t="shared" si="19"/>
        <v>Click here</v>
      </c>
      <c r="I202" t="str">
        <f>IFERROR(INDEX(Analysis!$B$71:$L$91, MATCH(B202, Analysis!$A$71:$A$91, 0), MATCH(C202, Analysis!$B$70:$L$70, 0)), "")</f>
        <v>Mild</v>
      </c>
      <c r="J202">
        <f t="shared" si="20"/>
        <v>19</v>
      </c>
      <c r="K202" s="56">
        <f t="shared" si="21"/>
        <v>45781</v>
      </c>
      <c r="L202" s="57">
        <f t="shared" si="23"/>
        <v>0.3918981481474475</v>
      </c>
      <c r="M202" t="str" cm="1">
        <f t="array" ref="M202">IF(L202="","",_xlfn.IFS(
  AND(L202&gt;=TIME(9,0,0), L202&lt;TIME(16,0,0)),"Morning",
  AND(L202&gt;=TIME(16,0,0), L202&lt;TIME(23,59,0)),"Evening",
  L202&gt;=TIME(23,59,0),"Night",
  L202&lt;TIME(9,0,0),"Night"
))</f>
        <v>Morning</v>
      </c>
      <c r="O202" t="str">
        <f t="shared" si="22"/>
        <v/>
      </c>
    </row>
    <row r="203" spans="1:15" x14ac:dyDescent="0.25">
      <c r="A203" t="s">
        <v>510</v>
      </c>
      <c r="B203" t="s">
        <v>1</v>
      </c>
      <c r="C203" t="s">
        <v>103</v>
      </c>
      <c r="D203" t="s">
        <v>104</v>
      </c>
      <c r="E203" t="s">
        <v>511</v>
      </c>
      <c r="F203" t="s">
        <v>78</v>
      </c>
      <c r="G203" t="str">
        <f t="shared" si="18"/>
        <v>0</v>
      </c>
      <c r="H203" s="4" t="str">
        <f t="shared" si="19"/>
        <v>Click here</v>
      </c>
      <c r="I203" t="str">
        <f>IFERROR(INDEX(Analysis!$B$71:$L$91, MATCH(B203, Analysis!$A$71:$A$91, 0), MATCH(C203, Analysis!$B$70:$L$70, 0)), "")</f>
        <v>Mild</v>
      </c>
      <c r="J203">
        <f t="shared" si="20"/>
        <v>19</v>
      </c>
      <c r="K203" s="56">
        <f t="shared" si="21"/>
        <v>45781</v>
      </c>
      <c r="L203" s="57">
        <f t="shared" si="23"/>
        <v>0.39502314815035788</v>
      </c>
      <c r="M203" t="str" cm="1">
        <f t="array" ref="M203">IF(L203="","",_xlfn.IFS(
  AND(L203&gt;=TIME(9,0,0), L203&lt;TIME(16,0,0)),"Morning",
  AND(L203&gt;=TIME(16,0,0), L203&lt;TIME(23,59,0)),"Evening",
  L203&gt;=TIME(23,59,0),"Night",
  L203&lt;TIME(9,0,0),"Night"
))</f>
        <v>Morning</v>
      </c>
      <c r="O203" t="str">
        <f t="shared" si="22"/>
        <v/>
      </c>
    </row>
    <row r="204" spans="1:15" x14ac:dyDescent="0.25">
      <c r="A204" t="s">
        <v>512</v>
      </c>
      <c r="B204" t="s">
        <v>1</v>
      </c>
      <c r="C204" t="s">
        <v>25</v>
      </c>
      <c r="D204" t="s">
        <v>86</v>
      </c>
      <c r="E204" t="s">
        <v>513</v>
      </c>
      <c r="F204" t="s">
        <v>78</v>
      </c>
      <c r="G204" t="str">
        <f t="shared" si="18"/>
        <v>0</v>
      </c>
      <c r="H204" s="4" t="str">
        <f t="shared" si="19"/>
        <v>Click here</v>
      </c>
      <c r="I204" t="str">
        <f>IFERROR(INDEX(Analysis!$B$71:$L$91, MATCH(B204, Analysis!$A$71:$A$91, 0), MATCH(C204, Analysis!$B$70:$L$70, 0)), "")</f>
        <v>Mild</v>
      </c>
      <c r="J204">
        <f t="shared" si="20"/>
        <v>19</v>
      </c>
      <c r="K204" s="56">
        <f t="shared" si="21"/>
        <v>45781</v>
      </c>
      <c r="L204" s="57">
        <f t="shared" si="23"/>
        <v>0.39784722222248092</v>
      </c>
      <c r="M204" t="str" cm="1">
        <f t="array" ref="M204">IF(L204="","",_xlfn.IFS(
  AND(L204&gt;=TIME(9,0,0), L204&lt;TIME(16,0,0)),"Morning",
  AND(L204&gt;=TIME(16,0,0), L204&lt;TIME(23,59,0)),"Evening",
  L204&gt;=TIME(23,59,0),"Night",
  L204&lt;TIME(9,0,0),"Night"
))</f>
        <v>Morning</v>
      </c>
      <c r="O204" t="str">
        <f t="shared" si="22"/>
        <v/>
      </c>
    </row>
    <row r="205" spans="1:15" x14ac:dyDescent="0.25">
      <c r="A205" t="s">
        <v>514</v>
      </c>
      <c r="B205" t="s">
        <v>1</v>
      </c>
      <c r="C205" t="s">
        <v>103</v>
      </c>
      <c r="D205" t="s">
        <v>104</v>
      </c>
      <c r="E205" t="s">
        <v>515</v>
      </c>
      <c r="F205" t="s">
        <v>78</v>
      </c>
      <c r="G205" t="str">
        <f t="shared" si="18"/>
        <v>0</v>
      </c>
      <c r="H205" s="4" t="str">
        <f t="shared" si="19"/>
        <v>Click here</v>
      </c>
      <c r="I205" t="str">
        <f>IFERROR(INDEX(Analysis!$B$71:$L$91, MATCH(B205, Analysis!$A$71:$A$91, 0), MATCH(C205, Analysis!$B$70:$L$70, 0)), "")</f>
        <v>Mild</v>
      </c>
      <c r="J205">
        <f t="shared" si="20"/>
        <v>19</v>
      </c>
      <c r="K205" s="56">
        <f t="shared" si="21"/>
        <v>45781</v>
      </c>
      <c r="L205" s="57">
        <f t="shared" si="23"/>
        <v>0.39805555555358296</v>
      </c>
      <c r="M205" t="str" cm="1">
        <f t="array" ref="M205">IF(L205="","",_xlfn.IFS(
  AND(L205&gt;=TIME(9,0,0), L205&lt;TIME(16,0,0)),"Morning",
  AND(L205&gt;=TIME(16,0,0), L205&lt;TIME(23,59,0)),"Evening",
  L205&gt;=TIME(23,59,0),"Night",
  L205&lt;TIME(9,0,0),"Night"
))</f>
        <v>Morning</v>
      </c>
      <c r="O205" t="str">
        <f t="shared" si="22"/>
        <v/>
      </c>
    </row>
    <row r="206" spans="1:15" x14ac:dyDescent="0.25">
      <c r="A206" t="s">
        <v>516</v>
      </c>
      <c r="B206" t="s">
        <v>4</v>
      </c>
      <c r="C206" t="s">
        <v>25</v>
      </c>
      <c r="D206" t="s">
        <v>267</v>
      </c>
      <c r="E206" t="s">
        <v>517</v>
      </c>
      <c r="F206" t="s">
        <v>78</v>
      </c>
      <c r="G206" t="str">
        <f t="shared" si="18"/>
        <v>0</v>
      </c>
      <c r="H206" s="4" t="str">
        <f t="shared" si="19"/>
        <v>Click here</v>
      </c>
      <c r="I206" t="str">
        <f>IFERROR(INDEX(Analysis!$B$71:$L$91, MATCH(B206, Analysis!$A$71:$A$91, 0), MATCH(C206, Analysis!$B$70:$L$70, 0)), "")</f>
        <v>Mild</v>
      </c>
      <c r="J206">
        <f t="shared" si="20"/>
        <v>19</v>
      </c>
      <c r="K206" s="56">
        <f t="shared" si="21"/>
        <v>45781</v>
      </c>
      <c r="L206" s="57">
        <f t="shared" si="23"/>
        <v>0.39826388889196096</v>
      </c>
      <c r="M206" t="str" cm="1">
        <f t="array" ref="M206">IF(L206="","",_xlfn.IFS(
  AND(L206&gt;=TIME(9,0,0), L206&lt;TIME(16,0,0)),"Morning",
  AND(L206&gt;=TIME(16,0,0), L206&lt;TIME(23,59,0)),"Evening",
  L206&gt;=TIME(23,59,0),"Night",
  L206&lt;TIME(9,0,0),"Night"
))</f>
        <v>Morning</v>
      </c>
      <c r="O206" t="str">
        <f t="shared" si="22"/>
        <v/>
      </c>
    </row>
    <row r="207" spans="1:15" x14ac:dyDescent="0.25">
      <c r="A207" t="s">
        <v>518</v>
      </c>
      <c r="B207" t="s">
        <v>1</v>
      </c>
      <c r="C207" t="s">
        <v>103</v>
      </c>
      <c r="D207" t="s">
        <v>104</v>
      </c>
      <c r="E207" t="s">
        <v>519</v>
      </c>
      <c r="F207" t="s">
        <v>78</v>
      </c>
      <c r="G207" t="str">
        <f t="shared" si="18"/>
        <v>0</v>
      </c>
      <c r="H207" s="4" t="str">
        <f t="shared" si="19"/>
        <v>Click here</v>
      </c>
      <c r="I207" t="str">
        <f>IFERROR(INDEX(Analysis!$B$71:$L$91, MATCH(B207, Analysis!$A$71:$A$91, 0), MATCH(C207, Analysis!$B$70:$L$70, 0)), "")</f>
        <v>Mild</v>
      </c>
      <c r="J207">
        <f t="shared" si="20"/>
        <v>19</v>
      </c>
      <c r="K207" s="56">
        <f t="shared" si="21"/>
        <v>45781</v>
      </c>
      <c r="L207" s="57">
        <f t="shared" si="23"/>
        <v>0.39835648148437031</v>
      </c>
      <c r="M207" t="str" cm="1">
        <f t="array" ref="M207">IF(L207="","",_xlfn.IFS(
  AND(L207&gt;=TIME(9,0,0), L207&lt;TIME(16,0,0)),"Morning",
  AND(L207&gt;=TIME(16,0,0), L207&lt;TIME(23,59,0)),"Evening",
  L207&gt;=TIME(23,59,0),"Night",
  L207&lt;TIME(9,0,0),"Night"
))</f>
        <v>Morning</v>
      </c>
      <c r="O207" t="str">
        <f t="shared" si="22"/>
        <v/>
      </c>
    </row>
    <row r="208" spans="1:15" x14ac:dyDescent="0.25">
      <c r="A208" t="s">
        <v>520</v>
      </c>
      <c r="B208" t="s">
        <v>1</v>
      </c>
      <c r="C208" t="s">
        <v>103</v>
      </c>
      <c r="D208" t="s">
        <v>104</v>
      </c>
      <c r="E208" t="s">
        <v>521</v>
      </c>
      <c r="F208" t="s">
        <v>78</v>
      </c>
      <c r="G208" t="str">
        <f t="shared" si="18"/>
        <v>0</v>
      </c>
      <c r="H208" s="4" t="str">
        <f t="shared" si="19"/>
        <v>Click here</v>
      </c>
      <c r="I208" t="str">
        <f>IFERROR(INDEX(Analysis!$B$71:$L$91, MATCH(B208, Analysis!$A$71:$A$91, 0), MATCH(C208, Analysis!$B$70:$L$70, 0)), "")</f>
        <v>Mild</v>
      </c>
      <c r="J208">
        <f t="shared" si="20"/>
        <v>19</v>
      </c>
      <c r="K208" s="56">
        <f t="shared" si="21"/>
        <v>45781</v>
      </c>
      <c r="L208" s="57">
        <f t="shared" si="23"/>
        <v>0.39846064814628335</v>
      </c>
      <c r="M208" t="str" cm="1">
        <f t="array" ref="M208">IF(L208="","",_xlfn.IFS(
  AND(L208&gt;=TIME(9,0,0), L208&lt;TIME(16,0,0)),"Morning",
  AND(L208&gt;=TIME(16,0,0), L208&lt;TIME(23,59,0)),"Evening",
  L208&gt;=TIME(23,59,0),"Night",
  L208&lt;TIME(9,0,0),"Night"
))</f>
        <v>Morning</v>
      </c>
      <c r="O208" t="str">
        <f t="shared" si="22"/>
        <v/>
      </c>
    </row>
    <row r="209" spans="1:15" x14ac:dyDescent="0.25">
      <c r="A209" t="s">
        <v>522</v>
      </c>
      <c r="B209" t="s">
        <v>1</v>
      </c>
      <c r="C209" t="s">
        <v>103</v>
      </c>
      <c r="D209" t="s">
        <v>104</v>
      </c>
      <c r="E209" t="s">
        <v>523</v>
      </c>
      <c r="F209" t="s">
        <v>78</v>
      </c>
      <c r="G209" t="str">
        <f t="shared" si="18"/>
        <v>0</v>
      </c>
      <c r="H209" s="4" t="str">
        <f t="shared" si="19"/>
        <v>Click here</v>
      </c>
      <c r="I209" t="str">
        <f>IFERROR(INDEX(Analysis!$B$71:$L$91, MATCH(B209, Analysis!$A$71:$A$91, 0), MATCH(C209, Analysis!$B$70:$L$70, 0)), "")</f>
        <v>Mild</v>
      </c>
      <c r="J209">
        <f t="shared" si="20"/>
        <v>19</v>
      </c>
      <c r="K209" s="56">
        <f t="shared" si="21"/>
        <v>45781</v>
      </c>
      <c r="L209" s="57">
        <f t="shared" si="23"/>
        <v>0.39862268518481869</v>
      </c>
      <c r="M209" t="str" cm="1">
        <f t="array" ref="M209">IF(L209="","",_xlfn.IFS(
  AND(L209&gt;=TIME(9,0,0), L209&lt;TIME(16,0,0)),"Morning",
  AND(L209&gt;=TIME(16,0,0), L209&lt;TIME(23,59,0)),"Evening",
  L209&gt;=TIME(23,59,0),"Night",
  L209&lt;TIME(9,0,0),"Night"
))</f>
        <v>Morning</v>
      </c>
      <c r="O209" t="str">
        <f t="shared" si="22"/>
        <v/>
      </c>
    </row>
    <row r="210" spans="1:15" x14ac:dyDescent="0.25">
      <c r="A210" t="s">
        <v>524</v>
      </c>
      <c r="B210" t="s">
        <v>1</v>
      </c>
      <c r="C210" t="s">
        <v>103</v>
      </c>
      <c r="D210" t="s">
        <v>104</v>
      </c>
      <c r="E210" t="s">
        <v>525</v>
      </c>
      <c r="F210" t="s">
        <v>78</v>
      </c>
      <c r="G210" t="str">
        <f t="shared" si="18"/>
        <v>0</v>
      </c>
      <c r="H210" s="4" t="str">
        <f t="shared" si="19"/>
        <v>Click here</v>
      </c>
      <c r="I210" t="str">
        <f>IFERROR(INDEX(Analysis!$B$71:$L$91, MATCH(B210, Analysis!$A$71:$A$91, 0), MATCH(C210, Analysis!$B$70:$L$70, 0)), "")</f>
        <v>Mild</v>
      </c>
      <c r="J210">
        <f t="shared" si="20"/>
        <v>19</v>
      </c>
      <c r="K210" s="56">
        <f t="shared" si="21"/>
        <v>45781</v>
      </c>
      <c r="L210" s="57">
        <f t="shared" si="23"/>
        <v>0.39877314814657439</v>
      </c>
      <c r="M210" t="str" cm="1">
        <f t="array" ref="M210">IF(L210="","",_xlfn.IFS(
  AND(L210&gt;=TIME(9,0,0), L210&lt;TIME(16,0,0)),"Morning",
  AND(L210&gt;=TIME(16,0,0), L210&lt;TIME(23,59,0)),"Evening",
  L210&gt;=TIME(23,59,0),"Night",
  L210&lt;TIME(9,0,0),"Night"
))</f>
        <v>Morning</v>
      </c>
      <c r="O210" t="str">
        <f t="shared" si="22"/>
        <v/>
      </c>
    </row>
    <row r="211" spans="1:15" x14ac:dyDescent="0.25">
      <c r="A211" t="s">
        <v>526</v>
      </c>
      <c r="B211" t="s">
        <v>1</v>
      </c>
      <c r="C211" t="s">
        <v>25</v>
      </c>
      <c r="D211" t="s">
        <v>146</v>
      </c>
      <c r="E211" t="s">
        <v>527</v>
      </c>
      <c r="F211" t="s">
        <v>78</v>
      </c>
      <c r="G211" t="str">
        <f t="shared" si="18"/>
        <v>0</v>
      </c>
      <c r="H211" s="4" t="str">
        <f t="shared" si="19"/>
        <v>Click here</v>
      </c>
      <c r="I211" t="str">
        <f>IFERROR(INDEX(Analysis!$B$71:$L$91, MATCH(B211, Analysis!$A$71:$A$91, 0), MATCH(C211, Analysis!$B$70:$L$70, 0)), "")</f>
        <v>Mild</v>
      </c>
      <c r="J211">
        <f t="shared" si="20"/>
        <v>19</v>
      </c>
      <c r="K211" s="56">
        <f t="shared" si="21"/>
        <v>45781</v>
      </c>
      <c r="L211" s="57">
        <f t="shared" si="23"/>
        <v>0.40032407407124992</v>
      </c>
      <c r="M211" t="str" cm="1">
        <f t="array" ref="M211">IF(L211="","",_xlfn.IFS(
  AND(L211&gt;=TIME(9,0,0), L211&lt;TIME(16,0,0)),"Morning",
  AND(L211&gt;=TIME(16,0,0), L211&lt;TIME(23,59,0)),"Evening",
  L211&gt;=TIME(23,59,0),"Night",
  L211&lt;TIME(9,0,0),"Night"
))</f>
        <v>Morning</v>
      </c>
      <c r="O211" t="str">
        <f t="shared" si="22"/>
        <v/>
      </c>
    </row>
    <row r="212" spans="1:15" x14ac:dyDescent="0.25">
      <c r="A212" t="s">
        <v>528</v>
      </c>
      <c r="B212" t="s">
        <v>1</v>
      </c>
      <c r="C212" t="s">
        <v>25</v>
      </c>
      <c r="D212" t="s">
        <v>83</v>
      </c>
      <c r="E212" t="s">
        <v>529</v>
      </c>
      <c r="F212" t="s">
        <v>78</v>
      </c>
      <c r="G212" t="str">
        <f t="shared" si="18"/>
        <v>0</v>
      </c>
      <c r="H212" s="4" t="str">
        <f t="shared" si="19"/>
        <v>Click here</v>
      </c>
      <c r="I212" t="str">
        <f>IFERROR(INDEX(Analysis!$B$71:$L$91, MATCH(B212, Analysis!$A$71:$A$91, 0), MATCH(C212, Analysis!$B$70:$L$70, 0)), "")</f>
        <v>Mild</v>
      </c>
      <c r="J212">
        <f t="shared" si="20"/>
        <v>19</v>
      </c>
      <c r="K212" s="56">
        <f t="shared" si="21"/>
        <v>45781</v>
      </c>
      <c r="L212" s="57">
        <f t="shared" si="23"/>
        <v>0.40202546296495711</v>
      </c>
      <c r="M212" t="str" cm="1">
        <f t="array" ref="M212">IF(L212="","",_xlfn.IFS(
  AND(L212&gt;=TIME(9,0,0), L212&lt;TIME(16,0,0)),"Morning",
  AND(L212&gt;=TIME(16,0,0), L212&lt;TIME(23,59,0)),"Evening",
  L212&gt;=TIME(23,59,0),"Night",
  L212&lt;TIME(9,0,0),"Night"
))</f>
        <v>Morning</v>
      </c>
      <c r="O212" t="str">
        <f t="shared" si="22"/>
        <v/>
      </c>
    </row>
    <row r="213" spans="1:15" x14ac:dyDescent="0.25">
      <c r="A213" t="s">
        <v>530</v>
      </c>
      <c r="B213" t="s">
        <v>1</v>
      </c>
      <c r="C213" t="s">
        <v>25</v>
      </c>
      <c r="D213" t="s">
        <v>146</v>
      </c>
      <c r="E213" t="s">
        <v>531</v>
      </c>
      <c r="F213" t="s">
        <v>78</v>
      </c>
      <c r="G213" t="str">
        <f t="shared" si="18"/>
        <v>0</v>
      </c>
      <c r="H213" s="4" t="str">
        <f t="shared" si="19"/>
        <v>Click here</v>
      </c>
      <c r="I213" t="str">
        <f>IFERROR(INDEX(Analysis!$B$71:$L$91, MATCH(B213, Analysis!$A$71:$A$91, 0), MATCH(C213, Analysis!$B$70:$L$70, 0)), "")</f>
        <v>Mild</v>
      </c>
      <c r="J213">
        <f t="shared" si="20"/>
        <v>19</v>
      </c>
      <c r="K213" s="56">
        <f t="shared" si="21"/>
        <v>45781</v>
      </c>
      <c r="L213" s="57">
        <f t="shared" si="23"/>
        <v>0.40310185185080627</v>
      </c>
      <c r="M213" t="str" cm="1">
        <f t="array" ref="M213">IF(L213="","",_xlfn.IFS(
  AND(L213&gt;=TIME(9,0,0), L213&lt;TIME(16,0,0)),"Morning",
  AND(L213&gt;=TIME(16,0,0), L213&lt;TIME(23,59,0)),"Evening",
  L213&gt;=TIME(23,59,0),"Night",
  L213&lt;TIME(9,0,0),"Night"
))</f>
        <v>Morning</v>
      </c>
      <c r="O213" t="str">
        <f t="shared" si="22"/>
        <v/>
      </c>
    </row>
    <row r="214" spans="1:15" x14ac:dyDescent="0.25">
      <c r="A214" t="s">
        <v>532</v>
      </c>
      <c r="B214" t="s">
        <v>1</v>
      </c>
      <c r="C214" t="s">
        <v>103</v>
      </c>
      <c r="D214" t="s">
        <v>237</v>
      </c>
      <c r="E214" t="s">
        <v>533</v>
      </c>
      <c r="F214" t="s">
        <v>78</v>
      </c>
      <c r="G214" t="str">
        <f t="shared" si="18"/>
        <v>0</v>
      </c>
      <c r="H214" s="4" t="str">
        <f t="shared" si="19"/>
        <v>Click here</v>
      </c>
      <c r="I214" t="str">
        <f>IFERROR(INDEX(Analysis!$B$71:$L$91, MATCH(B214, Analysis!$A$71:$A$91, 0), MATCH(C214, Analysis!$B$70:$L$70, 0)), "")</f>
        <v>Mild</v>
      </c>
      <c r="J214">
        <f t="shared" si="20"/>
        <v>19</v>
      </c>
      <c r="K214" s="56">
        <f t="shared" si="21"/>
        <v>45781</v>
      </c>
      <c r="L214" s="57">
        <f t="shared" si="23"/>
        <v>0.40319444444321562</v>
      </c>
      <c r="M214" t="str" cm="1">
        <f t="array" ref="M214">IF(L214="","",_xlfn.IFS(
  AND(L214&gt;=TIME(9,0,0), L214&lt;TIME(16,0,0)),"Morning",
  AND(L214&gt;=TIME(16,0,0), L214&lt;TIME(23,59,0)),"Evening",
  L214&gt;=TIME(23,59,0),"Night",
  L214&lt;TIME(9,0,0),"Night"
))</f>
        <v>Morning</v>
      </c>
      <c r="O214" t="str">
        <f t="shared" si="22"/>
        <v/>
      </c>
    </row>
    <row r="215" spans="1:15" x14ac:dyDescent="0.25">
      <c r="A215" t="s">
        <v>534</v>
      </c>
      <c r="B215" t="s">
        <v>1</v>
      </c>
      <c r="C215" t="s">
        <v>25</v>
      </c>
      <c r="D215" t="s">
        <v>267</v>
      </c>
      <c r="E215" t="s">
        <v>535</v>
      </c>
      <c r="F215" t="s">
        <v>78</v>
      </c>
      <c r="G215" t="str">
        <f t="shared" si="18"/>
        <v>0</v>
      </c>
      <c r="H215" s="4" t="str">
        <f t="shared" si="19"/>
        <v>Click here</v>
      </c>
      <c r="I215" t="str">
        <f>IFERROR(INDEX(Analysis!$B$71:$L$91, MATCH(B215, Analysis!$A$71:$A$91, 0), MATCH(C215, Analysis!$B$70:$L$70, 0)), "")</f>
        <v>Mild</v>
      </c>
      <c r="J215">
        <f t="shared" si="20"/>
        <v>19</v>
      </c>
      <c r="K215" s="56">
        <f t="shared" si="21"/>
        <v>45781</v>
      </c>
      <c r="L215" s="57">
        <f t="shared" si="23"/>
        <v>0.40332175925868796</v>
      </c>
      <c r="M215" t="str" cm="1">
        <f t="array" ref="M215">IF(L215="","",_xlfn.IFS(
  AND(L215&gt;=TIME(9,0,0), L215&lt;TIME(16,0,0)),"Morning",
  AND(L215&gt;=TIME(16,0,0), L215&lt;TIME(23,59,0)),"Evening",
  L215&gt;=TIME(23,59,0),"Night",
  L215&lt;TIME(9,0,0),"Night"
))</f>
        <v>Morning</v>
      </c>
      <c r="O215" t="str">
        <f t="shared" si="22"/>
        <v/>
      </c>
    </row>
    <row r="216" spans="1:15" x14ac:dyDescent="0.25">
      <c r="A216" t="s">
        <v>536</v>
      </c>
      <c r="B216" t="s">
        <v>1</v>
      </c>
      <c r="C216" t="s">
        <v>103</v>
      </c>
      <c r="D216" t="s">
        <v>237</v>
      </c>
      <c r="E216" t="s">
        <v>537</v>
      </c>
      <c r="F216" t="s">
        <v>78</v>
      </c>
      <c r="G216" t="str">
        <f t="shared" si="18"/>
        <v>0</v>
      </c>
      <c r="H216" s="4" t="str">
        <f t="shared" si="19"/>
        <v>Click here</v>
      </c>
      <c r="I216" t="str">
        <f>IFERROR(INDEX(Analysis!$B$71:$L$91, MATCH(B216, Analysis!$A$71:$A$91, 0), MATCH(C216, Analysis!$B$70:$L$70, 0)), "")</f>
        <v>Mild</v>
      </c>
      <c r="J216">
        <f t="shared" si="20"/>
        <v>19</v>
      </c>
      <c r="K216" s="56">
        <f t="shared" si="21"/>
        <v>45781</v>
      </c>
      <c r="L216" s="57">
        <f t="shared" si="23"/>
        <v>0.40334490740497131</v>
      </c>
      <c r="M216" t="str" cm="1">
        <f t="array" ref="M216">IF(L216="","",_xlfn.IFS(
  AND(L216&gt;=TIME(9,0,0), L216&lt;TIME(16,0,0)),"Morning",
  AND(L216&gt;=TIME(16,0,0), L216&lt;TIME(23,59,0)),"Evening",
  L216&gt;=TIME(23,59,0),"Night",
  L216&lt;TIME(9,0,0),"Night"
))</f>
        <v>Morning</v>
      </c>
      <c r="O216" t="str">
        <f t="shared" si="22"/>
        <v/>
      </c>
    </row>
    <row r="217" spans="1:15" x14ac:dyDescent="0.25">
      <c r="A217" t="s">
        <v>538</v>
      </c>
      <c r="B217" t="s">
        <v>4</v>
      </c>
      <c r="C217" t="s">
        <v>25</v>
      </c>
      <c r="D217" t="s">
        <v>267</v>
      </c>
      <c r="E217" t="s">
        <v>539</v>
      </c>
      <c r="F217" t="s">
        <v>78</v>
      </c>
      <c r="G217" t="str">
        <f t="shared" si="18"/>
        <v>0</v>
      </c>
      <c r="H217" s="4" t="str">
        <f t="shared" si="19"/>
        <v>Click here</v>
      </c>
      <c r="I217" t="str">
        <f>IFERROR(INDEX(Analysis!$B$71:$L$91, MATCH(B217, Analysis!$A$71:$A$91, 0), MATCH(C217, Analysis!$B$70:$L$70, 0)), "")</f>
        <v>Mild</v>
      </c>
      <c r="J217">
        <f t="shared" si="20"/>
        <v>19</v>
      </c>
      <c r="K217" s="56">
        <f t="shared" si="21"/>
        <v>45781</v>
      </c>
      <c r="L217" s="57">
        <f t="shared" si="23"/>
        <v>0.40392361111298669</v>
      </c>
      <c r="M217" t="str" cm="1">
        <f t="array" ref="M217">IF(L217="","",_xlfn.IFS(
  AND(L217&gt;=TIME(9,0,0), L217&lt;TIME(16,0,0)),"Morning",
  AND(L217&gt;=TIME(16,0,0), L217&lt;TIME(23,59,0)),"Evening",
  L217&gt;=TIME(23,59,0),"Night",
  L217&lt;TIME(9,0,0),"Night"
))</f>
        <v>Morning</v>
      </c>
      <c r="O217" t="str">
        <f t="shared" si="22"/>
        <v/>
      </c>
    </row>
    <row r="218" spans="1:15" x14ac:dyDescent="0.25">
      <c r="A218" t="s">
        <v>540</v>
      </c>
      <c r="B218" t="s">
        <v>2</v>
      </c>
      <c r="C218" t="s">
        <v>103</v>
      </c>
      <c r="D218" t="s">
        <v>541</v>
      </c>
      <c r="E218" t="s">
        <v>542</v>
      </c>
      <c r="F218" t="s">
        <v>78</v>
      </c>
      <c r="G218" t="str">
        <f t="shared" si="18"/>
        <v>0</v>
      </c>
      <c r="H218" s="4" t="str">
        <f t="shared" si="19"/>
        <v>Click here</v>
      </c>
      <c r="I218" t="str">
        <f>IFERROR(INDEX(Analysis!$B$71:$L$91, MATCH(B218, Analysis!$A$71:$A$91, 0), MATCH(C218, Analysis!$B$70:$L$70, 0)), "")</f>
        <v>Mild</v>
      </c>
      <c r="J218">
        <f t="shared" si="20"/>
        <v>19</v>
      </c>
      <c r="K218" s="56">
        <f t="shared" si="21"/>
        <v>45781</v>
      </c>
      <c r="L218" s="57">
        <f t="shared" si="23"/>
        <v>0.40399305555911269</v>
      </c>
      <c r="M218" t="str" cm="1">
        <f t="array" ref="M218">IF(L218="","",_xlfn.IFS(
  AND(L218&gt;=TIME(9,0,0), L218&lt;TIME(16,0,0)),"Morning",
  AND(L218&gt;=TIME(16,0,0), L218&lt;TIME(23,59,0)),"Evening",
  L218&gt;=TIME(23,59,0),"Night",
  L218&lt;TIME(9,0,0),"Night"
))</f>
        <v>Morning</v>
      </c>
      <c r="O218" t="str">
        <f t="shared" si="22"/>
        <v/>
      </c>
    </row>
    <row r="219" spans="1:15" x14ac:dyDescent="0.25">
      <c r="A219" t="s">
        <v>543</v>
      </c>
      <c r="B219" t="s">
        <v>1</v>
      </c>
      <c r="C219" t="s">
        <v>26</v>
      </c>
      <c r="D219" t="s">
        <v>199</v>
      </c>
      <c r="E219" t="s">
        <v>544</v>
      </c>
      <c r="F219" t="s">
        <v>78</v>
      </c>
      <c r="G219" t="str">
        <f t="shared" si="18"/>
        <v>0</v>
      </c>
      <c r="H219" s="4" t="str">
        <f t="shared" si="19"/>
        <v>Click here</v>
      </c>
      <c r="I219" t="str">
        <f>IFERROR(INDEX(Analysis!$B$71:$L$91, MATCH(B219, Analysis!$A$71:$A$91, 0), MATCH(C219, Analysis!$B$70:$L$70, 0)), "")</f>
        <v>Mild</v>
      </c>
      <c r="J219">
        <f t="shared" si="20"/>
        <v>19</v>
      </c>
      <c r="K219" s="56">
        <f t="shared" si="21"/>
        <v>45781</v>
      </c>
      <c r="L219" s="57">
        <f t="shared" si="23"/>
        <v>0.40869212963298196</v>
      </c>
      <c r="M219" t="str" cm="1">
        <f t="array" ref="M219">IF(L219="","",_xlfn.IFS(
  AND(L219&gt;=TIME(9,0,0), L219&lt;TIME(16,0,0)),"Morning",
  AND(L219&gt;=TIME(16,0,0), L219&lt;TIME(23,59,0)),"Evening",
  L219&gt;=TIME(23,59,0),"Night",
  L219&lt;TIME(9,0,0),"Night"
))</f>
        <v>Morning</v>
      </c>
      <c r="O219" t="str">
        <f t="shared" si="22"/>
        <v/>
      </c>
    </row>
    <row r="220" spans="1:15" x14ac:dyDescent="0.25">
      <c r="A220" t="s">
        <v>545</v>
      </c>
      <c r="B220" t="s">
        <v>1</v>
      </c>
      <c r="C220" t="s">
        <v>25</v>
      </c>
      <c r="D220" t="s">
        <v>83</v>
      </c>
      <c r="E220" t="s">
        <v>546</v>
      </c>
      <c r="F220" t="s">
        <v>78</v>
      </c>
      <c r="G220" t="str">
        <f t="shared" si="18"/>
        <v>0</v>
      </c>
      <c r="H220" s="4" t="str">
        <f t="shared" si="19"/>
        <v>Click here</v>
      </c>
      <c r="I220" t="str">
        <f>IFERROR(INDEX(Analysis!$B$71:$L$91, MATCH(B220, Analysis!$A$71:$A$91, 0), MATCH(C220, Analysis!$B$70:$L$70, 0)), "")</f>
        <v>Mild</v>
      </c>
      <c r="J220">
        <f t="shared" si="20"/>
        <v>19</v>
      </c>
      <c r="K220" s="56">
        <f t="shared" si="21"/>
        <v>45781</v>
      </c>
      <c r="L220" s="57">
        <f t="shared" si="23"/>
        <v>0.41021990740409819</v>
      </c>
      <c r="M220" t="str" cm="1">
        <f t="array" ref="M220">IF(L220="","",_xlfn.IFS(
  AND(L220&gt;=TIME(9,0,0), L220&lt;TIME(16,0,0)),"Morning",
  AND(L220&gt;=TIME(16,0,0), L220&lt;TIME(23,59,0)),"Evening",
  L220&gt;=TIME(23,59,0),"Night",
  L220&lt;TIME(9,0,0),"Night"
))</f>
        <v>Morning</v>
      </c>
      <c r="O220" t="str">
        <f t="shared" si="22"/>
        <v/>
      </c>
    </row>
    <row r="221" spans="1:15" x14ac:dyDescent="0.25">
      <c r="A221" t="s">
        <v>547</v>
      </c>
      <c r="B221" t="s">
        <v>1</v>
      </c>
      <c r="C221" t="s">
        <v>25</v>
      </c>
      <c r="D221" t="s">
        <v>83</v>
      </c>
      <c r="E221" t="s">
        <v>548</v>
      </c>
      <c r="F221" t="s">
        <v>78</v>
      </c>
      <c r="G221" t="str">
        <f t="shared" si="18"/>
        <v>0</v>
      </c>
      <c r="H221" s="4" t="str">
        <f t="shared" si="19"/>
        <v>Click here</v>
      </c>
      <c r="I221" t="str">
        <f>IFERROR(INDEX(Analysis!$B$71:$L$91, MATCH(B221, Analysis!$A$71:$A$91, 0), MATCH(C221, Analysis!$B$70:$L$70, 0)), "")</f>
        <v>Mild</v>
      </c>
      <c r="J221">
        <f t="shared" si="20"/>
        <v>19</v>
      </c>
      <c r="K221" s="56">
        <f t="shared" si="21"/>
        <v>45781</v>
      </c>
      <c r="L221" s="57">
        <f t="shared" si="23"/>
        <v>0.41042824074247619</v>
      </c>
      <c r="M221" t="str" cm="1">
        <f t="array" ref="M221">IF(L221="","",_xlfn.IFS(
  AND(L221&gt;=TIME(9,0,0), L221&lt;TIME(16,0,0)),"Morning",
  AND(L221&gt;=TIME(16,0,0), L221&lt;TIME(23,59,0)),"Evening",
  L221&gt;=TIME(23,59,0),"Night",
  L221&lt;TIME(9,0,0),"Night"
))</f>
        <v>Morning</v>
      </c>
      <c r="O221" t="str">
        <f t="shared" si="22"/>
        <v/>
      </c>
    </row>
    <row r="222" spans="1:15" x14ac:dyDescent="0.25">
      <c r="A222" t="s">
        <v>549</v>
      </c>
      <c r="B222" t="s">
        <v>4</v>
      </c>
      <c r="C222" t="s">
        <v>25</v>
      </c>
      <c r="D222" t="s">
        <v>83</v>
      </c>
      <c r="E222" t="s">
        <v>550</v>
      </c>
      <c r="F222" t="s">
        <v>78</v>
      </c>
      <c r="G222" t="str">
        <f t="shared" si="18"/>
        <v>0</v>
      </c>
      <c r="H222" s="4" t="str">
        <f t="shared" si="19"/>
        <v>Click here</v>
      </c>
      <c r="I222" t="str">
        <f>IFERROR(INDEX(Analysis!$B$71:$L$91, MATCH(B222, Analysis!$A$71:$A$91, 0), MATCH(C222, Analysis!$B$70:$L$70, 0)), "")</f>
        <v>Mild</v>
      </c>
      <c r="J222">
        <f t="shared" si="20"/>
        <v>19</v>
      </c>
      <c r="K222" s="56">
        <f t="shared" si="21"/>
        <v>45781</v>
      </c>
      <c r="L222" s="57">
        <f t="shared" si="23"/>
        <v>0.41084490740468027</v>
      </c>
      <c r="M222" t="str" cm="1">
        <f t="array" ref="M222">IF(L222="","",_xlfn.IFS(
  AND(L222&gt;=TIME(9,0,0), L222&lt;TIME(16,0,0)),"Morning",
  AND(L222&gt;=TIME(16,0,0), L222&lt;TIME(23,59,0)),"Evening",
  L222&gt;=TIME(23,59,0),"Night",
  L222&lt;TIME(9,0,0),"Night"
))</f>
        <v>Morning</v>
      </c>
      <c r="O222" t="str">
        <f t="shared" si="22"/>
        <v/>
      </c>
    </row>
    <row r="223" spans="1:15" x14ac:dyDescent="0.25">
      <c r="A223" t="s">
        <v>551</v>
      </c>
      <c r="B223" t="s">
        <v>1</v>
      </c>
      <c r="C223" t="s">
        <v>25</v>
      </c>
      <c r="D223" t="s">
        <v>149</v>
      </c>
      <c r="E223" t="s">
        <v>552</v>
      </c>
      <c r="F223" t="s">
        <v>78</v>
      </c>
      <c r="G223" t="str">
        <f t="shared" si="18"/>
        <v>0</v>
      </c>
      <c r="H223" s="4" t="str">
        <f t="shared" si="19"/>
        <v>Click here</v>
      </c>
      <c r="I223" t="str">
        <f>IFERROR(INDEX(Analysis!$B$71:$L$91, MATCH(B223, Analysis!$A$71:$A$91, 0), MATCH(C223, Analysis!$B$70:$L$70, 0)), "")</f>
        <v>Mild</v>
      </c>
      <c r="J223">
        <f t="shared" si="20"/>
        <v>19</v>
      </c>
      <c r="K223" s="56">
        <f t="shared" si="21"/>
        <v>45781</v>
      </c>
      <c r="L223" s="57">
        <f t="shared" si="23"/>
        <v>0.41099537037371192</v>
      </c>
      <c r="M223" t="str" cm="1">
        <f t="array" ref="M223">IF(L223="","",_xlfn.IFS(
  AND(L223&gt;=TIME(9,0,0), L223&lt;TIME(16,0,0)),"Morning",
  AND(L223&gt;=TIME(16,0,0), L223&lt;TIME(23,59,0)),"Evening",
  L223&gt;=TIME(23,59,0),"Night",
  L223&lt;TIME(9,0,0),"Night"
))</f>
        <v>Morning</v>
      </c>
      <c r="O223" t="str">
        <f t="shared" si="22"/>
        <v/>
      </c>
    </row>
    <row r="224" spans="1:15" x14ac:dyDescent="0.25">
      <c r="A224" t="s">
        <v>553</v>
      </c>
      <c r="B224" t="s">
        <v>1</v>
      </c>
      <c r="C224" t="s">
        <v>25</v>
      </c>
      <c r="D224" t="s">
        <v>149</v>
      </c>
      <c r="E224" t="s">
        <v>554</v>
      </c>
      <c r="F224" t="s">
        <v>78</v>
      </c>
      <c r="G224" t="str">
        <f t="shared" si="18"/>
        <v>0</v>
      </c>
      <c r="H224" s="4" t="str">
        <f t="shared" si="19"/>
        <v>Click here</v>
      </c>
      <c r="I224" t="str">
        <f>IFERROR(INDEX(Analysis!$B$71:$L$91, MATCH(B224, Analysis!$A$71:$A$91, 0), MATCH(C224, Analysis!$B$70:$L$70, 0)), "")</f>
        <v>Mild</v>
      </c>
      <c r="J224">
        <f t="shared" si="20"/>
        <v>19</v>
      </c>
      <c r="K224" s="56">
        <f t="shared" si="21"/>
        <v>45781</v>
      </c>
      <c r="L224" s="57">
        <f t="shared" si="23"/>
        <v>0.414097222223063</v>
      </c>
      <c r="M224" t="str" cm="1">
        <f t="array" ref="M224">IF(L224="","",_xlfn.IFS(
  AND(L224&gt;=TIME(9,0,0), L224&lt;TIME(16,0,0)),"Morning",
  AND(L224&gt;=TIME(16,0,0), L224&lt;TIME(23,59,0)),"Evening",
  L224&gt;=TIME(23,59,0),"Night",
  L224&lt;TIME(9,0,0),"Night"
))</f>
        <v>Morning</v>
      </c>
      <c r="O224" t="str">
        <f t="shared" si="22"/>
        <v/>
      </c>
    </row>
    <row r="225" spans="1:15" x14ac:dyDescent="0.25">
      <c r="A225" t="s">
        <v>555</v>
      </c>
      <c r="B225" t="s">
        <v>1</v>
      </c>
      <c r="C225" t="s">
        <v>27</v>
      </c>
      <c r="D225" t="s">
        <v>109</v>
      </c>
      <c r="E225" t="s">
        <v>556</v>
      </c>
      <c r="F225" t="s">
        <v>78</v>
      </c>
      <c r="G225" t="str">
        <f t="shared" si="18"/>
        <v>0</v>
      </c>
      <c r="H225" s="4" t="str">
        <f t="shared" si="19"/>
        <v>Click here</v>
      </c>
      <c r="I225" t="str">
        <f>IFERROR(INDEX(Analysis!$B$71:$L$91, MATCH(B225, Analysis!$A$71:$A$91, 0), MATCH(C225, Analysis!$B$70:$L$70, 0)), "")</f>
        <v>Mild</v>
      </c>
      <c r="J225">
        <f t="shared" si="20"/>
        <v>19</v>
      </c>
      <c r="K225" s="56">
        <f t="shared" si="21"/>
        <v>45781</v>
      </c>
      <c r="L225" s="57">
        <f t="shared" si="23"/>
        <v>0.41903935185109731</v>
      </c>
      <c r="M225" t="str" cm="1">
        <f t="array" ref="M225">IF(L225="","",_xlfn.IFS(
  AND(L225&gt;=TIME(9,0,0), L225&lt;TIME(16,0,0)),"Morning",
  AND(L225&gt;=TIME(16,0,0), L225&lt;TIME(23,59,0)),"Evening",
  L225&gt;=TIME(23,59,0),"Night",
  L225&lt;TIME(9,0,0),"Night"
))</f>
        <v>Morning</v>
      </c>
      <c r="O225" t="str">
        <f t="shared" si="22"/>
        <v/>
      </c>
    </row>
    <row r="226" spans="1:15" x14ac:dyDescent="0.25">
      <c r="A226" t="s">
        <v>557</v>
      </c>
      <c r="B226" t="s">
        <v>1</v>
      </c>
      <c r="C226" t="s">
        <v>27</v>
      </c>
      <c r="D226" t="s">
        <v>109</v>
      </c>
      <c r="E226" t="s">
        <v>558</v>
      </c>
      <c r="F226" t="s">
        <v>78</v>
      </c>
      <c r="G226" t="str">
        <f t="shared" si="18"/>
        <v>0</v>
      </c>
      <c r="H226" s="4" t="str">
        <f t="shared" si="19"/>
        <v>Click here</v>
      </c>
      <c r="I226" t="str">
        <f>IFERROR(INDEX(Analysis!$B$71:$L$91, MATCH(B226, Analysis!$A$71:$A$91, 0), MATCH(C226, Analysis!$B$70:$L$70, 0)), "")</f>
        <v>Mild</v>
      </c>
      <c r="J226">
        <f t="shared" si="20"/>
        <v>19</v>
      </c>
      <c r="K226" s="56">
        <f t="shared" si="21"/>
        <v>45781</v>
      </c>
      <c r="L226" s="57">
        <f t="shared" si="23"/>
        <v>0.41930555555882165</v>
      </c>
      <c r="M226" t="str" cm="1">
        <f t="array" ref="M226">IF(L226="","",_xlfn.IFS(
  AND(L226&gt;=TIME(9,0,0), L226&lt;TIME(16,0,0)),"Morning",
  AND(L226&gt;=TIME(16,0,0), L226&lt;TIME(23,59,0)),"Evening",
  L226&gt;=TIME(23,59,0),"Night",
  L226&lt;TIME(9,0,0),"Night"
))</f>
        <v>Morning</v>
      </c>
      <c r="O226" t="str">
        <f t="shared" si="22"/>
        <v/>
      </c>
    </row>
    <row r="227" spans="1:15" x14ac:dyDescent="0.25">
      <c r="A227" t="s">
        <v>559</v>
      </c>
      <c r="B227" t="s">
        <v>1</v>
      </c>
      <c r="C227" t="s">
        <v>103</v>
      </c>
      <c r="D227" t="s">
        <v>104</v>
      </c>
      <c r="E227" t="s">
        <v>560</v>
      </c>
      <c r="F227" t="s">
        <v>78</v>
      </c>
      <c r="G227" t="str">
        <f t="shared" si="18"/>
        <v>0</v>
      </c>
      <c r="H227" s="4" t="str">
        <f t="shared" si="19"/>
        <v>Click here</v>
      </c>
      <c r="I227" t="str">
        <f>IFERROR(INDEX(Analysis!$B$71:$L$91, MATCH(B227, Analysis!$A$71:$A$91, 0), MATCH(C227, Analysis!$B$70:$L$70, 0)), "")</f>
        <v>Mild</v>
      </c>
      <c r="J227">
        <f t="shared" si="20"/>
        <v>19</v>
      </c>
      <c r="K227" s="56">
        <f t="shared" si="21"/>
        <v>45781</v>
      </c>
      <c r="L227" s="57">
        <f t="shared" si="23"/>
        <v>0.4207060185217415</v>
      </c>
      <c r="M227" t="str" cm="1">
        <f t="array" ref="M227">IF(L227="","",_xlfn.IFS(
  AND(L227&gt;=TIME(9,0,0), L227&lt;TIME(16,0,0)),"Morning",
  AND(L227&gt;=TIME(16,0,0), L227&lt;TIME(23,59,0)),"Evening",
  L227&gt;=TIME(23,59,0),"Night",
  L227&lt;TIME(9,0,0),"Night"
))</f>
        <v>Morning</v>
      </c>
      <c r="O227" t="str">
        <f t="shared" si="22"/>
        <v/>
      </c>
    </row>
    <row r="228" spans="1:15" x14ac:dyDescent="0.25">
      <c r="A228" t="s">
        <v>561</v>
      </c>
      <c r="B228" t="s">
        <v>1</v>
      </c>
      <c r="C228" t="s">
        <v>103</v>
      </c>
      <c r="D228" t="s">
        <v>104</v>
      </c>
      <c r="E228" t="s">
        <v>562</v>
      </c>
      <c r="F228" t="s">
        <v>78</v>
      </c>
      <c r="G228" t="str">
        <f t="shared" si="18"/>
        <v>0</v>
      </c>
      <c r="H228" s="4" t="str">
        <f t="shared" si="19"/>
        <v>Click here</v>
      </c>
      <c r="I228" t="str">
        <f>IFERROR(INDEX(Analysis!$B$71:$L$91, MATCH(B228, Analysis!$A$71:$A$91, 0), MATCH(C228, Analysis!$B$70:$L$70, 0)), "")</f>
        <v>Mild</v>
      </c>
      <c r="J228">
        <f t="shared" si="20"/>
        <v>19</v>
      </c>
      <c r="K228" s="56">
        <f t="shared" si="21"/>
        <v>45781</v>
      </c>
      <c r="L228" s="57">
        <f t="shared" si="23"/>
        <v>0.42375000000174623</v>
      </c>
      <c r="M228" t="str" cm="1">
        <f t="array" ref="M228">IF(L228="","",_xlfn.IFS(
  AND(L228&gt;=TIME(9,0,0), L228&lt;TIME(16,0,0)),"Morning",
  AND(L228&gt;=TIME(16,0,0), L228&lt;TIME(23,59,0)),"Evening",
  L228&gt;=TIME(23,59,0),"Night",
  L228&lt;TIME(9,0,0),"Night"
))</f>
        <v>Morning</v>
      </c>
      <c r="O228" t="str">
        <f t="shared" si="22"/>
        <v/>
      </c>
    </row>
    <row r="229" spans="1:15" x14ac:dyDescent="0.25">
      <c r="A229" t="s">
        <v>563</v>
      </c>
      <c r="B229" t="s">
        <v>1</v>
      </c>
      <c r="C229" t="s">
        <v>27</v>
      </c>
      <c r="D229" t="s">
        <v>109</v>
      </c>
      <c r="E229" t="s">
        <v>564</v>
      </c>
      <c r="F229" t="s">
        <v>78</v>
      </c>
      <c r="G229" t="str">
        <f t="shared" si="18"/>
        <v>0</v>
      </c>
      <c r="H229" s="4" t="str">
        <f t="shared" si="19"/>
        <v>Click here</v>
      </c>
      <c r="I229" t="str">
        <f>IFERROR(INDEX(Analysis!$B$71:$L$91, MATCH(B229, Analysis!$A$71:$A$91, 0), MATCH(C229, Analysis!$B$70:$L$70, 0)), "")</f>
        <v>Mild</v>
      </c>
      <c r="J229">
        <f t="shared" si="20"/>
        <v>19</v>
      </c>
      <c r="K229" s="56">
        <f t="shared" si="21"/>
        <v>45781</v>
      </c>
      <c r="L229" s="57">
        <f t="shared" si="23"/>
        <v>0.42491898148000473</v>
      </c>
      <c r="M229" t="str" cm="1">
        <f t="array" ref="M229">IF(L229="","",_xlfn.IFS(
  AND(L229&gt;=TIME(9,0,0), L229&lt;TIME(16,0,0)),"Morning",
  AND(L229&gt;=TIME(16,0,0), L229&lt;TIME(23,59,0)),"Evening",
  L229&gt;=TIME(23,59,0),"Night",
  L229&lt;TIME(9,0,0),"Night"
))</f>
        <v>Morning</v>
      </c>
      <c r="O229" t="str">
        <f t="shared" si="22"/>
        <v/>
      </c>
    </row>
    <row r="230" spans="1:15" x14ac:dyDescent="0.25">
      <c r="A230" t="s">
        <v>565</v>
      </c>
      <c r="B230" t="s">
        <v>1</v>
      </c>
      <c r="C230" t="s">
        <v>25</v>
      </c>
      <c r="D230" t="s">
        <v>83</v>
      </c>
      <c r="E230" t="s">
        <v>566</v>
      </c>
      <c r="F230" t="s">
        <v>78</v>
      </c>
      <c r="G230" t="str">
        <f t="shared" si="18"/>
        <v>0</v>
      </c>
      <c r="H230" s="4" t="str">
        <f t="shared" si="19"/>
        <v>Click here</v>
      </c>
      <c r="I230" t="str">
        <f>IFERROR(INDEX(Analysis!$B$71:$L$91, MATCH(B230, Analysis!$A$71:$A$91, 0), MATCH(C230, Analysis!$B$70:$L$70, 0)), "")</f>
        <v>Mild</v>
      </c>
      <c r="J230">
        <f t="shared" si="20"/>
        <v>19</v>
      </c>
      <c r="K230" s="56">
        <f t="shared" si="21"/>
        <v>45781</v>
      </c>
      <c r="L230" s="57">
        <f t="shared" si="23"/>
        <v>0.43115740740904585</v>
      </c>
      <c r="M230" t="str" cm="1">
        <f t="array" ref="M230">IF(L230="","",_xlfn.IFS(
  AND(L230&gt;=TIME(9,0,0), L230&lt;TIME(16,0,0)),"Morning",
  AND(L230&gt;=TIME(16,0,0), L230&lt;TIME(23,59,0)),"Evening",
  L230&gt;=TIME(23,59,0),"Night",
  L230&lt;TIME(9,0,0),"Night"
))</f>
        <v>Morning</v>
      </c>
      <c r="O230" t="str">
        <f t="shared" si="22"/>
        <v/>
      </c>
    </row>
    <row r="231" spans="1:15" x14ac:dyDescent="0.25">
      <c r="A231" t="s">
        <v>567</v>
      </c>
      <c r="B231" t="s">
        <v>2</v>
      </c>
      <c r="C231" t="s">
        <v>27</v>
      </c>
      <c r="D231" t="s">
        <v>167</v>
      </c>
      <c r="E231" t="s">
        <v>568</v>
      </c>
      <c r="F231" t="s">
        <v>78</v>
      </c>
      <c r="G231" t="str">
        <f t="shared" si="18"/>
        <v>0</v>
      </c>
      <c r="H231" s="4" t="str">
        <f t="shared" si="19"/>
        <v>Click here</v>
      </c>
      <c r="I231" t="str">
        <f>IFERROR(INDEX(Analysis!$B$71:$L$91, MATCH(B231, Analysis!$A$71:$A$91, 0), MATCH(C231, Analysis!$B$70:$L$70, 0)), "")</f>
        <v>Mild</v>
      </c>
      <c r="J231">
        <f t="shared" si="20"/>
        <v>19</v>
      </c>
      <c r="K231" s="56">
        <f t="shared" si="21"/>
        <v>45781</v>
      </c>
      <c r="L231" s="57">
        <f t="shared" si="23"/>
        <v>0.43305555555707542</v>
      </c>
      <c r="M231" t="str" cm="1">
        <f t="array" ref="M231">IF(L231="","",_xlfn.IFS(
  AND(L231&gt;=TIME(9,0,0), L231&lt;TIME(16,0,0)),"Morning",
  AND(L231&gt;=TIME(16,0,0), L231&lt;TIME(23,59,0)),"Evening",
  L231&gt;=TIME(23,59,0),"Night",
  L231&lt;TIME(9,0,0),"Night"
))</f>
        <v>Morning</v>
      </c>
      <c r="O231" t="str">
        <f t="shared" si="22"/>
        <v/>
      </c>
    </row>
    <row r="232" spans="1:15" x14ac:dyDescent="0.25">
      <c r="A232" t="s">
        <v>569</v>
      </c>
      <c r="B232" t="s">
        <v>1</v>
      </c>
      <c r="C232" t="s">
        <v>27</v>
      </c>
      <c r="D232" t="s">
        <v>109</v>
      </c>
      <c r="E232" t="s">
        <v>570</v>
      </c>
      <c r="F232" t="s">
        <v>78</v>
      </c>
      <c r="G232" t="str">
        <f t="shared" si="18"/>
        <v>0</v>
      </c>
      <c r="H232" s="4" t="str">
        <f t="shared" si="19"/>
        <v>Click here</v>
      </c>
      <c r="I232" t="str">
        <f>IFERROR(INDEX(Analysis!$B$71:$L$91, MATCH(B232, Analysis!$A$71:$A$91, 0), MATCH(C232, Analysis!$B$70:$L$70, 0)), "")</f>
        <v>Mild</v>
      </c>
      <c r="J232">
        <f t="shared" si="20"/>
        <v>19</v>
      </c>
      <c r="K232" s="56">
        <f t="shared" si="21"/>
        <v>45781</v>
      </c>
      <c r="L232" s="57">
        <f t="shared" si="23"/>
        <v>0.43383101851941319</v>
      </c>
      <c r="M232" t="str" cm="1">
        <f t="array" ref="M232">IF(L232="","",_xlfn.IFS(
  AND(L232&gt;=TIME(9,0,0), L232&lt;TIME(16,0,0)),"Morning",
  AND(L232&gt;=TIME(16,0,0), L232&lt;TIME(23,59,0)),"Evening",
  L232&gt;=TIME(23,59,0),"Night",
  L232&lt;TIME(9,0,0),"Night"
))</f>
        <v>Morning</v>
      </c>
      <c r="O232" t="str">
        <f t="shared" si="22"/>
        <v/>
      </c>
    </row>
    <row r="233" spans="1:15" x14ac:dyDescent="0.25">
      <c r="A233" t="s">
        <v>571</v>
      </c>
      <c r="B233" t="s">
        <v>1</v>
      </c>
      <c r="C233" t="s">
        <v>103</v>
      </c>
      <c r="D233" t="s">
        <v>237</v>
      </c>
      <c r="E233" t="s">
        <v>572</v>
      </c>
      <c r="F233" t="s">
        <v>78</v>
      </c>
      <c r="G233" t="str">
        <f t="shared" si="18"/>
        <v>0</v>
      </c>
      <c r="H233" s="4" t="str">
        <f t="shared" si="19"/>
        <v>Click here</v>
      </c>
      <c r="I233" t="str">
        <f>IFERROR(INDEX(Analysis!$B$71:$L$91, MATCH(B233, Analysis!$A$71:$A$91, 0), MATCH(C233, Analysis!$B$70:$L$70, 0)), "")</f>
        <v>Mild</v>
      </c>
      <c r="J233">
        <f t="shared" si="20"/>
        <v>19</v>
      </c>
      <c r="K233" s="56">
        <f t="shared" si="21"/>
        <v>45781</v>
      </c>
      <c r="L233" s="57">
        <f t="shared" si="23"/>
        <v>0.45140046296000946</v>
      </c>
      <c r="M233" t="str" cm="1">
        <f t="array" ref="M233">IF(L233="","",_xlfn.IFS(
  AND(L233&gt;=TIME(9,0,0), L233&lt;TIME(16,0,0)),"Morning",
  AND(L233&gt;=TIME(16,0,0), L233&lt;TIME(23,59,0)),"Evening",
  L233&gt;=TIME(23,59,0),"Night",
  L233&lt;TIME(9,0,0),"Night"
))</f>
        <v>Morning</v>
      </c>
      <c r="O233" t="str">
        <f t="shared" si="22"/>
        <v/>
      </c>
    </row>
    <row r="234" spans="1:15" x14ac:dyDescent="0.25">
      <c r="A234" t="s">
        <v>573</v>
      </c>
      <c r="B234" t="s">
        <v>1</v>
      </c>
      <c r="C234" t="s">
        <v>103</v>
      </c>
      <c r="D234" t="s">
        <v>237</v>
      </c>
      <c r="E234" t="s">
        <v>574</v>
      </c>
      <c r="F234" t="s">
        <v>78</v>
      </c>
      <c r="G234" t="str">
        <f t="shared" si="18"/>
        <v>0</v>
      </c>
      <c r="H234" s="4" t="str">
        <f t="shared" si="19"/>
        <v>Click here</v>
      </c>
      <c r="I234" t="str">
        <f>IFERROR(INDEX(Analysis!$B$71:$L$91, MATCH(B234, Analysis!$A$71:$A$91, 0), MATCH(C234, Analysis!$B$70:$L$70, 0)), "")</f>
        <v>Mild</v>
      </c>
      <c r="J234">
        <f t="shared" si="20"/>
        <v>19</v>
      </c>
      <c r="K234" s="56">
        <f t="shared" si="21"/>
        <v>45781</v>
      </c>
      <c r="L234" s="57">
        <f t="shared" si="23"/>
        <v>0.45163194444467081</v>
      </c>
      <c r="M234" t="str" cm="1">
        <f t="array" ref="M234">IF(L234="","",_xlfn.IFS(
  AND(L234&gt;=TIME(9,0,0), L234&lt;TIME(16,0,0)),"Morning",
  AND(L234&gt;=TIME(16,0,0), L234&lt;TIME(23,59,0)),"Evening",
  L234&gt;=TIME(23,59,0),"Night",
  L234&lt;TIME(9,0,0),"Night"
))</f>
        <v>Morning</v>
      </c>
      <c r="O234" t="str">
        <f t="shared" si="22"/>
        <v/>
      </c>
    </row>
    <row r="235" spans="1:15" x14ac:dyDescent="0.25">
      <c r="A235" t="s">
        <v>575</v>
      </c>
      <c r="B235" t="s">
        <v>1</v>
      </c>
      <c r="C235" t="s">
        <v>103</v>
      </c>
      <c r="D235" t="s">
        <v>237</v>
      </c>
      <c r="E235" t="s">
        <v>576</v>
      </c>
      <c r="F235" t="s">
        <v>78</v>
      </c>
      <c r="G235" t="str">
        <f t="shared" si="18"/>
        <v>0</v>
      </c>
      <c r="H235" s="4" t="str">
        <f t="shared" si="19"/>
        <v>Click here</v>
      </c>
      <c r="I235" t="str">
        <f>IFERROR(INDEX(Analysis!$B$71:$L$91, MATCH(B235, Analysis!$A$71:$A$91, 0), MATCH(C235, Analysis!$B$70:$L$70, 0)), "")</f>
        <v>Mild</v>
      </c>
      <c r="J235">
        <f t="shared" si="20"/>
        <v>19</v>
      </c>
      <c r="K235" s="56">
        <f t="shared" si="21"/>
        <v>45781</v>
      </c>
      <c r="L235" s="57">
        <f t="shared" si="23"/>
        <v>0.45182870370626915</v>
      </c>
      <c r="M235" t="str" cm="1">
        <f t="array" ref="M235">IF(L235="","",_xlfn.IFS(
  AND(L235&gt;=TIME(9,0,0), L235&lt;TIME(16,0,0)),"Morning",
  AND(L235&gt;=TIME(16,0,0), L235&lt;TIME(23,59,0)),"Evening",
  L235&gt;=TIME(23,59,0),"Night",
  L235&lt;TIME(9,0,0),"Night"
))</f>
        <v>Morning</v>
      </c>
      <c r="O235" t="str">
        <f t="shared" si="22"/>
        <v/>
      </c>
    </row>
    <row r="236" spans="1:15" x14ac:dyDescent="0.25">
      <c r="A236" t="s">
        <v>577</v>
      </c>
      <c r="B236" t="s">
        <v>1</v>
      </c>
      <c r="C236" t="s">
        <v>27</v>
      </c>
      <c r="D236" t="s">
        <v>167</v>
      </c>
      <c r="E236" t="s">
        <v>578</v>
      </c>
      <c r="F236" t="s">
        <v>78</v>
      </c>
      <c r="G236" t="str">
        <f t="shared" si="18"/>
        <v>0</v>
      </c>
      <c r="H236" s="4" t="str">
        <f t="shared" si="19"/>
        <v>Click here</v>
      </c>
      <c r="I236" t="str">
        <f>IFERROR(INDEX(Analysis!$B$71:$L$91, MATCH(B236, Analysis!$A$71:$A$91, 0), MATCH(C236, Analysis!$B$70:$L$70, 0)), "")</f>
        <v>Mild</v>
      </c>
      <c r="J236">
        <f t="shared" si="20"/>
        <v>19</v>
      </c>
      <c r="K236" s="56">
        <f t="shared" si="21"/>
        <v>45781</v>
      </c>
      <c r="L236" s="57">
        <f t="shared" si="23"/>
        <v>0.45490740740933688</v>
      </c>
      <c r="M236" t="str" cm="1">
        <f t="array" ref="M236">IF(L236="","",_xlfn.IFS(
  AND(L236&gt;=TIME(9,0,0), L236&lt;TIME(16,0,0)),"Morning",
  AND(L236&gt;=TIME(16,0,0), L236&lt;TIME(23,59,0)),"Evening",
  L236&gt;=TIME(23,59,0),"Night",
  L236&lt;TIME(9,0,0),"Night"
))</f>
        <v>Morning</v>
      </c>
      <c r="O236" t="str">
        <f t="shared" si="22"/>
        <v/>
      </c>
    </row>
    <row r="237" spans="1:15" x14ac:dyDescent="0.25">
      <c r="A237" t="s">
        <v>579</v>
      </c>
      <c r="B237" t="s">
        <v>1</v>
      </c>
      <c r="C237" t="s">
        <v>27</v>
      </c>
      <c r="D237" t="s">
        <v>109</v>
      </c>
      <c r="E237" t="s">
        <v>580</v>
      </c>
      <c r="F237" t="s">
        <v>78</v>
      </c>
      <c r="G237" t="str">
        <f t="shared" si="18"/>
        <v>0</v>
      </c>
      <c r="H237" s="4" t="str">
        <f t="shared" si="19"/>
        <v>Click here</v>
      </c>
      <c r="I237" t="str">
        <f>IFERROR(INDEX(Analysis!$B$71:$L$91, MATCH(B237, Analysis!$A$71:$A$91, 0), MATCH(C237, Analysis!$B$70:$L$70, 0)), "")</f>
        <v>Mild</v>
      </c>
      <c r="J237">
        <f t="shared" si="20"/>
        <v>19</v>
      </c>
      <c r="K237" s="56">
        <f t="shared" si="21"/>
        <v>45781</v>
      </c>
      <c r="L237" s="57">
        <f t="shared" si="23"/>
        <v>0.45687500000349246</v>
      </c>
      <c r="M237" t="str" cm="1">
        <f t="array" ref="M237">IF(L237="","",_xlfn.IFS(
  AND(L237&gt;=TIME(9,0,0), L237&lt;TIME(16,0,0)),"Morning",
  AND(L237&gt;=TIME(16,0,0), L237&lt;TIME(23,59,0)),"Evening",
  L237&gt;=TIME(23,59,0),"Night",
  L237&lt;TIME(9,0,0),"Night"
))</f>
        <v>Morning</v>
      </c>
      <c r="O237" t="str">
        <f t="shared" si="22"/>
        <v/>
      </c>
    </row>
    <row r="238" spans="1:15" x14ac:dyDescent="0.25">
      <c r="A238" t="s">
        <v>581</v>
      </c>
      <c r="B238" t="s">
        <v>1</v>
      </c>
      <c r="C238" t="s">
        <v>25</v>
      </c>
      <c r="D238" t="s">
        <v>83</v>
      </c>
      <c r="E238" t="s">
        <v>582</v>
      </c>
      <c r="F238" t="s">
        <v>78</v>
      </c>
      <c r="G238" t="str">
        <f t="shared" si="18"/>
        <v>0</v>
      </c>
      <c r="H238" s="4" t="str">
        <f t="shared" si="19"/>
        <v>Click here</v>
      </c>
      <c r="I238" t="str">
        <f>IFERROR(INDEX(Analysis!$B$71:$L$91, MATCH(B238, Analysis!$A$71:$A$91, 0), MATCH(C238, Analysis!$B$70:$L$70, 0)), "")</f>
        <v>Mild</v>
      </c>
      <c r="J238">
        <f t="shared" si="20"/>
        <v>19</v>
      </c>
      <c r="K238" s="56">
        <f t="shared" si="21"/>
        <v>45781</v>
      </c>
      <c r="L238" s="57">
        <f t="shared" si="23"/>
        <v>0.45910879629809642</v>
      </c>
      <c r="M238" t="str" cm="1">
        <f t="array" ref="M238">IF(L238="","",_xlfn.IFS(
  AND(L238&gt;=TIME(9,0,0), L238&lt;TIME(16,0,0)),"Morning",
  AND(L238&gt;=TIME(16,0,0), L238&lt;TIME(23,59,0)),"Evening",
  L238&gt;=TIME(23,59,0),"Night",
  L238&lt;TIME(9,0,0),"Night"
))</f>
        <v>Morning</v>
      </c>
      <c r="O238" t="str">
        <f t="shared" si="22"/>
        <v/>
      </c>
    </row>
    <row r="239" spans="1:15" x14ac:dyDescent="0.25">
      <c r="A239" t="s">
        <v>583</v>
      </c>
      <c r="B239" t="s">
        <v>1</v>
      </c>
      <c r="C239" t="s">
        <v>103</v>
      </c>
      <c r="D239" t="s">
        <v>104</v>
      </c>
      <c r="E239" t="s">
        <v>584</v>
      </c>
      <c r="F239" t="s">
        <v>78</v>
      </c>
      <c r="G239" t="str">
        <f t="shared" si="18"/>
        <v>0</v>
      </c>
      <c r="H239" s="4" t="str">
        <f t="shared" si="19"/>
        <v>Click here</v>
      </c>
      <c r="I239" t="str">
        <f>IFERROR(INDEX(Analysis!$B$71:$L$91, MATCH(B239, Analysis!$A$71:$A$91, 0), MATCH(C239, Analysis!$B$70:$L$70, 0)), "")</f>
        <v>Mild</v>
      </c>
      <c r="J239">
        <f t="shared" si="20"/>
        <v>19</v>
      </c>
      <c r="K239" s="56">
        <f t="shared" si="21"/>
        <v>45781</v>
      </c>
      <c r="L239" s="57">
        <f t="shared" si="23"/>
        <v>0.46981481481634546</v>
      </c>
      <c r="M239" t="str" cm="1">
        <f t="array" ref="M239">IF(L239="","",_xlfn.IFS(
  AND(L239&gt;=TIME(9,0,0), L239&lt;TIME(16,0,0)),"Morning",
  AND(L239&gt;=TIME(16,0,0), L239&lt;TIME(23,59,0)),"Evening",
  L239&gt;=TIME(23,59,0),"Night",
  L239&lt;TIME(9,0,0),"Night"
))</f>
        <v>Morning</v>
      </c>
      <c r="O239" t="str">
        <f t="shared" si="22"/>
        <v/>
      </c>
    </row>
    <row r="240" spans="1:15" x14ac:dyDescent="0.25">
      <c r="A240" t="s">
        <v>585</v>
      </c>
      <c r="B240" t="s">
        <v>1</v>
      </c>
      <c r="C240" t="s">
        <v>103</v>
      </c>
      <c r="D240" t="s">
        <v>104</v>
      </c>
      <c r="E240" t="s">
        <v>586</v>
      </c>
      <c r="F240" t="s">
        <v>78</v>
      </c>
      <c r="G240" t="str">
        <f t="shared" si="18"/>
        <v>0</v>
      </c>
      <c r="H240" s="4" t="str">
        <f t="shared" si="19"/>
        <v>Click here</v>
      </c>
      <c r="I240" t="str">
        <f>IFERROR(INDEX(Analysis!$B$71:$L$91, MATCH(B240, Analysis!$A$71:$A$91, 0), MATCH(C240, Analysis!$B$70:$L$70, 0)), "")</f>
        <v>Mild</v>
      </c>
      <c r="J240">
        <f t="shared" si="20"/>
        <v>19</v>
      </c>
      <c r="K240" s="56">
        <f t="shared" si="21"/>
        <v>45781</v>
      </c>
      <c r="L240" s="57">
        <f t="shared" si="23"/>
        <v>0.46990740740875481</v>
      </c>
      <c r="M240" t="str" cm="1">
        <f t="array" ref="M240">IF(L240="","",_xlfn.IFS(
  AND(L240&gt;=TIME(9,0,0), L240&lt;TIME(16,0,0)),"Morning",
  AND(L240&gt;=TIME(16,0,0), L240&lt;TIME(23,59,0)),"Evening",
  L240&gt;=TIME(23,59,0),"Night",
  L240&lt;TIME(9,0,0),"Night"
))</f>
        <v>Morning</v>
      </c>
      <c r="O240" t="str">
        <f t="shared" si="22"/>
        <v/>
      </c>
    </row>
    <row r="241" spans="1:15" x14ac:dyDescent="0.25">
      <c r="A241" t="s">
        <v>587</v>
      </c>
      <c r="B241" t="s">
        <v>1</v>
      </c>
      <c r="C241" t="s">
        <v>27</v>
      </c>
      <c r="D241" t="s">
        <v>167</v>
      </c>
      <c r="E241" t="s">
        <v>588</v>
      </c>
      <c r="F241" t="s">
        <v>78</v>
      </c>
      <c r="G241" t="str">
        <f t="shared" si="18"/>
        <v>0</v>
      </c>
      <c r="H241" s="4" t="str">
        <f t="shared" si="19"/>
        <v>Click here</v>
      </c>
      <c r="I241" t="str">
        <f>IFERROR(INDEX(Analysis!$B$71:$L$91, MATCH(B241, Analysis!$A$71:$A$91, 0), MATCH(C241, Analysis!$B$70:$L$70, 0)), "")</f>
        <v>Mild</v>
      </c>
      <c r="J241">
        <f t="shared" si="20"/>
        <v>19</v>
      </c>
      <c r="K241" s="56">
        <f t="shared" si="21"/>
        <v>45781</v>
      </c>
      <c r="L241" s="57">
        <f t="shared" si="23"/>
        <v>0.47104166666395031</v>
      </c>
      <c r="M241" t="str" cm="1">
        <f t="array" ref="M241">IF(L241="","",_xlfn.IFS(
  AND(L241&gt;=TIME(9,0,0), L241&lt;TIME(16,0,0)),"Morning",
  AND(L241&gt;=TIME(16,0,0), L241&lt;TIME(23,59,0)),"Evening",
  L241&gt;=TIME(23,59,0),"Night",
  L241&lt;TIME(9,0,0),"Night"
))</f>
        <v>Morning</v>
      </c>
      <c r="O241" t="str">
        <f t="shared" si="22"/>
        <v/>
      </c>
    </row>
    <row r="242" spans="1:15" x14ac:dyDescent="0.25">
      <c r="A242" t="s">
        <v>589</v>
      </c>
      <c r="B242" t="s">
        <v>1</v>
      </c>
      <c r="C242" t="s">
        <v>25</v>
      </c>
      <c r="D242" t="s">
        <v>267</v>
      </c>
      <c r="E242" t="s">
        <v>590</v>
      </c>
      <c r="F242" t="s">
        <v>78</v>
      </c>
      <c r="G242" t="str">
        <f t="shared" si="18"/>
        <v>0</v>
      </c>
      <c r="H242" s="4" t="str">
        <f t="shared" si="19"/>
        <v>Click here</v>
      </c>
      <c r="I242" t="str">
        <f>IFERROR(INDEX(Analysis!$B$71:$L$91, MATCH(B242, Analysis!$A$71:$A$91, 0), MATCH(C242, Analysis!$B$70:$L$70, 0)), "")</f>
        <v>Mild</v>
      </c>
      <c r="J242">
        <f t="shared" si="20"/>
        <v>19</v>
      </c>
      <c r="K242" s="56">
        <f t="shared" si="21"/>
        <v>45781</v>
      </c>
      <c r="L242" s="57">
        <f t="shared" si="23"/>
        <v>0.48008101851883112</v>
      </c>
      <c r="M242" t="str" cm="1">
        <f t="array" ref="M242">IF(L242="","",_xlfn.IFS(
  AND(L242&gt;=TIME(9,0,0), L242&lt;TIME(16,0,0)),"Morning",
  AND(L242&gt;=TIME(16,0,0), L242&lt;TIME(23,59,0)),"Evening",
  L242&gt;=TIME(23,59,0),"Night",
  L242&lt;TIME(9,0,0),"Night"
))</f>
        <v>Morning</v>
      </c>
      <c r="O242" t="str">
        <f t="shared" si="22"/>
        <v/>
      </c>
    </row>
    <row r="243" spans="1:15" x14ac:dyDescent="0.25">
      <c r="A243" t="s">
        <v>591</v>
      </c>
      <c r="B243" t="s">
        <v>1</v>
      </c>
      <c r="C243" t="s">
        <v>25</v>
      </c>
      <c r="D243" t="s">
        <v>86</v>
      </c>
      <c r="E243" t="s">
        <v>592</v>
      </c>
      <c r="F243" t="s">
        <v>78</v>
      </c>
      <c r="G243" t="str">
        <f t="shared" si="18"/>
        <v>0</v>
      </c>
      <c r="H243" s="4" t="str">
        <f t="shared" si="19"/>
        <v>Click here</v>
      </c>
      <c r="I243" t="str">
        <f>IFERROR(INDEX(Analysis!$B$71:$L$91, MATCH(B243, Analysis!$A$71:$A$91, 0), MATCH(C243, Analysis!$B$70:$L$70, 0)), "")</f>
        <v>Mild</v>
      </c>
      <c r="J243">
        <f t="shared" si="20"/>
        <v>19</v>
      </c>
      <c r="K243" s="56">
        <f t="shared" si="21"/>
        <v>45781</v>
      </c>
      <c r="L243" s="57">
        <f t="shared" si="23"/>
        <v>0.48103009258920792</v>
      </c>
      <c r="M243" t="str" cm="1">
        <f t="array" ref="M243">IF(L243="","",_xlfn.IFS(
  AND(L243&gt;=TIME(9,0,0), L243&lt;TIME(16,0,0)),"Morning",
  AND(L243&gt;=TIME(16,0,0), L243&lt;TIME(23,59,0)),"Evening",
  L243&gt;=TIME(23,59,0),"Night",
  L243&lt;TIME(9,0,0),"Night"
))</f>
        <v>Morning</v>
      </c>
      <c r="O243" t="str">
        <f t="shared" si="22"/>
        <v/>
      </c>
    </row>
    <row r="244" spans="1:15" x14ac:dyDescent="0.25">
      <c r="A244" t="s">
        <v>593</v>
      </c>
      <c r="B244" t="s">
        <v>1</v>
      </c>
      <c r="C244" t="s">
        <v>25</v>
      </c>
      <c r="D244" t="s">
        <v>86</v>
      </c>
      <c r="E244" t="s">
        <v>594</v>
      </c>
      <c r="F244" t="s">
        <v>78</v>
      </c>
      <c r="G244" t="str">
        <f t="shared" si="18"/>
        <v>0</v>
      </c>
      <c r="H244" s="4" t="str">
        <f t="shared" si="19"/>
        <v>Click here</v>
      </c>
      <c r="I244" t="str">
        <f>IFERROR(INDEX(Analysis!$B$71:$L$91, MATCH(B244, Analysis!$A$71:$A$91, 0), MATCH(C244, Analysis!$B$70:$L$70, 0)), "")</f>
        <v>Mild</v>
      </c>
      <c r="J244">
        <f t="shared" si="20"/>
        <v>19</v>
      </c>
      <c r="K244" s="56">
        <f t="shared" si="21"/>
        <v>45781</v>
      </c>
      <c r="L244" s="57">
        <f t="shared" si="23"/>
        <v>0.48907407407386927</v>
      </c>
      <c r="M244" t="str" cm="1">
        <f t="array" ref="M244">IF(L244="","",_xlfn.IFS(
  AND(L244&gt;=TIME(9,0,0), L244&lt;TIME(16,0,0)),"Morning",
  AND(L244&gt;=TIME(16,0,0), L244&lt;TIME(23,59,0)),"Evening",
  L244&gt;=TIME(23,59,0),"Night",
  L244&lt;TIME(9,0,0),"Night"
))</f>
        <v>Morning</v>
      </c>
      <c r="O244" t="str">
        <f t="shared" si="22"/>
        <v/>
      </c>
    </row>
    <row r="245" spans="1:15" x14ac:dyDescent="0.25">
      <c r="A245" t="s">
        <v>595</v>
      </c>
      <c r="B245" t="s">
        <v>1</v>
      </c>
      <c r="C245" t="s">
        <v>25</v>
      </c>
      <c r="D245" t="s">
        <v>86</v>
      </c>
      <c r="E245" t="s">
        <v>596</v>
      </c>
      <c r="F245" t="s">
        <v>78</v>
      </c>
      <c r="G245" t="str">
        <f t="shared" si="18"/>
        <v>0</v>
      </c>
      <c r="H245" s="4" t="str">
        <f t="shared" si="19"/>
        <v>Click here</v>
      </c>
      <c r="I245" t="str">
        <f>IFERROR(INDEX(Analysis!$B$71:$L$91, MATCH(B245, Analysis!$A$71:$A$91, 0), MATCH(C245, Analysis!$B$70:$L$70, 0)), "")</f>
        <v>Mild</v>
      </c>
      <c r="J245">
        <f t="shared" si="20"/>
        <v>19</v>
      </c>
      <c r="K245" s="56">
        <f t="shared" si="21"/>
        <v>45781</v>
      </c>
      <c r="L245" s="57">
        <f t="shared" si="23"/>
        <v>0.49314814814715646</v>
      </c>
      <c r="M245" t="str" cm="1">
        <f t="array" ref="M245">IF(L245="","",_xlfn.IFS(
  AND(L245&gt;=TIME(9,0,0), L245&lt;TIME(16,0,0)),"Morning",
  AND(L245&gt;=TIME(16,0,0), L245&lt;TIME(23,59,0)),"Evening",
  L245&gt;=TIME(23,59,0),"Night",
  L245&lt;TIME(9,0,0),"Night"
))</f>
        <v>Morning</v>
      </c>
      <c r="O245" t="str">
        <f t="shared" si="22"/>
        <v/>
      </c>
    </row>
    <row r="246" spans="1:15" x14ac:dyDescent="0.25">
      <c r="A246" t="s">
        <v>597</v>
      </c>
      <c r="B246" t="s">
        <v>2</v>
      </c>
      <c r="C246" t="s">
        <v>27</v>
      </c>
      <c r="D246" t="s">
        <v>167</v>
      </c>
      <c r="E246" t="s">
        <v>598</v>
      </c>
      <c r="F246" t="s">
        <v>78</v>
      </c>
      <c r="G246" t="str">
        <f t="shared" si="18"/>
        <v>0</v>
      </c>
      <c r="H246" s="4" t="str">
        <f t="shared" si="19"/>
        <v>Click here</v>
      </c>
      <c r="I246" t="str">
        <f>IFERROR(INDEX(Analysis!$B$71:$L$91, MATCH(B246, Analysis!$A$71:$A$91, 0), MATCH(C246, Analysis!$B$70:$L$70, 0)), "")</f>
        <v>Mild</v>
      </c>
      <c r="J246">
        <f t="shared" si="20"/>
        <v>19</v>
      </c>
      <c r="K246" s="56">
        <f t="shared" si="21"/>
        <v>45781</v>
      </c>
      <c r="L246" s="57">
        <f t="shared" si="23"/>
        <v>0.50792824073869269</v>
      </c>
      <c r="M246" t="str" cm="1">
        <f t="array" ref="M246">IF(L246="","",_xlfn.IFS(
  AND(L246&gt;=TIME(9,0,0), L246&lt;TIME(16,0,0)),"Morning",
  AND(L246&gt;=TIME(16,0,0), L246&lt;TIME(23,59,0)),"Evening",
  L246&gt;=TIME(23,59,0),"Night",
  L246&lt;TIME(9,0,0),"Night"
))</f>
        <v>Morning</v>
      </c>
      <c r="O246" t="str">
        <f t="shared" si="22"/>
        <v/>
      </c>
    </row>
    <row r="247" spans="1:15" x14ac:dyDescent="0.25">
      <c r="A247" t="s">
        <v>599</v>
      </c>
      <c r="B247" t="s">
        <v>1</v>
      </c>
      <c r="C247" t="s">
        <v>27</v>
      </c>
      <c r="D247" t="s">
        <v>167</v>
      </c>
      <c r="E247" t="s">
        <v>600</v>
      </c>
      <c r="F247" t="s">
        <v>78</v>
      </c>
      <c r="G247" t="str">
        <f t="shared" si="18"/>
        <v>0</v>
      </c>
      <c r="H247" s="4" t="str">
        <f t="shared" si="19"/>
        <v>Click here</v>
      </c>
      <c r="I247" t="str">
        <f>IFERROR(INDEX(Analysis!$B$71:$L$91, MATCH(B247, Analysis!$A$71:$A$91, 0), MATCH(C247, Analysis!$B$70:$L$70, 0)), "")</f>
        <v>Mild</v>
      </c>
      <c r="J247">
        <f t="shared" si="20"/>
        <v>19</v>
      </c>
      <c r="K247" s="56">
        <f t="shared" si="21"/>
        <v>45781</v>
      </c>
      <c r="L247" s="57">
        <f t="shared" si="23"/>
        <v>0.52328703703824431</v>
      </c>
      <c r="M247" t="str" cm="1">
        <f t="array" ref="M247">IF(L247="","",_xlfn.IFS(
  AND(L247&gt;=TIME(9,0,0), L247&lt;TIME(16,0,0)),"Morning",
  AND(L247&gt;=TIME(16,0,0), L247&lt;TIME(23,59,0)),"Evening",
  L247&gt;=TIME(23,59,0),"Night",
  L247&lt;TIME(9,0,0),"Night"
))</f>
        <v>Morning</v>
      </c>
      <c r="O247" t="str">
        <f t="shared" si="22"/>
        <v/>
      </c>
    </row>
    <row r="248" spans="1:15" x14ac:dyDescent="0.25">
      <c r="A248" t="s">
        <v>601</v>
      </c>
      <c r="B248" t="s">
        <v>1</v>
      </c>
      <c r="C248" t="s">
        <v>103</v>
      </c>
      <c r="D248" t="s">
        <v>237</v>
      </c>
      <c r="E248" t="s">
        <v>602</v>
      </c>
      <c r="F248" t="s">
        <v>78</v>
      </c>
      <c r="G248" t="str">
        <f t="shared" si="18"/>
        <v>0</v>
      </c>
      <c r="H248" s="4" t="str">
        <f t="shared" si="19"/>
        <v>Click here</v>
      </c>
      <c r="I248" t="str">
        <f>IFERROR(INDEX(Analysis!$B$71:$L$91, MATCH(B248, Analysis!$A$71:$A$91, 0), MATCH(C248, Analysis!$B$70:$L$70, 0)), "")</f>
        <v>Mild</v>
      </c>
      <c r="J248">
        <f t="shared" si="20"/>
        <v>19</v>
      </c>
      <c r="K248" s="56">
        <f t="shared" si="21"/>
        <v>45781</v>
      </c>
      <c r="L248" s="57">
        <f t="shared" si="23"/>
        <v>0.52462962963181781</v>
      </c>
      <c r="M248" t="str" cm="1">
        <f t="array" ref="M248">IF(L248="","",_xlfn.IFS(
  AND(L248&gt;=TIME(9,0,0), L248&lt;TIME(16,0,0)),"Morning",
  AND(L248&gt;=TIME(16,0,0), L248&lt;TIME(23,59,0)),"Evening",
  L248&gt;=TIME(23,59,0),"Night",
  L248&lt;TIME(9,0,0),"Night"
))</f>
        <v>Morning</v>
      </c>
      <c r="O248" t="str">
        <f t="shared" si="22"/>
        <v/>
      </c>
    </row>
    <row r="249" spans="1:15" x14ac:dyDescent="0.25">
      <c r="A249" t="s">
        <v>603</v>
      </c>
      <c r="B249" t="s">
        <v>1</v>
      </c>
      <c r="C249" t="s">
        <v>25</v>
      </c>
      <c r="D249" t="s">
        <v>149</v>
      </c>
      <c r="E249" t="s">
        <v>604</v>
      </c>
      <c r="F249" t="s">
        <v>78</v>
      </c>
      <c r="G249" t="str">
        <f t="shared" si="18"/>
        <v>0</v>
      </c>
      <c r="H249" s="4" t="str">
        <f t="shared" si="19"/>
        <v>Click here</v>
      </c>
      <c r="I249" t="str">
        <f>IFERROR(INDEX(Analysis!$B$71:$L$91, MATCH(B249, Analysis!$A$71:$A$91, 0), MATCH(C249, Analysis!$B$70:$L$70, 0)), "")</f>
        <v>Mild</v>
      </c>
      <c r="J249">
        <f t="shared" si="20"/>
        <v>19</v>
      </c>
      <c r="K249" s="56">
        <f t="shared" si="21"/>
        <v>45781</v>
      </c>
      <c r="L249" s="57">
        <f t="shared" si="23"/>
        <v>0.53178240740817273</v>
      </c>
      <c r="M249" t="str" cm="1">
        <f t="array" ref="M249">IF(L249="","",_xlfn.IFS(
  AND(L249&gt;=TIME(9,0,0), L249&lt;TIME(16,0,0)),"Morning",
  AND(L249&gt;=TIME(16,0,0), L249&lt;TIME(23,59,0)),"Evening",
  L249&gt;=TIME(23,59,0),"Night",
  L249&lt;TIME(9,0,0),"Night"
))</f>
        <v>Morning</v>
      </c>
      <c r="O249" t="str">
        <f t="shared" si="22"/>
        <v/>
      </c>
    </row>
    <row r="250" spans="1:15" x14ac:dyDescent="0.25">
      <c r="A250" t="s">
        <v>605</v>
      </c>
      <c r="B250" t="s">
        <v>1</v>
      </c>
      <c r="C250" t="s">
        <v>103</v>
      </c>
      <c r="D250" t="s">
        <v>237</v>
      </c>
      <c r="E250" t="s">
        <v>606</v>
      </c>
      <c r="F250" t="s">
        <v>78</v>
      </c>
      <c r="G250" t="str">
        <f t="shared" si="18"/>
        <v>0</v>
      </c>
      <c r="H250" s="4" t="str">
        <f t="shared" si="19"/>
        <v>Click here</v>
      </c>
      <c r="I250" t="str">
        <f>IFERROR(INDEX(Analysis!$B$71:$L$91, MATCH(B250, Analysis!$A$71:$A$91, 0), MATCH(C250, Analysis!$B$70:$L$70, 0)), "")</f>
        <v>Mild</v>
      </c>
      <c r="J250">
        <f t="shared" si="20"/>
        <v>19</v>
      </c>
      <c r="K250" s="56">
        <f t="shared" si="21"/>
        <v>45781</v>
      </c>
      <c r="L250" s="57">
        <f t="shared" si="23"/>
        <v>0.53718749999825377</v>
      </c>
      <c r="M250" t="str" cm="1">
        <f t="array" ref="M250">IF(L250="","",_xlfn.IFS(
  AND(L250&gt;=TIME(9,0,0), L250&lt;TIME(16,0,0)),"Morning",
  AND(L250&gt;=TIME(16,0,0), L250&lt;TIME(23,59,0)),"Evening",
  L250&gt;=TIME(23,59,0),"Night",
  L250&lt;TIME(9,0,0),"Night"
))</f>
        <v>Morning</v>
      </c>
      <c r="O250" t="str">
        <f t="shared" si="22"/>
        <v/>
      </c>
    </row>
    <row r="251" spans="1:15" x14ac:dyDescent="0.25">
      <c r="A251" t="s">
        <v>607</v>
      </c>
      <c r="B251" t="s">
        <v>1</v>
      </c>
      <c r="C251" t="s">
        <v>25</v>
      </c>
      <c r="D251" t="s">
        <v>83</v>
      </c>
      <c r="E251" t="s">
        <v>608</v>
      </c>
      <c r="F251" t="s">
        <v>78</v>
      </c>
      <c r="G251" t="str">
        <f t="shared" si="18"/>
        <v>0</v>
      </c>
      <c r="H251" s="4" t="str">
        <f t="shared" si="19"/>
        <v>Click here</v>
      </c>
      <c r="I251" t="str">
        <f>IFERROR(INDEX(Analysis!$B$71:$L$91, MATCH(B251, Analysis!$A$71:$A$91, 0), MATCH(C251, Analysis!$B$70:$L$70, 0)), "")</f>
        <v>Mild</v>
      </c>
      <c r="J251">
        <f t="shared" si="20"/>
        <v>19</v>
      </c>
      <c r="K251" s="56">
        <f t="shared" si="21"/>
        <v>45781</v>
      </c>
      <c r="L251" s="57">
        <f t="shared" si="23"/>
        <v>0.54204861111065838</v>
      </c>
      <c r="M251" t="str" cm="1">
        <f t="array" ref="M251">IF(L251="","",_xlfn.IFS(
  AND(L251&gt;=TIME(9,0,0), L251&lt;TIME(16,0,0)),"Morning",
  AND(L251&gt;=TIME(16,0,0), L251&lt;TIME(23,59,0)),"Evening",
  L251&gt;=TIME(23,59,0),"Night",
  L251&lt;TIME(9,0,0),"Night"
))</f>
        <v>Morning</v>
      </c>
      <c r="O251" t="str">
        <f t="shared" si="22"/>
        <v/>
      </c>
    </row>
    <row r="252" spans="1:15" x14ac:dyDescent="0.25">
      <c r="A252" t="s">
        <v>609</v>
      </c>
      <c r="B252" t="s">
        <v>1</v>
      </c>
      <c r="C252" t="s">
        <v>25</v>
      </c>
      <c r="D252" t="s">
        <v>267</v>
      </c>
      <c r="E252" t="s">
        <v>610</v>
      </c>
      <c r="F252" t="s">
        <v>78</v>
      </c>
      <c r="G252" t="str">
        <f t="shared" si="18"/>
        <v>0</v>
      </c>
      <c r="H252" s="4" t="str">
        <f t="shared" si="19"/>
        <v>Click here</v>
      </c>
      <c r="I252" t="str">
        <f>IFERROR(INDEX(Analysis!$B$71:$L$91, MATCH(B252, Analysis!$A$71:$A$91, 0), MATCH(C252, Analysis!$B$70:$L$70, 0)), "")</f>
        <v>Mild</v>
      </c>
      <c r="J252">
        <f t="shared" si="20"/>
        <v>19</v>
      </c>
      <c r="K252" s="56">
        <f t="shared" si="21"/>
        <v>45781</v>
      </c>
      <c r="L252" s="57">
        <f t="shared" si="23"/>
        <v>0.57807870370015735</v>
      </c>
      <c r="M252" t="str" cm="1">
        <f t="array" ref="M252">IF(L252="","",_xlfn.IFS(
  AND(L252&gt;=TIME(9,0,0), L252&lt;TIME(16,0,0)),"Morning",
  AND(L252&gt;=TIME(16,0,0), L252&lt;TIME(23,59,0)),"Evening",
  L252&gt;=TIME(23,59,0),"Night",
  L252&lt;TIME(9,0,0),"Night"
))</f>
        <v>Morning</v>
      </c>
      <c r="O252" t="str">
        <f t="shared" si="22"/>
        <v/>
      </c>
    </row>
    <row r="253" spans="1:15" x14ac:dyDescent="0.25">
      <c r="A253" t="s">
        <v>611</v>
      </c>
      <c r="B253" t="s">
        <v>1</v>
      </c>
      <c r="C253" t="s">
        <v>103</v>
      </c>
      <c r="D253" t="s">
        <v>104</v>
      </c>
      <c r="E253" t="s">
        <v>612</v>
      </c>
      <c r="F253" t="s">
        <v>78</v>
      </c>
      <c r="G253" t="str">
        <f t="shared" si="18"/>
        <v>0</v>
      </c>
      <c r="H253" s="4" t="str">
        <f t="shared" si="19"/>
        <v>Click here</v>
      </c>
      <c r="I253" t="str">
        <f>IFERROR(INDEX(Analysis!$B$71:$L$91, MATCH(B253, Analysis!$A$71:$A$91, 0), MATCH(C253, Analysis!$B$70:$L$70, 0)), "")</f>
        <v>Mild</v>
      </c>
      <c r="J253">
        <f t="shared" si="20"/>
        <v>19</v>
      </c>
      <c r="K253" s="56">
        <f t="shared" si="21"/>
        <v>45781</v>
      </c>
      <c r="L253" s="57">
        <f t="shared" si="23"/>
        <v>0.619664351848769</v>
      </c>
      <c r="M253" t="str" cm="1">
        <f t="array" ref="M253">IF(L253="","",_xlfn.IFS(
  AND(L253&gt;=TIME(9,0,0), L253&lt;TIME(16,0,0)),"Morning",
  AND(L253&gt;=TIME(16,0,0), L253&lt;TIME(23,59,0)),"Evening",
  L253&gt;=TIME(23,59,0),"Night",
  L253&lt;TIME(9,0,0),"Night"
))</f>
        <v>Morning</v>
      </c>
      <c r="O253" t="str">
        <f t="shared" si="22"/>
        <v/>
      </c>
    </row>
    <row r="254" spans="1:15" x14ac:dyDescent="0.25">
      <c r="A254" t="s">
        <v>613</v>
      </c>
      <c r="B254" t="s">
        <v>1</v>
      </c>
      <c r="C254" t="s">
        <v>27</v>
      </c>
      <c r="D254" t="s">
        <v>109</v>
      </c>
      <c r="E254" t="s">
        <v>614</v>
      </c>
      <c r="F254" t="s">
        <v>78</v>
      </c>
      <c r="G254" t="str">
        <f t="shared" si="18"/>
        <v>0</v>
      </c>
      <c r="H254" s="4" t="str">
        <f t="shared" si="19"/>
        <v>Click here</v>
      </c>
      <c r="I254" t="str">
        <f>IFERROR(INDEX(Analysis!$B$71:$L$91, MATCH(B254, Analysis!$A$71:$A$91, 0), MATCH(C254, Analysis!$B$70:$L$70, 0)), "")</f>
        <v>Mild</v>
      </c>
      <c r="J254">
        <f t="shared" si="20"/>
        <v>19</v>
      </c>
      <c r="K254" s="56">
        <f t="shared" si="21"/>
        <v>45781</v>
      </c>
      <c r="L254" s="57">
        <f t="shared" si="23"/>
        <v>0.65478009259095415</v>
      </c>
      <c r="M254" t="str" cm="1">
        <f t="array" ref="M254">IF(L254="","",_xlfn.IFS(
  AND(L254&gt;=TIME(9,0,0), L254&lt;TIME(16,0,0)),"Morning",
  AND(L254&gt;=TIME(16,0,0), L254&lt;TIME(23,59,0)),"Evening",
  L254&gt;=TIME(23,59,0),"Night",
  L254&lt;TIME(9,0,0),"Night"
))</f>
        <v>Morning</v>
      </c>
      <c r="O254" t="str">
        <f t="shared" si="22"/>
        <v/>
      </c>
    </row>
    <row r="255" spans="1:15" x14ac:dyDescent="0.25">
      <c r="A255" t="s">
        <v>615</v>
      </c>
      <c r="B255" t="s">
        <v>1</v>
      </c>
      <c r="C255" t="s">
        <v>27</v>
      </c>
      <c r="D255" t="s">
        <v>109</v>
      </c>
      <c r="E255" t="s">
        <v>616</v>
      </c>
      <c r="F255" t="s">
        <v>78</v>
      </c>
      <c r="G255" t="str">
        <f t="shared" si="18"/>
        <v>0</v>
      </c>
      <c r="H255" s="4" t="str">
        <f t="shared" si="19"/>
        <v>Click here</v>
      </c>
      <c r="I255" t="str">
        <f>IFERROR(INDEX(Analysis!$B$71:$L$91, MATCH(B255, Analysis!$A$71:$A$91, 0), MATCH(C255, Analysis!$B$70:$L$70, 0)), "")</f>
        <v>Mild</v>
      </c>
      <c r="J255">
        <f t="shared" si="20"/>
        <v>19</v>
      </c>
      <c r="K255" s="56">
        <f t="shared" si="21"/>
        <v>45781</v>
      </c>
      <c r="L255" s="57">
        <f t="shared" si="23"/>
        <v>0.6549768518525525</v>
      </c>
      <c r="M255" t="str" cm="1">
        <f t="array" ref="M255">IF(L255="","",_xlfn.IFS(
  AND(L255&gt;=TIME(9,0,0), L255&lt;TIME(16,0,0)),"Morning",
  AND(L255&gt;=TIME(16,0,0), L255&lt;TIME(23,59,0)),"Evening",
  L255&gt;=TIME(23,59,0),"Night",
  L255&lt;TIME(9,0,0),"Night"
))</f>
        <v>Morning</v>
      </c>
      <c r="O255" t="str">
        <f t="shared" si="22"/>
        <v/>
      </c>
    </row>
    <row r="256" spans="1:15" x14ac:dyDescent="0.25">
      <c r="A256" t="s">
        <v>617</v>
      </c>
      <c r="B256" t="s">
        <v>1</v>
      </c>
      <c r="C256" t="s">
        <v>25</v>
      </c>
      <c r="D256" t="s">
        <v>146</v>
      </c>
      <c r="E256" t="s">
        <v>618</v>
      </c>
      <c r="F256" t="s">
        <v>78</v>
      </c>
      <c r="G256" t="str">
        <f t="shared" si="18"/>
        <v>0</v>
      </c>
      <c r="H256" s="4" t="str">
        <f t="shared" si="19"/>
        <v>Click here</v>
      </c>
      <c r="I256" t="str">
        <f>IFERROR(INDEX(Analysis!$B$71:$L$91, MATCH(B256, Analysis!$A$71:$A$91, 0), MATCH(C256, Analysis!$B$70:$L$70, 0)), "")</f>
        <v>Mild</v>
      </c>
      <c r="J256">
        <f t="shared" si="20"/>
        <v>19</v>
      </c>
      <c r="K256" s="56">
        <f t="shared" si="21"/>
        <v>45781</v>
      </c>
      <c r="L256" s="57">
        <f t="shared" si="23"/>
        <v>0.70946759259095415</v>
      </c>
      <c r="M256" t="str" cm="1">
        <f t="array" ref="M256">IF(L256="","",_xlfn.IFS(
  AND(L256&gt;=TIME(9,0,0), L256&lt;TIME(16,0,0)),"Morning",
  AND(L256&gt;=TIME(16,0,0), L256&lt;TIME(23,59,0)),"Evening",
  L256&gt;=TIME(23,59,0),"Night",
  L256&lt;TIME(9,0,0),"Night"
))</f>
        <v>Evening</v>
      </c>
      <c r="O256" t="str">
        <f t="shared" si="22"/>
        <v/>
      </c>
    </row>
    <row r="257" spans="1:15" x14ac:dyDescent="0.25">
      <c r="A257" t="s">
        <v>619</v>
      </c>
      <c r="B257" t="s">
        <v>1</v>
      </c>
      <c r="C257" t="s">
        <v>25</v>
      </c>
      <c r="D257" t="s">
        <v>146</v>
      </c>
      <c r="E257" t="s">
        <v>620</v>
      </c>
      <c r="F257" t="s">
        <v>78</v>
      </c>
      <c r="G257" t="str">
        <f t="shared" si="18"/>
        <v>0</v>
      </c>
      <c r="H257" s="4" t="str">
        <f t="shared" si="19"/>
        <v>Click here</v>
      </c>
      <c r="I257" t="str">
        <f>IFERROR(INDEX(Analysis!$B$71:$L$91, MATCH(B257, Analysis!$A$71:$A$91, 0), MATCH(C257, Analysis!$B$70:$L$70, 0)), "")</f>
        <v>Mild</v>
      </c>
      <c r="J257">
        <f t="shared" si="20"/>
        <v>19</v>
      </c>
      <c r="K257" s="56">
        <f t="shared" si="21"/>
        <v>45781</v>
      </c>
      <c r="L257" s="57">
        <f t="shared" si="23"/>
        <v>0.7095254629603005</v>
      </c>
      <c r="M257" t="str" cm="1">
        <f t="array" ref="M257">IF(L257="","",_xlfn.IFS(
  AND(L257&gt;=TIME(9,0,0), L257&lt;TIME(16,0,0)),"Morning",
  AND(L257&gt;=TIME(16,0,0), L257&lt;TIME(23,59,0)),"Evening",
  L257&gt;=TIME(23,59,0),"Night",
  L257&lt;TIME(9,0,0),"Night"
))</f>
        <v>Evening</v>
      </c>
      <c r="O257" t="str">
        <f t="shared" si="22"/>
        <v/>
      </c>
    </row>
    <row r="258" spans="1:15" x14ac:dyDescent="0.25">
      <c r="A258" t="s">
        <v>621</v>
      </c>
      <c r="B258" t="s">
        <v>1</v>
      </c>
      <c r="C258" t="s">
        <v>25</v>
      </c>
      <c r="D258" t="s">
        <v>146</v>
      </c>
      <c r="E258" t="s">
        <v>622</v>
      </c>
      <c r="F258" t="s">
        <v>78</v>
      </c>
      <c r="G258" t="str">
        <f t="shared" ref="G258:G321" si="24">IF(ISBLANK(A258), "", IF(ISBLANK(F258), 0, F258))</f>
        <v>0</v>
      </c>
      <c r="H258" s="4" t="str">
        <f t="shared" ref="H258:H321" si="25">IF(ISBLANK(E258),"",HYPERLINK(E258,"Click here"))</f>
        <v>Click here</v>
      </c>
      <c r="I258" t="str">
        <f>IFERROR(INDEX(Analysis!$B$71:$L$91, MATCH(B258, Analysis!$A$71:$A$91, 0), MATCH(C258, Analysis!$B$70:$L$70, 0)), "")</f>
        <v>Mild</v>
      </c>
      <c r="J258">
        <f t="shared" ref="J258:J321" si="26">IF(ISBLANK(A258),"",WEEKNUM(A258))</f>
        <v>19</v>
      </c>
      <c r="K258" s="56">
        <f t="shared" ref="K258:K321" si="27">IF(ISBLANK(A258),"",DATE(YEAR(A258),MONTH(A258),DAY(A258)))</f>
        <v>45781</v>
      </c>
      <c r="L258" s="57">
        <f t="shared" si="23"/>
        <v>0.70960648148320615</v>
      </c>
      <c r="M258" t="str" cm="1">
        <f t="array" ref="M258">IF(L258="","",_xlfn.IFS(
  AND(L258&gt;=TIME(9,0,0), L258&lt;TIME(16,0,0)),"Morning",
  AND(L258&gt;=TIME(16,0,0), L258&lt;TIME(23,59,0)),"Evening",
  L258&gt;=TIME(23,59,0),"Night",
  L258&lt;TIME(9,0,0),"Night"
))</f>
        <v>Evening</v>
      </c>
      <c r="O258" t="str">
        <f t="shared" ref="O258:O321" si="28">IF(N258="ON", _xlfn.IMAGE(E258, 1), "")</f>
        <v/>
      </c>
    </row>
    <row r="259" spans="1:15" x14ac:dyDescent="0.25">
      <c r="A259" t="s">
        <v>623</v>
      </c>
      <c r="B259" t="s">
        <v>1</v>
      </c>
      <c r="C259" t="s">
        <v>25</v>
      </c>
      <c r="D259" t="s">
        <v>146</v>
      </c>
      <c r="E259" t="s">
        <v>624</v>
      </c>
      <c r="F259" t="s">
        <v>78</v>
      </c>
      <c r="G259" t="str">
        <f t="shared" si="24"/>
        <v>0</v>
      </c>
      <c r="H259" s="4" t="str">
        <f t="shared" si="25"/>
        <v>Click here</v>
      </c>
      <c r="I259" t="str">
        <f>IFERROR(INDEX(Analysis!$B$71:$L$91, MATCH(B259, Analysis!$A$71:$A$91, 0), MATCH(C259, Analysis!$B$70:$L$70, 0)), "")</f>
        <v>Mild</v>
      </c>
      <c r="J259">
        <f t="shared" si="26"/>
        <v>19</v>
      </c>
      <c r="K259" s="56">
        <f t="shared" si="27"/>
        <v>45781</v>
      </c>
      <c r="L259" s="57">
        <f t="shared" ref="L259:L322" si="29">IF(A259="", "", A259 - INT(A259))</f>
        <v>0.70967592592933215</v>
      </c>
      <c r="M259" t="str" cm="1">
        <f t="array" ref="M259">IF(L259="","",_xlfn.IFS(
  AND(L259&gt;=TIME(9,0,0), L259&lt;TIME(16,0,0)),"Morning",
  AND(L259&gt;=TIME(16,0,0), L259&lt;TIME(23,59,0)),"Evening",
  L259&gt;=TIME(23,59,0),"Night",
  L259&lt;TIME(9,0,0),"Night"
))</f>
        <v>Evening</v>
      </c>
      <c r="O259" t="str">
        <f t="shared" si="28"/>
        <v/>
      </c>
    </row>
    <row r="260" spans="1:15" x14ac:dyDescent="0.25">
      <c r="A260" t="s">
        <v>625</v>
      </c>
      <c r="B260" t="s">
        <v>1</v>
      </c>
      <c r="C260" t="s">
        <v>25</v>
      </c>
      <c r="D260" t="s">
        <v>267</v>
      </c>
      <c r="E260" t="s">
        <v>626</v>
      </c>
      <c r="F260" t="s">
        <v>78</v>
      </c>
      <c r="G260" t="str">
        <f t="shared" si="24"/>
        <v>0</v>
      </c>
      <c r="H260" s="4" t="str">
        <f t="shared" si="25"/>
        <v>Click here</v>
      </c>
      <c r="I260" t="str">
        <f>IFERROR(INDEX(Analysis!$B$71:$L$91, MATCH(B260, Analysis!$A$71:$A$91, 0), MATCH(C260, Analysis!$B$70:$L$70, 0)), "")</f>
        <v>Mild</v>
      </c>
      <c r="J260">
        <f t="shared" si="26"/>
        <v>19</v>
      </c>
      <c r="K260" s="56">
        <f t="shared" si="27"/>
        <v>45781</v>
      </c>
      <c r="L260" s="57">
        <f t="shared" si="29"/>
        <v>0.71032407407619758</v>
      </c>
      <c r="M260" t="str" cm="1">
        <f t="array" ref="M260">IF(L260="","",_xlfn.IFS(
  AND(L260&gt;=TIME(9,0,0), L260&lt;TIME(16,0,0)),"Morning",
  AND(L260&gt;=TIME(16,0,0), L260&lt;TIME(23,59,0)),"Evening",
  L260&gt;=TIME(23,59,0),"Night",
  L260&lt;TIME(9,0,0),"Night"
))</f>
        <v>Evening</v>
      </c>
      <c r="O260" t="str">
        <f t="shared" si="28"/>
        <v/>
      </c>
    </row>
    <row r="261" spans="1:15" x14ac:dyDescent="0.25">
      <c r="A261" t="s">
        <v>627</v>
      </c>
      <c r="B261" t="s">
        <v>1</v>
      </c>
      <c r="C261" t="s">
        <v>30</v>
      </c>
      <c r="D261" t="s">
        <v>217</v>
      </c>
      <c r="E261" t="s">
        <v>628</v>
      </c>
      <c r="F261" t="s">
        <v>78</v>
      </c>
      <c r="G261" t="str">
        <f t="shared" si="24"/>
        <v>0</v>
      </c>
      <c r="H261" s="4" t="str">
        <f t="shared" si="25"/>
        <v>Click here</v>
      </c>
      <c r="I261" t="str">
        <f>IFERROR(INDEX(Analysis!$B$71:$L$91, MATCH(B261, Analysis!$A$71:$A$91, 0), MATCH(C261, Analysis!$B$70:$L$70, 0)), "")</f>
        <v>Mild</v>
      </c>
      <c r="J261">
        <f t="shared" si="26"/>
        <v>19</v>
      </c>
      <c r="K261" s="56">
        <f t="shared" si="27"/>
        <v>45781</v>
      </c>
      <c r="L261" s="57">
        <f t="shared" si="29"/>
        <v>0.73262731481372612</v>
      </c>
      <c r="M261" t="str" cm="1">
        <f t="array" ref="M261">IF(L261="","",_xlfn.IFS(
  AND(L261&gt;=TIME(9,0,0), L261&lt;TIME(16,0,0)),"Morning",
  AND(L261&gt;=TIME(16,0,0), L261&lt;TIME(23,59,0)),"Evening",
  L261&gt;=TIME(23,59,0),"Night",
  L261&lt;TIME(9,0,0),"Night"
))</f>
        <v>Evening</v>
      </c>
      <c r="O261" t="str">
        <f t="shared" si="28"/>
        <v/>
      </c>
    </row>
    <row r="262" spans="1:15" x14ac:dyDescent="0.25">
      <c r="A262" t="s">
        <v>629</v>
      </c>
      <c r="B262" t="s">
        <v>4</v>
      </c>
      <c r="C262" t="s">
        <v>25</v>
      </c>
      <c r="D262" t="s">
        <v>149</v>
      </c>
      <c r="E262" t="s">
        <v>630</v>
      </c>
      <c r="F262" t="s">
        <v>78</v>
      </c>
      <c r="G262" t="str">
        <f t="shared" si="24"/>
        <v>0</v>
      </c>
      <c r="H262" s="4" t="str">
        <f t="shared" si="25"/>
        <v>Click here</v>
      </c>
      <c r="I262" t="str">
        <f>IFERROR(INDEX(Analysis!$B$71:$L$91, MATCH(B262, Analysis!$A$71:$A$91, 0), MATCH(C262, Analysis!$B$70:$L$70, 0)), "")</f>
        <v>Mild</v>
      </c>
      <c r="J262">
        <f t="shared" si="26"/>
        <v>19</v>
      </c>
      <c r="K262" s="56">
        <f t="shared" si="27"/>
        <v>45782</v>
      </c>
      <c r="L262" s="57">
        <f t="shared" si="29"/>
        <v>0.38414351851679385</v>
      </c>
      <c r="M262" t="str" cm="1">
        <f t="array" ref="M262">IF(L262="","",_xlfn.IFS(
  AND(L262&gt;=TIME(9,0,0), L262&lt;TIME(16,0,0)),"Morning",
  AND(L262&gt;=TIME(16,0,0), L262&lt;TIME(23,59,0)),"Evening",
  L262&gt;=TIME(23,59,0),"Night",
  L262&lt;TIME(9,0,0),"Night"
))</f>
        <v>Morning</v>
      </c>
      <c r="O262" t="str">
        <f t="shared" si="28"/>
        <v/>
      </c>
    </row>
    <row r="263" spans="1:15" x14ac:dyDescent="0.25">
      <c r="A263" t="s">
        <v>631</v>
      </c>
      <c r="B263" t="s">
        <v>3</v>
      </c>
      <c r="C263" t="s">
        <v>29</v>
      </c>
      <c r="D263" t="s">
        <v>76</v>
      </c>
      <c r="E263" t="s">
        <v>632</v>
      </c>
      <c r="F263" t="s">
        <v>78</v>
      </c>
      <c r="G263" t="str">
        <f t="shared" si="24"/>
        <v>0</v>
      </c>
      <c r="H263" s="4" t="str">
        <f t="shared" si="25"/>
        <v>Click here</v>
      </c>
      <c r="I263" t="str">
        <f>IFERROR(INDEX(Analysis!$B$71:$L$91, MATCH(B263, Analysis!$A$71:$A$91, 0), MATCH(C263, Analysis!$B$70:$L$70, 0)), "")</f>
        <v>Severe</v>
      </c>
      <c r="J263">
        <f t="shared" si="26"/>
        <v>19</v>
      </c>
      <c r="K263" s="56">
        <f t="shared" si="27"/>
        <v>45782</v>
      </c>
      <c r="L263" s="57">
        <f t="shared" si="29"/>
        <v>0.39853009259240935</v>
      </c>
      <c r="M263" t="str" cm="1">
        <f t="array" ref="M263">IF(L263="","",_xlfn.IFS(
  AND(L263&gt;=TIME(9,0,0), L263&lt;TIME(16,0,0)),"Morning",
  AND(L263&gt;=TIME(16,0,0), L263&lt;TIME(23,59,0)),"Evening",
  L263&gt;=TIME(23,59,0),"Night",
  L263&lt;TIME(9,0,0),"Night"
))</f>
        <v>Morning</v>
      </c>
      <c r="O263" t="str">
        <f t="shared" si="28"/>
        <v/>
      </c>
    </row>
    <row r="264" spans="1:15" x14ac:dyDescent="0.25">
      <c r="A264" t="s">
        <v>633</v>
      </c>
      <c r="B264" t="s">
        <v>4</v>
      </c>
      <c r="C264" t="s">
        <v>29</v>
      </c>
      <c r="D264" t="s">
        <v>223</v>
      </c>
      <c r="E264" t="s">
        <v>634</v>
      </c>
      <c r="F264" t="s">
        <v>78</v>
      </c>
      <c r="G264" t="str">
        <f t="shared" si="24"/>
        <v>0</v>
      </c>
      <c r="H264" s="4" t="str">
        <f t="shared" si="25"/>
        <v>Click here</v>
      </c>
      <c r="I264" t="str">
        <f>IFERROR(INDEX(Analysis!$B$71:$L$91, MATCH(B264, Analysis!$A$71:$A$91, 0), MATCH(C264, Analysis!$B$70:$L$70, 0)), "")</f>
        <v>Mild</v>
      </c>
      <c r="J264">
        <f t="shared" si="26"/>
        <v>19</v>
      </c>
      <c r="K264" s="56">
        <f t="shared" si="27"/>
        <v>45782</v>
      </c>
      <c r="L264" s="57">
        <f t="shared" si="29"/>
        <v>0.40129629629518604</v>
      </c>
      <c r="M264" t="str" cm="1">
        <f t="array" ref="M264">IF(L264="","",_xlfn.IFS(
  AND(L264&gt;=TIME(9,0,0), L264&lt;TIME(16,0,0)),"Morning",
  AND(L264&gt;=TIME(16,0,0), L264&lt;TIME(23,59,0)),"Evening",
  L264&gt;=TIME(23,59,0),"Night",
  L264&lt;TIME(9,0,0),"Night"
))</f>
        <v>Morning</v>
      </c>
      <c r="O264" t="str">
        <f t="shared" si="28"/>
        <v/>
      </c>
    </row>
    <row r="265" spans="1:15" x14ac:dyDescent="0.25">
      <c r="A265" t="s">
        <v>635</v>
      </c>
      <c r="B265" t="s">
        <v>1</v>
      </c>
      <c r="C265" t="s">
        <v>103</v>
      </c>
      <c r="D265" t="s">
        <v>104</v>
      </c>
      <c r="E265" t="s">
        <v>636</v>
      </c>
      <c r="F265" t="s">
        <v>78</v>
      </c>
      <c r="G265" t="str">
        <f t="shared" si="24"/>
        <v>0</v>
      </c>
      <c r="H265" s="4" t="str">
        <f t="shared" si="25"/>
        <v>Click here</v>
      </c>
      <c r="I265" t="str">
        <f>IFERROR(INDEX(Analysis!$B$71:$L$91, MATCH(B265, Analysis!$A$71:$A$91, 0), MATCH(C265, Analysis!$B$70:$L$70, 0)), "")</f>
        <v>Mild</v>
      </c>
      <c r="J265">
        <f t="shared" si="26"/>
        <v>19</v>
      </c>
      <c r="K265" s="56">
        <f t="shared" si="27"/>
        <v>45782</v>
      </c>
      <c r="L265" s="57">
        <f t="shared" si="29"/>
        <v>0.40546296296088258</v>
      </c>
      <c r="M265" t="str" cm="1">
        <f t="array" ref="M265">IF(L265="","",_xlfn.IFS(
  AND(L265&gt;=TIME(9,0,0), L265&lt;TIME(16,0,0)),"Morning",
  AND(L265&gt;=TIME(16,0,0), L265&lt;TIME(23,59,0)),"Evening",
  L265&gt;=TIME(23,59,0),"Night",
  L265&lt;TIME(9,0,0),"Night"
))</f>
        <v>Morning</v>
      </c>
      <c r="O265" t="str">
        <f t="shared" si="28"/>
        <v/>
      </c>
    </row>
    <row r="266" spans="1:15" x14ac:dyDescent="0.25">
      <c r="A266" t="s">
        <v>637</v>
      </c>
      <c r="B266" t="s">
        <v>2</v>
      </c>
      <c r="C266" t="s">
        <v>29</v>
      </c>
      <c r="D266" t="s">
        <v>100</v>
      </c>
      <c r="E266" t="s">
        <v>638</v>
      </c>
      <c r="F266" t="s">
        <v>78</v>
      </c>
      <c r="G266" t="str">
        <f t="shared" si="24"/>
        <v>0</v>
      </c>
      <c r="H266" s="4" t="str">
        <f t="shared" si="25"/>
        <v>Click here</v>
      </c>
      <c r="I266" t="str">
        <f>IFERROR(INDEX(Analysis!$B$71:$L$91, MATCH(B266, Analysis!$A$71:$A$91, 0), MATCH(C266, Analysis!$B$70:$L$70, 0)), "")</f>
        <v>Mild</v>
      </c>
      <c r="J266">
        <f t="shared" si="26"/>
        <v>19</v>
      </c>
      <c r="K266" s="56">
        <f t="shared" si="27"/>
        <v>45782</v>
      </c>
      <c r="L266" s="57">
        <f t="shared" si="29"/>
        <v>0.40931712962628808</v>
      </c>
      <c r="M266" t="str" cm="1">
        <f t="array" ref="M266">IF(L266="","",_xlfn.IFS(
  AND(L266&gt;=TIME(9,0,0), L266&lt;TIME(16,0,0)),"Morning",
  AND(L266&gt;=TIME(16,0,0), L266&lt;TIME(23,59,0)),"Evening",
  L266&gt;=TIME(23,59,0),"Night",
  L266&lt;TIME(9,0,0),"Night"
))</f>
        <v>Morning</v>
      </c>
      <c r="O266" t="str">
        <f t="shared" si="28"/>
        <v/>
      </c>
    </row>
    <row r="267" spans="1:15" x14ac:dyDescent="0.25">
      <c r="A267" t="s">
        <v>639</v>
      </c>
      <c r="B267" t="s">
        <v>1</v>
      </c>
      <c r="C267" t="s">
        <v>103</v>
      </c>
      <c r="D267" t="s">
        <v>237</v>
      </c>
      <c r="E267" t="s">
        <v>640</v>
      </c>
      <c r="F267" t="s">
        <v>78</v>
      </c>
      <c r="G267" t="str">
        <f t="shared" si="24"/>
        <v>0</v>
      </c>
      <c r="H267" s="4" t="str">
        <f t="shared" si="25"/>
        <v>Click here</v>
      </c>
      <c r="I267" t="str">
        <f>IFERROR(INDEX(Analysis!$B$71:$L$91, MATCH(B267, Analysis!$A$71:$A$91, 0), MATCH(C267, Analysis!$B$70:$L$70, 0)), "")</f>
        <v>Mild</v>
      </c>
      <c r="J267">
        <f t="shared" si="26"/>
        <v>19</v>
      </c>
      <c r="K267" s="56">
        <f t="shared" si="27"/>
        <v>45782</v>
      </c>
      <c r="L267" s="57">
        <f t="shared" si="29"/>
        <v>0.42377314814802958</v>
      </c>
      <c r="M267" t="str" cm="1">
        <f t="array" ref="M267">IF(L267="","",_xlfn.IFS(
  AND(L267&gt;=TIME(9,0,0), L267&lt;TIME(16,0,0)),"Morning",
  AND(L267&gt;=TIME(16,0,0), L267&lt;TIME(23,59,0)),"Evening",
  L267&gt;=TIME(23,59,0),"Night",
  L267&lt;TIME(9,0,0),"Night"
))</f>
        <v>Morning</v>
      </c>
      <c r="O267" t="str">
        <f t="shared" si="28"/>
        <v/>
      </c>
    </row>
    <row r="268" spans="1:15" x14ac:dyDescent="0.25">
      <c r="A268" t="s">
        <v>641</v>
      </c>
      <c r="B268" t="s">
        <v>1</v>
      </c>
      <c r="C268" t="s">
        <v>103</v>
      </c>
      <c r="D268" t="s">
        <v>104</v>
      </c>
      <c r="E268" t="s">
        <v>642</v>
      </c>
      <c r="F268" t="s">
        <v>78</v>
      </c>
      <c r="G268" t="str">
        <f t="shared" si="24"/>
        <v>0</v>
      </c>
      <c r="H268" s="4" t="str">
        <f t="shared" si="25"/>
        <v>Click here</v>
      </c>
      <c r="I268" t="str">
        <f>IFERROR(INDEX(Analysis!$B$71:$L$91, MATCH(B268, Analysis!$A$71:$A$91, 0), MATCH(C268, Analysis!$B$70:$L$70, 0)), "")</f>
        <v>Mild</v>
      </c>
      <c r="J268">
        <f t="shared" si="26"/>
        <v>19</v>
      </c>
      <c r="K268" s="56">
        <f t="shared" si="27"/>
        <v>45782</v>
      </c>
      <c r="L268" s="57">
        <f t="shared" si="29"/>
        <v>0.42431712963298196</v>
      </c>
      <c r="M268" t="str" cm="1">
        <f t="array" ref="M268">IF(L268="","",_xlfn.IFS(
  AND(L268&gt;=TIME(9,0,0), L268&lt;TIME(16,0,0)),"Morning",
  AND(L268&gt;=TIME(16,0,0), L268&lt;TIME(23,59,0)),"Evening",
  L268&gt;=TIME(23,59,0),"Night",
  L268&lt;TIME(9,0,0),"Night"
))</f>
        <v>Morning</v>
      </c>
      <c r="O268" t="str">
        <f t="shared" si="28"/>
        <v/>
      </c>
    </row>
    <row r="269" spans="1:15" x14ac:dyDescent="0.25">
      <c r="A269" t="s">
        <v>643</v>
      </c>
      <c r="B269" t="s">
        <v>1</v>
      </c>
      <c r="C269" t="s">
        <v>103</v>
      </c>
      <c r="D269" t="s">
        <v>104</v>
      </c>
      <c r="E269" t="s">
        <v>644</v>
      </c>
      <c r="F269" t="s">
        <v>78</v>
      </c>
      <c r="G269" t="str">
        <f t="shared" si="24"/>
        <v>0</v>
      </c>
      <c r="H269" s="4" t="str">
        <f t="shared" si="25"/>
        <v>Click here</v>
      </c>
      <c r="I269" t="str">
        <f>IFERROR(INDEX(Analysis!$B$71:$L$91, MATCH(B269, Analysis!$A$71:$A$91, 0), MATCH(C269, Analysis!$B$70:$L$70, 0)), "")</f>
        <v>Mild</v>
      </c>
      <c r="J269">
        <f t="shared" si="26"/>
        <v>19</v>
      </c>
      <c r="K269" s="56">
        <f t="shared" si="27"/>
        <v>45782</v>
      </c>
      <c r="L269" s="57">
        <f t="shared" si="29"/>
        <v>0.42482638888759539</v>
      </c>
      <c r="M269" t="str" cm="1">
        <f t="array" ref="M269">IF(L269="","",_xlfn.IFS(
  AND(L269&gt;=TIME(9,0,0), L269&lt;TIME(16,0,0)),"Morning",
  AND(L269&gt;=TIME(16,0,0), L269&lt;TIME(23,59,0)),"Evening",
  L269&gt;=TIME(23,59,0),"Night",
  L269&lt;TIME(9,0,0),"Night"
))</f>
        <v>Morning</v>
      </c>
      <c r="O269" t="str">
        <f t="shared" si="28"/>
        <v/>
      </c>
    </row>
    <row r="270" spans="1:15" x14ac:dyDescent="0.25">
      <c r="A270" t="s">
        <v>645</v>
      </c>
      <c r="B270" t="s">
        <v>1</v>
      </c>
      <c r="C270" t="s">
        <v>103</v>
      </c>
      <c r="D270" t="s">
        <v>237</v>
      </c>
      <c r="E270" t="s">
        <v>646</v>
      </c>
      <c r="F270" t="s">
        <v>78</v>
      </c>
      <c r="G270" t="str">
        <f t="shared" si="24"/>
        <v>0</v>
      </c>
      <c r="H270" s="4" t="str">
        <f t="shared" si="25"/>
        <v>Click here</v>
      </c>
      <c r="I270" t="str">
        <f>IFERROR(INDEX(Analysis!$B$71:$L$91, MATCH(B270, Analysis!$A$71:$A$91, 0), MATCH(C270, Analysis!$B$70:$L$70, 0)), "")</f>
        <v>Mild</v>
      </c>
      <c r="J270">
        <f t="shared" si="26"/>
        <v>19</v>
      </c>
      <c r="K270" s="56">
        <f t="shared" si="27"/>
        <v>45782</v>
      </c>
      <c r="L270" s="57">
        <f t="shared" si="29"/>
        <v>0.42607638888875954</v>
      </c>
      <c r="M270" t="str" cm="1">
        <f t="array" ref="M270">IF(L270="","",_xlfn.IFS(
  AND(L270&gt;=TIME(9,0,0), L270&lt;TIME(16,0,0)),"Morning",
  AND(L270&gt;=TIME(16,0,0), L270&lt;TIME(23,59,0)),"Evening",
  L270&gt;=TIME(23,59,0),"Night",
  L270&lt;TIME(9,0,0),"Night"
))</f>
        <v>Morning</v>
      </c>
      <c r="O270" t="str">
        <f t="shared" si="28"/>
        <v/>
      </c>
    </row>
    <row r="271" spans="1:15" x14ac:dyDescent="0.25">
      <c r="A271" t="s">
        <v>647</v>
      </c>
      <c r="B271" t="s">
        <v>1</v>
      </c>
      <c r="C271" t="s">
        <v>103</v>
      </c>
      <c r="D271" t="s">
        <v>104</v>
      </c>
      <c r="E271" t="s">
        <v>648</v>
      </c>
      <c r="F271" t="s">
        <v>78</v>
      </c>
      <c r="G271" t="str">
        <f t="shared" si="24"/>
        <v>0</v>
      </c>
      <c r="H271" s="4" t="str">
        <f t="shared" si="25"/>
        <v>Click here</v>
      </c>
      <c r="I271" t="str">
        <f>IFERROR(INDEX(Analysis!$B$71:$L$91, MATCH(B271, Analysis!$A$71:$A$91, 0), MATCH(C271, Analysis!$B$70:$L$70, 0)), "")</f>
        <v>Mild</v>
      </c>
      <c r="J271">
        <f t="shared" si="26"/>
        <v>19</v>
      </c>
      <c r="K271" s="56">
        <f t="shared" si="27"/>
        <v>45782</v>
      </c>
      <c r="L271" s="57">
        <f t="shared" si="29"/>
        <v>0.42752314815152204</v>
      </c>
      <c r="M271" t="str" cm="1">
        <f t="array" ref="M271">IF(L271="","",_xlfn.IFS(
  AND(L271&gt;=TIME(9,0,0), L271&lt;TIME(16,0,0)),"Morning",
  AND(L271&gt;=TIME(16,0,0), L271&lt;TIME(23,59,0)),"Evening",
  L271&gt;=TIME(23,59,0),"Night",
  L271&lt;TIME(9,0,0),"Night"
))</f>
        <v>Morning</v>
      </c>
      <c r="O271" t="str">
        <f t="shared" si="28"/>
        <v/>
      </c>
    </row>
    <row r="272" spans="1:15" x14ac:dyDescent="0.25">
      <c r="A272" t="s">
        <v>649</v>
      </c>
      <c r="B272" t="s">
        <v>1</v>
      </c>
      <c r="C272" t="s">
        <v>103</v>
      </c>
      <c r="D272" t="s">
        <v>104</v>
      </c>
      <c r="E272" t="s">
        <v>650</v>
      </c>
      <c r="F272" t="s">
        <v>78</v>
      </c>
      <c r="G272" t="str">
        <f t="shared" si="24"/>
        <v>0</v>
      </c>
      <c r="H272" s="4" t="str">
        <f t="shared" si="25"/>
        <v>Click here</v>
      </c>
      <c r="I272" t="str">
        <f>IFERROR(INDEX(Analysis!$B$71:$L$91, MATCH(B272, Analysis!$A$71:$A$91, 0), MATCH(C272, Analysis!$B$70:$L$70, 0)), "")</f>
        <v>Mild</v>
      </c>
      <c r="J272">
        <f t="shared" si="26"/>
        <v>19</v>
      </c>
      <c r="K272" s="56">
        <f t="shared" si="27"/>
        <v>45782</v>
      </c>
      <c r="L272" s="57">
        <f t="shared" si="29"/>
        <v>0.42858796296059154</v>
      </c>
      <c r="M272" t="str" cm="1">
        <f t="array" ref="M272">IF(L272="","",_xlfn.IFS(
  AND(L272&gt;=TIME(9,0,0), L272&lt;TIME(16,0,0)),"Morning",
  AND(L272&gt;=TIME(16,0,0), L272&lt;TIME(23,59,0)),"Evening",
  L272&gt;=TIME(23,59,0),"Night",
  L272&lt;TIME(9,0,0),"Night"
))</f>
        <v>Morning</v>
      </c>
      <c r="O272" t="str">
        <f t="shared" si="28"/>
        <v/>
      </c>
    </row>
    <row r="273" spans="1:15" x14ac:dyDescent="0.25">
      <c r="A273" t="s">
        <v>651</v>
      </c>
      <c r="B273" t="s">
        <v>5</v>
      </c>
      <c r="C273" t="s">
        <v>30</v>
      </c>
      <c r="D273" t="s">
        <v>217</v>
      </c>
      <c r="E273" t="s">
        <v>652</v>
      </c>
      <c r="F273" t="s">
        <v>78</v>
      </c>
      <c r="G273" t="str">
        <f t="shared" si="24"/>
        <v>0</v>
      </c>
      <c r="H273" s="4" t="str">
        <f t="shared" si="25"/>
        <v>Click here</v>
      </c>
      <c r="I273" t="str">
        <f>IFERROR(INDEX(Analysis!$B$71:$L$91, MATCH(B273, Analysis!$A$71:$A$91, 0), MATCH(C273, Analysis!$B$70:$L$70, 0)), "")</f>
        <v>Severe</v>
      </c>
      <c r="J273">
        <f t="shared" si="26"/>
        <v>19</v>
      </c>
      <c r="K273" s="56">
        <f t="shared" si="27"/>
        <v>45782</v>
      </c>
      <c r="L273" s="57">
        <f t="shared" si="29"/>
        <v>0.43843750000087311</v>
      </c>
      <c r="M273" t="str" cm="1">
        <f t="array" ref="M273">IF(L273="","",_xlfn.IFS(
  AND(L273&gt;=TIME(9,0,0), L273&lt;TIME(16,0,0)),"Morning",
  AND(L273&gt;=TIME(16,0,0), L273&lt;TIME(23,59,0)),"Evening",
  L273&gt;=TIME(23,59,0),"Night",
  L273&lt;TIME(9,0,0),"Night"
))</f>
        <v>Morning</v>
      </c>
      <c r="O273" t="str">
        <f t="shared" si="28"/>
        <v/>
      </c>
    </row>
    <row r="274" spans="1:15" x14ac:dyDescent="0.25">
      <c r="A274" t="s">
        <v>653</v>
      </c>
      <c r="B274" t="s">
        <v>1</v>
      </c>
      <c r="C274" t="s">
        <v>103</v>
      </c>
      <c r="D274" t="s">
        <v>104</v>
      </c>
      <c r="E274" t="s">
        <v>654</v>
      </c>
      <c r="F274" t="s">
        <v>78</v>
      </c>
      <c r="G274" t="str">
        <f t="shared" si="24"/>
        <v>0</v>
      </c>
      <c r="H274" s="4" t="str">
        <f t="shared" si="25"/>
        <v>Click here</v>
      </c>
      <c r="I274" t="str">
        <f>IFERROR(INDEX(Analysis!$B$71:$L$91, MATCH(B274, Analysis!$A$71:$A$91, 0), MATCH(C274, Analysis!$B$70:$L$70, 0)), "")</f>
        <v>Mild</v>
      </c>
      <c r="J274">
        <f t="shared" si="26"/>
        <v>19</v>
      </c>
      <c r="K274" s="56">
        <f t="shared" si="27"/>
        <v>45782</v>
      </c>
      <c r="L274" s="57">
        <f t="shared" si="29"/>
        <v>0.43883101851679385</v>
      </c>
      <c r="M274" t="str" cm="1">
        <f t="array" ref="M274">IF(L274="","",_xlfn.IFS(
  AND(L274&gt;=TIME(9,0,0), L274&lt;TIME(16,0,0)),"Morning",
  AND(L274&gt;=TIME(16,0,0), L274&lt;TIME(23,59,0)),"Evening",
  L274&gt;=TIME(23,59,0),"Night",
  L274&lt;TIME(9,0,0),"Night"
))</f>
        <v>Morning</v>
      </c>
      <c r="O274" t="str">
        <f t="shared" si="28"/>
        <v/>
      </c>
    </row>
    <row r="275" spans="1:15" x14ac:dyDescent="0.25">
      <c r="A275" t="s">
        <v>655</v>
      </c>
      <c r="B275" t="s">
        <v>1</v>
      </c>
      <c r="C275" t="s">
        <v>103</v>
      </c>
      <c r="D275" t="s">
        <v>237</v>
      </c>
      <c r="E275" t="s">
        <v>656</v>
      </c>
      <c r="F275" t="s">
        <v>78</v>
      </c>
      <c r="G275" t="str">
        <f t="shared" si="24"/>
        <v>0</v>
      </c>
      <c r="H275" s="4" t="str">
        <f t="shared" si="25"/>
        <v>Click here</v>
      </c>
      <c r="I275" t="str">
        <f>IFERROR(INDEX(Analysis!$B$71:$L$91, MATCH(B275, Analysis!$A$71:$A$91, 0), MATCH(C275, Analysis!$B$70:$L$70, 0)), "")</f>
        <v>Mild</v>
      </c>
      <c r="J275">
        <f t="shared" si="26"/>
        <v>19</v>
      </c>
      <c r="K275" s="56">
        <f t="shared" si="27"/>
        <v>45782</v>
      </c>
      <c r="L275" s="57">
        <f t="shared" si="29"/>
        <v>0.44033564814890269</v>
      </c>
      <c r="M275" t="str" cm="1">
        <f t="array" ref="M275">IF(L275="","",_xlfn.IFS(
  AND(L275&gt;=TIME(9,0,0), L275&lt;TIME(16,0,0)),"Morning",
  AND(L275&gt;=TIME(16,0,0), L275&lt;TIME(23,59,0)),"Evening",
  L275&gt;=TIME(23,59,0),"Night",
  L275&lt;TIME(9,0,0),"Night"
))</f>
        <v>Morning</v>
      </c>
      <c r="O275" t="str">
        <f t="shared" si="28"/>
        <v/>
      </c>
    </row>
    <row r="276" spans="1:15" x14ac:dyDescent="0.25">
      <c r="A276" t="s">
        <v>657</v>
      </c>
      <c r="B276" t="s">
        <v>1</v>
      </c>
      <c r="C276" t="s">
        <v>103</v>
      </c>
      <c r="D276" t="s">
        <v>104</v>
      </c>
      <c r="E276" t="s">
        <v>658</v>
      </c>
      <c r="F276" t="s">
        <v>78</v>
      </c>
      <c r="G276" t="str">
        <f t="shared" si="24"/>
        <v>0</v>
      </c>
      <c r="H276" s="4" t="str">
        <f t="shared" si="25"/>
        <v>Click here</v>
      </c>
      <c r="I276" t="str">
        <f>IFERROR(INDEX(Analysis!$B$71:$L$91, MATCH(B276, Analysis!$A$71:$A$91, 0), MATCH(C276, Analysis!$B$70:$L$70, 0)), "")</f>
        <v>Mild</v>
      </c>
      <c r="J276">
        <f t="shared" si="26"/>
        <v>19</v>
      </c>
      <c r="K276" s="56">
        <f t="shared" si="27"/>
        <v>45782</v>
      </c>
      <c r="L276" s="57">
        <f t="shared" si="29"/>
        <v>0.442800925928168</v>
      </c>
      <c r="M276" t="str" cm="1">
        <f t="array" ref="M276">IF(L276="","",_xlfn.IFS(
  AND(L276&gt;=TIME(9,0,0), L276&lt;TIME(16,0,0)),"Morning",
  AND(L276&gt;=TIME(16,0,0), L276&lt;TIME(23,59,0)),"Evening",
  L276&gt;=TIME(23,59,0),"Night",
  L276&lt;TIME(9,0,0),"Night"
))</f>
        <v>Morning</v>
      </c>
      <c r="O276" t="str">
        <f t="shared" si="28"/>
        <v/>
      </c>
    </row>
    <row r="277" spans="1:15" x14ac:dyDescent="0.25">
      <c r="A277" t="s">
        <v>659</v>
      </c>
      <c r="B277" t="s">
        <v>3</v>
      </c>
      <c r="C277" t="s">
        <v>103</v>
      </c>
      <c r="D277" t="s">
        <v>104</v>
      </c>
      <c r="E277" t="s">
        <v>660</v>
      </c>
      <c r="F277" t="s">
        <v>78</v>
      </c>
      <c r="G277" t="str">
        <f t="shared" si="24"/>
        <v>0</v>
      </c>
      <c r="H277" s="4" t="str">
        <f t="shared" si="25"/>
        <v>Click here</v>
      </c>
      <c r="I277" t="str">
        <f>IFERROR(INDEX(Analysis!$B$71:$L$91, MATCH(B277, Analysis!$A$71:$A$91, 0), MATCH(C277, Analysis!$B$70:$L$70, 0)), "")</f>
        <v>Severe</v>
      </c>
      <c r="J277">
        <f t="shared" si="26"/>
        <v>19</v>
      </c>
      <c r="K277" s="56">
        <f t="shared" si="27"/>
        <v>45782</v>
      </c>
      <c r="L277" s="57">
        <f t="shared" si="29"/>
        <v>0.44381944444467081</v>
      </c>
      <c r="M277" t="str" cm="1">
        <f t="array" ref="M277">IF(L277="","",_xlfn.IFS(
  AND(L277&gt;=TIME(9,0,0), L277&lt;TIME(16,0,0)),"Morning",
  AND(L277&gt;=TIME(16,0,0), L277&lt;TIME(23,59,0)),"Evening",
  L277&gt;=TIME(23,59,0),"Night",
  L277&lt;TIME(9,0,0),"Night"
))</f>
        <v>Morning</v>
      </c>
      <c r="O277" t="str">
        <f t="shared" si="28"/>
        <v/>
      </c>
    </row>
    <row r="278" spans="1:15" x14ac:dyDescent="0.25">
      <c r="A278" t="s">
        <v>661</v>
      </c>
      <c r="B278" t="s">
        <v>2</v>
      </c>
      <c r="C278" t="s">
        <v>27</v>
      </c>
      <c r="D278" t="s">
        <v>662</v>
      </c>
      <c r="E278" t="s">
        <v>663</v>
      </c>
      <c r="F278" t="s">
        <v>78</v>
      </c>
      <c r="G278" t="str">
        <f t="shared" si="24"/>
        <v>0</v>
      </c>
      <c r="H278" s="4" t="str">
        <f t="shared" si="25"/>
        <v>Click here</v>
      </c>
      <c r="I278" t="str">
        <f>IFERROR(INDEX(Analysis!$B$71:$L$91, MATCH(B278, Analysis!$A$71:$A$91, 0), MATCH(C278, Analysis!$B$70:$L$70, 0)), "")</f>
        <v>Mild</v>
      </c>
      <c r="J278">
        <f t="shared" si="26"/>
        <v>19</v>
      </c>
      <c r="K278" s="56">
        <f t="shared" si="27"/>
        <v>45782</v>
      </c>
      <c r="L278" s="57">
        <f t="shared" si="29"/>
        <v>0.45059027777460869</v>
      </c>
      <c r="M278" t="str" cm="1">
        <f t="array" ref="M278">IF(L278="","",_xlfn.IFS(
  AND(L278&gt;=TIME(9,0,0), L278&lt;TIME(16,0,0)),"Morning",
  AND(L278&gt;=TIME(16,0,0), L278&lt;TIME(23,59,0)),"Evening",
  L278&gt;=TIME(23,59,0),"Night",
  L278&lt;TIME(9,0,0),"Night"
))</f>
        <v>Morning</v>
      </c>
      <c r="O278" t="str">
        <f t="shared" si="28"/>
        <v/>
      </c>
    </row>
    <row r="279" spans="1:15" x14ac:dyDescent="0.25">
      <c r="A279" t="s">
        <v>664</v>
      </c>
      <c r="B279" t="s">
        <v>3</v>
      </c>
      <c r="C279" t="s">
        <v>27</v>
      </c>
      <c r="D279" t="s">
        <v>109</v>
      </c>
      <c r="E279" t="s">
        <v>665</v>
      </c>
      <c r="F279" t="s">
        <v>78</v>
      </c>
      <c r="G279" t="str">
        <f t="shared" si="24"/>
        <v>0</v>
      </c>
      <c r="H279" s="4" t="str">
        <f t="shared" si="25"/>
        <v>Click here</v>
      </c>
      <c r="I279" t="str">
        <f>IFERROR(INDEX(Analysis!$B$71:$L$91, MATCH(B279, Analysis!$A$71:$A$91, 0), MATCH(C279, Analysis!$B$70:$L$70, 0)), "")</f>
        <v>Severe</v>
      </c>
      <c r="J279">
        <f t="shared" si="26"/>
        <v>19</v>
      </c>
      <c r="K279" s="56">
        <f t="shared" si="27"/>
        <v>45782</v>
      </c>
      <c r="L279" s="57">
        <f t="shared" si="29"/>
        <v>0.4544675925935735</v>
      </c>
      <c r="M279" t="str" cm="1">
        <f t="array" ref="M279">IF(L279="","",_xlfn.IFS(
  AND(L279&gt;=TIME(9,0,0), L279&lt;TIME(16,0,0)),"Morning",
  AND(L279&gt;=TIME(16,0,0), L279&lt;TIME(23,59,0)),"Evening",
  L279&gt;=TIME(23,59,0),"Night",
  L279&lt;TIME(9,0,0),"Night"
))</f>
        <v>Morning</v>
      </c>
      <c r="O279" t="str">
        <f t="shared" si="28"/>
        <v/>
      </c>
    </row>
    <row r="280" spans="1:15" x14ac:dyDescent="0.25">
      <c r="A280" t="s">
        <v>666</v>
      </c>
      <c r="B280" t="s">
        <v>1</v>
      </c>
      <c r="C280" t="s">
        <v>27</v>
      </c>
      <c r="D280" t="s">
        <v>109</v>
      </c>
      <c r="E280" t="s">
        <v>667</v>
      </c>
      <c r="F280" t="s">
        <v>78</v>
      </c>
      <c r="G280" t="str">
        <f t="shared" si="24"/>
        <v>0</v>
      </c>
      <c r="H280" s="4" t="str">
        <f t="shared" si="25"/>
        <v>Click here</v>
      </c>
      <c r="I280" t="str">
        <f>IFERROR(INDEX(Analysis!$B$71:$L$91, MATCH(B280, Analysis!$A$71:$A$91, 0), MATCH(C280, Analysis!$B$70:$L$70, 0)), "")</f>
        <v>Mild</v>
      </c>
      <c r="J280">
        <f t="shared" si="26"/>
        <v>19</v>
      </c>
      <c r="K280" s="56">
        <f t="shared" si="27"/>
        <v>45782</v>
      </c>
      <c r="L280" s="57">
        <f t="shared" si="29"/>
        <v>0.46287037037109258</v>
      </c>
      <c r="M280" t="str" cm="1">
        <f t="array" ref="M280">IF(L280="","",_xlfn.IFS(
  AND(L280&gt;=TIME(9,0,0), L280&lt;TIME(16,0,0)),"Morning",
  AND(L280&gt;=TIME(16,0,0), L280&lt;TIME(23,59,0)),"Evening",
  L280&gt;=TIME(23,59,0),"Night",
  L280&lt;TIME(9,0,0),"Night"
))</f>
        <v>Morning</v>
      </c>
      <c r="O280" t="str">
        <f t="shared" si="28"/>
        <v/>
      </c>
    </row>
    <row r="281" spans="1:15" x14ac:dyDescent="0.25">
      <c r="A281" t="s">
        <v>668</v>
      </c>
      <c r="B281" t="s">
        <v>1</v>
      </c>
      <c r="C281" t="s">
        <v>103</v>
      </c>
      <c r="D281" t="s">
        <v>104</v>
      </c>
      <c r="E281" t="s">
        <v>669</v>
      </c>
      <c r="F281" t="s">
        <v>78</v>
      </c>
      <c r="G281" t="str">
        <f t="shared" si="24"/>
        <v>0</v>
      </c>
      <c r="H281" s="4" t="str">
        <f t="shared" si="25"/>
        <v>Click here</v>
      </c>
      <c r="I281" t="str">
        <f>IFERROR(INDEX(Analysis!$B$71:$L$91, MATCH(B281, Analysis!$A$71:$A$91, 0), MATCH(C281, Analysis!$B$70:$L$70, 0)), "")</f>
        <v>Mild</v>
      </c>
      <c r="J281">
        <f t="shared" si="26"/>
        <v>19</v>
      </c>
      <c r="K281" s="56">
        <f t="shared" si="27"/>
        <v>45782</v>
      </c>
      <c r="L281" s="57">
        <f t="shared" si="29"/>
        <v>0.46805555555329192</v>
      </c>
      <c r="M281" t="str" cm="1">
        <f t="array" ref="M281">IF(L281="","",_xlfn.IFS(
  AND(L281&gt;=TIME(9,0,0), L281&lt;TIME(16,0,0)),"Morning",
  AND(L281&gt;=TIME(16,0,0), L281&lt;TIME(23,59,0)),"Evening",
  L281&gt;=TIME(23,59,0),"Night",
  L281&lt;TIME(9,0,0),"Night"
))</f>
        <v>Morning</v>
      </c>
      <c r="O281" t="str">
        <f t="shared" si="28"/>
        <v/>
      </c>
    </row>
    <row r="282" spans="1:15" x14ac:dyDescent="0.25">
      <c r="A282" t="s">
        <v>670</v>
      </c>
      <c r="B282" t="s">
        <v>1</v>
      </c>
      <c r="C282" t="s">
        <v>103</v>
      </c>
      <c r="D282" t="s">
        <v>104</v>
      </c>
      <c r="E282" t="s">
        <v>671</v>
      </c>
      <c r="F282" t="s">
        <v>78</v>
      </c>
      <c r="G282" t="str">
        <f t="shared" si="24"/>
        <v>0</v>
      </c>
      <c r="H282" s="4" t="str">
        <f t="shared" si="25"/>
        <v>Click here</v>
      </c>
      <c r="I282" t="str">
        <f>IFERROR(INDEX(Analysis!$B$71:$L$91, MATCH(B282, Analysis!$A$71:$A$91, 0), MATCH(C282, Analysis!$B$70:$L$70, 0)), "")</f>
        <v>Mild</v>
      </c>
      <c r="J282">
        <f t="shared" si="26"/>
        <v>19</v>
      </c>
      <c r="K282" s="56">
        <f t="shared" si="27"/>
        <v>45782</v>
      </c>
      <c r="L282" s="57">
        <f t="shared" si="29"/>
        <v>0.46877314814628335</v>
      </c>
      <c r="M282" t="str" cm="1">
        <f t="array" ref="M282">IF(L282="","",_xlfn.IFS(
  AND(L282&gt;=TIME(9,0,0), L282&lt;TIME(16,0,0)),"Morning",
  AND(L282&gt;=TIME(16,0,0), L282&lt;TIME(23,59,0)),"Evening",
  L282&gt;=TIME(23,59,0),"Night",
  L282&lt;TIME(9,0,0),"Night"
))</f>
        <v>Morning</v>
      </c>
      <c r="O282" t="str">
        <f t="shared" si="28"/>
        <v/>
      </c>
    </row>
    <row r="283" spans="1:15" x14ac:dyDescent="0.25">
      <c r="A283" t="s">
        <v>672</v>
      </c>
      <c r="B283" t="s">
        <v>1</v>
      </c>
      <c r="C283" t="s">
        <v>27</v>
      </c>
      <c r="D283" t="s">
        <v>109</v>
      </c>
      <c r="E283" t="s">
        <v>673</v>
      </c>
      <c r="F283" t="s">
        <v>78</v>
      </c>
      <c r="G283" t="str">
        <f t="shared" si="24"/>
        <v>0</v>
      </c>
      <c r="H283" s="4" t="str">
        <f t="shared" si="25"/>
        <v>Click here</v>
      </c>
      <c r="I283" t="str">
        <f>IFERROR(INDEX(Analysis!$B$71:$L$91, MATCH(B283, Analysis!$A$71:$A$91, 0), MATCH(C283, Analysis!$B$70:$L$70, 0)), "")</f>
        <v>Mild</v>
      </c>
      <c r="J283">
        <f t="shared" si="26"/>
        <v>19</v>
      </c>
      <c r="K283" s="56">
        <f t="shared" si="27"/>
        <v>45782</v>
      </c>
      <c r="L283" s="57">
        <f t="shared" si="29"/>
        <v>0.48173611111269565</v>
      </c>
      <c r="M283" t="str" cm="1">
        <f t="array" ref="M283">IF(L283="","",_xlfn.IFS(
  AND(L283&gt;=TIME(9,0,0), L283&lt;TIME(16,0,0)),"Morning",
  AND(L283&gt;=TIME(16,0,0), L283&lt;TIME(23,59,0)),"Evening",
  L283&gt;=TIME(23,59,0),"Night",
  L283&lt;TIME(9,0,0),"Night"
))</f>
        <v>Morning</v>
      </c>
      <c r="O283" t="str">
        <f t="shared" si="28"/>
        <v/>
      </c>
    </row>
    <row r="284" spans="1:15" x14ac:dyDescent="0.25">
      <c r="A284" t="s">
        <v>674</v>
      </c>
      <c r="B284" t="s">
        <v>1</v>
      </c>
      <c r="C284" t="s">
        <v>103</v>
      </c>
      <c r="D284" t="s">
        <v>104</v>
      </c>
      <c r="E284" t="s">
        <v>675</v>
      </c>
      <c r="F284" t="s">
        <v>78</v>
      </c>
      <c r="G284" t="str">
        <f t="shared" si="24"/>
        <v>0</v>
      </c>
      <c r="H284" s="4" t="str">
        <f t="shared" si="25"/>
        <v>Click here</v>
      </c>
      <c r="I284" t="str">
        <f>IFERROR(INDEX(Analysis!$B$71:$L$91, MATCH(B284, Analysis!$A$71:$A$91, 0), MATCH(C284, Analysis!$B$70:$L$70, 0)), "")</f>
        <v>Mild</v>
      </c>
      <c r="J284">
        <f t="shared" si="26"/>
        <v>19</v>
      </c>
      <c r="K284" s="56">
        <f t="shared" si="27"/>
        <v>45782</v>
      </c>
      <c r="L284" s="57">
        <f t="shared" si="29"/>
        <v>0.48266203703678912</v>
      </c>
      <c r="M284" t="str" cm="1">
        <f t="array" ref="M284">IF(L284="","",_xlfn.IFS(
  AND(L284&gt;=TIME(9,0,0), L284&lt;TIME(16,0,0)),"Morning",
  AND(L284&gt;=TIME(16,0,0), L284&lt;TIME(23,59,0)),"Evening",
  L284&gt;=TIME(23,59,0),"Night",
  L284&lt;TIME(9,0,0),"Night"
))</f>
        <v>Morning</v>
      </c>
      <c r="O284" t="str">
        <f t="shared" si="28"/>
        <v/>
      </c>
    </row>
    <row r="285" spans="1:15" x14ac:dyDescent="0.25">
      <c r="A285" t="s">
        <v>676</v>
      </c>
      <c r="B285" t="s">
        <v>1</v>
      </c>
      <c r="C285" t="s">
        <v>103</v>
      </c>
      <c r="D285" t="s">
        <v>104</v>
      </c>
      <c r="E285" t="s">
        <v>677</v>
      </c>
      <c r="F285" t="s">
        <v>78</v>
      </c>
      <c r="G285" t="str">
        <f t="shared" si="24"/>
        <v>0</v>
      </c>
      <c r="H285" s="4" t="str">
        <f t="shared" si="25"/>
        <v>Click here</v>
      </c>
      <c r="I285" t="str">
        <f>IFERROR(INDEX(Analysis!$B$71:$L$91, MATCH(B285, Analysis!$A$71:$A$91, 0), MATCH(C285, Analysis!$B$70:$L$70, 0)), "")</f>
        <v>Mild</v>
      </c>
      <c r="J285">
        <f t="shared" si="26"/>
        <v>19</v>
      </c>
      <c r="K285" s="56">
        <f t="shared" si="27"/>
        <v>45782</v>
      </c>
      <c r="L285" s="57">
        <f t="shared" si="29"/>
        <v>0.48486111110833008</v>
      </c>
      <c r="M285" t="str" cm="1">
        <f t="array" ref="M285">IF(L285="","",_xlfn.IFS(
  AND(L285&gt;=TIME(9,0,0), L285&lt;TIME(16,0,0)),"Morning",
  AND(L285&gt;=TIME(16,0,0), L285&lt;TIME(23,59,0)),"Evening",
  L285&gt;=TIME(23,59,0),"Night",
  L285&lt;TIME(9,0,0),"Night"
))</f>
        <v>Morning</v>
      </c>
      <c r="O285" t="str">
        <f t="shared" si="28"/>
        <v/>
      </c>
    </row>
    <row r="286" spans="1:15" x14ac:dyDescent="0.25">
      <c r="A286" t="s">
        <v>678</v>
      </c>
      <c r="B286" t="s">
        <v>1</v>
      </c>
      <c r="C286" t="s">
        <v>103</v>
      </c>
      <c r="D286" t="s">
        <v>104</v>
      </c>
      <c r="E286" t="s">
        <v>679</v>
      </c>
      <c r="F286" t="s">
        <v>78</v>
      </c>
      <c r="G286" t="str">
        <f t="shared" si="24"/>
        <v>0</v>
      </c>
      <c r="H286" s="4" t="str">
        <f t="shared" si="25"/>
        <v>Click here</v>
      </c>
      <c r="I286" t="str">
        <f>IFERROR(INDEX(Analysis!$B$71:$L$91, MATCH(B286, Analysis!$A$71:$A$91, 0), MATCH(C286, Analysis!$B$70:$L$70, 0)), "")</f>
        <v>Mild</v>
      </c>
      <c r="J286">
        <f t="shared" si="26"/>
        <v>19</v>
      </c>
      <c r="K286" s="56">
        <f t="shared" si="27"/>
        <v>45782</v>
      </c>
      <c r="L286" s="57">
        <f t="shared" si="29"/>
        <v>0.48605324074014788</v>
      </c>
      <c r="M286" t="str" cm="1">
        <f t="array" ref="M286">IF(L286="","",_xlfn.IFS(
  AND(L286&gt;=TIME(9,0,0), L286&lt;TIME(16,0,0)),"Morning",
  AND(L286&gt;=TIME(16,0,0), L286&lt;TIME(23,59,0)),"Evening",
  L286&gt;=TIME(23,59,0),"Night",
  L286&lt;TIME(9,0,0),"Night"
))</f>
        <v>Morning</v>
      </c>
      <c r="O286" t="str">
        <f t="shared" si="28"/>
        <v/>
      </c>
    </row>
    <row r="287" spans="1:15" x14ac:dyDescent="0.25">
      <c r="A287" t="s">
        <v>680</v>
      </c>
      <c r="B287" t="s">
        <v>1</v>
      </c>
      <c r="C287" t="s">
        <v>103</v>
      </c>
      <c r="D287" t="s">
        <v>104</v>
      </c>
      <c r="E287" t="s">
        <v>681</v>
      </c>
      <c r="F287" t="s">
        <v>78</v>
      </c>
      <c r="G287" t="str">
        <f t="shared" si="24"/>
        <v>0</v>
      </c>
      <c r="H287" s="4" t="str">
        <f t="shared" si="25"/>
        <v>Click here</v>
      </c>
      <c r="I287" t="str">
        <f>IFERROR(INDEX(Analysis!$B$71:$L$91, MATCH(B287, Analysis!$A$71:$A$91, 0), MATCH(C287, Analysis!$B$70:$L$70, 0)), "")</f>
        <v>Mild</v>
      </c>
      <c r="J287">
        <f t="shared" si="26"/>
        <v>19</v>
      </c>
      <c r="K287" s="56">
        <f t="shared" si="27"/>
        <v>45782</v>
      </c>
      <c r="L287" s="57">
        <f t="shared" si="29"/>
        <v>0.48832175925781485</v>
      </c>
      <c r="M287" t="str" cm="1">
        <f t="array" ref="M287">IF(L287="","",_xlfn.IFS(
  AND(L287&gt;=TIME(9,0,0), L287&lt;TIME(16,0,0)),"Morning",
  AND(L287&gt;=TIME(16,0,0), L287&lt;TIME(23,59,0)),"Evening",
  L287&gt;=TIME(23,59,0),"Night",
  L287&lt;TIME(9,0,0),"Night"
))</f>
        <v>Morning</v>
      </c>
      <c r="O287" t="str">
        <f t="shared" si="28"/>
        <v/>
      </c>
    </row>
    <row r="288" spans="1:15" x14ac:dyDescent="0.25">
      <c r="A288" t="s">
        <v>682</v>
      </c>
      <c r="B288" t="s">
        <v>1</v>
      </c>
      <c r="C288" t="s">
        <v>103</v>
      </c>
      <c r="D288" t="s">
        <v>104</v>
      </c>
      <c r="E288" t="s">
        <v>683</v>
      </c>
      <c r="F288" t="s">
        <v>78</v>
      </c>
      <c r="G288" t="str">
        <f t="shared" si="24"/>
        <v>0</v>
      </c>
      <c r="H288" s="4" t="str">
        <f t="shared" si="25"/>
        <v>Click here</v>
      </c>
      <c r="I288" t="str">
        <f>IFERROR(INDEX(Analysis!$B$71:$L$91, MATCH(B288, Analysis!$A$71:$A$91, 0), MATCH(C288, Analysis!$B$70:$L$70, 0)), "")</f>
        <v>Mild</v>
      </c>
      <c r="J288">
        <f t="shared" si="26"/>
        <v>19</v>
      </c>
      <c r="K288" s="56">
        <f t="shared" si="27"/>
        <v>45782</v>
      </c>
      <c r="L288" s="57">
        <f t="shared" si="29"/>
        <v>0.49409722222480923</v>
      </c>
      <c r="M288" t="str" cm="1">
        <f t="array" ref="M288">IF(L288="","",_xlfn.IFS(
  AND(L288&gt;=TIME(9,0,0), L288&lt;TIME(16,0,0)),"Morning",
  AND(L288&gt;=TIME(16,0,0), L288&lt;TIME(23,59,0)),"Evening",
  L288&gt;=TIME(23,59,0),"Night",
  L288&lt;TIME(9,0,0),"Night"
))</f>
        <v>Morning</v>
      </c>
      <c r="O288" t="str">
        <f t="shared" si="28"/>
        <v/>
      </c>
    </row>
    <row r="289" spans="1:15" x14ac:dyDescent="0.25">
      <c r="A289" t="s">
        <v>684</v>
      </c>
      <c r="B289" t="s">
        <v>3</v>
      </c>
      <c r="C289" t="s">
        <v>25</v>
      </c>
      <c r="D289" t="s">
        <v>234</v>
      </c>
      <c r="E289" t="s">
        <v>685</v>
      </c>
      <c r="F289" t="s">
        <v>78</v>
      </c>
      <c r="G289" t="str">
        <f t="shared" si="24"/>
        <v>0</v>
      </c>
      <c r="H289" s="4" t="str">
        <f t="shared" si="25"/>
        <v>Click here</v>
      </c>
      <c r="I289" t="str">
        <f>IFERROR(INDEX(Analysis!$B$71:$L$91, MATCH(B289, Analysis!$A$71:$A$91, 0), MATCH(C289, Analysis!$B$70:$L$70, 0)), "")</f>
        <v>Severe</v>
      </c>
      <c r="J289">
        <f t="shared" si="26"/>
        <v>19</v>
      </c>
      <c r="K289" s="56">
        <f t="shared" si="27"/>
        <v>45782</v>
      </c>
      <c r="L289" s="57">
        <f t="shared" si="29"/>
        <v>0.50267361111036735</v>
      </c>
      <c r="M289" t="str" cm="1">
        <f t="array" ref="M289">IF(L289="","",_xlfn.IFS(
  AND(L289&gt;=TIME(9,0,0), L289&lt;TIME(16,0,0)),"Morning",
  AND(L289&gt;=TIME(16,0,0), L289&lt;TIME(23,59,0)),"Evening",
  L289&gt;=TIME(23,59,0),"Night",
  L289&lt;TIME(9,0,0),"Night"
))</f>
        <v>Morning</v>
      </c>
      <c r="O289" t="str">
        <f t="shared" si="28"/>
        <v/>
      </c>
    </row>
    <row r="290" spans="1:15" x14ac:dyDescent="0.25">
      <c r="A290" t="s">
        <v>686</v>
      </c>
      <c r="B290" t="s">
        <v>5</v>
      </c>
      <c r="C290" t="s">
        <v>103</v>
      </c>
      <c r="D290" t="s">
        <v>104</v>
      </c>
      <c r="E290" t="s">
        <v>687</v>
      </c>
      <c r="F290" t="s">
        <v>78</v>
      </c>
      <c r="G290" t="str">
        <f t="shared" si="24"/>
        <v>0</v>
      </c>
      <c r="H290" s="4" t="str">
        <f t="shared" si="25"/>
        <v>Click here</v>
      </c>
      <c r="I290" t="str">
        <f>IFERROR(INDEX(Analysis!$B$71:$L$91, MATCH(B290, Analysis!$A$71:$A$91, 0), MATCH(C290, Analysis!$B$70:$L$70, 0)), "")</f>
        <v>Severe</v>
      </c>
      <c r="J290">
        <f t="shared" si="26"/>
        <v>19</v>
      </c>
      <c r="K290" s="56">
        <f t="shared" si="27"/>
        <v>45782</v>
      </c>
      <c r="L290" s="57">
        <f t="shared" si="29"/>
        <v>0.50408564815006685</v>
      </c>
      <c r="M290" t="str" cm="1">
        <f t="array" ref="M290">IF(L290="","",_xlfn.IFS(
  AND(L290&gt;=TIME(9,0,0), L290&lt;TIME(16,0,0)),"Morning",
  AND(L290&gt;=TIME(16,0,0), L290&lt;TIME(23,59,0)),"Evening",
  L290&gt;=TIME(23,59,0),"Night",
  L290&lt;TIME(9,0,0),"Night"
))</f>
        <v>Morning</v>
      </c>
      <c r="O290" t="str">
        <f t="shared" si="28"/>
        <v/>
      </c>
    </row>
    <row r="291" spans="1:15" x14ac:dyDescent="0.25">
      <c r="A291" t="s">
        <v>688</v>
      </c>
      <c r="B291" t="s">
        <v>4</v>
      </c>
      <c r="C291" t="s">
        <v>25</v>
      </c>
      <c r="D291" t="s">
        <v>149</v>
      </c>
      <c r="E291" t="s">
        <v>689</v>
      </c>
      <c r="F291" t="s">
        <v>78</v>
      </c>
      <c r="G291" t="str">
        <f t="shared" si="24"/>
        <v>0</v>
      </c>
      <c r="H291" s="4" t="str">
        <f t="shared" si="25"/>
        <v>Click here</v>
      </c>
      <c r="I291" t="str">
        <f>IFERROR(INDEX(Analysis!$B$71:$L$91, MATCH(B291, Analysis!$A$71:$A$91, 0), MATCH(C291, Analysis!$B$70:$L$70, 0)), "")</f>
        <v>Mild</v>
      </c>
      <c r="J291">
        <f t="shared" si="26"/>
        <v>19</v>
      </c>
      <c r="K291" s="56">
        <f t="shared" si="27"/>
        <v>45782</v>
      </c>
      <c r="L291" s="57">
        <f t="shared" si="29"/>
        <v>0.50451388888905058</v>
      </c>
      <c r="M291" t="str" cm="1">
        <f t="array" ref="M291">IF(L291="","",_xlfn.IFS(
  AND(L291&gt;=TIME(9,0,0), L291&lt;TIME(16,0,0)),"Morning",
  AND(L291&gt;=TIME(16,0,0), L291&lt;TIME(23,59,0)),"Evening",
  L291&gt;=TIME(23,59,0),"Night",
  L291&lt;TIME(9,0,0),"Night"
))</f>
        <v>Morning</v>
      </c>
      <c r="O291" t="str">
        <f t="shared" si="28"/>
        <v/>
      </c>
    </row>
    <row r="292" spans="1:15" x14ac:dyDescent="0.25">
      <c r="A292" t="s">
        <v>690</v>
      </c>
      <c r="B292" t="s">
        <v>5</v>
      </c>
      <c r="C292" t="s">
        <v>103</v>
      </c>
      <c r="D292" t="s">
        <v>104</v>
      </c>
      <c r="E292" t="s">
        <v>691</v>
      </c>
      <c r="F292" t="s">
        <v>78</v>
      </c>
      <c r="G292" t="str">
        <f t="shared" si="24"/>
        <v>0</v>
      </c>
      <c r="H292" s="4" t="str">
        <f t="shared" si="25"/>
        <v>Click here</v>
      </c>
      <c r="I292" t="str">
        <f>IFERROR(INDEX(Analysis!$B$71:$L$91, MATCH(B292, Analysis!$A$71:$A$91, 0), MATCH(C292, Analysis!$B$70:$L$70, 0)), "")</f>
        <v>Severe</v>
      </c>
      <c r="J292">
        <f t="shared" si="26"/>
        <v>19</v>
      </c>
      <c r="K292" s="56">
        <f t="shared" si="27"/>
        <v>45782</v>
      </c>
      <c r="L292" s="57">
        <f t="shared" si="29"/>
        <v>0.505335648151231</v>
      </c>
      <c r="M292" t="str" cm="1">
        <f t="array" ref="M292">IF(L292="","",_xlfn.IFS(
  AND(L292&gt;=TIME(9,0,0), L292&lt;TIME(16,0,0)),"Morning",
  AND(L292&gt;=TIME(16,0,0), L292&lt;TIME(23,59,0)),"Evening",
  L292&gt;=TIME(23,59,0),"Night",
  L292&lt;TIME(9,0,0),"Night"
))</f>
        <v>Morning</v>
      </c>
      <c r="O292" t="str">
        <f t="shared" si="28"/>
        <v/>
      </c>
    </row>
    <row r="293" spans="1:15" x14ac:dyDescent="0.25">
      <c r="A293" t="s">
        <v>692</v>
      </c>
      <c r="B293" t="s">
        <v>3</v>
      </c>
      <c r="C293" t="s">
        <v>103</v>
      </c>
      <c r="D293" t="s">
        <v>104</v>
      </c>
      <c r="E293" t="s">
        <v>693</v>
      </c>
      <c r="F293" t="s">
        <v>78</v>
      </c>
      <c r="G293" t="str">
        <f t="shared" si="24"/>
        <v>0</v>
      </c>
      <c r="H293" s="4" t="str">
        <f t="shared" si="25"/>
        <v>Click here</v>
      </c>
      <c r="I293" t="str">
        <f>IFERROR(INDEX(Analysis!$B$71:$L$91, MATCH(B293, Analysis!$A$71:$A$91, 0), MATCH(C293, Analysis!$B$70:$L$70, 0)), "")</f>
        <v>Severe</v>
      </c>
      <c r="J293">
        <f t="shared" si="26"/>
        <v>19</v>
      </c>
      <c r="K293" s="56">
        <f t="shared" si="27"/>
        <v>45782</v>
      </c>
      <c r="L293" s="57">
        <f t="shared" si="29"/>
        <v>0.50883101851650281</v>
      </c>
      <c r="M293" t="str" cm="1">
        <f t="array" ref="M293">IF(L293="","",_xlfn.IFS(
  AND(L293&gt;=TIME(9,0,0), L293&lt;TIME(16,0,0)),"Morning",
  AND(L293&gt;=TIME(16,0,0), L293&lt;TIME(23,59,0)),"Evening",
  L293&gt;=TIME(23,59,0),"Night",
  L293&lt;TIME(9,0,0),"Night"
))</f>
        <v>Morning</v>
      </c>
      <c r="O293" t="str">
        <f t="shared" si="28"/>
        <v/>
      </c>
    </row>
    <row r="294" spans="1:15" x14ac:dyDescent="0.25">
      <c r="A294" t="s">
        <v>694</v>
      </c>
      <c r="B294" t="s">
        <v>1</v>
      </c>
      <c r="C294" t="s">
        <v>27</v>
      </c>
      <c r="D294" t="s">
        <v>109</v>
      </c>
      <c r="E294" t="s">
        <v>695</v>
      </c>
      <c r="F294" t="s">
        <v>78</v>
      </c>
      <c r="G294" t="str">
        <f t="shared" si="24"/>
        <v>0</v>
      </c>
      <c r="H294" s="4" t="str">
        <f t="shared" si="25"/>
        <v>Click here</v>
      </c>
      <c r="I294" t="str">
        <f>IFERROR(INDEX(Analysis!$B$71:$L$91, MATCH(B294, Analysis!$A$71:$A$91, 0), MATCH(C294, Analysis!$B$70:$L$70, 0)), "")</f>
        <v>Mild</v>
      </c>
      <c r="J294">
        <f t="shared" si="26"/>
        <v>19</v>
      </c>
      <c r="K294" s="56">
        <f t="shared" si="27"/>
        <v>45782</v>
      </c>
      <c r="L294" s="57">
        <f t="shared" si="29"/>
        <v>0.51571759259240935</v>
      </c>
      <c r="M294" t="str" cm="1">
        <f t="array" ref="M294">IF(L294="","",_xlfn.IFS(
  AND(L294&gt;=TIME(9,0,0), L294&lt;TIME(16,0,0)),"Morning",
  AND(L294&gt;=TIME(16,0,0), L294&lt;TIME(23,59,0)),"Evening",
  L294&gt;=TIME(23,59,0),"Night",
  L294&lt;TIME(9,0,0),"Night"
))</f>
        <v>Morning</v>
      </c>
      <c r="O294" t="str">
        <f t="shared" si="28"/>
        <v/>
      </c>
    </row>
    <row r="295" spans="1:15" x14ac:dyDescent="0.25">
      <c r="A295" t="s">
        <v>696</v>
      </c>
      <c r="B295" t="s">
        <v>1</v>
      </c>
      <c r="C295" t="s">
        <v>27</v>
      </c>
      <c r="D295" t="s">
        <v>109</v>
      </c>
      <c r="E295" t="s">
        <v>697</v>
      </c>
      <c r="F295" t="s">
        <v>78</v>
      </c>
      <c r="G295" t="str">
        <f t="shared" si="24"/>
        <v>0</v>
      </c>
      <c r="H295" s="4" t="str">
        <f t="shared" si="25"/>
        <v>Click here</v>
      </c>
      <c r="I295" t="str">
        <f>IFERROR(INDEX(Analysis!$B$71:$L$91, MATCH(B295, Analysis!$A$71:$A$91, 0), MATCH(C295, Analysis!$B$70:$L$70, 0)), "")</f>
        <v>Mild</v>
      </c>
      <c r="J295">
        <f t="shared" si="26"/>
        <v>19</v>
      </c>
      <c r="K295" s="56">
        <f t="shared" si="27"/>
        <v>45782</v>
      </c>
      <c r="L295" s="57">
        <f t="shared" si="29"/>
        <v>0.51590277777722804</v>
      </c>
      <c r="M295" t="str" cm="1">
        <f t="array" ref="M295">IF(L295="","",_xlfn.IFS(
  AND(L295&gt;=TIME(9,0,0), L295&lt;TIME(16,0,0)),"Morning",
  AND(L295&gt;=TIME(16,0,0), L295&lt;TIME(23,59,0)),"Evening",
  L295&gt;=TIME(23,59,0),"Night",
  L295&lt;TIME(9,0,0),"Night"
))</f>
        <v>Morning</v>
      </c>
      <c r="O295" t="str">
        <f t="shared" si="28"/>
        <v/>
      </c>
    </row>
    <row r="296" spans="1:15" x14ac:dyDescent="0.25">
      <c r="A296" t="s">
        <v>698</v>
      </c>
      <c r="B296" t="s">
        <v>2</v>
      </c>
      <c r="C296" t="s">
        <v>27</v>
      </c>
      <c r="D296" t="s">
        <v>109</v>
      </c>
      <c r="E296" t="s">
        <v>699</v>
      </c>
      <c r="F296" t="s">
        <v>78</v>
      </c>
      <c r="G296" t="str">
        <f t="shared" si="24"/>
        <v>0</v>
      </c>
      <c r="H296" s="4" t="str">
        <f t="shared" si="25"/>
        <v>Click here</v>
      </c>
      <c r="I296" t="str">
        <f>IFERROR(INDEX(Analysis!$B$71:$L$91, MATCH(B296, Analysis!$A$71:$A$91, 0), MATCH(C296, Analysis!$B$70:$L$70, 0)), "")</f>
        <v>Mild</v>
      </c>
      <c r="J296">
        <f t="shared" si="26"/>
        <v>19</v>
      </c>
      <c r="K296" s="56">
        <f t="shared" si="27"/>
        <v>45782</v>
      </c>
      <c r="L296" s="57">
        <f t="shared" si="29"/>
        <v>0.51630787036992842</v>
      </c>
      <c r="M296" t="str" cm="1">
        <f t="array" ref="M296">IF(L296="","",_xlfn.IFS(
  AND(L296&gt;=TIME(9,0,0), L296&lt;TIME(16,0,0)),"Morning",
  AND(L296&gt;=TIME(16,0,0), L296&lt;TIME(23,59,0)),"Evening",
  L296&gt;=TIME(23,59,0),"Night",
  L296&lt;TIME(9,0,0),"Night"
))</f>
        <v>Morning</v>
      </c>
      <c r="O296" t="str">
        <f t="shared" si="28"/>
        <v/>
      </c>
    </row>
    <row r="297" spans="1:15" x14ac:dyDescent="0.25">
      <c r="A297" t="s">
        <v>700</v>
      </c>
      <c r="B297" t="s">
        <v>1</v>
      </c>
      <c r="C297" t="s">
        <v>27</v>
      </c>
      <c r="D297" t="s">
        <v>109</v>
      </c>
      <c r="E297" t="s">
        <v>701</v>
      </c>
      <c r="F297" t="s">
        <v>78</v>
      </c>
      <c r="G297" t="str">
        <f t="shared" si="24"/>
        <v>0</v>
      </c>
      <c r="H297" s="4" t="str">
        <f t="shared" si="25"/>
        <v>Click here</v>
      </c>
      <c r="I297" t="str">
        <f>IFERROR(INDEX(Analysis!$B$71:$L$91, MATCH(B297, Analysis!$A$71:$A$91, 0), MATCH(C297, Analysis!$B$70:$L$70, 0)), "")</f>
        <v>Mild</v>
      </c>
      <c r="J297">
        <f t="shared" si="26"/>
        <v>19</v>
      </c>
      <c r="K297" s="56">
        <f t="shared" si="27"/>
        <v>45782</v>
      </c>
      <c r="L297" s="57">
        <f t="shared" si="29"/>
        <v>0.51731481481692754</v>
      </c>
      <c r="M297" t="str" cm="1">
        <f t="array" ref="M297">IF(L297="","",_xlfn.IFS(
  AND(L297&gt;=TIME(9,0,0), L297&lt;TIME(16,0,0)),"Morning",
  AND(L297&gt;=TIME(16,0,0), L297&lt;TIME(23,59,0)),"Evening",
  L297&gt;=TIME(23,59,0),"Night",
  L297&lt;TIME(9,0,0),"Night"
))</f>
        <v>Morning</v>
      </c>
      <c r="O297" t="str">
        <f t="shared" si="28"/>
        <v/>
      </c>
    </row>
    <row r="298" spans="1:15" x14ac:dyDescent="0.25">
      <c r="A298" t="s">
        <v>702</v>
      </c>
      <c r="B298" t="s">
        <v>1</v>
      </c>
      <c r="C298" t="s">
        <v>29</v>
      </c>
      <c r="D298" t="s">
        <v>223</v>
      </c>
      <c r="E298" t="s">
        <v>703</v>
      </c>
      <c r="F298" t="s">
        <v>78</v>
      </c>
      <c r="G298" t="str">
        <f t="shared" si="24"/>
        <v>0</v>
      </c>
      <c r="H298" s="4" t="str">
        <f t="shared" si="25"/>
        <v>Click here</v>
      </c>
      <c r="I298" t="str">
        <f>IFERROR(INDEX(Analysis!$B$71:$L$91, MATCH(B298, Analysis!$A$71:$A$91, 0), MATCH(C298, Analysis!$B$70:$L$70, 0)), "")</f>
        <v>Mild</v>
      </c>
      <c r="J298">
        <f t="shared" si="26"/>
        <v>19</v>
      </c>
      <c r="K298" s="56">
        <f t="shared" si="27"/>
        <v>45782</v>
      </c>
      <c r="L298" s="57">
        <f t="shared" si="29"/>
        <v>0.52650462962628808</v>
      </c>
      <c r="M298" t="str" cm="1">
        <f t="array" ref="M298">IF(L298="","",_xlfn.IFS(
  AND(L298&gt;=TIME(9,0,0), L298&lt;TIME(16,0,0)),"Morning",
  AND(L298&gt;=TIME(16,0,0), L298&lt;TIME(23,59,0)),"Evening",
  L298&gt;=TIME(23,59,0),"Night",
  L298&lt;TIME(9,0,0),"Night"
))</f>
        <v>Morning</v>
      </c>
      <c r="O298" t="str">
        <f t="shared" si="28"/>
        <v/>
      </c>
    </row>
    <row r="299" spans="1:15" x14ac:dyDescent="0.25">
      <c r="A299" t="s">
        <v>704</v>
      </c>
      <c r="B299" t="s">
        <v>1</v>
      </c>
      <c r="C299" t="s">
        <v>29</v>
      </c>
      <c r="D299" t="s">
        <v>76</v>
      </c>
      <c r="E299" t="s">
        <v>705</v>
      </c>
      <c r="F299" t="s">
        <v>78</v>
      </c>
      <c r="G299" t="str">
        <f t="shared" si="24"/>
        <v>0</v>
      </c>
      <c r="H299" s="4" t="str">
        <f t="shared" si="25"/>
        <v>Click here</v>
      </c>
      <c r="I299" t="str">
        <f>IFERROR(INDEX(Analysis!$B$71:$L$91, MATCH(B299, Analysis!$A$71:$A$91, 0), MATCH(C299, Analysis!$B$70:$L$70, 0)), "")</f>
        <v>Mild</v>
      </c>
      <c r="J299">
        <f t="shared" si="26"/>
        <v>19</v>
      </c>
      <c r="K299" s="56">
        <f t="shared" si="27"/>
        <v>45782</v>
      </c>
      <c r="L299" s="57">
        <f t="shared" si="29"/>
        <v>0.52769675925810589</v>
      </c>
      <c r="M299" t="str" cm="1">
        <f t="array" ref="M299">IF(L299="","",_xlfn.IFS(
  AND(L299&gt;=TIME(9,0,0), L299&lt;TIME(16,0,0)),"Morning",
  AND(L299&gt;=TIME(16,0,0), L299&lt;TIME(23,59,0)),"Evening",
  L299&gt;=TIME(23,59,0),"Night",
  L299&lt;TIME(9,0,0),"Night"
))</f>
        <v>Morning</v>
      </c>
      <c r="O299" t="str">
        <f t="shared" si="28"/>
        <v/>
      </c>
    </row>
    <row r="300" spans="1:15" x14ac:dyDescent="0.25">
      <c r="A300" t="s">
        <v>706</v>
      </c>
      <c r="B300" t="s">
        <v>1</v>
      </c>
      <c r="C300" t="s">
        <v>103</v>
      </c>
      <c r="D300" t="s">
        <v>104</v>
      </c>
      <c r="E300" t="s">
        <v>707</v>
      </c>
      <c r="F300" t="s">
        <v>78</v>
      </c>
      <c r="G300" t="str">
        <f t="shared" si="24"/>
        <v>0</v>
      </c>
      <c r="H300" s="4" t="str">
        <f t="shared" si="25"/>
        <v>Click here</v>
      </c>
      <c r="I300" t="str">
        <f>IFERROR(INDEX(Analysis!$B$71:$L$91, MATCH(B300, Analysis!$A$71:$A$91, 0), MATCH(C300, Analysis!$B$70:$L$70, 0)), "")</f>
        <v>Mild</v>
      </c>
      <c r="J300">
        <f t="shared" si="26"/>
        <v>19</v>
      </c>
      <c r="K300" s="56">
        <f t="shared" si="27"/>
        <v>45782</v>
      </c>
      <c r="L300" s="57">
        <f t="shared" si="29"/>
        <v>0.528773148151231</v>
      </c>
      <c r="M300" t="str" cm="1">
        <f t="array" ref="M300">IF(L300="","",_xlfn.IFS(
  AND(L300&gt;=TIME(9,0,0), L300&lt;TIME(16,0,0)),"Morning",
  AND(L300&gt;=TIME(16,0,0), L300&lt;TIME(23,59,0)),"Evening",
  L300&gt;=TIME(23,59,0),"Night",
  L300&lt;TIME(9,0,0),"Night"
))</f>
        <v>Morning</v>
      </c>
      <c r="O300" t="str">
        <f t="shared" si="28"/>
        <v/>
      </c>
    </row>
    <row r="301" spans="1:15" x14ac:dyDescent="0.25">
      <c r="A301" t="s">
        <v>708</v>
      </c>
      <c r="B301" t="s">
        <v>1</v>
      </c>
      <c r="C301" t="s">
        <v>29</v>
      </c>
      <c r="D301" t="s">
        <v>76</v>
      </c>
      <c r="E301" t="s">
        <v>709</v>
      </c>
      <c r="F301" t="s">
        <v>78</v>
      </c>
      <c r="G301" t="str">
        <f t="shared" si="24"/>
        <v>0</v>
      </c>
      <c r="H301" s="4" t="str">
        <f t="shared" si="25"/>
        <v>Click here</v>
      </c>
      <c r="I301" t="str">
        <f>IFERROR(INDEX(Analysis!$B$71:$L$91, MATCH(B301, Analysis!$A$71:$A$91, 0), MATCH(C301, Analysis!$B$70:$L$70, 0)), "")</f>
        <v>Mild</v>
      </c>
      <c r="J301">
        <f t="shared" si="26"/>
        <v>19</v>
      </c>
      <c r="K301" s="56">
        <f t="shared" si="27"/>
        <v>45782</v>
      </c>
      <c r="L301" s="57">
        <f t="shared" si="29"/>
        <v>0.53938657407707069</v>
      </c>
      <c r="M301" t="str" cm="1">
        <f t="array" ref="M301">IF(L301="","",_xlfn.IFS(
  AND(L301&gt;=TIME(9,0,0), L301&lt;TIME(16,0,0)),"Morning",
  AND(L301&gt;=TIME(16,0,0), L301&lt;TIME(23,59,0)),"Evening",
  L301&gt;=TIME(23,59,0),"Night",
  L301&lt;TIME(9,0,0),"Night"
))</f>
        <v>Morning</v>
      </c>
      <c r="O301" t="str">
        <f t="shared" si="28"/>
        <v/>
      </c>
    </row>
    <row r="302" spans="1:15" x14ac:dyDescent="0.25">
      <c r="A302" t="s">
        <v>710</v>
      </c>
      <c r="B302" t="s">
        <v>1</v>
      </c>
      <c r="C302" t="s">
        <v>103</v>
      </c>
      <c r="D302" t="s">
        <v>104</v>
      </c>
      <c r="E302" t="s">
        <v>711</v>
      </c>
      <c r="F302" t="s">
        <v>78</v>
      </c>
      <c r="G302" t="str">
        <f t="shared" si="24"/>
        <v>0</v>
      </c>
      <c r="H302" s="4" t="str">
        <f t="shared" si="25"/>
        <v>Click here</v>
      </c>
      <c r="I302" t="str">
        <f>IFERROR(INDEX(Analysis!$B$71:$L$91, MATCH(B302, Analysis!$A$71:$A$91, 0), MATCH(C302, Analysis!$B$70:$L$70, 0)), "")</f>
        <v>Mild</v>
      </c>
      <c r="J302">
        <f t="shared" si="26"/>
        <v>19</v>
      </c>
      <c r="K302" s="56">
        <f t="shared" si="27"/>
        <v>45782</v>
      </c>
      <c r="L302" s="57">
        <f t="shared" si="29"/>
        <v>0.54275462962687016</v>
      </c>
      <c r="M302" t="str" cm="1">
        <f t="array" ref="M302">IF(L302="","",_xlfn.IFS(
  AND(L302&gt;=TIME(9,0,0), L302&lt;TIME(16,0,0)),"Morning",
  AND(L302&gt;=TIME(16,0,0), L302&lt;TIME(23,59,0)),"Evening",
  L302&gt;=TIME(23,59,0),"Night",
  L302&lt;TIME(9,0,0),"Night"
))</f>
        <v>Morning</v>
      </c>
      <c r="O302" t="str">
        <f t="shared" si="28"/>
        <v/>
      </c>
    </row>
    <row r="303" spans="1:15" x14ac:dyDescent="0.25">
      <c r="A303" t="s">
        <v>712</v>
      </c>
      <c r="B303" t="s">
        <v>1</v>
      </c>
      <c r="C303" t="s">
        <v>29</v>
      </c>
      <c r="D303" t="s">
        <v>76</v>
      </c>
      <c r="E303" t="s">
        <v>713</v>
      </c>
      <c r="F303" t="s">
        <v>78</v>
      </c>
      <c r="G303" t="str">
        <f t="shared" si="24"/>
        <v>0</v>
      </c>
      <c r="H303" s="4" t="str">
        <f t="shared" si="25"/>
        <v>Click here</v>
      </c>
      <c r="I303" t="str">
        <f>IFERROR(INDEX(Analysis!$B$71:$L$91, MATCH(B303, Analysis!$A$71:$A$91, 0), MATCH(C303, Analysis!$B$70:$L$70, 0)), "")</f>
        <v>Mild</v>
      </c>
      <c r="J303">
        <f t="shared" si="26"/>
        <v>19</v>
      </c>
      <c r="K303" s="56">
        <f t="shared" si="27"/>
        <v>45782</v>
      </c>
      <c r="L303" s="57">
        <f t="shared" si="29"/>
        <v>0.59023148148116888</v>
      </c>
      <c r="M303" t="str" cm="1">
        <f t="array" ref="M303">IF(L303="","",_xlfn.IFS(
  AND(L303&gt;=TIME(9,0,0), L303&lt;TIME(16,0,0)),"Morning",
  AND(L303&gt;=TIME(16,0,0), L303&lt;TIME(23,59,0)),"Evening",
  L303&gt;=TIME(23,59,0),"Night",
  L303&lt;TIME(9,0,0),"Night"
))</f>
        <v>Morning</v>
      </c>
      <c r="O303" t="str">
        <f t="shared" si="28"/>
        <v/>
      </c>
    </row>
    <row r="304" spans="1:15" x14ac:dyDescent="0.25">
      <c r="A304" t="s">
        <v>714</v>
      </c>
      <c r="B304" t="s">
        <v>1</v>
      </c>
      <c r="C304" t="s">
        <v>30</v>
      </c>
      <c r="D304" t="s">
        <v>217</v>
      </c>
      <c r="E304" t="s">
        <v>715</v>
      </c>
      <c r="F304" t="s">
        <v>78</v>
      </c>
      <c r="G304" t="str">
        <f t="shared" si="24"/>
        <v>0</v>
      </c>
      <c r="H304" s="4" t="str">
        <f t="shared" si="25"/>
        <v>Click here</v>
      </c>
      <c r="I304" t="str">
        <f>IFERROR(INDEX(Analysis!$B$71:$L$91, MATCH(B304, Analysis!$A$71:$A$91, 0), MATCH(C304, Analysis!$B$70:$L$70, 0)), "")</f>
        <v>Mild</v>
      </c>
      <c r="J304">
        <f t="shared" si="26"/>
        <v>19</v>
      </c>
      <c r="K304" s="56">
        <f t="shared" si="27"/>
        <v>45782</v>
      </c>
      <c r="L304" s="57">
        <f t="shared" si="29"/>
        <v>0.59358796296146465</v>
      </c>
      <c r="M304" t="str" cm="1">
        <f t="array" ref="M304">IF(L304="","",_xlfn.IFS(
  AND(L304&gt;=TIME(9,0,0), L304&lt;TIME(16,0,0)),"Morning",
  AND(L304&gt;=TIME(16,0,0), L304&lt;TIME(23,59,0)),"Evening",
  L304&gt;=TIME(23,59,0),"Night",
  L304&lt;TIME(9,0,0),"Night"
))</f>
        <v>Morning</v>
      </c>
      <c r="O304" t="str">
        <f t="shared" si="28"/>
        <v/>
      </c>
    </row>
    <row r="305" spans="1:15" x14ac:dyDescent="0.25">
      <c r="A305" t="s">
        <v>716</v>
      </c>
      <c r="B305" t="s">
        <v>1</v>
      </c>
      <c r="C305" t="s">
        <v>25</v>
      </c>
      <c r="D305" t="s">
        <v>86</v>
      </c>
      <c r="E305" t="s">
        <v>717</v>
      </c>
      <c r="F305" t="s">
        <v>78</v>
      </c>
      <c r="G305" t="str">
        <f t="shared" si="24"/>
        <v>0</v>
      </c>
      <c r="H305" s="4" t="str">
        <f t="shared" si="25"/>
        <v>Click here</v>
      </c>
      <c r="I305" t="str">
        <f>IFERROR(INDEX(Analysis!$B$71:$L$91, MATCH(B305, Analysis!$A$71:$A$91, 0), MATCH(C305, Analysis!$B$70:$L$70, 0)), "")</f>
        <v>Mild</v>
      </c>
      <c r="J305">
        <f t="shared" si="26"/>
        <v>19</v>
      </c>
      <c r="K305" s="56">
        <f t="shared" si="27"/>
        <v>45782</v>
      </c>
      <c r="L305" s="57">
        <f t="shared" si="29"/>
        <v>0.59980324074422242</v>
      </c>
      <c r="M305" t="str" cm="1">
        <f t="array" ref="M305">IF(L305="","",_xlfn.IFS(
  AND(L305&gt;=TIME(9,0,0), L305&lt;TIME(16,0,0)),"Morning",
  AND(L305&gt;=TIME(16,0,0), L305&lt;TIME(23,59,0)),"Evening",
  L305&gt;=TIME(23,59,0),"Night",
  L305&lt;TIME(9,0,0),"Night"
))</f>
        <v>Morning</v>
      </c>
      <c r="O305" t="str">
        <f t="shared" si="28"/>
        <v/>
      </c>
    </row>
    <row r="306" spans="1:15" x14ac:dyDescent="0.25">
      <c r="A306" t="s">
        <v>718</v>
      </c>
      <c r="B306" t="s">
        <v>1</v>
      </c>
      <c r="C306" t="s">
        <v>103</v>
      </c>
      <c r="D306" t="s">
        <v>104</v>
      </c>
      <c r="E306" t="s">
        <v>719</v>
      </c>
      <c r="F306" t="s">
        <v>78</v>
      </c>
      <c r="G306" t="str">
        <f t="shared" si="24"/>
        <v>0</v>
      </c>
      <c r="H306" s="4" t="str">
        <f t="shared" si="25"/>
        <v>Click here</v>
      </c>
      <c r="I306" t="str">
        <f>IFERROR(INDEX(Analysis!$B$71:$L$91, MATCH(B306, Analysis!$A$71:$A$91, 0), MATCH(C306, Analysis!$B$70:$L$70, 0)), "")</f>
        <v>Mild</v>
      </c>
      <c r="J306">
        <f t="shared" si="26"/>
        <v>19</v>
      </c>
      <c r="K306" s="56">
        <f t="shared" si="27"/>
        <v>45782</v>
      </c>
      <c r="L306" s="57">
        <f t="shared" si="29"/>
        <v>0.60812499999883585</v>
      </c>
      <c r="M306" t="str" cm="1">
        <f t="array" ref="M306">IF(L306="","",_xlfn.IFS(
  AND(L306&gt;=TIME(9,0,0), L306&lt;TIME(16,0,0)),"Morning",
  AND(L306&gt;=TIME(16,0,0), L306&lt;TIME(23,59,0)),"Evening",
  L306&gt;=TIME(23,59,0),"Night",
  L306&lt;TIME(9,0,0),"Night"
))</f>
        <v>Morning</v>
      </c>
      <c r="O306" t="str">
        <f t="shared" si="28"/>
        <v/>
      </c>
    </row>
    <row r="307" spans="1:15" x14ac:dyDescent="0.25">
      <c r="A307" t="s">
        <v>720</v>
      </c>
      <c r="B307" t="s">
        <v>1</v>
      </c>
      <c r="C307" t="s">
        <v>103</v>
      </c>
      <c r="D307" t="s">
        <v>104</v>
      </c>
      <c r="E307" t="s">
        <v>721</v>
      </c>
      <c r="F307" t="s">
        <v>78</v>
      </c>
      <c r="G307" t="str">
        <f t="shared" si="24"/>
        <v>0</v>
      </c>
      <c r="H307" s="4" t="str">
        <f t="shared" si="25"/>
        <v>Click here</v>
      </c>
      <c r="I307" t="str">
        <f>IFERROR(INDEX(Analysis!$B$71:$L$91, MATCH(B307, Analysis!$A$71:$A$91, 0), MATCH(C307, Analysis!$B$70:$L$70, 0)), "")</f>
        <v>Mild</v>
      </c>
      <c r="J307">
        <f t="shared" si="26"/>
        <v>19</v>
      </c>
      <c r="K307" s="56">
        <f t="shared" si="27"/>
        <v>45782</v>
      </c>
      <c r="L307" s="57">
        <f t="shared" si="29"/>
        <v>0.609513888892252</v>
      </c>
      <c r="M307" t="str" cm="1">
        <f t="array" ref="M307">IF(L307="","",_xlfn.IFS(
  AND(L307&gt;=TIME(9,0,0), L307&lt;TIME(16,0,0)),"Morning",
  AND(L307&gt;=TIME(16,0,0), L307&lt;TIME(23,59,0)),"Evening",
  L307&gt;=TIME(23,59,0),"Night",
  L307&lt;TIME(9,0,0),"Night"
))</f>
        <v>Morning</v>
      </c>
      <c r="O307" t="str">
        <f t="shared" si="28"/>
        <v/>
      </c>
    </row>
    <row r="308" spans="1:15" x14ac:dyDescent="0.25">
      <c r="A308" t="s">
        <v>722</v>
      </c>
      <c r="B308" t="s">
        <v>1</v>
      </c>
      <c r="C308" t="s">
        <v>103</v>
      </c>
      <c r="D308" t="s">
        <v>104</v>
      </c>
      <c r="E308" t="s">
        <v>723</v>
      </c>
      <c r="F308" t="s">
        <v>78</v>
      </c>
      <c r="G308" t="str">
        <f t="shared" si="24"/>
        <v>0</v>
      </c>
      <c r="H308" s="4" t="str">
        <f t="shared" si="25"/>
        <v>Click here</v>
      </c>
      <c r="I308" t="str">
        <f>IFERROR(INDEX(Analysis!$B$71:$L$91, MATCH(B308, Analysis!$A$71:$A$91, 0), MATCH(C308, Analysis!$B$70:$L$70, 0)), "")</f>
        <v>Mild</v>
      </c>
      <c r="J308">
        <f t="shared" si="26"/>
        <v>19</v>
      </c>
      <c r="K308" s="56">
        <f t="shared" si="27"/>
        <v>45782</v>
      </c>
      <c r="L308" s="57">
        <f t="shared" si="29"/>
        <v>0.61004629629314877</v>
      </c>
      <c r="M308" t="str" cm="1">
        <f t="array" ref="M308">IF(L308="","",_xlfn.IFS(
  AND(L308&gt;=TIME(9,0,0), L308&lt;TIME(16,0,0)),"Morning",
  AND(L308&gt;=TIME(16,0,0), L308&lt;TIME(23,59,0)),"Evening",
  L308&gt;=TIME(23,59,0),"Night",
  L308&lt;TIME(9,0,0),"Night"
))</f>
        <v>Morning</v>
      </c>
      <c r="O308" t="str">
        <f t="shared" si="28"/>
        <v/>
      </c>
    </row>
    <row r="309" spans="1:15" x14ac:dyDescent="0.25">
      <c r="A309" t="s">
        <v>724</v>
      </c>
      <c r="B309" t="s">
        <v>4</v>
      </c>
      <c r="C309" t="s">
        <v>29</v>
      </c>
      <c r="D309" t="s">
        <v>223</v>
      </c>
      <c r="E309" t="s">
        <v>725</v>
      </c>
      <c r="F309" t="s">
        <v>78</v>
      </c>
      <c r="G309" t="str">
        <f t="shared" si="24"/>
        <v>0</v>
      </c>
      <c r="H309" s="4" t="str">
        <f t="shared" si="25"/>
        <v>Click here</v>
      </c>
      <c r="I309" t="str">
        <f>IFERROR(INDEX(Analysis!$B$71:$L$91, MATCH(B309, Analysis!$A$71:$A$91, 0), MATCH(C309, Analysis!$B$70:$L$70, 0)), "")</f>
        <v>Mild</v>
      </c>
      <c r="J309">
        <f t="shared" si="26"/>
        <v>19</v>
      </c>
      <c r="K309" s="56">
        <f t="shared" si="27"/>
        <v>45782</v>
      </c>
      <c r="L309" s="57">
        <f t="shared" si="29"/>
        <v>0.61630787036847323</v>
      </c>
      <c r="M309" t="str" cm="1">
        <f t="array" ref="M309">IF(L309="","",_xlfn.IFS(
  AND(L309&gt;=TIME(9,0,0), L309&lt;TIME(16,0,0)),"Morning",
  AND(L309&gt;=TIME(16,0,0), L309&lt;TIME(23,59,0)),"Evening",
  L309&gt;=TIME(23,59,0),"Night",
  L309&lt;TIME(9,0,0),"Night"
))</f>
        <v>Morning</v>
      </c>
      <c r="O309" t="str">
        <f t="shared" si="28"/>
        <v/>
      </c>
    </row>
    <row r="310" spans="1:15" x14ac:dyDescent="0.25">
      <c r="A310" t="s">
        <v>726</v>
      </c>
      <c r="B310" t="s">
        <v>0</v>
      </c>
      <c r="C310" t="s">
        <v>103</v>
      </c>
      <c r="D310" t="s">
        <v>104</v>
      </c>
      <c r="E310" t="s">
        <v>727</v>
      </c>
      <c r="F310" t="s">
        <v>78</v>
      </c>
      <c r="G310" t="str">
        <f t="shared" si="24"/>
        <v>0</v>
      </c>
      <c r="H310" s="4" t="str">
        <f t="shared" si="25"/>
        <v>Click here</v>
      </c>
      <c r="I310" t="str">
        <f>IFERROR(INDEX(Analysis!$B$71:$L$91, MATCH(B310, Analysis!$A$71:$A$91, 0), MATCH(C310, Analysis!$B$70:$L$70, 0)), "")</f>
        <v>Severe</v>
      </c>
      <c r="J310">
        <f t="shared" si="26"/>
        <v>19</v>
      </c>
      <c r="K310" s="56">
        <f t="shared" si="27"/>
        <v>45782</v>
      </c>
      <c r="L310" s="57">
        <f t="shared" si="29"/>
        <v>0.61663194444554392</v>
      </c>
      <c r="M310" t="str" cm="1">
        <f t="array" ref="M310">IF(L310="","",_xlfn.IFS(
  AND(L310&gt;=TIME(9,0,0), L310&lt;TIME(16,0,0)),"Morning",
  AND(L310&gt;=TIME(16,0,0), L310&lt;TIME(23,59,0)),"Evening",
  L310&gt;=TIME(23,59,0),"Night",
  L310&lt;TIME(9,0,0),"Night"
))</f>
        <v>Morning</v>
      </c>
      <c r="O310" t="str">
        <f t="shared" si="28"/>
        <v/>
      </c>
    </row>
    <row r="311" spans="1:15" x14ac:dyDescent="0.25">
      <c r="A311" t="s">
        <v>728</v>
      </c>
      <c r="B311" t="s">
        <v>1</v>
      </c>
      <c r="C311" t="s">
        <v>27</v>
      </c>
      <c r="D311" t="s">
        <v>109</v>
      </c>
      <c r="E311" t="s">
        <v>729</v>
      </c>
      <c r="F311" t="s">
        <v>78</v>
      </c>
      <c r="G311" t="str">
        <f t="shared" si="24"/>
        <v>0</v>
      </c>
      <c r="H311" s="4" t="str">
        <f t="shared" si="25"/>
        <v>Click here</v>
      </c>
      <c r="I311" t="str">
        <f>IFERROR(INDEX(Analysis!$B$71:$L$91, MATCH(B311, Analysis!$A$71:$A$91, 0), MATCH(C311, Analysis!$B$70:$L$70, 0)), "")</f>
        <v>Mild</v>
      </c>
      <c r="J311">
        <f t="shared" si="26"/>
        <v>19</v>
      </c>
      <c r="K311" s="56">
        <f t="shared" si="27"/>
        <v>45782</v>
      </c>
      <c r="L311" s="57">
        <f t="shared" si="29"/>
        <v>0.62281249999796273</v>
      </c>
      <c r="M311" t="str" cm="1">
        <f t="array" ref="M311">IF(L311="","",_xlfn.IFS(
  AND(L311&gt;=TIME(9,0,0), L311&lt;TIME(16,0,0)),"Morning",
  AND(L311&gt;=TIME(16,0,0), L311&lt;TIME(23,59,0)),"Evening",
  L311&gt;=TIME(23,59,0),"Night",
  L311&lt;TIME(9,0,0),"Night"
))</f>
        <v>Morning</v>
      </c>
      <c r="O311" t="str">
        <f t="shared" si="28"/>
        <v/>
      </c>
    </row>
    <row r="312" spans="1:15" x14ac:dyDescent="0.25">
      <c r="A312" t="s">
        <v>730</v>
      </c>
      <c r="B312" t="s">
        <v>1</v>
      </c>
      <c r="C312" t="s">
        <v>27</v>
      </c>
      <c r="D312" t="s">
        <v>109</v>
      </c>
      <c r="E312" t="s">
        <v>731</v>
      </c>
      <c r="F312" t="s">
        <v>78</v>
      </c>
      <c r="G312" t="str">
        <f t="shared" si="24"/>
        <v>0</v>
      </c>
      <c r="H312" s="4" t="str">
        <f t="shared" si="25"/>
        <v>Click here</v>
      </c>
      <c r="I312" t="str">
        <f>IFERROR(INDEX(Analysis!$B$71:$L$91, MATCH(B312, Analysis!$A$71:$A$91, 0), MATCH(C312, Analysis!$B$70:$L$70, 0)), "")</f>
        <v>Mild</v>
      </c>
      <c r="J312">
        <f t="shared" si="26"/>
        <v>19</v>
      </c>
      <c r="K312" s="56">
        <f t="shared" si="27"/>
        <v>45782</v>
      </c>
      <c r="L312" s="57">
        <f t="shared" si="29"/>
        <v>0.62298611111327773</v>
      </c>
      <c r="M312" t="str" cm="1">
        <f t="array" ref="M312">IF(L312="","",_xlfn.IFS(
  AND(L312&gt;=TIME(9,0,0), L312&lt;TIME(16,0,0)),"Morning",
  AND(L312&gt;=TIME(16,0,0), L312&lt;TIME(23,59,0)),"Evening",
  L312&gt;=TIME(23,59,0),"Night",
  L312&lt;TIME(9,0,0),"Night"
))</f>
        <v>Morning</v>
      </c>
      <c r="O312" t="str">
        <f t="shared" si="28"/>
        <v/>
      </c>
    </row>
    <row r="313" spans="1:15" x14ac:dyDescent="0.25">
      <c r="A313" t="s">
        <v>732</v>
      </c>
      <c r="B313" t="s">
        <v>3</v>
      </c>
      <c r="C313" t="s">
        <v>26</v>
      </c>
      <c r="D313" t="s">
        <v>418</v>
      </c>
      <c r="E313" t="s">
        <v>733</v>
      </c>
      <c r="F313" t="s">
        <v>78</v>
      </c>
      <c r="G313" t="str">
        <f t="shared" si="24"/>
        <v>0</v>
      </c>
      <c r="H313" s="4" t="str">
        <f t="shared" si="25"/>
        <v>Click here</v>
      </c>
      <c r="I313" t="str">
        <f>IFERROR(INDEX(Analysis!$B$71:$L$91, MATCH(B313, Analysis!$A$71:$A$91, 0), MATCH(C313, Analysis!$B$70:$L$70, 0)), "")</f>
        <v>Severe</v>
      </c>
      <c r="J313">
        <f t="shared" si="26"/>
        <v>19</v>
      </c>
      <c r="K313" s="56">
        <f t="shared" si="27"/>
        <v>45782</v>
      </c>
      <c r="L313" s="57">
        <f t="shared" si="29"/>
        <v>0.62346064814482816</v>
      </c>
      <c r="M313" t="str" cm="1">
        <f t="array" ref="M313">IF(L313="","",_xlfn.IFS(
  AND(L313&gt;=TIME(9,0,0), L313&lt;TIME(16,0,0)),"Morning",
  AND(L313&gt;=TIME(16,0,0), L313&lt;TIME(23,59,0)),"Evening",
  L313&gt;=TIME(23,59,0),"Night",
  L313&lt;TIME(9,0,0),"Night"
))</f>
        <v>Morning</v>
      </c>
      <c r="O313" t="str">
        <f t="shared" si="28"/>
        <v/>
      </c>
    </row>
    <row r="314" spans="1:15" x14ac:dyDescent="0.25">
      <c r="A314" t="s">
        <v>734</v>
      </c>
      <c r="B314" t="s">
        <v>1</v>
      </c>
      <c r="C314" t="s">
        <v>103</v>
      </c>
      <c r="D314" t="s">
        <v>104</v>
      </c>
      <c r="E314" t="s">
        <v>735</v>
      </c>
      <c r="F314" t="s">
        <v>78</v>
      </c>
      <c r="G314" t="str">
        <f t="shared" si="24"/>
        <v>0</v>
      </c>
      <c r="H314" s="4" t="str">
        <f t="shared" si="25"/>
        <v>Click here</v>
      </c>
      <c r="I314" t="str">
        <f>IFERROR(INDEX(Analysis!$B$71:$L$91, MATCH(B314, Analysis!$A$71:$A$91, 0), MATCH(C314, Analysis!$B$70:$L$70, 0)), "")</f>
        <v>Mild</v>
      </c>
      <c r="J314">
        <f t="shared" si="26"/>
        <v>19</v>
      </c>
      <c r="K314" s="56">
        <f t="shared" si="27"/>
        <v>45782</v>
      </c>
      <c r="L314" s="57">
        <f t="shared" si="29"/>
        <v>0.62861111111124046</v>
      </c>
      <c r="M314" t="str" cm="1">
        <f t="array" ref="M314">IF(L314="","",_xlfn.IFS(
  AND(L314&gt;=TIME(9,0,0), L314&lt;TIME(16,0,0)),"Morning",
  AND(L314&gt;=TIME(16,0,0), L314&lt;TIME(23,59,0)),"Evening",
  L314&gt;=TIME(23,59,0),"Night",
  L314&lt;TIME(9,0,0),"Night"
))</f>
        <v>Morning</v>
      </c>
      <c r="O314" t="str">
        <f t="shared" si="28"/>
        <v/>
      </c>
    </row>
    <row r="315" spans="1:15" x14ac:dyDescent="0.25">
      <c r="A315" t="s">
        <v>736</v>
      </c>
      <c r="B315" t="s">
        <v>1</v>
      </c>
      <c r="C315" t="s">
        <v>26</v>
      </c>
      <c r="D315" t="s">
        <v>244</v>
      </c>
      <c r="E315" t="s">
        <v>737</v>
      </c>
      <c r="F315" t="s">
        <v>78</v>
      </c>
      <c r="G315" t="str">
        <f t="shared" si="24"/>
        <v>0</v>
      </c>
      <c r="H315" s="4" t="str">
        <f t="shared" si="25"/>
        <v>Click here</v>
      </c>
      <c r="I315" t="str">
        <f>IFERROR(INDEX(Analysis!$B$71:$L$91, MATCH(B315, Analysis!$A$71:$A$91, 0), MATCH(C315, Analysis!$B$70:$L$70, 0)), "")</f>
        <v>Mild</v>
      </c>
      <c r="J315">
        <f t="shared" si="26"/>
        <v>19</v>
      </c>
      <c r="K315" s="56">
        <f t="shared" si="27"/>
        <v>45782</v>
      </c>
      <c r="L315" s="57">
        <f t="shared" si="29"/>
        <v>0.63098379629809642</v>
      </c>
      <c r="M315" t="str" cm="1">
        <f t="array" ref="M315">IF(L315="","",_xlfn.IFS(
  AND(L315&gt;=TIME(9,0,0), L315&lt;TIME(16,0,0)),"Morning",
  AND(L315&gt;=TIME(16,0,0), L315&lt;TIME(23,59,0)),"Evening",
  L315&gt;=TIME(23,59,0),"Night",
  L315&lt;TIME(9,0,0),"Night"
))</f>
        <v>Morning</v>
      </c>
      <c r="O315" t="str">
        <f t="shared" si="28"/>
        <v/>
      </c>
    </row>
    <row r="316" spans="1:15" x14ac:dyDescent="0.25">
      <c r="A316" t="s">
        <v>738</v>
      </c>
      <c r="B316" t="s">
        <v>1</v>
      </c>
      <c r="C316" t="s">
        <v>26</v>
      </c>
      <c r="D316" t="s">
        <v>258</v>
      </c>
      <c r="E316" t="s">
        <v>739</v>
      </c>
      <c r="F316" t="s">
        <v>78</v>
      </c>
      <c r="G316" t="str">
        <f t="shared" si="24"/>
        <v>0</v>
      </c>
      <c r="H316" s="4" t="str">
        <f t="shared" si="25"/>
        <v>Click here</v>
      </c>
      <c r="I316" t="str">
        <f>IFERROR(INDEX(Analysis!$B$71:$L$91, MATCH(B316, Analysis!$A$71:$A$91, 0), MATCH(C316, Analysis!$B$70:$L$70, 0)), "")</f>
        <v>Mild</v>
      </c>
      <c r="J316">
        <f t="shared" si="26"/>
        <v>19</v>
      </c>
      <c r="K316" s="56">
        <f t="shared" si="27"/>
        <v>45782</v>
      </c>
      <c r="L316" s="57">
        <f t="shared" si="29"/>
        <v>0.63133101852145046</v>
      </c>
      <c r="M316" t="str" cm="1">
        <f t="array" ref="M316">IF(L316="","",_xlfn.IFS(
  AND(L316&gt;=TIME(9,0,0), L316&lt;TIME(16,0,0)),"Morning",
  AND(L316&gt;=TIME(16,0,0), L316&lt;TIME(23,59,0)),"Evening",
  L316&gt;=TIME(23,59,0),"Night",
  L316&lt;TIME(9,0,0),"Night"
))</f>
        <v>Morning</v>
      </c>
      <c r="O316" t="str">
        <f t="shared" si="28"/>
        <v/>
      </c>
    </row>
    <row r="317" spans="1:15" x14ac:dyDescent="0.25">
      <c r="A317" t="s">
        <v>740</v>
      </c>
      <c r="B317" t="s">
        <v>1</v>
      </c>
      <c r="C317" t="s">
        <v>103</v>
      </c>
      <c r="D317" t="s">
        <v>104</v>
      </c>
      <c r="E317" t="s">
        <v>741</v>
      </c>
      <c r="F317" t="s">
        <v>78</v>
      </c>
      <c r="G317" t="str">
        <f t="shared" si="24"/>
        <v>0</v>
      </c>
      <c r="H317" s="4" t="str">
        <f t="shared" si="25"/>
        <v>Click here</v>
      </c>
      <c r="I317" t="str">
        <f>IFERROR(INDEX(Analysis!$B$71:$L$91, MATCH(B317, Analysis!$A$71:$A$91, 0), MATCH(C317, Analysis!$B$70:$L$70, 0)), "")</f>
        <v>Mild</v>
      </c>
      <c r="J317">
        <f t="shared" si="26"/>
        <v>19</v>
      </c>
      <c r="K317" s="56">
        <f t="shared" si="27"/>
        <v>45782</v>
      </c>
      <c r="L317" s="57">
        <f t="shared" si="29"/>
        <v>0.63496527777897427</v>
      </c>
      <c r="M317" t="str" cm="1">
        <f t="array" ref="M317">IF(L317="","",_xlfn.IFS(
  AND(L317&gt;=TIME(9,0,0), L317&lt;TIME(16,0,0)),"Morning",
  AND(L317&gt;=TIME(16,0,0), L317&lt;TIME(23,59,0)),"Evening",
  L317&gt;=TIME(23,59,0),"Night",
  L317&lt;TIME(9,0,0),"Night"
))</f>
        <v>Morning</v>
      </c>
      <c r="O317" t="str">
        <f t="shared" si="28"/>
        <v/>
      </c>
    </row>
    <row r="318" spans="1:15" x14ac:dyDescent="0.25">
      <c r="A318" t="s">
        <v>742</v>
      </c>
      <c r="B318" t="s">
        <v>1</v>
      </c>
      <c r="C318" t="s">
        <v>103</v>
      </c>
      <c r="D318" t="s">
        <v>237</v>
      </c>
      <c r="E318" t="s">
        <v>743</v>
      </c>
      <c r="F318" t="s">
        <v>78</v>
      </c>
      <c r="G318" t="str">
        <f t="shared" si="24"/>
        <v>0</v>
      </c>
      <c r="H318" s="4" t="str">
        <f t="shared" si="25"/>
        <v>Click here</v>
      </c>
      <c r="I318" t="str">
        <f>IFERROR(INDEX(Analysis!$B$71:$L$91, MATCH(B318, Analysis!$A$71:$A$91, 0), MATCH(C318, Analysis!$B$70:$L$70, 0)), "")</f>
        <v>Mild</v>
      </c>
      <c r="J318">
        <f t="shared" si="26"/>
        <v>19</v>
      </c>
      <c r="K318" s="56">
        <f t="shared" si="27"/>
        <v>45782</v>
      </c>
      <c r="L318" s="57">
        <f t="shared" si="29"/>
        <v>0.65915509259502869</v>
      </c>
      <c r="M318" t="str" cm="1">
        <f t="array" ref="M318">IF(L318="","",_xlfn.IFS(
  AND(L318&gt;=TIME(9,0,0), L318&lt;TIME(16,0,0)),"Morning",
  AND(L318&gt;=TIME(16,0,0), L318&lt;TIME(23,59,0)),"Evening",
  L318&gt;=TIME(23,59,0),"Night",
  L318&lt;TIME(9,0,0),"Night"
))</f>
        <v>Morning</v>
      </c>
      <c r="O318" t="str">
        <f t="shared" si="28"/>
        <v/>
      </c>
    </row>
    <row r="319" spans="1:15" x14ac:dyDescent="0.25">
      <c r="A319" t="s">
        <v>744</v>
      </c>
      <c r="B319" t="s">
        <v>5</v>
      </c>
      <c r="C319" t="s">
        <v>29</v>
      </c>
      <c r="D319" t="s">
        <v>76</v>
      </c>
      <c r="E319" t="s">
        <v>745</v>
      </c>
      <c r="F319" t="s">
        <v>78</v>
      </c>
      <c r="G319" t="str">
        <f t="shared" si="24"/>
        <v>0</v>
      </c>
      <c r="H319" s="4" t="str">
        <f t="shared" si="25"/>
        <v>Click here</v>
      </c>
      <c r="I319" t="str">
        <f>IFERROR(INDEX(Analysis!$B$71:$L$91, MATCH(B319, Analysis!$A$71:$A$91, 0), MATCH(C319, Analysis!$B$70:$L$70, 0)), "")</f>
        <v>Severe</v>
      </c>
      <c r="J319">
        <f t="shared" si="26"/>
        <v>19</v>
      </c>
      <c r="K319" s="56">
        <f t="shared" si="27"/>
        <v>45782</v>
      </c>
      <c r="L319" s="57">
        <f t="shared" si="29"/>
        <v>0.65921296296437504</v>
      </c>
      <c r="M319" t="str" cm="1">
        <f t="array" ref="M319">IF(L319="","",_xlfn.IFS(
  AND(L319&gt;=TIME(9,0,0), L319&lt;TIME(16,0,0)),"Morning",
  AND(L319&gt;=TIME(16,0,0), L319&lt;TIME(23,59,0)),"Evening",
  L319&gt;=TIME(23,59,0),"Night",
  L319&lt;TIME(9,0,0),"Night"
))</f>
        <v>Morning</v>
      </c>
      <c r="O319" t="str">
        <f t="shared" si="28"/>
        <v/>
      </c>
    </row>
    <row r="320" spans="1:15" x14ac:dyDescent="0.25">
      <c r="A320" t="s">
        <v>746</v>
      </c>
      <c r="B320" t="s">
        <v>3</v>
      </c>
      <c r="C320" t="s">
        <v>29</v>
      </c>
      <c r="D320" t="s">
        <v>76</v>
      </c>
      <c r="E320" t="s">
        <v>747</v>
      </c>
      <c r="F320" t="s">
        <v>78</v>
      </c>
      <c r="G320" t="str">
        <f t="shared" si="24"/>
        <v>0</v>
      </c>
      <c r="H320" s="4" t="str">
        <f t="shared" si="25"/>
        <v>Click here</v>
      </c>
      <c r="I320" t="str">
        <f>IFERROR(INDEX(Analysis!$B$71:$L$91, MATCH(B320, Analysis!$A$71:$A$91, 0), MATCH(C320, Analysis!$B$70:$L$70, 0)), "")</f>
        <v>Severe</v>
      </c>
      <c r="J320">
        <f t="shared" si="26"/>
        <v>19</v>
      </c>
      <c r="K320" s="56">
        <f t="shared" si="27"/>
        <v>45782</v>
      </c>
      <c r="L320" s="57">
        <f t="shared" si="29"/>
        <v>0.65972222221898846</v>
      </c>
      <c r="M320" t="str" cm="1">
        <f t="array" ref="M320">IF(L320="","",_xlfn.IFS(
  AND(L320&gt;=TIME(9,0,0), L320&lt;TIME(16,0,0)),"Morning",
  AND(L320&gt;=TIME(16,0,0), L320&lt;TIME(23,59,0)),"Evening",
  L320&gt;=TIME(23,59,0),"Night",
  L320&lt;TIME(9,0,0),"Night"
))</f>
        <v>Morning</v>
      </c>
      <c r="O320" t="str">
        <f t="shared" si="28"/>
        <v/>
      </c>
    </row>
    <row r="321" spans="1:15" x14ac:dyDescent="0.25">
      <c r="A321" t="s">
        <v>748</v>
      </c>
      <c r="B321" t="s">
        <v>3</v>
      </c>
      <c r="C321" t="s">
        <v>27</v>
      </c>
      <c r="D321" t="s">
        <v>109</v>
      </c>
      <c r="E321" t="s">
        <v>749</v>
      </c>
      <c r="F321" t="s">
        <v>78</v>
      </c>
      <c r="G321" t="str">
        <f t="shared" si="24"/>
        <v>0</v>
      </c>
      <c r="H321" s="4" t="str">
        <f t="shared" si="25"/>
        <v>Click here</v>
      </c>
      <c r="I321" t="str">
        <f>IFERROR(INDEX(Analysis!$B$71:$L$91, MATCH(B321, Analysis!$A$71:$A$91, 0), MATCH(C321, Analysis!$B$70:$L$70, 0)), "")</f>
        <v>Severe</v>
      </c>
      <c r="J321">
        <f t="shared" si="26"/>
        <v>19</v>
      </c>
      <c r="K321" s="56">
        <f t="shared" si="27"/>
        <v>45782</v>
      </c>
      <c r="L321" s="57">
        <f t="shared" si="29"/>
        <v>0.66090277778130258</v>
      </c>
      <c r="M321" t="str" cm="1">
        <f t="array" ref="M321">IF(L321="","",_xlfn.IFS(
  AND(L321&gt;=TIME(9,0,0), L321&lt;TIME(16,0,0)),"Morning",
  AND(L321&gt;=TIME(16,0,0), L321&lt;TIME(23,59,0)),"Evening",
  L321&gt;=TIME(23,59,0),"Night",
  L321&lt;TIME(9,0,0),"Night"
))</f>
        <v>Morning</v>
      </c>
      <c r="O321" t="str">
        <f t="shared" si="28"/>
        <v/>
      </c>
    </row>
    <row r="322" spans="1:15" x14ac:dyDescent="0.25">
      <c r="A322" t="s">
        <v>750</v>
      </c>
      <c r="B322" t="s">
        <v>1</v>
      </c>
      <c r="C322" t="s">
        <v>103</v>
      </c>
      <c r="D322" t="s">
        <v>104</v>
      </c>
      <c r="E322" t="s">
        <v>751</v>
      </c>
      <c r="F322" t="s">
        <v>78</v>
      </c>
      <c r="G322" t="str">
        <f t="shared" ref="G322:G385" si="30">IF(ISBLANK(A322), "", IF(ISBLANK(F322), 0, F322))</f>
        <v>0</v>
      </c>
      <c r="H322" s="4" t="str">
        <f t="shared" ref="H322:H385" si="31">IF(ISBLANK(E322),"",HYPERLINK(E322,"Click here"))</f>
        <v>Click here</v>
      </c>
      <c r="I322" t="str">
        <f>IFERROR(INDEX(Analysis!$B$71:$L$91, MATCH(B322, Analysis!$A$71:$A$91, 0), MATCH(C322, Analysis!$B$70:$L$70, 0)), "")</f>
        <v>Mild</v>
      </c>
      <c r="J322">
        <f t="shared" ref="J322:J385" si="32">IF(ISBLANK(A322),"",WEEKNUM(A322))</f>
        <v>19</v>
      </c>
      <c r="K322" s="56">
        <f t="shared" ref="K322:K385" si="33">IF(ISBLANK(A322),"",DATE(YEAR(A322),MONTH(A322),DAY(A322)))</f>
        <v>45782</v>
      </c>
      <c r="L322" s="57">
        <f t="shared" si="29"/>
        <v>0.661377314812853</v>
      </c>
      <c r="M322" t="str" cm="1">
        <f t="array" ref="M322">IF(L322="","",_xlfn.IFS(
  AND(L322&gt;=TIME(9,0,0), L322&lt;TIME(16,0,0)),"Morning",
  AND(L322&gt;=TIME(16,0,0), L322&lt;TIME(23,59,0)),"Evening",
  L322&gt;=TIME(23,59,0),"Night",
  L322&lt;TIME(9,0,0),"Night"
))</f>
        <v>Morning</v>
      </c>
      <c r="O322" t="str">
        <f t="shared" ref="O322:O385" si="34">IF(N322="ON", _xlfn.IMAGE(E322, 1), "")</f>
        <v/>
      </c>
    </row>
    <row r="323" spans="1:15" x14ac:dyDescent="0.25">
      <c r="A323" t="s">
        <v>752</v>
      </c>
      <c r="B323" t="s">
        <v>1</v>
      </c>
      <c r="C323" t="s">
        <v>103</v>
      </c>
      <c r="D323" t="s">
        <v>104</v>
      </c>
      <c r="E323" t="s">
        <v>753</v>
      </c>
      <c r="F323" t="s">
        <v>78</v>
      </c>
      <c r="G323" t="str">
        <f t="shared" si="30"/>
        <v>0</v>
      </c>
      <c r="H323" s="4" t="str">
        <f t="shared" si="31"/>
        <v>Click here</v>
      </c>
      <c r="I323" t="str">
        <f>IFERROR(INDEX(Analysis!$B$71:$L$91, MATCH(B323, Analysis!$A$71:$A$91, 0), MATCH(C323, Analysis!$B$70:$L$70, 0)), "")</f>
        <v>Mild</v>
      </c>
      <c r="J323">
        <f t="shared" si="32"/>
        <v>19</v>
      </c>
      <c r="K323" s="56">
        <f t="shared" si="33"/>
        <v>45782</v>
      </c>
      <c r="L323" s="57">
        <f t="shared" ref="L323:L386" si="35">IF(A323="", "", A323 - INT(A323))</f>
        <v>0.66207175925956108</v>
      </c>
      <c r="M323" t="str" cm="1">
        <f t="array" ref="M323">IF(L323="","",_xlfn.IFS(
  AND(L323&gt;=TIME(9,0,0), L323&lt;TIME(16,0,0)),"Morning",
  AND(L323&gt;=TIME(16,0,0), L323&lt;TIME(23,59,0)),"Evening",
  L323&gt;=TIME(23,59,0),"Night",
  L323&lt;TIME(9,0,0),"Night"
))</f>
        <v>Morning</v>
      </c>
      <c r="O323" t="str">
        <f t="shared" si="34"/>
        <v/>
      </c>
    </row>
    <row r="324" spans="1:15" x14ac:dyDescent="0.25">
      <c r="A324" t="s">
        <v>754</v>
      </c>
      <c r="B324" t="s">
        <v>1</v>
      </c>
      <c r="C324" t="s">
        <v>103</v>
      </c>
      <c r="D324" t="s">
        <v>104</v>
      </c>
      <c r="E324" t="s">
        <v>755</v>
      </c>
      <c r="F324" t="s">
        <v>78</v>
      </c>
      <c r="G324" t="str">
        <f t="shared" si="30"/>
        <v>0</v>
      </c>
      <c r="H324" s="4" t="str">
        <f t="shared" si="31"/>
        <v>Click here</v>
      </c>
      <c r="I324" t="str">
        <f>IFERROR(INDEX(Analysis!$B$71:$L$91, MATCH(B324, Analysis!$A$71:$A$91, 0), MATCH(C324, Analysis!$B$70:$L$70, 0)), "")</f>
        <v>Mild</v>
      </c>
      <c r="J324">
        <f t="shared" si="32"/>
        <v>19</v>
      </c>
      <c r="K324" s="56">
        <f t="shared" si="33"/>
        <v>45782</v>
      </c>
      <c r="L324" s="57">
        <f t="shared" si="35"/>
        <v>0.67268518518540077</v>
      </c>
      <c r="M324" t="str" cm="1">
        <f t="array" ref="M324">IF(L324="","",_xlfn.IFS(
  AND(L324&gt;=TIME(9,0,0), L324&lt;TIME(16,0,0)),"Morning",
  AND(L324&gt;=TIME(16,0,0), L324&lt;TIME(23,59,0)),"Evening",
  L324&gt;=TIME(23,59,0),"Night",
  L324&lt;TIME(9,0,0),"Night"
))</f>
        <v>Evening</v>
      </c>
      <c r="O324" t="str">
        <f t="shared" si="34"/>
        <v/>
      </c>
    </row>
    <row r="325" spans="1:15" x14ac:dyDescent="0.25">
      <c r="A325" t="s">
        <v>756</v>
      </c>
      <c r="B325" t="s">
        <v>1</v>
      </c>
      <c r="C325" t="s">
        <v>103</v>
      </c>
      <c r="D325" t="s">
        <v>104</v>
      </c>
      <c r="E325" t="s">
        <v>757</v>
      </c>
      <c r="F325" t="s">
        <v>78</v>
      </c>
      <c r="G325" t="str">
        <f t="shared" si="30"/>
        <v>0</v>
      </c>
      <c r="H325" s="4" t="str">
        <f t="shared" si="31"/>
        <v>Click here</v>
      </c>
      <c r="I325" t="str">
        <f>IFERROR(INDEX(Analysis!$B$71:$L$91, MATCH(B325, Analysis!$A$71:$A$91, 0), MATCH(C325, Analysis!$B$70:$L$70, 0)), "")</f>
        <v>Mild</v>
      </c>
      <c r="J325">
        <f t="shared" si="32"/>
        <v>19</v>
      </c>
      <c r="K325" s="56">
        <f t="shared" si="33"/>
        <v>45782</v>
      </c>
      <c r="L325" s="57">
        <f t="shared" si="35"/>
        <v>0.67320601851679385</v>
      </c>
      <c r="M325" t="str" cm="1">
        <f t="array" ref="M325">IF(L325="","",_xlfn.IFS(
  AND(L325&gt;=TIME(9,0,0), L325&lt;TIME(16,0,0)),"Morning",
  AND(L325&gt;=TIME(16,0,0), L325&lt;TIME(23,59,0)),"Evening",
  L325&gt;=TIME(23,59,0),"Night",
  L325&lt;TIME(9,0,0),"Night"
))</f>
        <v>Evening</v>
      </c>
      <c r="O325" t="str">
        <f t="shared" si="34"/>
        <v/>
      </c>
    </row>
    <row r="326" spans="1:15" x14ac:dyDescent="0.25">
      <c r="A326" t="s">
        <v>758</v>
      </c>
      <c r="B326" t="s">
        <v>1</v>
      </c>
      <c r="C326" t="s">
        <v>103</v>
      </c>
      <c r="D326" t="s">
        <v>104</v>
      </c>
      <c r="E326" t="s">
        <v>759</v>
      </c>
      <c r="F326" t="s">
        <v>78</v>
      </c>
      <c r="G326" t="str">
        <f t="shared" si="30"/>
        <v>0</v>
      </c>
      <c r="H326" s="4" t="str">
        <f t="shared" si="31"/>
        <v>Click here</v>
      </c>
      <c r="I326" t="str">
        <f>IFERROR(INDEX(Analysis!$B$71:$L$91, MATCH(B326, Analysis!$A$71:$A$91, 0), MATCH(C326, Analysis!$B$70:$L$70, 0)), "")</f>
        <v>Mild</v>
      </c>
      <c r="J326">
        <f t="shared" si="32"/>
        <v>19</v>
      </c>
      <c r="K326" s="56">
        <f t="shared" si="33"/>
        <v>45782</v>
      </c>
      <c r="L326" s="57">
        <f t="shared" si="35"/>
        <v>0.67751157407474238</v>
      </c>
      <c r="M326" t="str" cm="1">
        <f t="array" ref="M326">IF(L326="","",_xlfn.IFS(
  AND(L326&gt;=TIME(9,0,0), L326&lt;TIME(16,0,0)),"Morning",
  AND(L326&gt;=TIME(16,0,0), L326&lt;TIME(23,59,0)),"Evening",
  L326&gt;=TIME(23,59,0),"Night",
  L326&lt;TIME(9,0,0),"Night"
))</f>
        <v>Evening</v>
      </c>
      <c r="O326" t="str">
        <f t="shared" si="34"/>
        <v/>
      </c>
    </row>
    <row r="327" spans="1:15" x14ac:dyDescent="0.25">
      <c r="A327" t="s">
        <v>760</v>
      </c>
      <c r="B327" t="s">
        <v>1</v>
      </c>
      <c r="C327" t="s">
        <v>103</v>
      </c>
      <c r="D327" t="s">
        <v>104</v>
      </c>
      <c r="E327" t="s">
        <v>761</v>
      </c>
      <c r="F327" t="s">
        <v>78</v>
      </c>
      <c r="G327" t="str">
        <f t="shared" si="30"/>
        <v>0</v>
      </c>
      <c r="H327" s="4" t="str">
        <f t="shared" si="31"/>
        <v>Click here</v>
      </c>
      <c r="I327" t="str">
        <f>IFERROR(INDEX(Analysis!$B$71:$L$91, MATCH(B327, Analysis!$A$71:$A$91, 0), MATCH(C327, Analysis!$B$70:$L$70, 0)), "")</f>
        <v>Mild</v>
      </c>
      <c r="J327">
        <f t="shared" si="32"/>
        <v>19</v>
      </c>
      <c r="K327" s="56">
        <f t="shared" si="33"/>
        <v>45782</v>
      </c>
      <c r="L327" s="57">
        <f t="shared" si="35"/>
        <v>0.67797453703678912</v>
      </c>
      <c r="M327" t="str" cm="1">
        <f t="array" ref="M327">IF(L327="","",_xlfn.IFS(
  AND(L327&gt;=TIME(9,0,0), L327&lt;TIME(16,0,0)),"Morning",
  AND(L327&gt;=TIME(16,0,0), L327&lt;TIME(23,59,0)),"Evening",
  L327&gt;=TIME(23,59,0),"Night",
  L327&lt;TIME(9,0,0),"Night"
))</f>
        <v>Evening</v>
      </c>
      <c r="O327" t="str">
        <f t="shared" si="34"/>
        <v/>
      </c>
    </row>
    <row r="328" spans="1:15" x14ac:dyDescent="0.25">
      <c r="A328" t="s">
        <v>762</v>
      </c>
      <c r="B328" t="s">
        <v>1</v>
      </c>
      <c r="C328" t="s">
        <v>103</v>
      </c>
      <c r="D328" t="s">
        <v>104</v>
      </c>
      <c r="E328" t="s">
        <v>763</v>
      </c>
      <c r="F328" t="s">
        <v>78</v>
      </c>
      <c r="G328" t="str">
        <f t="shared" si="30"/>
        <v>0</v>
      </c>
      <c r="H328" s="4" t="str">
        <f t="shared" si="31"/>
        <v>Click here</v>
      </c>
      <c r="I328" t="str">
        <f>IFERROR(INDEX(Analysis!$B$71:$L$91, MATCH(B328, Analysis!$A$71:$A$91, 0), MATCH(C328, Analysis!$B$70:$L$70, 0)), "")</f>
        <v>Mild</v>
      </c>
      <c r="J328">
        <f t="shared" si="32"/>
        <v>19</v>
      </c>
      <c r="K328" s="56">
        <f t="shared" si="33"/>
        <v>45782</v>
      </c>
      <c r="L328" s="57">
        <f t="shared" si="35"/>
        <v>0.68174768518656492</v>
      </c>
      <c r="M328" t="str" cm="1">
        <f t="array" ref="M328">IF(L328="","",_xlfn.IFS(
  AND(L328&gt;=TIME(9,0,0), L328&lt;TIME(16,0,0)),"Morning",
  AND(L328&gt;=TIME(16,0,0), L328&lt;TIME(23,59,0)),"Evening",
  L328&gt;=TIME(23,59,0),"Night",
  L328&lt;TIME(9,0,0),"Night"
))</f>
        <v>Evening</v>
      </c>
      <c r="O328" t="str">
        <f t="shared" si="34"/>
        <v/>
      </c>
    </row>
    <row r="329" spans="1:15" x14ac:dyDescent="0.25">
      <c r="A329" t="s">
        <v>764</v>
      </c>
      <c r="B329" t="s">
        <v>1</v>
      </c>
      <c r="C329" t="s">
        <v>103</v>
      </c>
      <c r="D329" t="s">
        <v>104</v>
      </c>
      <c r="E329" t="s">
        <v>765</v>
      </c>
      <c r="F329" t="s">
        <v>78</v>
      </c>
      <c r="G329" t="str">
        <f t="shared" si="30"/>
        <v>0</v>
      </c>
      <c r="H329" s="4" t="str">
        <f t="shared" si="31"/>
        <v>Click here</v>
      </c>
      <c r="I329" t="str">
        <f>IFERROR(INDEX(Analysis!$B$71:$L$91, MATCH(B329, Analysis!$A$71:$A$91, 0), MATCH(C329, Analysis!$B$70:$L$70, 0)), "")</f>
        <v>Mild</v>
      </c>
      <c r="J329">
        <f t="shared" si="32"/>
        <v>19</v>
      </c>
      <c r="K329" s="56">
        <f t="shared" si="33"/>
        <v>45782</v>
      </c>
      <c r="L329" s="57">
        <f t="shared" si="35"/>
        <v>0.68202546296379296</v>
      </c>
      <c r="M329" t="str" cm="1">
        <f t="array" ref="M329">IF(L329="","",_xlfn.IFS(
  AND(L329&gt;=TIME(9,0,0), L329&lt;TIME(16,0,0)),"Morning",
  AND(L329&gt;=TIME(16,0,0), L329&lt;TIME(23,59,0)),"Evening",
  L329&gt;=TIME(23,59,0),"Night",
  L329&lt;TIME(9,0,0),"Night"
))</f>
        <v>Evening</v>
      </c>
      <c r="O329" t="str">
        <f t="shared" si="34"/>
        <v/>
      </c>
    </row>
    <row r="330" spans="1:15" x14ac:dyDescent="0.25">
      <c r="A330" t="s">
        <v>766</v>
      </c>
      <c r="B330" t="s">
        <v>3</v>
      </c>
      <c r="C330" t="s">
        <v>27</v>
      </c>
      <c r="D330" t="s">
        <v>109</v>
      </c>
      <c r="E330" t="s">
        <v>767</v>
      </c>
      <c r="F330" t="s">
        <v>78</v>
      </c>
      <c r="G330" t="str">
        <f t="shared" si="30"/>
        <v>0</v>
      </c>
      <c r="H330" s="4" t="str">
        <f t="shared" si="31"/>
        <v>Click here</v>
      </c>
      <c r="I330" t="str">
        <f>IFERROR(INDEX(Analysis!$B$71:$L$91, MATCH(B330, Analysis!$A$71:$A$91, 0), MATCH(C330, Analysis!$B$70:$L$70, 0)), "")</f>
        <v>Severe</v>
      </c>
      <c r="J330">
        <f t="shared" si="32"/>
        <v>19</v>
      </c>
      <c r="K330" s="56">
        <f t="shared" si="33"/>
        <v>45782</v>
      </c>
      <c r="L330" s="57">
        <f t="shared" si="35"/>
        <v>0.68348379629605915</v>
      </c>
      <c r="M330" t="str" cm="1">
        <f t="array" ref="M330">IF(L330="","",_xlfn.IFS(
  AND(L330&gt;=TIME(9,0,0), L330&lt;TIME(16,0,0)),"Morning",
  AND(L330&gt;=TIME(16,0,0), L330&lt;TIME(23,59,0)),"Evening",
  L330&gt;=TIME(23,59,0),"Night",
  L330&lt;TIME(9,0,0),"Night"
))</f>
        <v>Evening</v>
      </c>
      <c r="O330" t="str">
        <f t="shared" si="34"/>
        <v/>
      </c>
    </row>
    <row r="331" spans="1:15" x14ac:dyDescent="0.25">
      <c r="A331" t="s">
        <v>768</v>
      </c>
      <c r="B331" t="s">
        <v>1</v>
      </c>
      <c r="C331" t="s">
        <v>103</v>
      </c>
      <c r="D331" t="s">
        <v>104</v>
      </c>
      <c r="E331" t="s">
        <v>769</v>
      </c>
      <c r="F331" t="s">
        <v>78</v>
      </c>
      <c r="G331" t="str">
        <f t="shared" si="30"/>
        <v>0</v>
      </c>
      <c r="H331" s="4" t="str">
        <f t="shared" si="31"/>
        <v>Click here</v>
      </c>
      <c r="I331" t="str">
        <f>IFERROR(INDEX(Analysis!$B$71:$L$91, MATCH(B331, Analysis!$A$71:$A$91, 0), MATCH(C331, Analysis!$B$70:$L$70, 0)), "")</f>
        <v>Mild</v>
      </c>
      <c r="J331">
        <f t="shared" si="32"/>
        <v>19</v>
      </c>
      <c r="K331" s="56">
        <f t="shared" si="33"/>
        <v>45782</v>
      </c>
      <c r="L331" s="57">
        <f t="shared" si="35"/>
        <v>0.68641203703737119</v>
      </c>
      <c r="M331" t="str" cm="1">
        <f t="array" ref="M331">IF(L331="","",_xlfn.IFS(
  AND(L331&gt;=TIME(9,0,0), L331&lt;TIME(16,0,0)),"Morning",
  AND(L331&gt;=TIME(16,0,0), L331&lt;TIME(23,59,0)),"Evening",
  L331&gt;=TIME(23,59,0),"Night",
  L331&lt;TIME(9,0,0),"Night"
))</f>
        <v>Evening</v>
      </c>
      <c r="O331" t="str">
        <f t="shared" si="34"/>
        <v/>
      </c>
    </row>
    <row r="332" spans="1:15" x14ac:dyDescent="0.25">
      <c r="A332" t="s">
        <v>770</v>
      </c>
      <c r="B332" t="s">
        <v>3</v>
      </c>
      <c r="C332" t="s">
        <v>26</v>
      </c>
      <c r="D332" t="s">
        <v>418</v>
      </c>
      <c r="E332" t="s">
        <v>771</v>
      </c>
      <c r="F332" t="s">
        <v>78</v>
      </c>
      <c r="G332" t="str">
        <f t="shared" si="30"/>
        <v>0</v>
      </c>
      <c r="H332" s="4" t="str">
        <f t="shared" si="31"/>
        <v>Click here</v>
      </c>
      <c r="I332" t="str">
        <f>IFERROR(INDEX(Analysis!$B$71:$L$91, MATCH(B332, Analysis!$A$71:$A$91, 0), MATCH(C332, Analysis!$B$70:$L$70, 0)), "")</f>
        <v>Severe</v>
      </c>
      <c r="J332">
        <f t="shared" si="32"/>
        <v>19</v>
      </c>
      <c r="K332" s="56">
        <f t="shared" si="33"/>
        <v>45782</v>
      </c>
      <c r="L332" s="57">
        <f t="shared" si="35"/>
        <v>0.687465277776937</v>
      </c>
      <c r="M332" t="str" cm="1">
        <f t="array" ref="M332">IF(L332="","",_xlfn.IFS(
  AND(L332&gt;=TIME(9,0,0), L332&lt;TIME(16,0,0)),"Morning",
  AND(L332&gt;=TIME(16,0,0), L332&lt;TIME(23,59,0)),"Evening",
  L332&gt;=TIME(23,59,0),"Night",
  L332&lt;TIME(9,0,0),"Night"
))</f>
        <v>Evening</v>
      </c>
      <c r="O332" t="str">
        <f t="shared" si="34"/>
        <v/>
      </c>
    </row>
    <row r="333" spans="1:15" x14ac:dyDescent="0.25">
      <c r="A333" t="s">
        <v>772</v>
      </c>
      <c r="B333" t="s">
        <v>0</v>
      </c>
      <c r="C333" t="s">
        <v>26</v>
      </c>
      <c r="D333" t="s">
        <v>244</v>
      </c>
      <c r="E333" t="s">
        <v>773</v>
      </c>
      <c r="F333" t="s">
        <v>78</v>
      </c>
      <c r="G333" t="str">
        <f t="shared" si="30"/>
        <v>0</v>
      </c>
      <c r="H333" s="4" t="str">
        <f t="shared" si="31"/>
        <v>Click here</v>
      </c>
      <c r="I333" t="str">
        <f>IFERROR(INDEX(Analysis!$B$71:$L$91, MATCH(B333, Analysis!$A$71:$A$91, 0), MATCH(C333, Analysis!$B$70:$L$70, 0)), "")</f>
        <v>Severe</v>
      </c>
      <c r="J333">
        <f t="shared" si="32"/>
        <v>19</v>
      </c>
      <c r="K333" s="56">
        <f t="shared" si="33"/>
        <v>45782</v>
      </c>
      <c r="L333" s="57">
        <f t="shared" si="35"/>
        <v>0.69988425925839692</v>
      </c>
      <c r="M333" t="str" cm="1">
        <f t="array" ref="M333">IF(L333="","",_xlfn.IFS(
  AND(L333&gt;=TIME(9,0,0), L333&lt;TIME(16,0,0)),"Morning",
  AND(L333&gt;=TIME(16,0,0), L333&lt;TIME(23,59,0)),"Evening",
  L333&gt;=TIME(23,59,0),"Night",
  L333&lt;TIME(9,0,0),"Night"
))</f>
        <v>Evening</v>
      </c>
      <c r="O333" t="str">
        <f t="shared" si="34"/>
        <v/>
      </c>
    </row>
    <row r="334" spans="1:15" x14ac:dyDescent="0.25">
      <c r="A334" t="s">
        <v>774</v>
      </c>
      <c r="B334" t="s">
        <v>1</v>
      </c>
      <c r="C334" t="s">
        <v>103</v>
      </c>
      <c r="D334" t="s">
        <v>104</v>
      </c>
      <c r="E334" t="s">
        <v>775</v>
      </c>
      <c r="F334" t="s">
        <v>78</v>
      </c>
      <c r="G334" t="str">
        <f t="shared" si="30"/>
        <v>0</v>
      </c>
      <c r="H334" s="4" t="str">
        <f t="shared" si="31"/>
        <v>Click here</v>
      </c>
      <c r="I334" t="str">
        <f>IFERROR(INDEX(Analysis!$B$71:$L$91, MATCH(B334, Analysis!$A$71:$A$91, 0), MATCH(C334, Analysis!$B$70:$L$70, 0)), "")</f>
        <v>Mild</v>
      </c>
      <c r="J334">
        <f t="shared" si="32"/>
        <v>19</v>
      </c>
      <c r="K334" s="56">
        <f t="shared" si="33"/>
        <v>45782</v>
      </c>
      <c r="L334" s="57">
        <f t="shared" si="35"/>
        <v>0.70357638888526708</v>
      </c>
      <c r="M334" t="str" cm="1">
        <f t="array" ref="M334">IF(L334="","",_xlfn.IFS(
  AND(L334&gt;=TIME(9,0,0), L334&lt;TIME(16,0,0)),"Morning",
  AND(L334&gt;=TIME(16,0,0), L334&lt;TIME(23,59,0)),"Evening",
  L334&gt;=TIME(23,59,0),"Night",
  L334&lt;TIME(9,0,0),"Night"
))</f>
        <v>Evening</v>
      </c>
      <c r="O334" t="str">
        <f t="shared" si="34"/>
        <v/>
      </c>
    </row>
    <row r="335" spans="1:15" x14ac:dyDescent="0.25">
      <c r="A335" t="s">
        <v>776</v>
      </c>
      <c r="B335" t="s">
        <v>1</v>
      </c>
      <c r="C335" t="s">
        <v>26</v>
      </c>
      <c r="D335" t="s">
        <v>204</v>
      </c>
      <c r="E335" t="s">
        <v>777</v>
      </c>
      <c r="F335" t="s">
        <v>78</v>
      </c>
      <c r="G335" t="str">
        <f t="shared" si="30"/>
        <v>0</v>
      </c>
      <c r="H335" s="4" t="str">
        <f t="shared" si="31"/>
        <v>Click here</v>
      </c>
      <c r="I335" t="str">
        <f>IFERROR(INDEX(Analysis!$B$71:$L$91, MATCH(B335, Analysis!$A$71:$A$91, 0), MATCH(C335, Analysis!$B$70:$L$70, 0)), "")</f>
        <v>Mild</v>
      </c>
      <c r="J335">
        <f t="shared" si="32"/>
        <v>19</v>
      </c>
      <c r="K335" s="56">
        <f t="shared" si="33"/>
        <v>45782</v>
      </c>
      <c r="L335" s="57">
        <f t="shared" si="35"/>
        <v>0.70900462962890742</v>
      </c>
      <c r="M335" t="str" cm="1">
        <f t="array" ref="M335">IF(L335="","",_xlfn.IFS(
  AND(L335&gt;=TIME(9,0,0), L335&lt;TIME(16,0,0)),"Morning",
  AND(L335&gt;=TIME(16,0,0), L335&lt;TIME(23,59,0)),"Evening",
  L335&gt;=TIME(23,59,0),"Night",
  L335&lt;TIME(9,0,0),"Night"
))</f>
        <v>Evening</v>
      </c>
      <c r="O335" t="str">
        <f t="shared" si="34"/>
        <v/>
      </c>
    </row>
    <row r="336" spans="1:15" x14ac:dyDescent="0.25">
      <c r="A336" t="s">
        <v>778</v>
      </c>
      <c r="B336" t="s">
        <v>3</v>
      </c>
      <c r="C336" t="s">
        <v>29</v>
      </c>
      <c r="D336" t="s">
        <v>223</v>
      </c>
      <c r="E336" t="s">
        <v>779</v>
      </c>
      <c r="F336" t="s">
        <v>78</v>
      </c>
      <c r="G336" t="str">
        <f t="shared" si="30"/>
        <v>0</v>
      </c>
      <c r="H336" s="4" t="str">
        <f t="shared" si="31"/>
        <v>Click here</v>
      </c>
      <c r="I336" t="str">
        <f>IFERROR(INDEX(Analysis!$B$71:$L$91, MATCH(B336, Analysis!$A$71:$A$91, 0), MATCH(C336, Analysis!$B$70:$L$70, 0)), "")</f>
        <v>Severe</v>
      </c>
      <c r="J336">
        <f t="shared" si="32"/>
        <v>19</v>
      </c>
      <c r="K336" s="56">
        <f t="shared" si="33"/>
        <v>45782</v>
      </c>
      <c r="L336" s="57">
        <f t="shared" si="35"/>
        <v>0.71056712963036261</v>
      </c>
      <c r="M336" t="str" cm="1">
        <f t="array" ref="M336">IF(L336="","",_xlfn.IFS(
  AND(L336&gt;=TIME(9,0,0), L336&lt;TIME(16,0,0)),"Morning",
  AND(L336&gt;=TIME(16,0,0), L336&lt;TIME(23,59,0)),"Evening",
  L336&gt;=TIME(23,59,0),"Night",
  L336&lt;TIME(9,0,0),"Night"
))</f>
        <v>Evening</v>
      </c>
      <c r="O336" t="str">
        <f t="shared" si="34"/>
        <v/>
      </c>
    </row>
    <row r="337" spans="1:15" x14ac:dyDescent="0.25">
      <c r="A337" t="s">
        <v>780</v>
      </c>
      <c r="B337" t="s">
        <v>1</v>
      </c>
      <c r="C337" t="s">
        <v>26</v>
      </c>
      <c r="D337" t="s">
        <v>220</v>
      </c>
      <c r="E337" t="s">
        <v>781</v>
      </c>
      <c r="F337" t="s">
        <v>78</v>
      </c>
      <c r="G337" t="str">
        <f t="shared" si="30"/>
        <v>0</v>
      </c>
      <c r="H337" s="4" t="str">
        <f t="shared" si="31"/>
        <v>Click here</v>
      </c>
      <c r="I337" t="str">
        <f>IFERROR(INDEX(Analysis!$B$71:$L$91, MATCH(B337, Analysis!$A$71:$A$91, 0), MATCH(C337, Analysis!$B$70:$L$70, 0)), "")</f>
        <v>Mild</v>
      </c>
      <c r="J337">
        <f t="shared" si="32"/>
        <v>19</v>
      </c>
      <c r="K337" s="56">
        <f t="shared" si="33"/>
        <v>45782</v>
      </c>
      <c r="L337" s="57">
        <f t="shared" si="35"/>
        <v>0.71121527777722804</v>
      </c>
      <c r="M337" t="str" cm="1">
        <f t="array" ref="M337">IF(L337="","",_xlfn.IFS(
  AND(L337&gt;=TIME(9,0,0), L337&lt;TIME(16,0,0)),"Morning",
  AND(L337&gt;=TIME(16,0,0), L337&lt;TIME(23,59,0)),"Evening",
  L337&gt;=TIME(23,59,0),"Night",
  L337&lt;TIME(9,0,0),"Night"
))</f>
        <v>Evening</v>
      </c>
      <c r="O337" t="str">
        <f t="shared" si="34"/>
        <v/>
      </c>
    </row>
    <row r="338" spans="1:15" x14ac:dyDescent="0.25">
      <c r="A338" t="s">
        <v>782</v>
      </c>
      <c r="B338" t="s">
        <v>0</v>
      </c>
      <c r="C338" t="s">
        <v>26</v>
      </c>
      <c r="D338" t="s">
        <v>119</v>
      </c>
      <c r="E338" t="s">
        <v>783</v>
      </c>
      <c r="F338" t="s">
        <v>78</v>
      </c>
      <c r="G338" t="str">
        <f t="shared" si="30"/>
        <v>0</v>
      </c>
      <c r="H338" s="4" t="str">
        <f t="shared" si="31"/>
        <v>Click here</v>
      </c>
      <c r="I338" t="str">
        <f>IFERROR(INDEX(Analysis!$B$71:$L$91, MATCH(B338, Analysis!$A$71:$A$91, 0), MATCH(C338, Analysis!$B$70:$L$70, 0)), "")</f>
        <v>Severe</v>
      </c>
      <c r="J338">
        <f t="shared" si="32"/>
        <v>19</v>
      </c>
      <c r="K338" s="56">
        <f t="shared" si="33"/>
        <v>45782</v>
      </c>
      <c r="L338" s="57">
        <f t="shared" si="35"/>
        <v>0.71166666666977108</v>
      </c>
      <c r="M338" t="str" cm="1">
        <f t="array" ref="M338">IF(L338="","",_xlfn.IFS(
  AND(L338&gt;=TIME(9,0,0), L338&lt;TIME(16,0,0)),"Morning",
  AND(L338&gt;=TIME(16,0,0), L338&lt;TIME(23,59,0)),"Evening",
  L338&gt;=TIME(23,59,0),"Night",
  L338&lt;TIME(9,0,0),"Night"
))</f>
        <v>Evening</v>
      </c>
      <c r="O338" t="str">
        <f t="shared" si="34"/>
        <v/>
      </c>
    </row>
    <row r="339" spans="1:15" x14ac:dyDescent="0.25">
      <c r="A339" t="s">
        <v>784</v>
      </c>
      <c r="B339" t="s">
        <v>3</v>
      </c>
      <c r="C339" t="s">
        <v>27</v>
      </c>
      <c r="D339" t="s">
        <v>109</v>
      </c>
      <c r="E339" t="s">
        <v>785</v>
      </c>
      <c r="F339" t="s">
        <v>78</v>
      </c>
      <c r="G339" t="str">
        <f t="shared" si="30"/>
        <v>0</v>
      </c>
      <c r="H339" s="4" t="str">
        <f t="shared" si="31"/>
        <v>Click here</v>
      </c>
      <c r="I339" t="str">
        <f>IFERROR(INDEX(Analysis!$B$71:$L$91, MATCH(B339, Analysis!$A$71:$A$91, 0), MATCH(C339, Analysis!$B$70:$L$70, 0)), "")</f>
        <v>Severe</v>
      </c>
      <c r="J339">
        <f t="shared" si="32"/>
        <v>19</v>
      </c>
      <c r="K339" s="56">
        <f t="shared" si="33"/>
        <v>45782</v>
      </c>
      <c r="L339" s="57">
        <f t="shared" si="35"/>
        <v>0.71873842592322035</v>
      </c>
      <c r="M339" t="str" cm="1">
        <f t="array" ref="M339">IF(L339="","",_xlfn.IFS(
  AND(L339&gt;=TIME(9,0,0), L339&lt;TIME(16,0,0)),"Morning",
  AND(L339&gt;=TIME(16,0,0), L339&lt;TIME(23,59,0)),"Evening",
  L339&gt;=TIME(23,59,0),"Night",
  L339&lt;TIME(9,0,0),"Night"
))</f>
        <v>Evening</v>
      </c>
      <c r="O339" t="str">
        <f t="shared" si="34"/>
        <v/>
      </c>
    </row>
    <row r="340" spans="1:15" x14ac:dyDescent="0.25">
      <c r="A340" t="s">
        <v>786</v>
      </c>
      <c r="B340" t="s">
        <v>1</v>
      </c>
      <c r="C340" t="s">
        <v>25</v>
      </c>
      <c r="D340" t="s">
        <v>267</v>
      </c>
      <c r="E340" t="s">
        <v>787</v>
      </c>
      <c r="F340" t="s">
        <v>78</v>
      </c>
      <c r="G340" t="str">
        <f t="shared" si="30"/>
        <v>0</v>
      </c>
      <c r="H340" s="4" t="str">
        <f t="shared" si="31"/>
        <v>Click here</v>
      </c>
      <c r="I340" t="str">
        <f>IFERROR(INDEX(Analysis!$B$71:$L$91, MATCH(B340, Analysis!$A$71:$A$91, 0), MATCH(C340, Analysis!$B$70:$L$70, 0)), "")</f>
        <v>Mild</v>
      </c>
      <c r="J340">
        <f t="shared" si="32"/>
        <v>19</v>
      </c>
      <c r="K340" s="56">
        <f t="shared" si="33"/>
        <v>45782</v>
      </c>
      <c r="L340" s="57">
        <f t="shared" si="35"/>
        <v>0.71943287036992842</v>
      </c>
      <c r="M340" t="str" cm="1">
        <f t="array" ref="M340">IF(L340="","",_xlfn.IFS(
  AND(L340&gt;=TIME(9,0,0), L340&lt;TIME(16,0,0)),"Morning",
  AND(L340&gt;=TIME(16,0,0), L340&lt;TIME(23,59,0)),"Evening",
  L340&gt;=TIME(23,59,0),"Night",
  L340&lt;TIME(9,0,0),"Night"
))</f>
        <v>Evening</v>
      </c>
      <c r="O340" t="str">
        <f t="shared" si="34"/>
        <v/>
      </c>
    </row>
    <row r="341" spans="1:15" x14ac:dyDescent="0.25">
      <c r="A341" t="s">
        <v>788</v>
      </c>
      <c r="B341" t="s">
        <v>1</v>
      </c>
      <c r="C341" t="s">
        <v>103</v>
      </c>
      <c r="D341" t="s">
        <v>104</v>
      </c>
      <c r="E341" t="s">
        <v>789</v>
      </c>
      <c r="F341" t="s">
        <v>78</v>
      </c>
      <c r="G341" t="str">
        <f t="shared" si="30"/>
        <v>0</v>
      </c>
      <c r="H341" s="4" t="str">
        <f t="shared" si="31"/>
        <v>Click here</v>
      </c>
      <c r="I341" t="str">
        <f>IFERROR(INDEX(Analysis!$B$71:$L$91, MATCH(B341, Analysis!$A$71:$A$91, 0), MATCH(C341, Analysis!$B$70:$L$70, 0)), "")</f>
        <v>Mild</v>
      </c>
      <c r="J341">
        <f t="shared" si="32"/>
        <v>19</v>
      </c>
      <c r="K341" s="56">
        <f t="shared" si="33"/>
        <v>45782</v>
      </c>
      <c r="L341" s="57">
        <f t="shared" si="35"/>
        <v>0.72278935185022419</v>
      </c>
      <c r="M341" t="str" cm="1">
        <f t="array" ref="M341">IF(L341="","",_xlfn.IFS(
  AND(L341&gt;=TIME(9,0,0), L341&lt;TIME(16,0,0)),"Morning",
  AND(L341&gt;=TIME(16,0,0), L341&lt;TIME(23,59,0)),"Evening",
  L341&gt;=TIME(23,59,0),"Night",
  L341&lt;TIME(9,0,0),"Night"
))</f>
        <v>Evening</v>
      </c>
      <c r="O341" t="str">
        <f t="shared" si="34"/>
        <v/>
      </c>
    </row>
    <row r="342" spans="1:15" x14ac:dyDescent="0.25">
      <c r="A342" t="s">
        <v>790</v>
      </c>
      <c r="B342" t="s">
        <v>1</v>
      </c>
      <c r="C342" t="s">
        <v>26</v>
      </c>
      <c r="D342" t="s">
        <v>204</v>
      </c>
      <c r="E342" t="s">
        <v>791</v>
      </c>
      <c r="F342" t="s">
        <v>78</v>
      </c>
      <c r="G342" t="str">
        <f t="shared" si="30"/>
        <v>0</v>
      </c>
      <c r="H342" s="4" t="str">
        <f t="shared" si="31"/>
        <v>Click here</v>
      </c>
      <c r="I342" t="str">
        <f>IFERROR(INDEX(Analysis!$B$71:$L$91, MATCH(B342, Analysis!$A$71:$A$91, 0), MATCH(C342, Analysis!$B$70:$L$70, 0)), "")</f>
        <v>Mild</v>
      </c>
      <c r="J342">
        <f t="shared" si="32"/>
        <v>19</v>
      </c>
      <c r="K342" s="56">
        <f t="shared" si="33"/>
        <v>45782</v>
      </c>
      <c r="L342" s="57">
        <f t="shared" si="35"/>
        <v>0.72609953703795327</v>
      </c>
      <c r="M342" t="str" cm="1">
        <f t="array" ref="M342">IF(L342="","",_xlfn.IFS(
  AND(L342&gt;=TIME(9,0,0), L342&lt;TIME(16,0,0)),"Morning",
  AND(L342&gt;=TIME(16,0,0), L342&lt;TIME(23,59,0)),"Evening",
  L342&gt;=TIME(23,59,0),"Night",
  L342&lt;TIME(9,0,0),"Night"
))</f>
        <v>Evening</v>
      </c>
      <c r="O342" t="str">
        <f t="shared" si="34"/>
        <v/>
      </c>
    </row>
    <row r="343" spans="1:15" x14ac:dyDescent="0.25">
      <c r="A343" t="s">
        <v>792</v>
      </c>
      <c r="B343" t="s">
        <v>1</v>
      </c>
      <c r="C343" t="s">
        <v>103</v>
      </c>
      <c r="D343" t="s">
        <v>237</v>
      </c>
      <c r="E343" t="s">
        <v>793</v>
      </c>
      <c r="F343" t="s">
        <v>78</v>
      </c>
      <c r="G343" t="str">
        <f t="shared" si="30"/>
        <v>0</v>
      </c>
      <c r="H343" s="4" t="str">
        <f t="shared" si="31"/>
        <v>Click here</v>
      </c>
      <c r="I343" t="str">
        <f>IFERROR(INDEX(Analysis!$B$71:$L$91, MATCH(B343, Analysis!$A$71:$A$91, 0), MATCH(C343, Analysis!$B$70:$L$70, 0)), "")</f>
        <v>Mild</v>
      </c>
      <c r="J343">
        <f t="shared" si="32"/>
        <v>19</v>
      </c>
      <c r="K343" s="56">
        <f t="shared" si="33"/>
        <v>45782</v>
      </c>
      <c r="L343" s="57">
        <f t="shared" si="35"/>
        <v>0.72755787037021946</v>
      </c>
      <c r="M343" t="str" cm="1">
        <f t="array" ref="M343">IF(L343="","",_xlfn.IFS(
  AND(L343&gt;=TIME(9,0,0), L343&lt;TIME(16,0,0)),"Morning",
  AND(L343&gt;=TIME(16,0,0), L343&lt;TIME(23,59,0)),"Evening",
  L343&gt;=TIME(23,59,0),"Night",
  L343&lt;TIME(9,0,0),"Night"
))</f>
        <v>Evening</v>
      </c>
      <c r="O343" t="str">
        <f t="shared" si="34"/>
        <v/>
      </c>
    </row>
    <row r="344" spans="1:15" x14ac:dyDescent="0.25">
      <c r="A344" t="s">
        <v>794</v>
      </c>
      <c r="B344" t="s">
        <v>0</v>
      </c>
      <c r="C344" t="s">
        <v>27</v>
      </c>
      <c r="D344" t="s">
        <v>795</v>
      </c>
      <c r="E344" t="s">
        <v>796</v>
      </c>
      <c r="F344" t="s">
        <v>78</v>
      </c>
      <c r="G344" t="str">
        <f t="shared" si="30"/>
        <v>0</v>
      </c>
      <c r="H344" s="4" t="str">
        <f t="shared" si="31"/>
        <v>Click here</v>
      </c>
      <c r="I344" t="str">
        <f>IFERROR(INDEX(Analysis!$B$71:$L$91, MATCH(B344, Analysis!$A$71:$A$91, 0), MATCH(C344, Analysis!$B$70:$L$70, 0)), "")</f>
        <v>Severe</v>
      </c>
      <c r="J344">
        <f t="shared" si="32"/>
        <v>19</v>
      </c>
      <c r="K344" s="56">
        <f t="shared" si="33"/>
        <v>45782</v>
      </c>
      <c r="L344" s="57">
        <f t="shared" si="35"/>
        <v>0.72817129629402189</v>
      </c>
      <c r="M344" t="str" cm="1">
        <f t="array" ref="M344">IF(L344="","",_xlfn.IFS(
  AND(L344&gt;=TIME(9,0,0), L344&lt;TIME(16,0,0)),"Morning",
  AND(L344&gt;=TIME(16,0,0), L344&lt;TIME(23,59,0)),"Evening",
  L344&gt;=TIME(23,59,0),"Night",
  L344&lt;TIME(9,0,0),"Night"
))</f>
        <v>Evening</v>
      </c>
      <c r="O344" t="str">
        <f t="shared" si="34"/>
        <v/>
      </c>
    </row>
    <row r="345" spans="1:15" x14ac:dyDescent="0.25">
      <c r="A345" t="s">
        <v>797</v>
      </c>
      <c r="B345" t="s">
        <v>3</v>
      </c>
      <c r="C345" t="s">
        <v>26</v>
      </c>
      <c r="D345" t="s">
        <v>119</v>
      </c>
      <c r="E345" t="s">
        <v>798</v>
      </c>
      <c r="F345" t="s">
        <v>78</v>
      </c>
      <c r="G345" t="str">
        <f t="shared" si="30"/>
        <v>0</v>
      </c>
      <c r="H345" s="4" t="str">
        <f t="shared" si="31"/>
        <v>Click here</v>
      </c>
      <c r="I345" t="str">
        <f>IFERROR(INDEX(Analysis!$B$71:$L$91, MATCH(B345, Analysis!$A$71:$A$91, 0), MATCH(C345, Analysis!$B$70:$L$70, 0)), "")</f>
        <v>Severe</v>
      </c>
      <c r="J345">
        <f t="shared" si="32"/>
        <v>19</v>
      </c>
      <c r="K345" s="56">
        <f t="shared" si="33"/>
        <v>45782</v>
      </c>
      <c r="L345" s="57">
        <f t="shared" si="35"/>
        <v>0.72949074074131204</v>
      </c>
      <c r="M345" t="str" cm="1">
        <f t="array" ref="M345">IF(L345="","",_xlfn.IFS(
  AND(L345&gt;=TIME(9,0,0), L345&lt;TIME(16,0,0)),"Morning",
  AND(L345&gt;=TIME(16,0,0), L345&lt;TIME(23,59,0)),"Evening",
  L345&gt;=TIME(23,59,0),"Night",
  L345&lt;TIME(9,0,0),"Night"
))</f>
        <v>Evening</v>
      </c>
      <c r="O345" t="str">
        <f t="shared" si="34"/>
        <v/>
      </c>
    </row>
    <row r="346" spans="1:15" x14ac:dyDescent="0.25">
      <c r="A346" t="s">
        <v>799</v>
      </c>
      <c r="B346" t="s">
        <v>1</v>
      </c>
      <c r="C346" t="s">
        <v>103</v>
      </c>
      <c r="D346" t="s">
        <v>104</v>
      </c>
      <c r="E346" t="s">
        <v>800</v>
      </c>
      <c r="F346" t="s">
        <v>78</v>
      </c>
      <c r="G346" t="str">
        <f t="shared" si="30"/>
        <v>0</v>
      </c>
      <c r="H346" s="4" t="str">
        <f t="shared" si="31"/>
        <v>Click here</v>
      </c>
      <c r="I346" t="str">
        <f>IFERROR(INDEX(Analysis!$B$71:$L$91, MATCH(B346, Analysis!$A$71:$A$91, 0), MATCH(C346, Analysis!$B$70:$L$70, 0)), "")</f>
        <v>Mild</v>
      </c>
      <c r="J346">
        <f t="shared" si="32"/>
        <v>19</v>
      </c>
      <c r="K346" s="56">
        <f t="shared" si="33"/>
        <v>45782</v>
      </c>
      <c r="L346" s="57">
        <f t="shared" si="35"/>
        <v>0.72990740741079208</v>
      </c>
      <c r="M346" t="str" cm="1">
        <f t="array" ref="M346">IF(L346="","",_xlfn.IFS(
  AND(L346&gt;=TIME(9,0,0), L346&lt;TIME(16,0,0)),"Morning",
  AND(L346&gt;=TIME(16,0,0), L346&lt;TIME(23,59,0)),"Evening",
  L346&gt;=TIME(23,59,0),"Night",
  L346&lt;TIME(9,0,0),"Night"
))</f>
        <v>Evening</v>
      </c>
      <c r="O346" t="str">
        <f t="shared" si="34"/>
        <v/>
      </c>
    </row>
    <row r="347" spans="1:15" x14ac:dyDescent="0.25">
      <c r="A347" t="s">
        <v>801</v>
      </c>
      <c r="B347" t="s">
        <v>0</v>
      </c>
      <c r="C347" t="s">
        <v>26</v>
      </c>
      <c r="D347" t="s">
        <v>199</v>
      </c>
      <c r="E347" t="s">
        <v>802</v>
      </c>
      <c r="F347" t="s">
        <v>78</v>
      </c>
      <c r="G347" t="str">
        <f t="shared" si="30"/>
        <v>0</v>
      </c>
      <c r="H347" s="4" t="str">
        <f t="shared" si="31"/>
        <v>Click here</v>
      </c>
      <c r="I347" t="str">
        <f>IFERROR(INDEX(Analysis!$B$71:$L$91, MATCH(B347, Analysis!$A$71:$A$91, 0), MATCH(C347, Analysis!$B$70:$L$70, 0)), "")</f>
        <v>Severe</v>
      </c>
      <c r="J347">
        <f t="shared" si="32"/>
        <v>19</v>
      </c>
      <c r="K347" s="56">
        <f t="shared" si="33"/>
        <v>45782</v>
      </c>
      <c r="L347" s="57">
        <f t="shared" si="35"/>
        <v>0.73284722222160781</v>
      </c>
      <c r="M347" t="str" cm="1">
        <f t="array" ref="M347">IF(L347="","",_xlfn.IFS(
  AND(L347&gt;=TIME(9,0,0), L347&lt;TIME(16,0,0)),"Morning",
  AND(L347&gt;=TIME(16,0,0), L347&lt;TIME(23,59,0)),"Evening",
  L347&gt;=TIME(23,59,0),"Night",
  L347&lt;TIME(9,0,0),"Night"
))</f>
        <v>Evening</v>
      </c>
      <c r="O347" t="str">
        <f t="shared" si="34"/>
        <v/>
      </c>
    </row>
    <row r="348" spans="1:15" x14ac:dyDescent="0.25">
      <c r="A348" t="s">
        <v>803</v>
      </c>
      <c r="B348" t="s">
        <v>1</v>
      </c>
      <c r="C348" t="s">
        <v>27</v>
      </c>
      <c r="D348" t="s">
        <v>109</v>
      </c>
      <c r="E348" t="s">
        <v>804</v>
      </c>
      <c r="F348" t="s">
        <v>78</v>
      </c>
      <c r="G348" t="str">
        <f t="shared" si="30"/>
        <v>0</v>
      </c>
      <c r="H348" s="4" t="str">
        <f t="shared" si="31"/>
        <v>Click here</v>
      </c>
      <c r="I348" t="str">
        <f>IFERROR(INDEX(Analysis!$B$71:$L$91, MATCH(B348, Analysis!$A$71:$A$91, 0), MATCH(C348, Analysis!$B$70:$L$70, 0)), "")</f>
        <v>Mild</v>
      </c>
      <c r="J348">
        <f t="shared" si="32"/>
        <v>19</v>
      </c>
      <c r="K348" s="56">
        <f t="shared" si="33"/>
        <v>45782</v>
      </c>
      <c r="L348" s="57">
        <f t="shared" si="35"/>
        <v>0.73636574074043892</v>
      </c>
      <c r="M348" t="str" cm="1">
        <f t="array" ref="M348">IF(L348="","",_xlfn.IFS(
  AND(L348&gt;=TIME(9,0,0), L348&lt;TIME(16,0,0)),"Morning",
  AND(L348&gt;=TIME(16,0,0), L348&lt;TIME(23,59,0)),"Evening",
  L348&gt;=TIME(23,59,0),"Night",
  L348&lt;TIME(9,0,0),"Night"
))</f>
        <v>Evening</v>
      </c>
      <c r="O348" t="str">
        <f t="shared" si="34"/>
        <v/>
      </c>
    </row>
    <row r="349" spans="1:15" x14ac:dyDescent="0.25">
      <c r="A349" t="s">
        <v>805</v>
      </c>
      <c r="B349" t="s">
        <v>1</v>
      </c>
      <c r="C349" t="s">
        <v>25</v>
      </c>
      <c r="D349" t="s">
        <v>267</v>
      </c>
      <c r="E349" t="s">
        <v>806</v>
      </c>
      <c r="F349" t="s">
        <v>78</v>
      </c>
      <c r="G349" t="str">
        <f t="shared" si="30"/>
        <v>0</v>
      </c>
      <c r="H349" s="4" t="str">
        <f t="shared" si="31"/>
        <v>Click here</v>
      </c>
      <c r="I349" t="str">
        <f>IFERROR(INDEX(Analysis!$B$71:$L$91, MATCH(B349, Analysis!$A$71:$A$91, 0), MATCH(C349, Analysis!$B$70:$L$70, 0)), "")</f>
        <v>Mild</v>
      </c>
      <c r="J349">
        <f t="shared" si="32"/>
        <v>19</v>
      </c>
      <c r="K349" s="56">
        <f t="shared" si="33"/>
        <v>45782</v>
      </c>
      <c r="L349" s="57">
        <f t="shared" si="35"/>
        <v>0.74137731481459923</v>
      </c>
      <c r="M349" t="str" cm="1">
        <f t="array" ref="M349">IF(L349="","",_xlfn.IFS(
  AND(L349&gt;=TIME(9,0,0), L349&lt;TIME(16,0,0)),"Morning",
  AND(L349&gt;=TIME(16,0,0), L349&lt;TIME(23,59,0)),"Evening",
  L349&gt;=TIME(23,59,0),"Night",
  L349&lt;TIME(9,0,0),"Night"
))</f>
        <v>Evening</v>
      </c>
      <c r="O349" t="str">
        <f t="shared" si="34"/>
        <v/>
      </c>
    </row>
    <row r="350" spans="1:15" x14ac:dyDescent="0.25">
      <c r="A350" t="s">
        <v>807</v>
      </c>
      <c r="B350" t="s">
        <v>1</v>
      </c>
      <c r="C350" t="s">
        <v>25</v>
      </c>
      <c r="D350" t="s">
        <v>149</v>
      </c>
      <c r="E350" t="s">
        <v>808</v>
      </c>
      <c r="F350" t="s">
        <v>78</v>
      </c>
      <c r="G350" t="str">
        <f t="shared" si="30"/>
        <v>0</v>
      </c>
      <c r="H350" s="4" t="str">
        <f t="shared" si="31"/>
        <v>Click here</v>
      </c>
      <c r="I350" t="str">
        <f>IFERROR(INDEX(Analysis!$B$71:$L$91, MATCH(B350, Analysis!$A$71:$A$91, 0), MATCH(C350, Analysis!$B$70:$L$70, 0)), "")</f>
        <v>Mild</v>
      </c>
      <c r="J350">
        <f t="shared" si="32"/>
        <v>19</v>
      </c>
      <c r="K350" s="56">
        <f t="shared" si="33"/>
        <v>45782</v>
      </c>
      <c r="L350" s="57">
        <f t="shared" si="35"/>
        <v>0.74207175926130731</v>
      </c>
      <c r="M350" t="str" cm="1">
        <f t="array" ref="M350">IF(L350="","",_xlfn.IFS(
  AND(L350&gt;=TIME(9,0,0), L350&lt;TIME(16,0,0)),"Morning",
  AND(L350&gt;=TIME(16,0,0), L350&lt;TIME(23,59,0)),"Evening",
  L350&gt;=TIME(23,59,0),"Night",
  L350&lt;TIME(9,0,0),"Night"
))</f>
        <v>Evening</v>
      </c>
      <c r="O350" t="str">
        <f t="shared" si="34"/>
        <v/>
      </c>
    </row>
    <row r="351" spans="1:15" x14ac:dyDescent="0.25">
      <c r="A351" t="s">
        <v>809</v>
      </c>
      <c r="B351" t="s">
        <v>1</v>
      </c>
      <c r="C351" t="s">
        <v>26</v>
      </c>
      <c r="D351" t="s">
        <v>220</v>
      </c>
      <c r="E351" t="s">
        <v>810</v>
      </c>
      <c r="F351" t="s">
        <v>78</v>
      </c>
      <c r="G351" t="str">
        <f t="shared" si="30"/>
        <v>0</v>
      </c>
      <c r="H351" s="4" t="str">
        <f t="shared" si="31"/>
        <v>Click here</v>
      </c>
      <c r="I351" t="str">
        <f>IFERROR(INDEX(Analysis!$B$71:$L$91, MATCH(B351, Analysis!$A$71:$A$91, 0), MATCH(C351, Analysis!$B$70:$L$70, 0)), "")</f>
        <v>Mild</v>
      </c>
      <c r="J351">
        <f t="shared" si="32"/>
        <v>19</v>
      </c>
      <c r="K351" s="56">
        <f t="shared" si="33"/>
        <v>45782</v>
      </c>
      <c r="L351" s="57">
        <f t="shared" si="35"/>
        <v>0.74252314814657439</v>
      </c>
      <c r="M351" t="str" cm="1">
        <f t="array" ref="M351">IF(L351="","",_xlfn.IFS(
  AND(L351&gt;=TIME(9,0,0), L351&lt;TIME(16,0,0)),"Morning",
  AND(L351&gt;=TIME(16,0,0), L351&lt;TIME(23,59,0)),"Evening",
  L351&gt;=TIME(23,59,0),"Night",
  L351&lt;TIME(9,0,0),"Night"
))</f>
        <v>Evening</v>
      </c>
      <c r="O351" t="str">
        <f t="shared" si="34"/>
        <v/>
      </c>
    </row>
    <row r="352" spans="1:15" x14ac:dyDescent="0.25">
      <c r="A352" t="s">
        <v>811</v>
      </c>
      <c r="B352" t="s">
        <v>1</v>
      </c>
      <c r="C352" t="s">
        <v>29</v>
      </c>
      <c r="D352" t="s">
        <v>223</v>
      </c>
      <c r="E352" t="s">
        <v>812</v>
      </c>
      <c r="F352" t="s">
        <v>78</v>
      </c>
      <c r="G352" t="str">
        <f t="shared" si="30"/>
        <v>0</v>
      </c>
      <c r="H352" s="4" t="str">
        <f t="shared" si="31"/>
        <v>Click here</v>
      </c>
      <c r="I352" t="str">
        <f>IFERROR(INDEX(Analysis!$B$71:$L$91, MATCH(B352, Analysis!$A$71:$A$91, 0), MATCH(C352, Analysis!$B$70:$L$70, 0)), "")</f>
        <v>Mild</v>
      </c>
      <c r="J352">
        <f t="shared" si="32"/>
        <v>19</v>
      </c>
      <c r="K352" s="56">
        <f t="shared" si="33"/>
        <v>45782</v>
      </c>
      <c r="L352" s="57">
        <f t="shared" si="35"/>
        <v>0.74327546296262881</v>
      </c>
      <c r="M352" t="str" cm="1">
        <f t="array" ref="M352">IF(L352="","",_xlfn.IFS(
  AND(L352&gt;=TIME(9,0,0), L352&lt;TIME(16,0,0)),"Morning",
  AND(L352&gt;=TIME(16,0,0), L352&lt;TIME(23,59,0)),"Evening",
  L352&gt;=TIME(23,59,0),"Night",
  L352&lt;TIME(9,0,0),"Night"
))</f>
        <v>Evening</v>
      </c>
      <c r="O352" t="str">
        <f t="shared" si="34"/>
        <v/>
      </c>
    </row>
    <row r="353" spans="1:15" x14ac:dyDescent="0.25">
      <c r="A353" t="s">
        <v>813</v>
      </c>
      <c r="B353" t="s">
        <v>4</v>
      </c>
      <c r="C353" t="s">
        <v>29</v>
      </c>
      <c r="D353" t="s">
        <v>223</v>
      </c>
      <c r="E353" t="s">
        <v>814</v>
      </c>
      <c r="F353" t="s">
        <v>78</v>
      </c>
      <c r="G353" t="str">
        <f t="shared" si="30"/>
        <v>0</v>
      </c>
      <c r="H353" s="4" t="str">
        <f t="shared" si="31"/>
        <v>Click here</v>
      </c>
      <c r="I353" t="str">
        <f>IFERROR(INDEX(Analysis!$B$71:$L$91, MATCH(B353, Analysis!$A$71:$A$91, 0), MATCH(C353, Analysis!$B$70:$L$70, 0)), "")</f>
        <v>Mild</v>
      </c>
      <c r="J353">
        <f t="shared" si="32"/>
        <v>19</v>
      </c>
      <c r="K353" s="56">
        <f t="shared" si="33"/>
        <v>45782</v>
      </c>
      <c r="L353" s="57">
        <f t="shared" si="35"/>
        <v>0.74399305555562023</v>
      </c>
      <c r="M353" t="str" cm="1">
        <f t="array" ref="M353">IF(L353="","",_xlfn.IFS(
  AND(L353&gt;=TIME(9,0,0), L353&lt;TIME(16,0,0)),"Morning",
  AND(L353&gt;=TIME(16,0,0), L353&lt;TIME(23,59,0)),"Evening",
  L353&gt;=TIME(23,59,0),"Night",
  L353&lt;TIME(9,0,0),"Night"
))</f>
        <v>Evening</v>
      </c>
      <c r="O353" t="str">
        <f t="shared" si="34"/>
        <v/>
      </c>
    </row>
    <row r="354" spans="1:15" x14ac:dyDescent="0.25">
      <c r="A354" t="s">
        <v>815</v>
      </c>
      <c r="B354" t="s">
        <v>0</v>
      </c>
      <c r="C354" t="s">
        <v>26</v>
      </c>
      <c r="D354" t="s">
        <v>220</v>
      </c>
      <c r="E354" t="s">
        <v>816</v>
      </c>
      <c r="F354" t="s">
        <v>78</v>
      </c>
      <c r="G354" t="str">
        <f t="shared" si="30"/>
        <v>0</v>
      </c>
      <c r="H354" s="4" t="str">
        <f t="shared" si="31"/>
        <v>Click here</v>
      </c>
      <c r="I354" t="str">
        <f>IFERROR(INDEX(Analysis!$B$71:$L$91, MATCH(B354, Analysis!$A$71:$A$91, 0), MATCH(C354, Analysis!$B$70:$L$70, 0)), "")</f>
        <v>Severe</v>
      </c>
      <c r="J354">
        <f t="shared" si="32"/>
        <v>19</v>
      </c>
      <c r="K354" s="56">
        <f t="shared" si="33"/>
        <v>45782</v>
      </c>
      <c r="L354" s="57">
        <f t="shared" si="35"/>
        <v>0.74891203703737119</v>
      </c>
      <c r="M354" t="str" cm="1">
        <f t="array" ref="M354">IF(L354="","",_xlfn.IFS(
  AND(L354&gt;=TIME(9,0,0), L354&lt;TIME(16,0,0)),"Morning",
  AND(L354&gt;=TIME(16,0,0), L354&lt;TIME(23,59,0)),"Evening",
  L354&gt;=TIME(23,59,0),"Night",
  L354&lt;TIME(9,0,0),"Night"
))</f>
        <v>Evening</v>
      </c>
      <c r="O354" t="str">
        <f t="shared" si="34"/>
        <v/>
      </c>
    </row>
    <row r="355" spans="1:15" x14ac:dyDescent="0.25">
      <c r="A355" t="s">
        <v>817</v>
      </c>
      <c r="B355" t="s">
        <v>1</v>
      </c>
      <c r="C355" t="s">
        <v>27</v>
      </c>
      <c r="D355" t="s">
        <v>109</v>
      </c>
      <c r="E355" t="s">
        <v>818</v>
      </c>
      <c r="F355" t="s">
        <v>78</v>
      </c>
      <c r="G355" t="str">
        <f t="shared" si="30"/>
        <v>0</v>
      </c>
      <c r="H355" s="4" t="str">
        <f t="shared" si="31"/>
        <v>Click here</v>
      </c>
      <c r="I355" t="str">
        <f>IFERROR(INDEX(Analysis!$B$71:$L$91, MATCH(B355, Analysis!$A$71:$A$91, 0), MATCH(C355, Analysis!$B$70:$L$70, 0)), "")</f>
        <v>Mild</v>
      </c>
      <c r="J355">
        <f t="shared" si="32"/>
        <v>19</v>
      </c>
      <c r="K355" s="56">
        <f t="shared" si="33"/>
        <v>45782</v>
      </c>
      <c r="L355" s="57">
        <f t="shared" si="35"/>
        <v>0.75075231481605442</v>
      </c>
      <c r="M355" t="str" cm="1">
        <f t="array" ref="M355">IF(L355="","",_xlfn.IFS(
  AND(L355&gt;=TIME(9,0,0), L355&lt;TIME(16,0,0)),"Morning",
  AND(L355&gt;=TIME(16,0,0), L355&lt;TIME(23,59,0)),"Evening",
  L355&gt;=TIME(23,59,0),"Night",
  L355&lt;TIME(9,0,0),"Night"
))</f>
        <v>Evening</v>
      </c>
      <c r="O355" t="str">
        <f t="shared" si="34"/>
        <v/>
      </c>
    </row>
    <row r="356" spans="1:15" x14ac:dyDescent="0.25">
      <c r="A356" t="s">
        <v>819</v>
      </c>
      <c r="B356" t="s">
        <v>1</v>
      </c>
      <c r="C356" t="s">
        <v>103</v>
      </c>
      <c r="D356" t="s">
        <v>104</v>
      </c>
      <c r="E356" t="s">
        <v>820</v>
      </c>
      <c r="F356" t="s">
        <v>78</v>
      </c>
      <c r="G356" t="str">
        <f t="shared" si="30"/>
        <v>0</v>
      </c>
      <c r="H356" s="4" t="str">
        <f t="shared" si="31"/>
        <v>Click here</v>
      </c>
      <c r="I356" t="str">
        <f>IFERROR(INDEX(Analysis!$B$71:$L$91, MATCH(B356, Analysis!$A$71:$A$91, 0), MATCH(C356, Analysis!$B$70:$L$70, 0)), "")</f>
        <v>Mild</v>
      </c>
      <c r="J356">
        <f t="shared" si="32"/>
        <v>19</v>
      </c>
      <c r="K356" s="56">
        <f t="shared" si="33"/>
        <v>45782</v>
      </c>
      <c r="L356" s="57">
        <f t="shared" si="35"/>
        <v>0.75864583333168412</v>
      </c>
      <c r="M356" t="str" cm="1">
        <f t="array" ref="M356">IF(L356="","",_xlfn.IFS(
  AND(L356&gt;=TIME(9,0,0), L356&lt;TIME(16,0,0)),"Morning",
  AND(L356&gt;=TIME(16,0,0), L356&lt;TIME(23,59,0)),"Evening",
  L356&gt;=TIME(23,59,0),"Night",
  L356&lt;TIME(9,0,0),"Night"
))</f>
        <v>Evening</v>
      </c>
      <c r="O356" t="str">
        <f t="shared" si="34"/>
        <v/>
      </c>
    </row>
    <row r="357" spans="1:15" x14ac:dyDescent="0.25">
      <c r="A357" t="s">
        <v>821</v>
      </c>
      <c r="B357" t="s">
        <v>1</v>
      </c>
      <c r="C357" t="s">
        <v>27</v>
      </c>
      <c r="D357" t="s">
        <v>109</v>
      </c>
      <c r="E357" t="s">
        <v>822</v>
      </c>
      <c r="F357" t="s">
        <v>78</v>
      </c>
      <c r="G357" t="str">
        <f t="shared" si="30"/>
        <v>0</v>
      </c>
      <c r="H357" s="4" t="str">
        <f t="shared" si="31"/>
        <v>Click here</v>
      </c>
      <c r="I357" t="str">
        <f>IFERROR(INDEX(Analysis!$B$71:$L$91, MATCH(B357, Analysis!$A$71:$A$91, 0), MATCH(C357, Analysis!$B$70:$L$70, 0)), "")</f>
        <v>Mild</v>
      </c>
      <c r="J357">
        <f t="shared" si="32"/>
        <v>19</v>
      </c>
      <c r="K357" s="56">
        <f t="shared" si="33"/>
        <v>45782</v>
      </c>
      <c r="L357" s="57">
        <f t="shared" si="35"/>
        <v>0.75962962963239988</v>
      </c>
      <c r="M357" t="str" cm="1">
        <f t="array" ref="M357">IF(L357="","",_xlfn.IFS(
  AND(L357&gt;=TIME(9,0,0), L357&lt;TIME(16,0,0)),"Morning",
  AND(L357&gt;=TIME(16,0,0), L357&lt;TIME(23,59,0)),"Evening",
  L357&gt;=TIME(23,59,0),"Night",
  L357&lt;TIME(9,0,0),"Night"
))</f>
        <v>Evening</v>
      </c>
      <c r="O357" t="str">
        <f t="shared" si="34"/>
        <v/>
      </c>
    </row>
    <row r="358" spans="1:15" x14ac:dyDescent="0.25">
      <c r="A358" t="s">
        <v>823</v>
      </c>
      <c r="B358" t="s">
        <v>1</v>
      </c>
      <c r="C358" t="s">
        <v>27</v>
      </c>
      <c r="D358" t="s">
        <v>109</v>
      </c>
      <c r="E358" t="s">
        <v>824</v>
      </c>
      <c r="F358" t="s">
        <v>78</v>
      </c>
      <c r="G358" t="str">
        <f t="shared" si="30"/>
        <v>0</v>
      </c>
      <c r="H358" s="4" t="str">
        <f t="shared" si="31"/>
        <v>Click here</v>
      </c>
      <c r="I358" t="str">
        <f>IFERROR(INDEX(Analysis!$B$71:$L$91, MATCH(B358, Analysis!$A$71:$A$91, 0), MATCH(C358, Analysis!$B$70:$L$70, 0)), "")</f>
        <v>Mild</v>
      </c>
      <c r="J358">
        <f t="shared" si="32"/>
        <v>19</v>
      </c>
      <c r="K358" s="56">
        <f t="shared" si="33"/>
        <v>45782</v>
      </c>
      <c r="L358" s="57">
        <f t="shared" si="35"/>
        <v>0.75988425925606862</v>
      </c>
      <c r="M358" t="str" cm="1">
        <f t="array" ref="M358">IF(L358="","",_xlfn.IFS(
  AND(L358&gt;=TIME(9,0,0), L358&lt;TIME(16,0,0)),"Morning",
  AND(L358&gt;=TIME(16,0,0), L358&lt;TIME(23,59,0)),"Evening",
  L358&gt;=TIME(23,59,0),"Night",
  L358&lt;TIME(9,0,0),"Night"
))</f>
        <v>Evening</v>
      </c>
      <c r="O358" t="str">
        <f t="shared" si="34"/>
        <v/>
      </c>
    </row>
    <row r="359" spans="1:15" x14ac:dyDescent="0.25">
      <c r="A359" t="s">
        <v>825</v>
      </c>
      <c r="B359" t="s">
        <v>1</v>
      </c>
      <c r="C359" t="s">
        <v>27</v>
      </c>
      <c r="D359" t="s">
        <v>109</v>
      </c>
      <c r="E359" t="s">
        <v>826</v>
      </c>
      <c r="F359" t="s">
        <v>78</v>
      </c>
      <c r="G359" t="str">
        <f t="shared" si="30"/>
        <v>0</v>
      </c>
      <c r="H359" s="4" t="str">
        <f t="shared" si="31"/>
        <v>Click here</v>
      </c>
      <c r="I359" t="str">
        <f>IFERROR(INDEX(Analysis!$B$71:$L$91, MATCH(B359, Analysis!$A$71:$A$91, 0), MATCH(C359, Analysis!$B$70:$L$70, 0)), "")</f>
        <v>Mild</v>
      </c>
      <c r="J359">
        <f t="shared" si="32"/>
        <v>19</v>
      </c>
      <c r="K359" s="56">
        <f t="shared" si="33"/>
        <v>45782</v>
      </c>
      <c r="L359" s="57">
        <f t="shared" si="35"/>
        <v>0.76063657407212304</v>
      </c>
      <c r="M359" t="str" cm="1">
        <f t="array" ref="M359">IF(L359="","",_xlfn.IFS(
  AND(L359&gt;=TIME(9,0,0), L359&lt;TIME(16,0,0)),"Morning",
  AND(L359&gt;=TIME(16,0,0), L359&lt;TIME(23,59,0)),"Evening",
  L359&gt;=TIME(23,59,0),"Night",
  L359&lt;TIME(9,0,0),"Night"
))</f>
        <v>Evening</v>
      </c>
      <c r="O359" t="str">
        <f t="shared" si="34"/>
        <v/>
      </c>
    </row>
    <row r="360" spans="1:15" x14ac:dyDescent="0.25">
      <c r="A360" t="s">
        <v>827</v>
      </c>
      <c r="B360" t="s">
        <v>1</v>
      </c>
      <c r="C360" t="s">
        <v>27</v>
      </c>
      <c r="D360" t="s">
        <v>109</v>
      </c>
      <c r="E360" t="s">
        <v>828</v>
      </c>
      <c r="F360" t="s">
        <v>78</v>
      </c>
      <c r="G360" t="str">
        <f t="shared" si="30"/>
        <v>0</v>
      </c>
      <c r="H360" s="4" t="str">
        <f t="shared" si="31"/>
        <v>Click here</v>
      </c>
      <c r="I360" t="str">
        <f>IFERROR(INDEX(Analysis!$B$71:$L$91, MATCH(B360, Analysis!$A$71:$A$91, 0), MATCH(C360, Analysis!$B$70:$L$70, 0)), "")</f>
        <v>Mild</v>
      </c>
      <c r="J360">
        <f t="shared" si="32"/>
        <v>19</v>
      </c>
      <c r="K360" s="56">
        <f t="shared" si="33"/>
        <v>45782</v>
      </c>
      <c r="L360" s="57">
        <f t="shared" si="35"/>
        <v>0.76082175925694173</v>
      </c>
      <c r="M360" t="str" cm="1">
        <f t="array" ref="M360">IF(L360="","",_xlfn.IFS(
  AND(L360&gt;=TIME(9,0,0), L360&lt;TIME(16,0,0)),"Morning",
  AND(L360&gt;=TIME(16,0,0), L360&lt;TIME(23,59,0)),"Evening",
  L360&gt;=TIME(23,59,0),"Night",
  L360&lt;TIME(9,0,0),"Night"
))</f>
        <v>Evening</v>
      </c>
      <c r="O360" t="str">
        <f t="shared" si="34"/>
        <v/>
      </c>
    </row>
    <row r="361" spans="1:15" x14ac:dyDescent="0.25">
      <c r="A361" t="s">
        <v>829</v>
      </c>
      <c r="B361" t="s">
        <v>1</v>
      </c>
      <c r="C361" t="s">
        <v>27</v>
      </c>
      <c r="D361" t="s">
        <v>109</v>
      </c>
      <c r="E361" t="s">
        <v>830</v>
      </c>
      <c r="F361" t="s">
        <v>78</v>
      </c>
      <c r="G361" t="str">
        <f t="shared" si="30"/>
        <v>0</v>
      </c>
      <c r="H361" s="4" t="str">
        <f t="shared" si="31"/>
        <v>Click here</v>
      </c>
      <c r="I361" t="str">
        <f>IFERROR(INDEX(Analysis!$B$71:$L$91, MATCH(B361, Analysis!$A$71:$A$91, 0), MATCH(C361, Analysis!$B$70:$L$70, 0)), "")</f>
        <v>Mild</v>
      </c>
      <c r="J361">
        <f t="shared" si="32"/>
        <v>19</v>
      </c>
      <c r="K361" s="56">
        <f t="shared" si="33"/>
        <v>45782</v>
      </c>
      <c r="L361" s="57">
        <f t="shared" si="35"/>
        <v>0.76106481481838273</v>
      </c>
      <c r="M361" t="str" cm="1">
        <f t="array" ref="M361">IF(L361="","",_xlfn.IFS(
  AND(L361&gt;=TIME(9,0,0), L361&lt;TIME(16,0,0)),"Morning",
  AND(L361&gt;=TIME(16,0,0), L361&lt;TIME(23,59,0)),"Evening",
  L361&gt;=TIME(23,59,0),"Night",
  L361&lt;TIME(9,0,0),"Night"
))</f>
        <v>Evening</v>
      </c>
      <c r="O361" t="str">
        <f t="shared" si="34"/>
        <v/>
      </c>
    </row>
    <row r="362" spans="1:15" x14ac:dyDescent="0.25">
      <c r="A362" t="s">
        <v>831</v>
      </c>
      <c r="B362" t="s">
        <v>4</v>
      </c>
      <c r="C362" t="s">
        <v>25</v>
      </c>
      <c r="D362" t="s">
        <v>310</v>
      </c>
      <c r="E362" t="s">
        <v>832</v>
      </c>
      <c r="F362" t="s">
        <v>78</v>
      </c>
      <c r="G362" t="str">
        <f t="shared" si="30"/>
        <v>0</v>
      </c>
      <c r="H362" s="4" t="str">
        <f t="shared" si="31"/>
        <v>Click here</v>
      </c>
      <c r="I362" t="str">
        <f>IFERROR(INDEX(Analysis!$B$71:$L$91, MATCH(B362, Analysis!$A$71:$A$91, 0), MATCH(C362, Analysis!$B$70:$L$70, 0)), "")</f>
        <v>Mild</v>
      </c>
      <c r="J362">
        <f t="shared" si="32"/>
        <v>19</v>
      </c>
      <c r="K362" s="56">
        <f t="shared" si="33"/>
        <v>45782</v>
      </c>
      <c r="L362" s="57">
        <f t="shared" si="35"/>
        <v>0.76476851852203254</v>
      </c>
      <c r="M362" t="str" cm="1">
        <f t="array" ref="M362">IF(L362="","",_xlfn.IFS(
  AND(L362&gt;=TIME(9,0,0), L362&lt;TIME(16,0,0)),"Morning",
  AND(L362&gt;=TIME(16,0,0), L362&lt;TIME(23,59,0)),"Evening",
  L362&gt;=TIME(23,59,0),"Night",
  L362&lt;TIME(9,0,0),"Night"
))</f>
        <v>Evening</v>
      </c>
      <c r="O362" t="str">
        <f t="shared" si="34"/>
        <v/>
      </c>
    </row>
    <row r="363" spans="1:15" x14ac:dyDescent="0.25">
      <c r="A363" t="s">
        <v>833</v>
      </c>
      <c r="B363" t="s">
        <v>1</v>
      </c>
      <c r="C363" t="s">
        <v>27</v>
      </c>
      <c r="D363" t="s">
        <v>662</v>
      </c>
      <c r="E363" t="s">
        <v>834</v>
      </c>
      <c r="F363" t="s">
        <v>78</v>
      </c>
      <c r="G363" t="str">
        <f t="shared" si="30"/>
        <v>0</v>
      </c>
      <c r="H363" s="4" t="str">
        <f t="shared" si="31"/>
        <v>Click here</v>
      </c>
      <c r="I363" t="str">
        <f>IFERROR(INDEX(Analysis!$B$71:$L$91, MATCH(B363, Analysis!$A$71:$A$91, 0), MATCH(C363, Analysis!$B$70:$L$70, 0)), "")</f>
        <v>Mild</v>
      </c>
      <c r="J363">
        <f t="shared" si="32"/>
        <v>19</v>
      </c>
      <c r="K363" s="56">
        <f t="shared" si="33"/>
        <v>45782</v>
      </c>
      <c r="L363" s="57">
        <f t="shared" si="35"/>
        <v>0.77247685185284354</v>
      </c>
      <c r="M363" t="str" cm="1">
        <f t="array" ref="M363">IF(L363="","",_xlfn.IFS(
  AND(L363&gt;=TIME(9,0,0), L363&lt;TIME(16,0,0)),"Morning",
  AND(L363&gt;=TIME(16,0,0), L363&lt;TIME(23,59,0)),"Evening",
  L363&gt;=TIME(23,59,0),"Night",
  L363&lt;TIME(9,0,0),"Night"
))</f>
        <v>Evening</v>
      </c>
      <c r="O363" t="str">
        <f t="shared" si="34"/>
        <v/>
      </c>
    </row>
    <row r="364" spans="1:15" x14ac:dyDescent="0.25">
      <c r="A364" t="s">
        <v>835</v>
      </c>
      <c r="B364" t="s">
        <v>1</v>
      </c>
      <c r="C364" t="s">
        <v>27</v>
      </c>
      <c r="D364" t="s">
        <v>109</v>
      </c>
      <c r="E364" t="s">
        <v>836</v>
      </c>
      <c r="F364" t="s">
        <v>78</v>
      </c>
      <c r="G364" t="str">
        <f t="shared" si="30"/>
        <v>0</v>
      </c>
      <c r="H364" s="4" t="str">
        <f t="shared" si="31"/>
        <v>Click here</v>
      </c>
      <c r="I364" t="str">
        <f>IFERROR(INDEX(Analysis!$B$71:$L$91, MATCH(B364, Analysis!$A$71:$A$91, 0), MATCH(C364, Analysis!$B$70:$L$70, 0)), "")</f>
        <v>Mild</v>
      </c>
      <c r="J364">
        <f t="shared" si="32"/>
        <v>19</v>
      </c>
      <c r="K364" s="56">
        <f t="shared" si="33"/>
        <v>45782</v>
      </c>
      <c r="L364" s="57">
        <f t="shared" si="35"/>
        <v>0.77461805555503815</v>
      </c>
      <c r="M364" t="str" cm="1">
        <f t="array" ref="M364">IF(L364="","",_xlfn.IFS(
  AND(L364&gt;=TIME(9,0,0), L364&lt;TIME(16,0,0)),"Morning",
  AND(L364&gt;=TIME(16,0,0), L364&lt;TIME(23,59,0)),"Evening",
  L364&gt;=TIME(23,59,0),"Night",
  L364&lt;TIME(9,0,0),"Night"
))</f>
        <v>Evening</v>
      </c>
      <c r="O364" t="str">
        <f t="shared" si="34"/>
        <v/>
      </c>
    </row>
    <row r="365" spans="1:15" x14ac:dyDescent="0.25">
      <c r="A365" t="s">
        <v>837</v>
      </c>
      <c r="B365" t="s">
        <v>1</v>
      </c>
      <c r="C365" t="s">
        <v>27</v>
      </c>
      <c r="D365" t="s">
        <v>109</v>
      </c>
      <c r="E365" t="s">
        <v>838</v>
      </c>
      <c r="F365" t="s">
        <v>78</v>
      </c>
      <c r="G365" t="str">
        <f t="shared" si="30"/>
        <v>0</v>
      </c>
      <c r="H365" s="4" t="str">
        <f t="shared" si="31"/>
        <v>Click here</v>
      </c>
      <c r="I365" t="str">
        <f>IFERROR(INDEX(Analysis!$B$71:$L$91, MATCH(B365, Analysis!$A$71:$A$91, 0), MATCH(C365, Analysis!$B$70:$L$70, 0)), "")</f>
        <v>Mild</v>
      </c>
      <c r="J365">
        <f t="shared" si="32"/>
        <v>19</v>
      </c>
      <c r="K365" s="56">
        <f t="shared" si="33"/>
        <v>45782</v>
      </c>
      <c r="L365" s="57">
        <f t="shared" si="35"/>
        <v>0.77480324073985685</v>
      </c>
      <c r="M365" t="str" cm="1">
        <f t="array" ref="M365">IF(L365="","",_xlfn.IFS(
  AND(L365&gt;=TIME(9,0,0), L365&lt;TIME(16,0,0)),"Morning",
  AND(L365&gt;=TIME(16,0,0), L365&lt;TIME(23,59,0)),"Evening",
  L365&gt;=TIME(23,59,0),"Night",
  L365&lt;TIME(9,0,0),"Night"
))</f>
        <v>Evening</v>
      </c>
      <c r="O365" t="str">
        <f t="shared" si="34"/>
        <v/>
      </c>
    </row>
    <row r="366" spans="1:15" x14ac:dyDescent="0.25">
      <c r="A366" t="s">
        <v>839</v>
      </c>
      <c r="B366" t="s">
        <v>1</v>
      </c>
      <c r="C366" t="s">
        <v>27</v>
      </c>
      <c r="D366" t="s">
        <v>109</v>
      </c>
      <c r="E366" t="s">
        <v>840</v>
      </c>
      <c r="F366" t="s">
        <v>78</v>
      </c>
      <c r="G366" t="str">
        <f t="shared" si="30"/>
        <v>0</v>
      </c>
      <c r="H366" s="4" t="str">
        <f t="shared" si="31"/>
        <v>Click here</v>
      </c>
      <c r="I366" t="str">
        <f>IFERROR(INDEX(Analysis!$B$71:$L$91, MATCH(B366, Analysis!$A$71:$A$91, 0), MATCH(C366, Analysis!$B$70:$L$70, 0)), "")</f>
        <v>Mild</v>
      </c>
      <c r="J366">
        <f t="shared" si="32"/>
        <v>19</v>
      </c>
      <c r="K366" s="56">
        <f t="shared" si="33"/>
        <v>45782</v>
      </c>
      <c r="L366" s="57">
        <f t="shared" si="35"/>
        <v>0.77518518518627388</v>
      </c>
      <c r="M366" t="str" cm="1">
        <f t="array" ref="M366">IF(L366="","",_xlfn.IFS(
  AND(L366&gt;=TIME(9,0,0), L366&lt;TIME(16,0,0)),"Morning",
  AND(L366&gt;=TIME(16,0,0), L366&lt;TIME(23,59,0)),"Evening",
  L366&gt;=TIME(23,59,0),"Night",
  L366&lt;TIME(9,0,0),"Night"
))</f>
        <v>Evening</v>
      </c>
      <c r="O366" t="str">
        <f t="shared" si="34"/>
        <v/>
      </c>
    </row>
    <row r="367" spans="1:15" x14ac:dyDescent="0.25">
      <c r="A367" t="s">
        <v>841</v>
      </c>
      <c r="B367" t="s">
        <v>1</v>
      </c>
      <c r="C367" t="s">
        <v>27</v>
      </c>
      <c r="D367" t="s">
        <v>109</v>
      </c>
      <c r="E367" t="s">
        <v>842</v>
      </c>
      <c r="F367" t="s">
        <v>78</v>
      </c>
      <c r="G367" t="str">
        <f t="shared" si="30"/>
        <v>0</v>
      </c>
      <c r="H367" s="4" t="str">
        <f t="shared" si="31"/>
        <v>Click here</v>
      </c>
      <c r="I367" t="str">
        <f>IFERROR(INDEX(Analysis!$B$71:$L$91, MATCH(B367, Analysis!$A$71:$A$91, 0), MATCH(C367, Analysis!$B$70:$L$70, 0)), "")</f>
        <v>Mild</v>
      </c>
      <c r="J367">
        <f t="shared" si="32"/>
        <v>19</v>
      </c>
      <c r="K367" s="56">
        <f t="shared" si="33"/>
        <v>45782</v>
      </c>
      <c r="L367" s="57">
        <f t="shared" si="35"/>
        <v>0.77528935185546288</v>
      </c>
      <c r="M367" t="str" cm="1">
        <f t="array" ref="M367">IF(L367="","",_xlfn.IFS(
  AND(L367&gt;=TIME(9,0,0), L367&lt;TIME(16,0,0)),"Morning",
  AND(L367&gt;=TIME(16,0,0), L367&lt;TIME(23,59,0)),"Evening",
  L367&gt;=TIME(23,59,0),"Night",
  L367&lt;TIME(9,0,0),"Night"
))</f>
        <v>Evening</v>
      </c>
      <c r="O367" t="str">
        <f t="shared" si="34"/>
        <v/>
      </c>
    </row>
    <row r="368" spans="1:15" x14ac:dyDescent="0.25">
      <c r="A368" t="s">
        <v>843</v>
      </c>
      <c r="B368" t="s">
        <v>1</v>
      </c>
      <c r="C368" t="s">
        <v>27</v>
      </c>
      <c r="D368" t="s">
        <v>662</v>
      </c>
      <c r="E368" t="s">
        <v>844</v>
      </c>
      <c r="F368" t="s">
        <v>78</v>
      </c>
      <c r="G368" t="str">
        <f t="shared" si="30"/>
        <v>0</v>
      </c>
      <c r="H368" s="4" t="str">
        <f t="shared" si="31"/>
        <v>Click here</v>
      </c>
      <c r="I368" t="str">
        <f>IFERROR(INDEX(Analysis!$B$71:$L$91, MATCH(B368, Analysis!$A$71:$A$91, 0), MATCH(C368, Analysis!$B$70:$L$70, 0)), "")</f>
        <v>Mild</v>
      </c>
      <c r="J368">
        <f t="shared" si="32"/>
        <v>19</v>
      </c>
      <c r="K368" s="56">
        <f t="shared" si="33"/>
        <v>45782</v>
      </c>
      <c r="L368" s="57">
        <f t="shared" si="35"/>
        <v>0.77902777777489973</v>
      </c>
      <c r="M368" t="str" cm="1">
        <f t="array" ref="M368">IF(L368="","",_xlfn.IFS(
  AND(L368&gt;=TIME(9,0,0), L368&lt;TIME(16,0,0)),"Morning",
  AND(L368&gt;=TIME(16,0,0), L368&lt;TIME(23,59,0)),"Evening",
  L368&gt;=TIME(23,59,0),"Night",
  L368&lt;TIME(9,0,0),"Night"
))</f>
        <v>Evening</v>
      </c>
      <c r="O368" t="str">
        <f t="shared" si="34"/>
        <v/>
      </c>
    </row>
    <row r="369" spans="1:15" x14ac:dyDescent="0.25">
      <c r="A369" t="s">
        <v>845</v>
      </c>
      <c r="B369" t="s">
        <v>1</v>
      </c>
      <c r="C369" t="s">
        <v>27</v>
      </c>
      <c r="D369" t="s">
        <v>109</v>
      </c>
      <c r="E369" t="s">
        <v>846</v>
      </c>
      <c r="F369" t="s">
        <v>78</v>
      </c>
      <c r="G369" t="str">
        <f t="shared" si="30"/>
        <v>0</v>
      </c>
      <c r="H369" s="4" t="str">
        <f t="shared" si="31"/>
        <v>Click here</v>
      </c>
      <c r="I369" t="str">
        <f>IFERROR(INDEX(Analysis!$B$71:$L$91, MATCH(B369, Analysis!$A$71:$A$91, 0), MATCH(C369, Analysis!$B$70:$L$70, 0)), "")</f>
        <v>Mild</v>
      </c>
      <c r="J369">
        <f t="shared" si="32"/>
        <v>19</v>
      </c>
      <c r="K369" s="56">
        <f t="shared" si="33"/>
        <v>45782</v>
      </c>
      <c r="L369" s="57">
        <f t="shared" si="35"/>
        <v>0.77920138889021473</v>
      </c>
      <c r="M369" t="str" cm="1">
        <f t="array" ref="M369">IF(L369="","",_xlfn.IFS(
  AND(L369&gt;=TIME(9,0,0), L369&lt;TIME(16,0,0)),"Morning",
  AND(L369&gt;=TIME(16,0,0), L369&lt;TIME(23,59,0)),"Evening",
  L369&gt;=TIME(23,59,0),"Night",
  L369&lt;TIME(9,0,0),"Night"
))</f>
        <v>Evening</v>
      </c>
      <c r="O369" t="str">
        <f t="shared" si="34"/>
        <v/>
      </c>
    </row>
    <row r="370" spans="1:15" x14ac:dyDescent="0.25">
      <c r="A370" t="s">
        <v>847</v>
      </c>
      <c r="B370" t="s">
        <v>1</v>
      </c>
      <c r="C370" t="s">
        <v>27</v>
      </c>
      <c r="D370" t="s">
        <v>109</v>
      </c>
      <c r="E370" t="s">
        <v>848</v>
      </c>
      <c r="F370" t="s">
        <v>78</v>
      </c>
      <c r="G370" t="str">
        <f t="shared" si="30"/>
        <v>0</v>
      </c>
      <c r="H370" s="4" t="str">
        <f t="shared" si="31"/>
        <v>Click here</v>
      </c>
      <c r="I370" t="str">
        <f>IFERROR(INDEX(Analysis!$B$71:$L$91, MATCH(B370, Analysis!$A$71:$A$91, 0), MATCH(C370, Analysis!$B$70:$L$70, 0)), "")</f>
        <v>Mild</v>
      </c>
      <c r="J370">
        <f t="shared" si="32"/>
        <v>19</v>
      </c>
      <c r="K370" s="56">
        <f t="shared" si="33"/>
        <v>45782</v>
      </c>
      <c r="L370" s="57">
        <f t="shared" si="35"/>
        <v>0.77931712962890742</v>
      </c>
      <c r="M370" t="str" cm="1">
        <f t="array" ref="M370">IF(L370="","",_xlfn.IFS(
  AND(L370&gt;=TIME(9,0,0), L370&lt;TIME(16,0,0)),"Morning",
  AND(L370&gt;=TIME(16,0,0), L370&lt;TIME(23,59,0)),"Evening",
  L370&gt;=TIME(23,59,0),"Night",
  L370&lt;TIME(9,0,0),"Night"
))</f>
        <v>Evening</v>
      </c>
      <c r="O370" t="str">
        <f t="shared" si="34"/>
        <v/>
      </c>
    </row>
    <row r="371" spans="1:15" x14ac:dyDescent="0.25">
      <c r="A371" t="s">
        <v>849</v>
      </c>
      <c r="B371" t="s">
        <v>1</v>
      </c>
      <c r="C371" t="s">
        <v>27</v>
      </c>
      <c r="D371" t="s">
        <v>109</v>
      </c>
      <c r="E371" t="s">
        <v>850</v>
      </c>
      <c r="F371" t="s">
        <v>78</v>
      </c>
      <c r="G371" t="str">
        <f t="shared" si="30"/>
        <v>0</v>
      </c>
      <c r="H371" s="4" t="str">
        <f t="shared" si="31"/>
        <v>Click here</v>
      </c>
      <c r="I371" t="str">
        <f>IFERROR(INDEX(Analysis!$B$71:$L$91, MATCH(B371, Analysis!$A$71:$A$91, 0), MATCH(C371, Analysis!$B$70:$L$70, 0)), "")</f>
        <v>Mild</v>
      </c>
      <c r="J371">
        <f t="shared" si="32"/>
        <v>19</v>
      </c>
      <c r="K371" s="56">
        <f t="shared" si="33"/>
        <v>45782</v>
      </c>
      <c r="L371" s="57">
        <f t="shared" si="35"/>
        <v>0.77946759259066312</v>
      </c>
      <c r="M371" t="str" cm="1">
        <f t="array" ref="M371">IF(L371="","",_xlfn.IFS(
  AND(L371&gt;=TIME(9,0,0), L371&lt;TIME(16,0,0)),"Morning",
  AND(L371&gt;=TIME(16,0,0), L371&lt;TIME(23,59,0)),"Evening",
  L371&gt;=TIME(23,59,0),"Night",
  L371&lt;TIME(9,0,0),"Night"
))</f>
        <v>Evening</v>
      </c>
      <c r="O371" t="str">
        <f t="shared" si="34"/>
        <v/>
      </c>
    </row>
    <row r="372" spans="1:15" x14ac:dyDescent="0.25">
      <c r="A372" t="s">
        <v>851</v>
      </c>
      <c r="B372" t="s">
        <v>1</v>
      </c>
      <c r="C372" t="s">
        <v>29</v>
      </c>
      <c r="D372" t="s">
        <v>76</v>
      </c>
      <c r="E372" t="s">
        <v>852</v>
      </c>
      <c r="F372" t="s">
        <v>78</v>
      </c>
      <c r="G372" t="str">
        <f t="shared" si="30"/>
        <v>0</v>
      </c>
      <c r="H372" s="4" t="str">
        <f t="shared" si="31"/>
        <v>Click here</v>
      </c>
      <c r="I372" t="str">
        <f>IFERROR(INDEX(Analysis!$B$71:$L$91, MATCH(B372, Analysis!$A$71:$A$91, 0), MATCH(C372, Analysis!$B$70:$L$70, 0)), "")</f>
        <v>Mild</v>
      </c>
      <c r="J372">
        <f t="shared" si="32"/>
        <v>19</v>
      </c>
      <c r="K372" s="56">
        <f t="shared" si="33"/>
        <v>45782</v>
      </c>
      <c r="L372" s="57">
        <f t="shared" si="35"/>
        <v>0.77947916666744277</v>
      </c>
      <c r="M372" t="str" cm="1">
        <f t="array" ref="M372">IF(L372="","",_xlfn.IFS(
  AND(L372&gt;=TIME(9,0,0), L372&lt;TIME(16,0,0)),"Morning",
  AND(L372&gt;=TIME(16,0,0), L372&lt;TIME(23,59,0)),"Evening",
  L372&gt;=TIME(23,59,0),"Night",
  L372&lt;TIME(9,0,0),"Night"
))</f>
        <v>Evening</v>
      </c>
      <c r="O372" t="str">
        <f t="shared" si="34"/>
        <v/>
      </c>
    </row>
    <row r="373" spans="1:15" x14ac:dyDescent="0.25">
      <c r="A373" t="s">
        <v>853</v>
      </c>
      <c r="B373" t="s">
        <v>4</v>
      </c>
      <c r="C373" t="s">
        <v>29</v>
      </c>
      <c r="D373" t="s">
        <v>116</v>
      </c>
      <c r="E373" t="s">
        <v>854</v>
      </c>
      <c r="F373" t="s">
        <v>78</v>
      </c>
      <c r="G373" t="str">
        <f t="shared" si="30"/>
        <v>0</v>
      </c>
      <c r="H373" s="4" t="str">
        <f t="shared" si="31"/>
        <v>Click here</v>
      </c>
      <c r="I373" t="str">
        <f>IFERROR(INDEX(Analysis!$B$71:$L$91, MATCH(B373, Analysis!$A$71:$A$91, 0), MATCH(C373, Analysis!$B$70:$L$70, 0)), "")</f>
        <v>Mild</v>
      </c>
      <c r="J373">
        <f t="shared" si="32"/>
        <v>19</v>
      </c>
      <c r="K373" s="56">
        <f t="shared" si="33"/>
        <v>45782</v>
      </c>
      <c r="L373" s="57">
        <f t="shared" si="35"/>
        <v>0.77965277777548181</v>
      </c>
      <c r="M373" t="str" cm="1">
        <f t="array" ref="M373">IF(L373="","",_xlfn.IFS(
  AND(L373&gt;=TIME(9,0,0), L373&lt;TIME(16,0,0)),"Morning",
  AND(L373&gt;=TIME(16,0,0), L373&lt;TIME(23,59,0)),"Evening",
  L373&gt;=TIME(23,59,0),"Night",
  L373&lt;TIME(9,0,0),"Night"
))</f>
        <v>Evening</v>
      </c>
      <c r="O373" t="str">
        <f t="shared" si="34"/>
        <v/>
      </c>
    </row>
    <row r="374" spans="1:15" x14ac:dyDescent="0.25">
      <c r="A374" t="s">
        <v>855</v>
      </c>
      <c r="B374" t="s">
        <v>1</v>
      </c>
      <c r="C374" t="s">
        <v>27</v>
      </c>
      <c r="D374" t="s">
        <v>109</v>
      </c>
      <c r="E374" t="s">
        <v>856</v>
      </c>
      <c r="F374" t="s">
        <v>78</v>
      </c>
      <c r="G374" t="str">
        <f t="shared" si="30"/>
        <v>0</v>
      </c>
      <c r="H374" s="4" t="str">
        <f t="shared" si="31"/>
        <v>Click here</v>
      </c>
      <c r="I374" t="str">
        <f>IFERROR(INDEX(Analysis!$B$71:$L$91, MATCH(B374, Analysis!$A$71:$A$91, 0), MATCH(C374, Analysis!$B$70:$L$70, 0)), "")</f>
        <v>Mild</v>
      </c>
      <c r="J374">
        <f t="shared" si="32"/>
        <v>19</v>
      </c>
      <c r="K374" s="56">
        <f t="shared" si="33"/>
        <v>45782</v>
      </c>
      <c r="L374" s="57">
        <f t="shared" si="35"/>
        <v>0.77979166666773381</v>
      </c>
      <c r="M374" t="str" cm="1">
        <f t="array" ref="M374">IF(L374="","",_xlfn.IFS(
  AND(L374&gt;=TIME(9,0,0), L374&lt;TIME(16,0,0)),"Morning",
  AND(L374&gt;=TIME(16,0,0), L374&lt;TIME(23,59,0)),"Evening",
  L374&gt;=TIME(23,59,0),"Night",
  L374&lt;TIME(9,0,0),"Night"
))</f>
        <v>Evening</v>
      </c>
      <c r="O374" t="str">
        <f t="shared" si="34"/>
        <v/>
      </c>
    </row>
    <row r="375" spans="1:15" x14ac:dyDescent="0.25">
      <c r="A375" t="s">
        <v>857</v>
      </c>
      <c r="B375" t="s">
        <v>1</v>
      </c>
      <c r="C375" t="s">
        <v>27</v>
      </c>
      <c r="D375" t="s">
        <v>109</v>
      </c>
      <c r="E375" t="s">
        <v>858</v>
      </c>
      <c r="F375" t="s">
        <v>78</v>
      </c>
      <c r="G375" t="str">
        <f t="shared" si="30"/>
        <v>0</v>
      </c>
      <c r="H375" s="4" t="str">
        <f t="shared" si="31"/>
        <v>Click here</v>
      </c>
      <c r="I375" t="str">
        <f>IFERROR(INDEX(Analysis!$B$71:$L$91, MATCH(B375, Analysis!$A$71:$A$91, 0), MATCH(C375, Analysis!$B$70:$L$70, 0)), "")</f>
        <v>Mild</v>
      </c>
      <c r="J375">
        <f t="shared" si="32"/>
        <v>19</v>
      </c>
      <c r="K375" s="56">
        <f t="shared" si="33"/>
        <v>45782</v>
      </c>
      <c r="L375" s="57">
        <f t="shared" si="35"/>
        <v>0.7799421296294895</v>
      </c>
      <c r="M375" t="str" cm="1">
        <f t="array" ref="M375">IF(L375="","",_xlfn.IFS(
  AND(L375&gt;=TIME(9,0,0), L375&lt;TIME(16,0,0)),"Morning",
  AND(L375&gt;=TIME(16,0,0), L375&lt;TIME(23,59,0)),"Evening",
  L375&gt;=TIME(23,59,0),"Night",
  L375&lt;TIME(9,0,0),"Night"
))</f>
        <v>Evening</v>
      </c>
      <c r="O375" t="str">
        <f t="shared" si="34"/>
        <v/>
      </c>
    </row>
    <row r="376" spans="1:15" x14ac:dyDescent="0.25">
      <c r="A376" t="s">
        <v>859</v>
      </c>
      <c r="B376" t="s">
        <v>1</v>
      </c>
      <c r="C376" t="s">
        <v>27</v>
      </c>
      <c r="D376" t="s">
        <v>109</v>
      </c>
      <c r="E376" t="s">
        <v>860</v>
      </c>
      <c r="F376" t="s">
        <v>78</v>
      </c>
      <c r="G376" t="str">
        <f t="shared" si="30"/>
        <v>0</v>
      </c>
      <c r="H376" s="4" t="str">
        <f t="shared" si="31"/>
        <v>Click here</v>
      </c>
      <c r="I376" t="str">
        <f>IFERROR(INDEX(Analysis!$B$71:$L$91, MATCH(B376, Analysis!$A$71:$A$91, 0), MATCH(C376, Analysis!$B$70:$L$70, 0)), "")</f>
        <v>Mild</v>
      </c>
      <c r="J376">
        <f t="shared" si="32"/>
        <v>19</v>
      </c>
      <c r="K376" s="56">
        <f t="shared" si="33"/>
        <v>45782</v>
      </c>
      <c r="L376" s="57">
        <f t="shared" si="35"/>
        <v>0.78070601851504762</v>
      </c>
      <c r="M376" t="str" cm="1">
        <f t="array" ref="M376">IF(L376="","",_xlfn.IFS(
  AND(L376&gt;=TIME(9,0,0), L376&lt;TIME(16,0,0)),"Morning",
  AND(L376&gt;=TIME(16,0,0), L376&lt;TIME(23,59,0)),"Evening",
  L376&gt;=TIME(23,59,0),"Night",
  L376&lt;TIME(9,0,0),"Night"
))</f>
        <v>Evening</v>
      </c>
      <c r="O376" t="str">
        <f t="shared" si="34"/>
        <v/>
      </c>
    </row>
    <row r="377" spans="1:15" x14ac:dyDescent="0.25">
      <c r="A377" t="s">
        <v>861</v>
      </c>
      <c r="B377" t="s">
        <v>1</v>
      </c>
      <c r="C377" t="s">
        <v>27</v>
      </c>
      <c r="D377" t="s">
        <v>109</v>
      </c>
      <c r="E377" t="s">
        <v>862</v>
      </c>
      <c r="F377" t="s">
        <v>78</v>
      </c>
      <c r="G377" t="str">
        <f t="shared" si="30"/>
        <v>0</v>
      </c>
      <c r="H377" s="4" t="str">
        <f t="shared" si="31"/>
        <v>Click here</v>
      </c>
      <c r="I377" t="str">
        <f>IFERROR(INDEX(Analysis!$B$71:$L$91, MATCH(B377, Analysis!$A$71:$A$91, 0), MATCH(C377, Analysis!$B$70:$L$70, 0)), "")</f>
        <v>Mild</v>
      </c>
      <c r="J377">
        <f t="shared" si="32"/>
        <v>19</v>
      </c>
      <c r="K377" s="56">
        <f t="shared" si="33"/>
        <v>45782</v>
      </c>
      <c r="L377" s="57">
        <f t="shared" si="35"/>
        <v>0.78083333333051996</v>
      </c>
      <c r="M377" t="str" cm="1">
        <f t="array" ref="M377">IF(L377="","",_xlfn.IFS(
  AND(L377&gt;=TIME(9,0,0), L377&lt;TIME(16,0,0)),"Morning",
  AND(L377&gt;=TIME(16,0,0), L377&lt;TIME(23,59,0)),"Evening",
  L377&gt;=TIME(23,59,0),"Night",
  L377&lt;TIME(9,0,0),"Night"
))</f>
        <v>Evening</v>
      </c>
      <c r="O377" t="str">
        <f t="shared" si="34"/>
        <v/>
      </c>
    </row>
    <row r="378" spans="1:15" x14ac:dyDescent="0.25">
      <c r="A378" t="s">
        <v>863</v>
      </c>
      <c r="B378" t="s">
        <v>1</v>
      </c>
      <c r="C378" t="s">
        <v>27</v>
      </c>
      <c r="D378" t="s">
        <v>662</v>
      </c>
      <c r="E378" t="s">
        <v>864</v>
      </c>
      <c r="F378" t="s">
        <v>78</v>
      </c>
      <c r="G378" t="str">
        <f t="shared" si="30"/>
        <v>0</v>
      </c>
      <c r="H378" s="4" t="str">
        <f t="shared" si="31"/>
        <v>Click here</v>
      </c>
      <c r="I378" t="str">
        <f>IFERROR(INDEX(Analysis!$B$71:$L$91, MATCH(B378, Analysis!$A$71:$A$91, 0), MATCH(C378, Analysis!$B$70:$L$70, 0)), "")</f>
        <v>Mild</v>
      </c>
      <c r="J378">
        <f t="shared" si="32"/>
        <v>19</v>
      </c>
      <c r="K378" s="56">
        <f t="shared" si="33"/>
        <v>45782</v>
      </c>
      <c r="L378" s="57">
        <f t="shared" si="35"/>
        <v>0.78627314815093996</v>
      </c>
      <c r="M378" t="str" cm="1">
        <f t="array" ref="M378">IF(L378="","",_xlfn.IFS(
  AND(L378&gt;=TIME(9,0,0), L378&lt;TIME(16,0,0)),"Morning",
  AND(L378&gt;=TIME(16,0,0), L378&lt;TIME(23,59,0)),"Evening",
  L378&gt;=TIME(23,59,0),"Night",
  L378&lt;TIME(9,0,0),"Night"
))</f>
        <v>Evening</v>
      </c>
      <c r="O378" t="str">
        <f t="shared" si="34"/>
        <v/>
      </c>
    </row>
    <row r="379" spans="1:15" x14ac:dyDescent="0.25">
      <c r="A379" t="s">
        <v>865</v>
      </c>
      <c r="B379" t="s">
        <v>1</v>
      </c>
      <c r="C379" t="s">
        <v>27</v>
      </c>
      <c r="D379" t="s">
        <v>662</v>
      </c>
      <c r="E379" t="s">
        <v>866</v>
      </c>
      <c r="F379" t="s">
        <v>78</v>
      </c>
      <c r="G379" t="str">
        <f t="shared" si="30"/>
        <v>0</v>
      </c>
      <c r="H379" s="4" t="str">
        <f t="shared" si="31"/>
        <v>Click here</v>
      </c>
      <c r="I379" t="str">
        <f>IFERROR(INDEX(Analysis!$B$71:$L$91, MATCH(B379, Analysis!$A$71:$A$91, 0), MATCH(C379, Analysis!$B$70:$L$70, 0)), "")</f>
        <v>Mild</v>
      </c>
      <c r="J379">
        <f t="shared" si="32"/>
        <v>19</v>
      </c>
      <c r="K379" s="56">
        <f t="shared" si="33"/>
        <v>45782</v>
      </c>
      <c r="L379" s="57">
        <f t="shared" si="35"/>
        <v>0.786446759258979</v>
      </c>
      <c r="M379" t="str" cm="1">
        <f t="array" ref="M379">IF(L379="","",_xlfn.IFS(
  AND(L379&gt;=TIME(9,0,0), L379&lt;TIME(16,0,0)),"Morning",
  AND(L379&gt;=TIME(16,0,0), L379&lt;TIME(23,59,0)),"Evening",
  L379&gt;=TIME(23,59,0),"Night",
  L379&lt;TIME(9,0,0),"Night"
))</f>
        <v>Evening</v>
      </c>
      <c r="O379" t="str">
        <f t="shared" si="34"/>
        <v/>
      </c>
    </row>
    <row r="380" spans="1:15" x14ac:dyDescent="0.25">
      <c r="A380" t="s">
        <v>867</v>
      </c>
      <c r="B380" t="s">
        <v>1</v>
      </c>
      <c r="C380" t="s">
        <v>27</v>
      </c>
      <c r="D380" t="s">
        <v>662</v>
      </c>
      <c r="E380" t="s">
        <v>868</v>
      </c>
      <c r="F380" t="s">
        <v>78</v>
      </c>
      <c r="G380" t="str">
        <f t="shared" si="30"/>
        <v>0</v>
      </c>
      <c r="H380" s="4" t="str">
        <f t="shared" si="31"/>
        <v>Click here</v>
      </c>
      <c r="I380" t="str">
        <f>IFERROR(INDEX(Analysis!$B$71:$L$91, MATCH(B380, Analysis!$A$71:$A$91, 0), MATCH(C380, Analysis!$B$70:$L$70, 0)), "")</f>
        <v>Mild</v>
      </c>
      <c r="J380">
        <f t="shared" si="32"/>
        <v>19</v>
      </c>
      <c r="K380" s="56">
        <f t="shared" si="33"/>
        <v>45782</v>
      </c>
      <c r="L380" s="57">
        <f t="shared" si="35"/>
        <v>0.78650462962832535</v>
      </c>
      <c r="M380" t="str" cm="1">
        <f t="array" ref="M380">IF(L380="","",_xlfn.IFS(
  AND(L380&gt;=TIME(9,0,0), L380&lt;TIME(16,0,0)),"Morning",
  AND(L380&gt;=TIME(16,0,0), L380&lt;TIME(23,59,0)),"Evening",
  L380&gt;=TIME(23,59,0),"Night",
  L380&lt;TIME(9,0,0),"Night"
))</f>
        <v>Evening</v>
      </c>
      <c r="O380" t="str">
        <f t="shared" si="34"/>
        <v/>
      </c>
    </row>
    <row r="381" spans="1:15" x14ac:dyDescent="0.25">
      <c r="A381" t="s">
        <v>869</v>
      </c>
      <c r="B381" t="s">
        <v>1</v>
      </c>
      <c r="C381" t="s">
        <v>27</v>
      </c>
      <c r="D381" t="s">
        <v>662</v>
      </c>
      <c r="E381" t="s">
        <v>870</v>
      </c>
      <c r="F381" t="s">
        <v>78</v>
      </c>
      <c r="G381" t="str">
        <f t="shared" si="30"/>
        <v>0</v>
      </c>
      <c r="H381" s="4" t="str">
        <f t="shared" si="31"/>
        <v>Click here</v>
      </c>
      <c r="I381" t="str">
        <f>IFERROR(INDEX(Analysis!$B$71:$L$91, MATCH(B381, Analysis!$A$71:$A$91, 0), MATCH(C381, Analysis!$B$70:$L$70, 0)), "")</f>
        <v>Mild</v>
      </c>
      <c r="J381">
        <f t="shared" si="32"/>
        <v>19</v>
      </c>
      <c r="K381" s="56">
        <f t="shared" si="33"/>
        <v>45782</v>
      </c>
      <c r="L381" s="57">
        <f t="shared" si="35"/>
        <v>0.78695601852086838</v>
      </c>
      <c r="M381" t="str" cm="1">
        <f t="array" ref="M381">IF(L381="","",_xlfn.IFS(
  AND(L381&gt;=TIME(9,0,0), L381&lt;TIME(16,0,0)),"Morning",
  AND(L381&gt;=TIME(16,0,0), L381&lt;TIME(23,59,0)),"Evening",
  L381&gt;=TIME(23,59,0),"Night",
  L381&lt;TIME(9,0,0),"Night"
))</f>
        <v>Evening</v>
      </c>
      <c r="O381" t="str">
        <f t="shared" si="34"/>
        <v/>
      </c>
    </row>
    <row r="382" spans="1:15" x14ac:dyDescent="0.25">
      <c r="A382" t="s">
        <v>871</v>
      </c>
      <c r="B382" t="s">
        <v>1</v>
      </c>
      <c r="C382" t="s">
        <v>27</v>
      </c>
      <c r="D382" t="s">
        <v>662</v>
      </c>
      <c r="E382" t="s">
        <v>872</v>
      </c>
      <c r="F382" t="s">
        <v>78</v>
      </c>
      <c r="G382" t="str">
        <f t="shared" si="30"/>
        <v>0</v>
      </c>
      <c r="H382" s="4" t="str">
        <f t="shared" si="31"/>
        <v>Click here</v>
      </c>
      <c r="I382" t="str">
        <f>IFERROR(INDEX(Analysis!$B$71:$L$91, MATCH(B382, Analysis!$A$71:$A$91, 0), MATCH(C382, Analysis!$B$70:$L$70, 0)), "")</f>
        <v>Mild</v>
      </c>
      <c r="J382">
        <f t="shared" si="32"/>
        <v>19</v>
      </c>
      <c r="K382" s="56">
        <f t="shared" si="33"/>
        <v>45782</v>
      </c>
      <c r="L382" s="57">
        <f t="shared" si="35"/>
        <v>0.78708333333634073</v>
      </c>
      <c r="M382" t="str" cm="1">
        <f t="array" ref="M382">IF(L382="","",_xlfn.IFS(
  AND(L382&gt;=TIME(9,0,0), L382&lt;TIME(16,0,0)),"Morning",
  AND(L382&gt;=TIME(16,0,0), L382&lt;TIME(23,59,0)),"Evening",
  L382&gt;=TIME(23,59,0),"Night",
  L382&lt;TIME(9,0,0),"Night"
))</f>
        <v>Evening</v>
      </c>
      <c r="O382" t="str">
        <f t="shared" si="34"/>
        <v/>
      </c>
    </row>
    <row r="383" spans="1:15" x14ac:dyDescent="0.25">
      <c r="A383" t="s">
        <v>873</v>
      </c>
      <c r="B383" t="s">
        <v>1</v>
      </c>
      <c r="C383" t="s">
        <v>27</v>
      </c>
      <c r="D383" t="s">
        <v>662</v>
      </c>
      <c r="E383" t="s">
        <v>874</v>
      </c>
      <c r="F383" t="s">
        <v>78</v>
      </c>
      <c r="G383" t="str">
        <f t="shared" si="30"/>
        <v>0</v>
      </c>
      <c r="H383" s="4" t="str">
        <f t="shared" si="31"/>
        <v>Click here</v>
      </c>
      <c r="I383" t="str">
        <f>IFERROR(INDEX(Analysis!$B$71:$L$91, MATCH(B383, Analysis!$A$71:$A$91, 0), MATCH(C383, Analysis!$B$70:$L$70, 0)), "")</f>
        <v>Mild</v>
      </c>
      <c r="J383">
        <f t="shared" si="32"/>
        <v>19</v>
      </c>
      <c r="K383" s="56">
        <f t="shared" si="33"/>
        <v>45782</v>
      </c>
      <c r="L383" s="57">
        <f t="shared" si="35"/>
        <v>0.78740740740613546</v>
      </c>
      <c r="M383" t="str" cm="1">
        <f t="array" ref="M383">IF(L383="","",_xlfn.IFS(
  AND(L383&gt;=TIME(9,0,0), L383&lt;TIME(16,0,0)),"Morning",
  AND(L383&gt;=TIME(16,0,0), L383&lt;TIME(23,59,0)),"Evening",
  L383&gt;=TIME(23,59,0),"Night",
  L383&lt;TIME(9,0,0),"Night"
))</f>
        <v>Evening</v>
      </c>
      <c r="O383" t="str">
        <f t="shared" si="34"/>
        <v/>
      </c>
    </row>
    <row r="384" spans="1:15" x14ac:dyDescent="0.25">
      <c r="A384" t="s">
        <v>875</v>
      </c>
      <c r="B384" t="s">
        <v>1</v>
      </c>
      <c r="C384" t="s">
        <v>27</v>
      </c>
      <c r="D384" t="s">
        <v>109</v>
      </c>
      <c r="E384" t="s">
        <v>876</v>
      </c>
      <c r="F384" t="s">
        <v>78</v>
      </c>
      <c r="G384" t="str">
        <f t="shared" si="30"/>
        <v>0</v>
      </c>
      <c r="H384" s="4" t="str">
        <f t="shared" si="31"/>
        <v>Click here</v>
      </c>
      <c r="I384" t="str">
        <f>IFERROR(INDEX(Analysis!$B$71:$L$91, MATCH(B384, Analysis!$A$71:$A$91, 0), MATCH(C384, Analysis!$B$70:$L$70, 0)), "")</f>
        <v>Mild</v>
      </c>
      <c r="J384">
        <f t="shared" si="32"/>
        <v>19</v>
      </c>
      <c r="K384" s="56">
        <f t="shared" si="33"/>
        <v>45782</v>
      </c>
      <c r="L384" s="57">
        <f t="shared" si="35"/>
        <v>0.79253472221898846</v>
      </c>
      <c r="M384" t="str" cm="1">
        <f t="array" ref="M384">IF(L384="","",_xlfn.IFS(
  AND(L384&gt;=TIME(9,0,0), L384&lt;TIME(16,0,0)),"Morning",
  AND(L384&gt;=TIME(16,0,0), L384&lt;TIME(23,59,0)),"Evening",
  L384&gt;=TIME(23,59,0),"Night",
  L384&lt;TIME(9,0,0),"Night"
))</f>
        <v>Evening</v>
      </c>
      <c r="O384" t="str">
        <f t="shared" si="34"/>
        <v/>
      </c>
    </row>
    <row r="385" spans="1:15" x14ac:dyDescent="0.25">
      <c r="A385" t="s">
        <v>877</v>
      </c>
      <c r="B385" t="s">
        <v>1</v>
      </c>
      <c r="C385" t="s">
        <v>27</v>
      </c>
      <c r="D385" t="s">
        <v>109</v>
      </c>
      <c r="E385" t="s">
        <v>878</v>
      </c>
      <c r="F385" t="s">
        <v>78</v>
      </c>
      <c r="G385" t="str">
        <f t="shared" si="30"/>
        <v>0</v>
      </c>
      <c r="H385" s="4" t="str">
        <f t="shared" si="31"/>
        <v>Click here</v>
      </c>
      <c r="I385" t="str">
        <f>IFERROR(INDEX(Analysis!$B$71:$L$91, MATCH(B385, Analysis!$A$71:$A$91, 0), MATCH(C385, Analysis!$B$70:$L$70, 0)), "")</f>
        <v>Mild</v>
      </c>
      <c r="J385">
        <f t="shared" si="32"/>
        <v>19</v>
      </c>
      <c r="K385" s="56">
        <f t="shared" si="33"/>
        <v>45782</v>
      </c>
      <c r="L385" s="57">
        <f t="shared" si="35"/>
        <v>0.79269675925752381</v>
      </c>
      <c r="M385" t="str" cm="1">
        <f t="array" ref="M385">IF(L385="","",_xlfn.IFS(
  AND(L385&gt;=TIME(9,0,0), L385&lt;TIME(16,0,0)),"Morning",
  AND(L385&gt;=TIME(16,0,0), L385&lt;TIME(23,59,0)),"Evening",
  L385&gt;=TIME(23,59,0),"Night",
  L385&lt;TIME(9,0,0),"Night"
))</f>
        <v>Evening</v>
      </c>
      <c r="O385" t="str">
        <f t="shared" si="34"/>
        <v/>
      </c>
    </row>
    <row r="386" spans="1:15" x14ac:dyDescent="0.25">
      <c r="A386" t="s">
        <v>879</v>
      </c>
      <c r="B386" t="s">
        <v>1</v>
      </c>
      <c r="C386" t="s">
        <v>27</v>
      </c>
      <c r="D386" t="s">
        <v>109</v>
      </c>
      <c r="E386" t="s">
        <v>880</v>
      </c>
      <c r="F386" t="s">
        <v>78</v>
      </c>
      <c r="G386" t="str">
        <f t="shared" ref="G386:G449" si="36">IF(ISBLANK(A386), "", IF(ISBLANK(F386), 0, F386))</f>
        <v>0</v>
      </c>
      <c r="H386" s="4" t="str">
        <f t="shared" ref="H386:H449" si="37">IF(ISBLANK(E386),"",HYPERLINK(E386,"Click here"))</f>
        <v>Click here</v>
      </c>
      <c r="I386" t="str">
        <f>IFERROR(INDEX(Analysis!$B$71:$L$91, MATCH(B386, Analysis!$A$71:$A$91, 0), MATCH(C386, Analysis!$B$70:$L$70, 0)), "")</f>
        <v>Mild</v>
      </c>
      <c r="J386">
        <f t="shared" ref="J386:J449" si="38">IF(ISBLANK(A386),"",WEEKNUM(A386))</f>
        <v>19</v>
      </c>
      <c r="K386" s="56">
        <f t="shared" ref="K386:K449" si="39">IF(ISBLANK(A386),"",DATE(YEAR(A386),MONTH(A386),DAY(A386)))</f>
        <v>45782</v>
      </c>
      <c r="L386" s="57">
        <f t="shared" si="35"/>
        <v>0.79702546296175569</v>
      </c>
      <c r="M386" t="str" cm="1">
        <f t="array" ref="M386">IF(L386="","",_xlfn.IFS(
  AND(L386&gt;=TIME(9,0,0), L386&lt;TIME(16,0,0)),"Morning",
  AND(L386&gt;=TIME(16,0,0), L386&lt;TIME(23,59,0)),"Evening",
  L386&gt;=TIME(23,59,0),"Night",
  L386&lt;TIME(9,0,0),"Night"
))</f>
        <v>Evening</v>
      </c>
      <c r="O386" t="str">
        <f t="shared" ref="O386:O449" si="40">IF(N386="ON", _xlfn.IMAGE(E386, 1), "")</f>
        <v/>
      </c>
    </row>
    <row r="387" spans="1:15" x14ac:dyDescent="0.25">
      <c r="A387" t="s">
        <v>881</v>
      </c>
      <c r="B387" t="s">
        <v>1</v>
      </c>
      <c r="C387" t="s">
        <v>27</v>
      </c>
      <c r="D387" t="s">
        <v>109</v>
      </c>
      <c r="E387" t="s">
        <v>882</v>
      </c>
      <c r="F387" t="s">
        <v>78</v>
      </c>
      <c r="G387" t="str">
        <f t="shared" si="36"/>
        <v>0</v>
      </c>
      <c r="H387" s="4" t="str">
        <f t="shared" si="37"/>
        <v>Click here</v>
      </c>
      <c r="I387" t="str">
        <f>IFERROR(INDEX(Analysis!$B$71:$L$91, MATCH(B387, Analysis!$A$71:$A$91, 0), MATCH(C387, Analysis!$B$70:$L$70, 0)), "")</f>
        <v>Mild</v>
      </c>
      <c r="J387">
        <f t="shared" si="38"/>
        <v>19</v>
      </c>
      <c r="K387" s="56">
        <f t="shared" si="39"/>
        <v>45782</v>
      </c>
      <c r="L387" s="57">
        <f t="shared" ref="L387:L450" si="41">IF(A387="", "", A387 - INT(A387))</f>
        <v>0.79710648148466134</v>
      </c>
      <c r="M387" t="str" cm="1">
        <f t="array" ref="M387">IF(L387="","",_xlfn.IFS(
  AND(L387&gt;=TIME(9,0,0), L387&lt;TIME(16,0,0)),"Morning",
  AND(L387&gt;=TIME(16,0,0), L387&lt;TIME(23,59,0)),"Evening",
  L387&gt;=TIME(23,59,0),"Night",
  L387&lt;TIME(9,0,0),"Night"
))</f>
        <v>Evening</v>
      </c>
      <c r="O387" t="str">
        <f t="shared" si="40"/>
        <v/>
      </c>
    </row>
    <row r="388" spans="1:15" x14ac:dyDescent="0.25">
      <c r="A388" t="s">
        <v>883</v>
      </c>
      <c r="B388" t="s">
        <v>1</v>
      </c>
      <c r="C388" t="s">
        <v>29</v>
      </c>
      <c r="D388" t="s">
        <v>223</v>
      </c>
      <c r="E388" t="s">
        <v>884</v>
      </c>
      <c r="F388" t="s">
        <v>78</v>
      </c>
      <c r="G388" t="str">
        <f t="shared" si="36"/>
        <v>0</v>
      </c>
      <c r="H388" s="4" t="str">
        <f t="shared" si="37"/>
        <v>Click here</v>
      </c>
      <c r="I388" t="str">
        <f>IFERROR(INDEX(Analysis!$B$71:$L$91, MATCH(B388, Analysis!$A$71:$A$91, 0), MATCH(C388, Analysis!$B$70:$L$70, 0)), "")</f>
        <v>Mild</v>
      </c>
      <c r="J388">
        <f t="shared" si="38"/>
        <v>19</v>
      </c>
      <c r="K388" s="56">
        <f t="shared" si="39"/>
        <v>45782</v>
      </c>
      <c r="L388" s="57">
        <f t="shared" si="41"/>
        <v>0.80797453703416977</v>
      </c>
      <c r="M388" t="str" cm="1">
        <f t="array" ref="M388">IF(L388="","",_xlfn.IFS(
  AND(L388&gt;=TIME(9,0,0), L388&lt;TIME(16,0,0)),"Morning",
  AND(L388&gt;=TIME(16,0,0), L388&lt;TIME(23,59,0)),"Evening",
  L388&gt;=TIME(23,59,0),"Night",
  L388&lt;TIME(9,0,0),"Night"
))</f>
        <v>Evening</v>
      </c>
      <c r="O388" t="str">
        <f t="shared" si="40"/>
        <v/>
      </c>
    </row>
    <row r="389" spans="1:15" x14ac:dyDescent="0.25">
      <c r="A389" t="s">
        <v>885</v>
      </c>
      <c r="B389" t="s">
        <v>1</v>
      </c>
      <c r="C389" t="s">
        <v>26</v>
      </c>
      <c r="D389" t="s">
        <v>199</v>
      </c>
      <c r="E389" t="s">
        <v>886</v>
      </c>
      <c r="F389" t="s">
        <v>78</v>
      </c>
      <c r="G389" t="str">
        <f t="shared" si="36"/>
        <v>0</v>
      </c>
      <c r="H389" s="4" t="str">
        <f t="shared" si="37"/>
        <v>Click here</v>
      </c>
      <c r="I389" t="str">
        <f>IFERROR(INDEX(Analysis!$B$71:$L$91, MATCH(B389, Analysis!$A$71:$A$91, 0), MATCH(C389, Analysis!$B$70:$L$70, 0)), "")</f>
        <v>Mild</v>
      </c>
      <c r="J389">
        <f t="shared" si="38"/>
        <v>19</v>
      </c>
      <c r="K389" s="56">
        <f t="shared" si="39"/>
        <v>45782</v>
      </c>
      <c r="L389" s="57">
        <f t="shared" si="41"/>
        <v>0.8188657407372375</v>
      </c>
      <c r="M389" t="str" cm="1">
        <f t="array" ref="M389">IF(L389="","",_xlfn.IFS(
  AND(L389&gt;=TIME(9,0,0), L389&lt;TIME(16,0,0)),"Morning",
  AND(L389&gt;=TIME(16,0,0), L389&lt;TIME(23,59,0)),"Evening",
  L389&gt;=TIME(23,59,0),"Night",
  L389&lt;TIME(9,0,0),"Night"
))</f>
        <v>Evening</v>
      </c>
      <c r="O389" t="str">
        <f t="shared" si="40"/>
        <v/>
      </c>
    </row>
    <row r="390" spans="1:15" x14ac:dyDescent="0.25">
      <c r="A390" t="s">
        <v>887</v>
      </c>
      <c r="B390" t="s">
        <v>1</v>
      </c>
      <c r="C390" t="s">
        <v>26</v>
      </c>
      <c r="D390" t="s">
        <v>199</v>
      </c>
      <c r="E390" t="s">
        <v>888</v>
      </c>
      <c r="F390" t="s">
        <v>78</v>
      </c>
      <c r="G390" t="str">
        <f t="shared" si="36"/>
        <v>0</v>
      </c>
      <c r="H390" s="4" t="str">
        <f t="shared" si="37"/>
        <v>Click here</v>
      </c>
      <c r="I390" t="str">
        <f>IFERROR(INDEX(Analysis!$B$71:$L$91, MATCH(B390, Analysis!$A$71:$A$91, 0), MATCH(C390, Analysis!$B$70:$L$70, 0)), "")</f>
        <v>Mild</v>
      </c>
      <c r="J390">
        <f t="shared" si="38"/>
        <v>19</v>
      </c>
      <c r="K390" s="56">
        <f t="shared" si="39"/>
        <v>45782</v>
      </c>
      <c r="L390" s="57">
        <f t="shared" si="41"/>
        <v>0.8189351851833635</v>
      </c>
      <c r="M390" t="str" cm="1">
        <f t="array" ref="M390">IF(L390="","",_xlfn.IFS(
  AND(L390&gt;=TIME(9,0,0), L390&lt;TIME(16,0,0)),"Morning",
  AND(L390&gt;=TIME(16,0,0), L390&lt;TIME(23,59,0)),"Evening",
  L390&gt;=TIME(23,59,0),"Night",
  L390&lt;TIME(9,0,0),"Night"
))</f>
        <v>Evening</v>
      </c>
      <c r="O390" t="str">
        <f t="shared" si="40"/>
        <v/>
      </c>
    </row>
    <row r="391" spans="1:15" x14ac:dyDescent="0.25">
      <c r="A391" t="s">
        <v>889</v>
      </c>
      <c r="B391" t="s">
        <v>1</v>
      </c>
      <c r="C391" t="s">
        <v>26</v>
      </c>
      <c r="D391" t="s">
        <v>199</v>
      </c>
      <c r="E391" t="s">
        <v>890</v>
      </c>
      <c r="F391" t="s">
        <v>78</v>
      </c>
      <c r="G391" t="str">
        <f t="shared" si="36"/>
        <v>0</v>
      </c>
      <c r="H391" s="4" t="str">
        <f t="shared" si="37"/>
        <v>Click here</v>
      </c>
      <c r="I391" t="str">
        <f>IFERROR(INDEX(Analysis!$B$71:$L$91, MATCH(B391, Analysis!$A$71:$A$91, 0), MATCH(C391, Analysis!$B$70:$L$70, 0)), "")</f>
        <v>Mild</v>
      </c>
      <c r="J391">
        <f t="shared" si="38"/>
        <v>19</v>
      </c>
      <c r="K391" s="56">
        <f t="shared" si="39"/>
        <v>45782</v>
      </c>
      <c r="L391" s="57">
        <f t="shared" si="41"/>
        <v>0.81905092592933215</v>
      </c>
      <c r="M391" t="str" cm="1">
        <f t="array" ref="M391">IF(L391="","",_xlfn.IFS(
  AND(L391&gt;=TIME(9,0,0), L391&lt;TIME(16,0,0)),"Morning",
  AND(L391&gt;=TIME(16,0,0), L391&lt;TIME(23,59,0)),"Evening",
  L391&gt;=TIME(23,59,0),"Night",
  L391&lt;TIME(9,0,0),"Night"
))</f>
        <v>Evening</v>
      </c>
      <c r="O391" t="str">
        <f t="shared" si="40"/>
        <v/>
      </c>
    </row>
    <row r="392" spans="1:15" x14ac:dyDescent="0.25">
      <c r="A392" t="s">
        <v>891</v>
      </c>
      <c r="B392" t="s">
        <v>1</v>
      </c>
      <c r="C392" t="s">
        <v>26</v>
      </c>
      <c r="D392" t="s">
        <v>199</v>
      </c>
      <c r="E392" t="s">
        <v>892</v>
      </c>
      <c r="F392" t="s">
        <v>78</v>
      </c>
      <c r="G392" t="str">
        <f t="shared" si="36"/>
        <v>0</v>
      </c>
      <c r="H392" s="4" t="str">
        <f t="shared" si="37"/>
        <v>Click here</v>
      </c>
      <c r="I392" t="str">
        <f>IFERROR(INDEX(Analysis!$B$71:$L$91, MATCH(B392, Analysis!$A$71:$A$91, 0), MATCH(C392, Analysis!$B$70:$L$70, 0)), "")</f>
        <v>Mild</v>
      </c>
      <c r="J392">
        <f t="shared" si="38"/>
        <v>19</v>
      </c>
      <c r="K392" s="56">
        <f t="shared" si="39"/>
        <v>45782</v>
      </c>
      <c r="L392" s="57">
        <f t="shared" si="41"/>
        <v>0.81918981481430819</v>
      </c>
      <c r="M392" t="str" cm="1">
        <f t="array" ref="M392">IF(L392="","",_xlfn.IFS(
  AND(L392&gt;=TIME(9,0,0), L392&lt;TIME(16,0,0)),"Morning",
  AND(L392&gt;=TIME(16,0,0), L392&lt;TIME(23,59,0)),"Evening",
  L392&gt;=TIME(23,59,0),"Night",
  L392&lt;TIME(9,0,0),"Night"
))</f>
        <v>Evening</v>
      </c>
      <c r="O392" t="str">
        <f t="shared" si="40"/>
        <v/>
      </c>
    </row>
    <row r="393" spans="1:15" x14ac:dyDescent="0.25">
      <c r="A393" t="s">
        <v>893</v>
      </c>
      <c r="B393" t="s">
        <v>1</v>
      </c>
      <c r="C393" t="s">
        <v>25</v>
      </c>
      <c r="D393" t="s">
        <v>149</v>
      </c>
      <c r="E393" t="s">
        <v>894</v>
      </c>
      <c r="F393" t="s">
        <v>78</v>
      </c>
      <c r="G393" t="str">
        <f t="shared" si="36"/>
        <v>0</v>
      </c>
      <c r="H393" s="4" t="str">
        <f t="shared" si="37"/>
        <v>Click here</v>
      </c>
      <c r="I393" t="str">
        <f>IFERROR(INDEX(Analysis!$B$71:$L$91, MATCH(B393, Analysis!$A$71:$A$91, 0), MATCH(C393, Analysis!$B$70:$L$70, 0)), "")</f>
        <v>Mild</v>
      </c>
      <c r="J393">
        <f t="shared" si="38"/>
        <v>19</v>
      </c>
      <c r="K393" s="56">
        <f t="shared" si="39"/>
        <v>45782</v>
      </c>
      <c r="L393" s="57">
        <f t="shared" si="41"/>
        <v>0.83511574073781958</v>
      </c>
      <c r="M393" t="str" cm="1">
        <f t="array" ref="M393">IF(L393="","",_xlfn.IFS(
  AND(L393&gt;=TIME(9,0,0), L393&lt;TIME(16,0,0)),"Morning",
  AND(L393&gt;=TIME(16,0,0), L393&lt;TIME(23,59,0)),"Evening",
  L393&gt;=TIME(23,59,0),"Night",
  L393&lt;TIME(9,0,0),"Night"
))</f>
        <v>Evening</v>
      </c>
      <c r="O393" t="str">
        <f t="shared" si="40"/>
        <v/>
      </c>
    </row>
    <row r="394" spans="1:15" x14ac:dyDescent="0.25">
      <c r="A394" t="s">
        <v>895</v>
      </c>
      <c r="B394" t="s">
        <v>1</v>
      </c>
      <c r="C394" t="s">
        <v>25</v>
      </c>
      <c r="D394" t="s">
        <v>149</v>
      </c>
      <c r="E394" t="s">
        <v>896</v>
      </c>
      <c r="F394" t="s">
        <v>78</v>
      </c>
      <c r="G394" t="str">
        <f t="shared" si="36"/>
        <v>0</v>
      </c>
      <c r="H394" s="4" t="str">
        <f t="shared" si="37"/>
        <v>Click here</v>
      </c>
      <c r="I394" t="str">
        <f>IFERROR(INDEX(Analysis!$B$71:$L$91, MATCH(B394, Analysis!$A$71:$A$91, 0), MATCH(C394, Analysis!$B$70:$L$70, 0)), "")</f>
        <v>Mild</v>
      </c>
      <c r="J394">
        <f t="shared" si="38"/>
        <v>19</v>
      </c>
      <c r="K394" s="56">
        <f t="shared" si="39"/>
        <v>45782</v>
      </c>
      <c r="L394" s="57">
        <f t="shared" si="41"/>
        <v>0.83553240740729962</v>
      </c>
      <c r="M394" t="str" cm="1">
        <f t="array" ref="M394">IF(L394="","",_xlfn.IFS(
  AND(L394&gt;=TIME(9,0,0), L394&lt;TIME(16,0,0)),"Morning",
  AND(L394&gt;=TIME(16,0,0), L394&lt;TIME(23,59,0)),"Evening",
  L394&gt;=TIME(23,59,0),"Night",
  L394&lt;TIME(9,0,0),"Night"
))</f>
        <v>Evening</v>
      </c>
      <c r="O394" t="str">
        <f t="shared" si="40"/>
        <v/>
      </c>
    </row>
    <row r="395" spans="1:15" x14ac:dyDescent="0.25">
      <c r="A395" t="s">
        <v>897</v>
      </c>
      <c r="B395" t="s">
        <v>1</v>
      </c>
      <c r="C395" t="s">
        <v>25</v>
      </c>
      <c r="D395" t="s">
        <v>149</v>
      </c>
      <c r="E395" t="s">
        <v>898</v>
      </c>
      <c r="F395" t="s">
        <v>78</v>
      </c>
      <c r="G395" t="str">
        <f t="shared" si="36"/>
        <v>0</v>
      </c>
      <c r="H395" s="4" t="str">
        <f t="shared" si="37"/>
        <v>Click here</v>
      </c>
      <c r="I395" t="str">
        <f>IFERROR(INDEX(Analysis!$B$71:$L$91, MATCH(B395, Analysis!$A$71:$A$91, 0), MATCH(C395, Analysis!$B$70:$L$70, 0)), "")</f>
        <v>Mild</v>
      </c>
      <c r="J395">
        <f t="shared" si="38"/>
        <v>19</v>
      </c>
      <c r="K395" s="56">
        <f t="shared" si="39"/>
        <v>45782</v>
      </c>
      <c r="L395" s="57">
        <f t="shared" si="41"/>
        <v>0.90582175926101627</v>
      </c>
      <c r="M395" t="str" cm="1">
        <f t="array" ref="M395">IF(L395="","",_xlfn.IFS(
  AND(L395&gt;=TIME(9,0,0), L395&lt;TIME(16,0,0)),"Morning",
  AND(L395&gt;=TIME(16,0,0), L395&lt;TIME(23,59,0)),"Evening",
  L395&gt;=TIME(23,59,0),"Night",
  L395&lt;TIME(9,0,0),"Night"
))</f>
        <v>Evening</v>
      </c>
      <c r="O395" t="str">
        <f t="shared" si="40"/>
        <v/>
      </c>
    </row>
    <row r="396" spans="1:15" x14ac:dyDescent="0.25">
      <c r="A396" t="s">
        <v>899</v>
      </c>
      <c r="B396" t="s">
        <v>1</v>
      </c>
      <c r="C396" t="s">
        <v>103</v>
      </c>
      <c r="D396" t="s">
        <v>104</v>
      </c>
      <c r="E396" t="s">
        <v>900</v>
      </c>
      <c r="F396" t="s">
        <v>78</v>
      </c>
      <c r="G396" t="str">
        <f t="shared" si="36"/>
        <v>0</v>
      </c>
      <c r="H396" s="4" t="str">
        <f t="shared" si="37"/>
        <v>Click here</v>
      </c>
      <c r="I396" t="str">
        <f>IFERROR(INDEX(Analysis!$B$71:$L$91, MATCH(B396, Analysis!$A$71:$A$91, 0), MATCH(C396, Analysis!$B$70:$L$70, 0)), "")</f>
        <v>Mild</v>
      </c>
      <c r="J396">
        <f t="shared" si="38"/>
        <v>19</v>
      </c>
      <c r="K396" s="56">
        <f t="shared" si="39"/>
        <v>45783</v>
      </c>
      <c r="L396" s="57">
        <f t="shared" si="41"/>
        <v>0.39523148148145992</v>
      </c>
      <c r="M396" t="str" cm="1">
        <f t="array" ref="M396">IF(L396="","",_xlfn.IFS(
  AND(L396&gt;=TIME(9,0,0), L396&lt;TIME(16,0,0)),"Morning",
  AND(L396&gt;=TIME(16,0,0), L396&lt;TIME(23,59,0)),"Evening",
  L396&gt;=TIME(23,59,0),"Night",
  L396&lt;TIME(9,0,0),"Night"
))</f>
        <v>Morning</v>
      </c>
      <c r="O396" t="str">
        <f t="shared" si="40"/>
        <v/>
      </c>
    </row>
    <row r="397" spans="1:15" x14ac:dyDescent="0.25">
      <c r="A397" t="s">
        <v>901</v>
      </c>
      <c r="B397" t="s">
        <v>1</v>
      </c>
      <c r="C397" t="s">
        <v>103</v>
      </c>
      <c r="D397" t="s">
        <v>104</v>
      </c>
      <c r="E397" t="s">
        <v>902</v>
      </c>
      <c r="F397" t="s">
        <v>78</v>
      </c>
      <c r="G397" t="str">
        <f t="shared" si="36"/>
        <v>0</v>
      </c>
      <c r="H397" s="4" t="str">
        <f t="shared" si="37"/>
        <v>Click here</v>
      </c>
      <c r="I397" t="str">
        <f>IFERROR(INDEX(Analysis!$B$71:$L$91, MATCH(B397, Analysis!$A$71:$A$91, 0), MATCH(C397, Analysis!$B$70:$L$70, 0)), "")</f>
        <v>Mild</v>
      </c>
      <c r="J397">
        <f t="shared" si="38"/>
        <v>19</v>
      </c>
      <c r="K397" s="56">
        <f t="shared" si="39"/>
        <v>45783</v>
      </c>
      <c r="L397" s="57">
        <f t="shared" si="41"/>
        <v>0.40182870370335877</v>
      </c>
      <c r="M397" t="str" cm="1">
        <f t="array" ref="M397">IF(L397="","",_xlfn.IFS(
  AND(L397&gt;=TIME(9,0,0), L397&lt;TIME(16,0,0)),"Morning",
  AND(L397&gt;=TIME(16,0,0), L397&lt;TIME(23,59,0)),"Evening",
  L397&gt;=TIME(23,59,0),"Night",
  L397&lt;TIME(9,0,0),"Night"
))</f>
        <v>Morning</v>
      </c>
      <c r="O397" t="str">
        <f t="shared" si="40"/>
        <v/>
      </c>
    </row>
    <row r="398" spans="1:15" x14ac:dyDescent="0.25">
      <c r="A398" t="s">
        <v>903</v>
      </c>
      <c r="B398" t="s">
        <v>3</v>
      </c>
      <c r="C398" t="s">
        <v>27</v>
      </c>
      <c r="D398" t="s">
        <v>109</v>
      </c>
      <c r="E398" t="s">
        <v>904</v>
      </c>
      <c r="F398" t="s">
        <v>78</v>
      </c>
      <c r="G398" t="str">
        <f t="shared" si="36"/>
        <v>0</v>
      </c>
      <c r="H398" s="4" t="str">
        <f t="shared" si="37"/>
        <v>Click here</v>
      </c>
      <c r="I398" t="str">
        <f>IFERROR(INDEX(Analysis!$B$71:$L$91, MATCH(B398, Analysis!$A$71:$A$91, 0), MATCH(C398, Analysis!$B$70:$L$70, 0)), "")</f>
        <v>Severe</v>
      </c>
      <c r="J398">
        <f t="shared" si="38"/>
        <v>19</v>
      </c>
      <c r="K398" s="56">
        <f t="shared" si="39"/>
        <v>45783</v>
      </c>
      <c r="L398" s="57">
        <f t="shared" si="41"/>
        <v>0.4023958333345945</v>
      </c>
      <c r="M398" t="str" cm="1">
        <f t="array" ref="M398">IF(L398="","",_xlfn.IFS(
  AND(L398&gt;=TIME(9,0,0), L398&lt;TIME(16,0,0)),"Morning",
  AND(L398&gt;=TIME(16,0,0), L398&lt;TIME(23,59,0)),"Evening",
  L398&gt;=TIME(23,59,0),"Night",
  L398&lt;TIME(9,0,0),"Night"
))</f>
        <v>Morning</v>
      </c>
      <c r="O398" t="str">
        <f t="shared" si="40"/>
        <v/>
      </c>
    </row>
    <row r="399" spans="1:15" x14ac:dyDescent="0.25">
      <c r="A399" t="s">
        <v>905</v>
      </c>
      <c r="B399" t="s">
        <v>1</v>
      </c>
      <c r="C399" t="s">
        <v>27</v>
      </c>
      <c r="D399" t="s">
        <v>109</v>
      </c>
      <c r="E399" t="s">
        <v>906</v>
      </c>
      <c r="F399" t="s">
        <v>78</v>
      </c>
      <c r="G399" t="str">
        <f t="shared" si="36"/>
        <v>0</v>
      </c>
      <c r="H399" s="4" t="str">
        <f t="shared" si="37"/>
        <v>Click here</v>
      </c>
      <c r="I399" t="str">
        <f>IFERROR(INDEX(Analysis!$B$71:$L$91, MATCH(B399, Analysis!$A$71:$A$91, 0), MATCH(C399, Analysis!$B$70:$L$70, 0)), "")</f>
        <v>Mild</v>
      </c>
      <c r="J399">
        <f t="shared" si="38"/>
        <v>19</v>
      </c>
      <c r="K399" s="56">
        <f t="shared" si="39"/>
        <v>45783</v>
      </c>
      <c r="L399" s="57">
        <f t="shared" si="41"/>
        <v>0.40270833333488554</v>
      </c>
      <c r="M399" t="str" cm="1">
        <f t="array" ref="M399">IF(L399="","",_xlfn.IFS(
  AND(L399&gt;=TIME(9,0,0), L399&lt;TIME(16,0,0)),"Morning",
  AND(L399&gt;=TIME(16,0,0), L399&lt;TIME(23,59,0)),"Evening",
  L399&gt;=TIME(23,59,0),"Night",
  L399&lt;TIME(9,0,0),"Night"
))</f>
        <v>Morning</v>
      </c>
      <c r="O399" t="str">
        <f t="shared" si="40"/>
        <v/>
      </c>
    </row>
    <row r="400" spans="1:15" x14ac:dyDescent="0.25">
      <c r="A400" t="s">
        <v>907</v>
      </c>
      <c r="B400" t="s">
        <v>1</v>
      </c>
      <c r="C400" t="s">
        <v>103</v>
      </c>
      <c r="D400" t="s">
        <v>104</v>
      </c>
      <c r="E400" t="s">
        <v>908</v>
      </c>
      <c r="F400" t="s">
        <v>78</v>
      </c>
      <c r="G400" t="str">
        <f t="shared" si="36"/>
        <v>0</v>
      </c>
      <c r="H400" s="4" t="str">
        <f t="shared" si="37"/>
        <v>Click here</v>
      </c>
      <c r="I400" t="str">
        <f>IFERROR(INDEX(Analysis!$B$71:$L$91, MATCH(B400, Analysis!$A$71:$A$91, 0), MATCH(C400, Analysis!$B$70:$L$70, 0)), "")</f>
        <v>Mild</v>
      </c>
      <c r="J400">
        <f t="shared" si="38"/>
        <v>19</v>
      </c>
      <c r="K400" s="56">
        <f t="shared" si="39"/>
        <v>45783</v>
      </c>
      <c r="L400" s="57">
        <f t="shared" si="41"/>
        <v>0.40472222222160781</v>
      </c>
      <c r="M400" t="str" cm="1">
        <f t="array" ref="M400">IF(L400="","",_xlfn.IFS(
  AND(L400&gt;=TIME(9,0,0), L400&lt;TIME(16,0,0)),"Morning",
  AND(L400&gt;=TIME(16,0,0), L400&lt;TIME(23,59,0)),"Evening",
  L400&gt;=TIME(23,59,0),"Night",
  L400&lt;TIME(9,0,0),"Night"
))</f>
        <v>Morning</v>
      </c>
      <c r="O400" t="str">
        <f t="shared" si="40"/>
        <v/>
      </c>
    </row>
    <row r="401" spans="1:15" x14ac:dyDescent="0.25">
      <c r="A401" t="s">
        <v>909</v>
      </c>
      <c r="B401" t="s">
        <v>5</v>
      </c>
      <c r="C401" t="s">
        <v>29</v>
      </c>
      <c r="D401" t="s">
        <v>76</v>
      </c>
      <c r="E401" t="s">
        <v>910</v>
      </c>
      <c r="F401" t="s">
        <v>78</v>
      </c>
      <c r="G401" t="str">
        <f t="shared" si="36"/>
        <v>0</v>
      </c>
      <c r="H401" s="4" t="str">
        <f t="shared" si="37"/>
        <v>Click here</v>
      </c>
      <c r="I401" t="str">
        <f>IFERROR(INDEX(Analysis!$B$71:$L$91, MATCH(B401, Analysis!$A$71:$A$91, 0), MATCH(C401, Analysis!$B$70:$L$70, 0)), "")</f>
        <v>Severe</v>
      </c>
      <c r="J401">
        <f t="shared" si="38"/>
        <v>19</v>
      </c>
      <c r="K401" s="56">
        <f t="shared" si="39"/>
        <v>45783</v>
      </c>
      <c r="L401" s="57">
        <f t="shared" si="41"/>
        <v>0.40534722222218988</v>
      </c>
      <c r="M401" t="str" cm="1">
        <f t="array" ref="M401">IF(L401="","",_xlfn.IFS(
  AND(L401&gt;=TIME(9,0,0), L401&lt;TIME(16,0,0)),"Morning",
  AND(L401&gt;=TIME(16,0,0), L401&lt;TIME(23,59,0)),"Evening",
  L401&gt;=TIME(23,59,0),"Night",
  L401&lt;TIME(9,0,0),"Night"
))</f>
        <v>Morning</v>
      </c>
      <c r="O401" t="str">
        <f t="shared" si="40"/>
        <v/>
      </c>
    </row>
    <row r="402" spans="1:15" x14ac:dyDescent="0.25">
      <c r="A402" t="s">
        <v>911</v>
      </c>
      <c r="B402" t="s">
        <v>1</v>
      </c>
      <c r="C402" t="s">
        <v>26</v>
      </c>
      <c r="D402" t="s">
        <v>220</v>
      </c>
      <c r="E402" t="s">
        <v>912</v>
      </c>
      <c r="F402" t="s">
        <v>78</v>
      </c>
      <c r="G402" t="str">
        <f t="shared" si="36"/>
        <v>0</v>
      </c>
      <c r="H402" s="4" t="str">
        <f t="shared" si="37"/>
        <v>Click here</v>
      </c>
      <c r="I402" t="str">
        <f>IFERROR(INDEX(Analysis!$B$71:$L$91, MATCH(B402, Analysis!$A$71:$A$91, 0), MATCH(C402, Analysis!$B$70:$L$70, 0)), "")</f>
        <v>Mild</v>
      </c>
      <c r="J402">
        <f t="shared" si="38"/>
        <v>19</v>
      </c>
      <c r="K402" s="56">
        <f t="shared" si="39"/>
        <v>45783</v>
      </c>
      <c r="L402" s="57">
        <f t="shared" si="41"/>
        <v>0.41030092592700385</v>
      </c>
      <c r="M402" t="str" cm="1">
        <f t="array" ref="M402">IF(L402="","",_xlfn.IFS(
  AND(L402&gt;=TIME(9,0,0), L402&lt;TIME(16,0,0)),"Morning",
  AND(L402&gt;=TIME(16,0,0), L402&lt;TIME(23,59,0)),"Evening",
  L402&gt;=TIME(23,59,0),"Night",
  L402&lt;TIME(9,0,0),"Night"
))</f>
        <v>Morning</v>
      </c>
      <c r="O402" t="str">
        <f t="shared" si="40"/>
        <v/>
      </c>
    </row>
    <row r="403" spans="1:15" x14ac:dyDescent="0.25">
      <c r="A403" t="s">
        <v>913</v>
      </c>
      <c r="B403" t="s">
        <v>1</v>
      </c>
      <c r="C403" t="s">
        <v>103</v>
      </c>
      <c r="D403" t="s">
        <v>237</v>
      </c>
      <c r="E403" t="s">
        <v>914</v>
      </c>
      <c r="F403" t="s">
        <v>78</v>
      </c>
      <c r="G403" t="str">
        <f t="shared" si="36"/>
        <v>0</v>
      </c>
      <c r="H403" s="4" t="str">
        <f t="shared" si="37"/>
        <v>Click here</v>
      </c>
      <c r="I403" t="str">
        <f>IFERROR(INDEX(Analysis!$B$71:$L$91, MATCH(B403, Analysis!$A$71:$A$91, 0), MATCH(C403, Analysis!$B$70:$L$70, 0)), "")</f>
        <v>Mild</v>
      </c>
      <c r="J403">
        <f t="shared" si="38"/>
        <v>19</v>
      </c>
      <c r="K403" s="56">
        <f t="shared" si="39"/>
        <v>45783</v>
      </c>
      <c r="L403" s="57">
        <f t="shared" si="41"/>
        <v>0.41549768518598285</v>
      </c>
      <c r="M403" t="str" cm="1">
        <f t="array" ref="M403">IF(L403="","",_xlfn.IFS(
  AND(L403&gt;=TIME(9,0,0), L403&lt;TIME(16,0,0)),"Morning",
  AND(L403&gt;=TIME(16,0,0), L403&lt;TIME(23,59,0)),"Evening",
  L403&gt;=TIME(23,59,0),"Night",
  L403&lt;TIME(9,0,0),"Night"
))</f>
        <v>Morning</v>
      </c>
      <c r="O403" t="str">
        <f t="shared" si="40"/>
        <v/>
      </c>
    </row>
    <row r="404" spans="1:15" x14ac:dyDescent="0.25">
      <c r="A404" t="s">
        <v>915</v>
      </c>
      <c r="B404" t="s">
        <v>1</v>
      </c>
      <c r="C404" t="s">
        <v>103</v>
      </c>
      <c r="D404" t="s">
        <v>237</v>
      </c>
      <c r="E404" t="s">
        <v>916</v>
      </c>
      <c r="F404" t="s">
        <v>78</v>
      </c>
      <c r="G404" t="str">
        <f t="shared" si="36"/>
        <v>0</v>
      </c>
      <c r="H404" s="4" t="str">
        <f t="shared" si="37"/>
        <v>Click here</v>
      </c>
      <c r="I404" t="str">
        <f>IFERROR(INDEX(Analysis!$B$71:$L$91, MATCH(B404, Analysis!$A$71:$A$91, 0), MATCH(C404, Analysis!$B$70:$L$70, 0)), "")</f>
        <v>Mild</v>
      </c>
      <c r="J404">
        <f t="shared" si="38"/>
        <v>19</v>
      </c>
      <c r="K404" s="56">
        <f t="shared" si="39"/>
        <v>45783</v>
      </c>
      <c r="L404" s="57">
        <f t="shared" si="41"/>
        <v>0.41571759259386454</v>
      </c>
      <c r="M404" t="str" cm="1">
        <f t="array" ref="M404">IF(L404="","",_xlfn.IFS(
  AND(L404&gt;=TIME(9,0,0), L404&lt;TIME(16,0,0)),"Morning",
  AND(L404&gt;=TIME(16,0,0), L404&lt;TIME(23,59,0)),"Evening",
  L404&gt;=TIME(23,59,0),"Night",
  L404&lt;TIME(9,0,0),"Night"
))</f>
        <v>Morning</v>
      </c>
      <c r="O404" t="str">
        <f t="shared" si="40"/>
        <v/>
      </c>
    </row>
    <row r="405" spans="1:15" x14ac:dyDescent="0.25">
      <c r="A405" t="s">
        <v>917</v>
      </c>
      <c r="B405" t="s">
        <v>1</v>
      </c>
      <c r="C405" t="s">
        <v>26</v>
      </c>
      <c r="D405" t="s">
        <v>220</v>
      </c>
      <c r="E405" t="s">
        <v>918</v>
      </c>
      <c r="F405" t="s">
        <v>78</v>
      </c>
      <c r="G405" t="str">
        <f t="shared" si="36"/>
        <v>0</v>
      </c>
      <c r="H405" s="4" t="str">
        <f t="shared" si="37"/>
        <v>Click here</v>
      </c>
      <c r="I405" t="str">
        <f>IFERROR(INDEX(Analysis!$B$71:$L$91, MATCH(B405, Analysis!$A$71:$A$91, 0), MATCH(C405, Analysis!$B$70:$L$70, 0)), "")</f>
        <v>Mild</v>
      </c>
      <c r="J405">
        <f t="shared" si="38"/>
        <v>19</v>
      </c>
      <c r="K405" s="56">
        <f t="shared" si="39"/>
        <v>45783</v>
      </c>
      <c r="L405" s="57">
        <f t="shared" si="41"/>
        <v>0.41603009259415558</v>
      </c>
      <c r="M405" t="str" cm="1">
        <f t="array" ref="M405">IF(L405="","",_xlfn.IFS(
  AND(L405&gt;=TIME(9,0,0), L405&lt;TIME(16,0,0)),"Morning",
  AND(L405&gt;=TIME(16,0,0), L405&lt;TIME(23,59,0)),"Evening",
  L405&gt;=TIME(23,59,0),"Night",
  L405&lt;TIME(9,0,0),"Night"
))</f>
        <v>Morning</v>
      </c>
      <c r="O405" t="str">
        <f t="shared" si="40"/>
        <v/>
      </c>
    </row>
    <row r="406" spans="1:15" x14ac:dyDescent="0.25">
      <c r="A406" t="s">
        <v>919</v>
      </c>
      <c r="B406" t="s">
        <v>1</v>
      </c>
      <c r="C406" t="s">
        <v>103</v>
      </c>
      <c r="D406" t="s">
        <v>237</v>
      </c>
      <c r="E406" t="s">
        <v>920</v>
      </c>
      <c r="F406" t="s">
        <v>78</v>
      </c>
      <c r="G406" t="str">
        <f t="shared" si="36"/>
        <v>0</v>
      </c>
      <c r="H406" s="4" t="str">
        <f t="shared" si="37"/>
        <v>Click here</v>
      </c>
      <c r="I406" t="str">
        <f>IFERROR(INDEX(Analysis!$B$71:$L$91, MATCH(B406, Analysis!$A$71:$A$91, 0), MATCH(C406, Analysis!$B$70:$L$70, 0)), "")</f>
        <v>Mild</v>
      </c>
      <c r="J406">
        <f t="shared" si="38"/>
        <v>19</v>
      </c>
      <c r="K406" s="56">
        <f t="shared" si="39"/>
        <v>45783</v>
      </c>
      <c r="L406" s="57">
        <f t="shared" si="41"/>
        <v>0.41608796296350192</v>
      </c>
      <c r="M406" t="str" cm="1">
        <f t="array" ref="M406">IF(L406="","",_xlfn.IFS(
  AND(L406&gt;=TIME(9,0,0), L406&lt;TIME(16,0,0)),"Morning",
  AND(L406&gt;=TIME(16,0,0), L406&lt;TIME(23,59,0)),"Evening",
  L406&gt;=TIME(23,59,0),"Night",
  L406&lt;TIME(9,0,0),"Night"
))</f>
        <v>Morning</v>
      </c>
      <c r="O406" t="str">
        <f t="shared" si="40"/>
        <v/>
      </c>
    </row>
    <row r="407" spans="1:15" x14ac:dyDescent="0.25">
      <c r="A407" t="s">
        <v>921</v>
      </c>
      <c r="B407" t="s">
        <v>1</v>
      </c>
      <c r="C407" t="s">
        <v>103</v>
      </c>
      <c r="D407" t="s">
        <v>237</v>
      </c>
      <c r="E407" t="s">
        <v>922</v>
      </c>
      <c r="F407" t="s">
        <v>78</v>
      </c>
      <c r="G407" t="str">
        <f t="shared" si="36"/>
        <v>0</v>
      </c>
      <c r="H407" s="4" t="str">
        <f t="shared" si="37"/>
        <v>Click here</v>
      </c>
      <c r="I407" t="str">
        <f>IFERROR(INDEX(Analysis!$B$71:$L$91, MATCH(B407, Analysis!$A$71:$A$91, 0), MATCH(C407, Analysis!$B$70:$L$70, 0)), "")</f>
        <v>Mild</v>
      </c>
      <c r="J407">
        <f t="shared" si="38"/>
        <v>19</v>
      </c>
      <c r="K407" s="56">
        <f t="shared" si="39"/>
        <v>45783</v>
      </c>
      <c r="L407" s="57">
        <f t="shared" si="41"/>
        <v>0.41633101851766696</v>
      </c>
      <c r="M407" t="str" cm="1">
        <f t="array" ref="M407">IF(L407="","",_xlfn.IFS(
  AND(L407&gt;=TIME(9,0,0), L407&lt;TIME(16,0,0)),"Morning",
  AND(L407&gt;=TIME(16,0,0), L407&lt;TIME(23,59,0)),"Evening",
  L407&gt;=TIME(23,59,0),"Night",
  L407&lt;TIME(9,0,0),"Night"
))</f>
        <v>Morning</v>
      </c>
      <c r="O407" t="str">
        <f t="shared" si="40"/>
        <v/>
      </c>
    </row>
    <row r="408" spans="1:15" x14ac:dyDescent="0.25">
      <c r="A408" t="s">
        <v>923</v>
      </c>
      <c r="B408" t="s">
        <v>1</v>
      </c>
      <c r="C408" t="s">
        <v>103</v>
      </c>
      <c r="D408" t="s">
        <v>104</v>
      </c>
      <c r="E408" t="s">
        <v>924</v>
      </c>
      <c r="F408" t="s">
        <v>78</v>
      </c>
      <c r="G408" t="str">
        <f t="shared" si="36"/>
        <v>0</v>
      </c>
      <c r="H408" s="4" t="str">
        <f t="shared" si="37"/>
        <v>Click here</v>
      </c>
      <c r="I408" t="str">
        <f>IFERROR(INDEX(Analysis!$B$71:$L$91, MATCH(B408, Analysis!$A$71:$A$91, 0), MATCH(C408, Analysis!$B$70:$L$70, 0)), "")</f>
        <v>Mild</v>
      </c>
      <c r="J408">
        <f t="shared" si="38"/>
        <v>19</v>
      </c>
      <c r="K408" s="56">
        <f t="shared" si="39"/>
        <v>45783</v>
      </c>
      <c r="L408" s="57">
        <f t="shared" si="41"/>
        <v>0.41730324074160308</v>
      </c>
      <c r="M408" t="str" cm="1">
        <f t="array" ref="M408">IF(L408="","",_xlfn.IFS(
  AND(L408&gt;=TIME(9,0,0), L408&lt;TIME(16,0,0)),"Morning",
  AND(L408&gt;=TIME(16,0,0), L408&lt;TIME(23,59,0)),"Evening",
  L408&gt;=TIME(23,59,0),"Night",
  L408&lt;TIME(9,0,0),"Night"
))</f>
        <v>Morning</v>
      </c>
      <c r="O408" t="str">
        <f t="shared" si="40"/>
        <v/>
      </c>
    </row>
    <row r="409" spans="1:15" x14ac:dyDescent="0.25">
      <c r="A409" t="s">
        <v>925</v>
      </c>
      <c r="B409" t="s">
        <v>3</v>
      </c>
      <c r="C409" t="s">
        <v>29</v>
      </c>
      <c r="D409" t="s">
        <v>290</v>
      </c>
      <c r="E409" t="s">
        <v>926</v>
      </c>
      <c r="F409" t="s">
        <v>78</v>
      </c>
      <c r="G409" t="str">
        <f t="shared" si="36"/>
        <v>0</v>
      </c>
      <c r="H409" s="4" t="str">
        <f t="shared" si="37"/>
        <v>Click here</v>
      </c>
      <c r="I409" t="str">
        <f>IFERROR(INDEX(Analysis!$B$71:$L$91, MATCH(B409, Analysis!$A$71:$A$91, 0), MATCH(C409, Analysis!$B$70:$L$70, 0)), "")</f>
        <v>Severe</v>
      </c>
      <c r="J409">
        <f t="shared" si="38"/>
        <v>19</v>
      </c>
      <c r="K409" s="56">
        <f t="shared" si="39"/>
        <v>45783</v>
      </c>
      <c r="L409" s="57">
        <f t="shared" si="41"/>
        <v>0.42038194444467081</v>
      </c>
      <c r="M409" t="str" cm="1">
        <f t="array" ref="M409">IF(L409="","",_xlfn.IFS(
  AND(L409&gt;=TIME(9,0,0), L409&lt;TIME(16,0,0)),"Morning",
  AND(L409&gt;=TIME(16,0,0), L409&lt;TIME(23,59,0)),"Evening",
  L409&gt;=TIME(23,59,0),"Night",
  L409&lt;TIME(9,0,0),"Night"
))</f>
        <v>Morning</v>
      </c>
      <c r="O409" t="str">
        <f t="shared" si="40"/>
        <v/>
      </c>
    </row>
    <row r="410" spans="1:15" x14ac:dyDescent="0.25">
      <c r="A410" t="s">
        <v>927</v>
      </c>
      <c r="B410" t="s">
        <v>3</v>
      </c>
      <c r="C410" t="s">
        <v>29</v>
      </c>
      <c r="D410" t="s">
        <v>116</v>
      </c>
      <c r="E410" t="s">
        <v>928</v>
      </c>
      <c r="F410" t="s">
        <v>78</v>
      </c>
      <c r="G410" t="str">
        <f t="shared" si="36"/>
        <v>0</v>
      </c>
      <c r="H410" s="4" t="str">
        <f t="shared" si="37"/>
        <v>Click here</v>
      </c>
      <c r="I410" t="str">
        <f>IFERROR(INDEX(Analysis!$B$71:$L$91, MATCH(B410, Analysis!$A$71:$A$91, 0), MATCH(C410, Analysis!$B$70:$L$70, 0)), "")</f>
        <v>Severe</v>
      </c>
      <c r="J410">
        <f t="shared" si="38"/>
        <v>19</v>
      </c>
      <c r="K410" s="56">
        <f t="shared" si="39"/>
        <v>45783</v>
      </c>
      <c r="L410" s="57">
        <f t="shared" si="41"/>
        <v>0.42519675925723277</v>
      </c>
      <c r="M410" t="str" cm="1">
        <f t="array" ref="M410">IF(L410="","",_xlfn.IFS(
  AND(L410&gt;=TIME(9,0,0), L410&lt;TIME(16,0,0)),"Morning",
  AND(L410&gt;=TIME(16,0,0), L410&lt;TIME(23,59,0)),"Evening",
  L410&gt;=TIME(23,59,0),"Night",
  L410&lt;TIME(9,0,0),"Night"
))</f>
        <v>Morning</v>
      </c>
      <c r="O410" t="str">
        <f t="shared" si="40"/>
        <v/>
      </c>
    </row>
    <row r="411" spans="1:15" x14ac:dyDescent="0.25">
      <c r="A411" t="s">
        <v>929</v>
      </c>
      <c r="B411" t="s">
        <v>1</v>
      </c>
      <c r="C411" t="s">
        <v>27</v>
      </c>
      <c r="D411" t="s">
        <v>109</v>
      </c>
      <c r="E411" t="s">
        <v>930</v>
      </c>
      <c r="F411" t="s">
        <v>78</v>
      </c>
      <c r="G411" t="str">
        <f t="shared" si="36"/>
        <v>0</v>
      </c>
      <c r="H411" s="4" t="str">
        <f t="shared" si="37"/>
        <v>Click here</v>
      </c>
      <c r="I411" t="str">
        <f>IFERROR(INDEX(Analysis!$B$71:$L$91, MATCH(B411, Analysis!$A$71:$A$91, 0), MATCH(C411, Analysis!$B$70:$L$70, 0)), "")</f>
        <v>Mild</v>
      </c>
      <c r="J411">
        <f t="shared" si="38"/>
        <v>19</v>
      </c>
      <c r="K411" s="56">
        <f t="shared" si="39"/>
        <v>45783</v>
      </c>
      <c r="L411" s="57">
        <f t="shared" si="41"/>
        <v>0.42915509259182727</v>
      </c>
      <c r="M411" t="str" cm="1">
        <f t="array" ref="M411">IF(L411="","",_xlfn.IFS(
  AND(L411&gt;=TIME(9,0,0), L411&lt;TIME(16,0,0)),"Morning",
  AND(L411&gt;=TIME(16,0,0), L411&lt;TIME(23,59,0)),"Evening",
  L411&gt;=TIME(23,59,0),"Night",
  L411&lt;TIME(9,0,0),"Night"
))</f>
        <v>Morning</v>
      </c>
      <c r="O411" t="str">
        <f t="shared" si="40"/>
        <v/>
      </c>
    </row>
    <row r="412" spans="1:15" x14ac:dyDescent="0.25">
      <c r="A412" t="s">
        <v>931</v>
      </c>
      <c r="B412" t="s">
        <v>1</v>
      </c>
      <c r="C412" t="s">
        <v>103</v>
      </c>
      <c r="D412" t="s">
        <v>104</v>
      </c>
      <c r="E412" t="s">
        <v>932</v>
      </c>
      <c r="F412" t="s">
        <v>78</v>
      </c>
      <c r="G412" t="str">
        <f t="shared" si="36"/>
        <v>0</v>
      </c>
      <c r="H412" s="4" t="str">
        <f t="shared" si="37"/>
        <v>Click here</v>
      </c>
      <c r="I412" t="str">
        <f>IFERROR(INDEX(Analysis!$B$71:$L$91, MATCH(B412, Analysis!$A$71:$A$91, 0), MATCH(C412, Analysis!$B$70:$L$70, 0)), "")</f>
        <v>Mild</v>
      </c>
      <c r="J412">
        <f t="shared" si="38"/>
        <v>19</v>
      </c>
      <c r="K412" s="56">
        <f t="shared" si="39"/>
        <v>45783</v>
      </c>
      <c r="L412" s="57">
        <f t="shared" si="41"/>
        <v>0.43207175925635966</v>
      </c>
      <c r="M412" t="str" cm="1">
        <f t="array" ref="M412">IF(L412="","",_xlfn.IFS(
  AND(L412&gt;=TIME(9,0,0), L412&lt;TIME(16,0,0)),"Morning",
  AND(L412&gt;=TIME(16,0,0), L412&lt;TIME(23,59,0)),"Evening",
  L412&gt;=TIME(23,59,0),"Night",
  L412&lt;TIME(9,0,0),"Night"
))</f>
        <v>Morning</v>
      </c>
      <c r="O412" t="str">
        <f t="shared" si="40"/>
        <v/>
      </c>
    </row>
    <row r="413" spans="1:15" x14ac:dyDescent="0.25">
      <c r="A413" t="s">
        <v>933</v>
      </c>
      <c r="B413" t="s">
        <v>1</v>
      </c>
      <c r="C413" t="s">
        <v>27</v>
      </c>
      <c r="D413" t="s">
        <v>167</v>
      </c>
      <c r="E413" t="s">
        <v>934</v>
      </c>
      <c r="F413" t="s">
        <v>78</v>
      </c>
      <c r="G413" t="str">
        <f t="shared" si="36"/>
        <v>0</v>
      </c>
      <c r="H413" s="4" t="str">
        <f t="shared" si="37"/>
        <v>Click here</v>
      </c>
      <c r="I413" t="str">
        <f>IFERROR(INDEX(Analysis!$B$71:$L$91, MATCH(B413, Analysis!$A$71:$A$91, 0), MATCH(C413, Analysis!$B$70:$L$70, 0)), "")</f>
        <v>Mild</v>
      </c>
      <c r="J413">
        <f t="shared" si="38"/>
        <v>19</v>
      </c>
      <c r="K413" s="56">
        <f t="shared" si="39"/>
        <v>45783</v>
      </c>
      <c r="L413" s="57">
        <f t="shared" si="41"/>
        <v>0.43591435185226146</v>
      </c>
      <c r="M413" t="str" cm="1">
        <f t="array" ref="M413">IF(L413="","",_xlfn.IFS(
  AND(L413&gt;=TIME(9,0,0), L413&lt;TIME(16,0,0)),"Morning",
  AND(L413&gt;=TIME(16,0,0), L413&lt;TIME(23,59,0)),"Evening",
  L413&gt;=TIME(23,59,0),"Night",
  L413&lt;TIME(9,0,0),"Night"
))</f>
        <v>Morning</v>
      </c>
      <c r="O413" t="str">
        <f t="shared" si="40"/>
        <v/>
      </c>
    </row>
    <row r="414" spans="1:15" x14ac:dyDescent="0.25">
      <c r="A414" t="s">
        <v>935</v>
      </c>
      <c r="B414" t="s">
        <v>1</v>
      </c>
      <c r="C414" t="s">
        <v>27</v>
      </c>
      <c r="D414" t="s">
        <v>109</v>
      </c>
      <c r="E414" t="s">
        <v>936</v>
      </c>
      <c r="F414" t="s">
        <v>78</v>
      </c>
      <c r="G414" t="str">
        <f t="shared" si="36"/>
        <v>0</v>
      </c>
      <c r="H414" s="4" t="str">
        <f t="shared" si="37"/>
        <v>Click here</v>
      </c>
      <c r="I414" t="str">
        <f>IFERROR(INDEX(Analysis!$B$71:$L$91, MATCH(B414, Analysis!$A$71:$A$91, 0), MATCH(C414, Analysis!$B$70:$L$70, 0)), "")</f>
        <v>Mild</v>
      </c>
      <c r="J414">
        <f t="shared" si="38"/>
        <v>19</v>
      </c>
      <c r="K414" s="56">
        <f t="shared" si="39"/>
        <v>45783</v>
      </c>
      <c r="L414" s="57">
        <f t="shared" si="41"/>
        <v>0.43659722222218988</v>
      </c>
      <c r="M414" t="str" cm="1">
        <f t="array" ref="M414">IF(L414="","",_xlfn.IFS(
  AND(L414&gt;=TIME(9,0,0), L414&lt;TIME(16,0,0)),"Morning",
  AND(L414&gt;=TIME(16,0,0), L414&lt;TIME(23,59,0)),"Evening",
  L414&gt;=TIME(23,59,0),"Night",
  L414&lt;TIME(9,0,0),"Night"
))</f>
        <v>Morning</v>
      </c>
      <c r="O414" t="str">
        <f t="shared" si="40"/>
        <v/>
      </c>
    </row>
    <row r="415" spans="1:15" x14ac:dyDescent="0.25">
      <c r="A415" t="s">
        <v>937</v>
      </c>
      <c r="B415" t="s">
        <v>1</v>
      </c>
      <c r="C415" t="s">
        <v>27</v>
      </c>
      <c r="D415" t="s">
        <v>109</v>
      </c>
      <c r="E415" t="s">
        <v>938</v>
      </c>
      <c r="F415" t="s">
        <v>78</v>
      </c>
      <c r="G415" t="str">
        <f t="shared" si="36"/>
        <v>0</v>
      </c>
      <c r="H415" s="4" t="str">
        <f t="shared" si="37"/>
        <v>Click here</v>
      </c>
      <c r="I415" t="str">
        <f>IFERROR(INDEX(Analysis!$B$71:$L$91, MATCH(B415, Analysis!$A$71:$A$91, 0), MATCH(C415, Analysis!$B$70:$L$70, 0)), "")</f>
        <v>Mild</v>
      </c>
      <c r="J415">
        <f t="shared" si="38"/>
        <v>19</v>
      </c>
      <c r="K415" s="56">
        <f t="shared" si="39"/>
        <v>45783</v>
      </c>
      <c r="L415" s="57">
        <f t="shared" si="41"/>
        <v>0.43682870370685123</v>
      </c>
      <c r="M415" t="str" cm="1">
        <f t="array" ref="M415">IF(L415="","",_xlfn.IFS(
  AND(L415&gt;=TIME(9,0,0), L415&lt;TIME(16,0,0)),"Morning",
  AND(L415&gt;=TIME(16,0,0), L415&lt;TIME(23,59,0)),"Evening",
  L415&gt;=TIME(23,59,0),"Night",
  L415&lt;TIME(9,0,0),"Night"
))</f>
        <v>Morning</v>
      </c>
      <c r="O415" t="str">
        <f t="shared" si="40"/>
        <v/>
      </c>
    </row>
    <row r="416" spans="1:15" x14ac:dyDescent="0.25">
      <c r="A416" t="s">
        <v>939</v>
      </c>
      <c r="B416" t="s">
        <v>1</v>
      </c>
      <c r="C416" t="s">
        <v>103</v>
      </c>
      <c r="D416" t="s">
        <v>237</v>
      </c>
      <c r="E416" t="s">
        <v>940</v>
      </c>
      <c r="F416" t="s">
        <v>78</v>
      </c>
      <c r="G416" t="str">
        <f t="shared" si="36"/>
        <v>0</v>
      </c>
      <c r="H416" s="4" t="str">
        <f t="shared" si="37"/>
        <v>Click here</v>
      </c>
      <c r="I416" t="str">
        <f>IFERROR(INDEX(Analysis!$B$71:$L$91, MATCH(B416, Analysis!$A$71:$A$91, 0), MATCH(C416, Analysis!$B$70:$L$70, 0)), "")</f>
        <v>Mild</v>
      </c>
      <c r="J416">
        <f t="shared" si="38"/>
        <v>19</v>
      </c>
      <c r="K416" s="56">
        <f t="shared" si="39"/>
        <v>45783</v>
      </c>
      <c r="L416" s="57">
        <f t="shared" si="41"/>
        <v>0.43767361110803904</v>
      </c>
      <c r="M416" t="str" cm="1">
        <f t="array" ref="M416">IF(L416="","",_xlfn.IFS(
  AND(L416&gt;=TIME(9,0,0), L416&lt;TIME(16,0,0)),"Morning",
  AND(L416&gt;=TIME(16,0,0), L416&lt;TIME(23,59,0)),"Evening",
  L416&gt;=TIME(23,59,0),"Night",
  L416&lt;TIME(9,0,0),"Night"
))</f>
        <v>Morning</v>
      </c>
      <c r="O416" t="str">
        <f t="shared" si="40"/>
        <v/>
      </c>
    </row>
    <row r="417" spans="1:15" x14ac:dyDescent="0.25">
      <c r="A417" t="s">
        <v>941</v>
      </c>
      <c r="B417" t="s">
        <v>2</v>
      </c>
      <c r="C417" t="s">
        <v>29</v>
      </c>
      <c r="D417" t="s">
        <v>76</v>
      </c>
      <c r="E417" t="s">
        <v>942</v>
      </c>
      <c r="F417" t="s">
        <v>78</v>
      </c>
      <c r="G417" t="str">
        <f t="shared" si="36"/>
        <v>0</v>
      </c>
      <c r="H417" s="4" t="str">
        <f t="shared" si="37"/>
        <v>Click here</v>
      </c>
      <c r="I417" t="str">
        <f>IFERROR(INDEX(Analysis!$B$71:$L$91, MATCH(B417, Analysis!$A$71:$A$91, 0), MATCH(C417, Analysis!$B$70:$L$70, 0)), "")</f>
        <v>Mild</v>
      </c>
      <c r="J417">
        <f t="shared" si="38"/>
        <v>19</v>
      </c>
      <c r="K417" s="56">
        <f t="shared" si="39"/>
        <v>45783</v>
      </c>
      <c r="L417" s="57">
        <f t="shared" si="41"/>
        <v>0.4387731481474475</v>
      </c>
      <c r="M417" t="str" cm="1">
        <f t="array" ref="M417">IF(L417="","",_xlfn.IFS(
  AND(L417&gt;=TIME(9,0,0), L417&lt;TIME(16,0,0)),"Morning",
  AND(L417&gt;=TIME(16,0,0), L417&lt;TIME(23,59,0)),"Evening",
  L417&gt;=TIME(23,59,0),"Night",
  L417&lt;TIME(9,0,0),"Night"
))</f>
        <v>Morning</v>
      </c>
      <c r="O417" t="str">
        <f t="shared" si="40"/>
        <v/>
      </c>
    </row>
    <row r="418" spans="1:15" x14ac:dyDescent="0.25">
      <c r="A418" t="s">
        <v>943</v>
      </c>
      <c r="B418" t="s">
        <v>1</v>
      </c>
      <c r="C418" t="s">
        <v>27</v>
      </c>
      <c r="D418" t="s">
        <v>167</v>
      </c>
      <c r="E418" t="s">
        <v>944</v>
      </c>
      <c r="F418" t="s">
        <v>78</v>
      </c>
      <c r="G418" t="str">
        <f t="shared" si="36"/>
        <v>0</v>
      </c>
      <c r="H418" s="4" t="str">
        <f t="shared" si="37"/>
        <v>Click here</v>
      </c>
      <c r="I418" t="str">
        <f>IFERROR(INDEX(Analysis!$B$71:$L$91, MATCH(B418, Analysis!$A$71:$A$91, 0), MATCH(C418, Analysis!$B$70:$L$70, 0)), "")</f>
        <v>Mild</v>
      </c>
      <c r="J418">
        <f t="shared" si="38"/>
        <v>19</v>
      </c>
      <c r="K418" s="56">
        <f t="shared" si="39"/>
        <v>45783</v>
      </c>
      <c r="L418" s="57">
        <f t="shared" si="41"/>
        <v>0.43982638888701331</v>
      </c>
      <c r="M418" t="str" cm="1">
        <f t="array" ref="M418">IF(L418="","",_xlfn.IFS(
  AND(L418&gt;=TIME(9,0,0), L418&lt;TIME(16,0,0)),"Morning",
  AND(L418&gt;=TIME(16,0,0), L418&lt;TIME(23,59,0)),"Evening",
  L418&gt;=TIME(23,59,0),"Night",
  L418&lt;TIME(9,0,0),"Night"
))</f>
        <v>Morning</v>
      </c>
      <c r="O418" t="str">
        <f t="shared" si="40"/>
        <v/>
      </c>
    </row>
    <row r="419" spans="1:15" x14ac:dyDescent="0.25">
      <c r="A419" t="s">
        <v>945</v>
      </c>
      <c r="B419" t="s">
        <v>3</v>
      </c>
      <c r="C419" t="s">
        <v>27</v>
      </c>
      <c r="D419" t="s">
        <v>109</v>
      </c>
      <c r="E419" t="s">
        <v>946</v>
      </c>
      <c r="F419" t="s">
        <v>78</v>
      </c>
      <c r="G419" t="str">
        <f t="shared" si="36"/>
        <v>0</v>
      </c>
      <c r="H419" s="4" t="str">
        <f t="shared" si="37"/>
        <v>Click here</v>
      </c>
      <c r="I419" t="str">
        <f>IFERROR(INDEX(Analysis!$B$71:$L$91, MATCH(B419, Analysis!$A$71:$A$91, 0), MATCH(C419, Analysis!$B$70:$L$70, 0)), "")</f>
        <v>Severe</v>
      </c>
      <c r="J419">
        <f t="shared" si="38"/>
        <v>19</v>
      </c>
      <c r="K419" s="56">
        <f t="shared" si="39"/>
        <v>45783</v>
      </c>
      <c r="L419" s="57">
        <f t="shared" si="41"/>
        <v>0.44091435184964212</v>
      </c>
      <c r="M419" t="str" cm="1">
        <f t="array" ref="M419">IF(L419="","",_xlfn.IFS(
  AND(L419&gt;=TIME(9,0,0), L419&lt;TIME(16,0,0)),"Morning",
  AND(L419&gt;=TIME(16,0,0), L419&lt;TIME(23,59,0)),"Evening",
  L419&gt;=TIME(23,59,0),"Night",
  L419&lt;TIME(9,0,0),"Night"
))</f>
        <v>Morning</v>
      </c>
      <c r="O419" t="str">
        <f t="shared" si="40"/>
        <v/>
      </c>
    </row>
    <row r="420" spans="1:15" x14ac:dyDescent="0.25">
      <c r="A420" t="s">
        <v>947</v>
      </c>
      <c r="B420" t="s">
        <v>1</v>
      </c>
      <c r="C420" t="s">
        <v>26</v>
      </c>
      <c r="D420" t="s">
        <v>220</v>
      </c>
      <c r="E420" t="s">
        <v>948</v>
      </c>
      <c r="F420" t="s">
        <v>78</v>
      </c>
      <c r="G420" t="str">
        <f t="shared" si="36"/>
        <v>0</v>
      </c>
      <c r="H420" s="4" t="str">
        <f t="shared" si="37"/>
        <v>Click here</v>
      </c>
      <c r="I420" t="str">
        <f>IFERROR(INDEX(Analysis!$B$71:$L$91, MATCH(B420, Analysis!$A$71:$A$91, 0), MATCH(C420, Analysis!$B$70:$L$70, 0)), "")</f>
        <v>Mild</v>
      </c>
      <c r="J420">
        <f t="shared" si="38"/>
        <v>19</v>
      </c>
      <c r="K420" s="56">
        <f t="shared" si="39"/>
        <v>45783</v>
      </c>
      <c r="L420" s="57">
        <f t="shared" si="41"/>
        <v>0.44387731481401715</v>
      </c>
      <c r="M420" t="str" cm="1">
        <f t="array" ref="M420">IF(L420="","",_xlfn.IFS(
  AND(L420&gt;=TIME(9,0,0), L420&lt;TIME(16,0,0)),"Morning",
  AND(L420&gt;=TIME(16,0,0), L420&lt;TIME(23,59,0)),"Evening",
  L420&gt;=TIME(23,59,0),"Night",
  L420&lt;TIME(9,0,0),"Night"
))</f>
        <v>Morning</v>
      </c>
      <c r="O420" t="str">
        <f t="shared" si="40"/>
        <v/>
      </c>
    </row>
    <row r="421" spans="1:15" x14ac:dyDescent="0.25">
      <c r="A421" t="s">
        <v>949</v>
      </c>
      <c r="B421" t="s">
        <v>1</v>
      </c>
      <c r="C421" t="s">
        <v>103</v>
      </c>
      <c r="D421" t="s">
        <v>237</v>
      </c>
      <c r="E421" t="s">
        <v>950</v>
      </c>
      <c r="F421" t="s">
        <v>78</v>
      </c>
      <c r="G421" t="str">
        <f t="shared" si="36"/>
        <v>0</v>
      </c>
      <c r="H421" s="4" t="str">
        <f t="shared" si="37"/>
        <v>Click here</v>
      </c>
      <c r="I421" t="str">
        <f>IFERROR(INDEX(Analysis!$B$71:$L$91, MATCH(B421, Analysis!$A$71:$A$91, 0), MATCH(C421, Analysis!$B$70:$L$70, 0)), "")</f>
        <v>Mild</v>
      </c>
      <c r="J421">
        <f t="shared" si="38"/>
        <v>19</v>
      </c>
      <c r="K421" s="56">
        <f t="shared" si="39"/>
        <v>45783</v>
      </c>
      <c r="L421" s="57">
        <f t="shared" si="41"/>
        <v>0.45193287036818219</v>
      </c>
      <c r="M421" t="str" cm="1">
        <f t="array" ref="M421">IF(L421="","",_xlfn.IFS(
  AND(L421&gt;=TIME(9,0,0), L421&lt;TIME(16,0,0)),"Morning",
  AND(L421&gt;=TIME(16,0,0), L421&lt;TIME(23,59,0)),"Evening",
  L421&gt;=TIME(23,59,0),"Night",
  L421&lt;TIME(9,0,0),"Night"
))</f>
        <v>Morning</v>
      </c>
      <c r="O421" t="str">
        <f t="shared" si="40"/>
        <v/>
      </c>
    </row>
    <row r="422" spans="1:15" x14ac:dyDescent="0.25">
      <c r="A422" t="s">
        <v>951</v>
      </c>
      <c r="B422" t="s">
        <v>1</v>
      </c>
      <c r="C422" t="s">
        <v>103</v>
      </c>
      <c r="D422" t="s">
        <v>104</v>
      </c>
      <c r="E422" t="s">
        <v>952</v>
      </c>
      <c r="F422" t="s">
        <v>78</v>
      </c>
      <c r="G422" t="str">
        <f t="shared" si="36"/>
        <v>0</v>
      </c>
      <c r="H422" s="4" t="str">
        <f t="shared" si="37"/>
        <v>Click here</v>
      </c>
      <c r="I422" t="str">
        <f>IFERROR(INDEX(Analysis!$B$71:$L$91, MATCH(B422, Analysis!$A$71:$A$91, 0), MATCH(C422, Analysis!$B$70:$L$70, 0)), "")</f>
        <v>Mild</v>
      </c>
      <c r="J422">
        <f t="shared" si="38"/>
        <v>19</v>
      </c>
      <c r="K422" s="56">
        <f t="shared" si="39"/>
        <v>45783</v>
      </c>
      <c r="L422" s="57">
        <f t="shared" si="41"/>
        <v>0.45899305555212777</v>
      </c>
      <c r="M422" t="str" cm="1">
        <f t="array" ref="M422">IF(L422="","",_xlfn.IFS(
  AND(L422&gt;=TIME(9,0,0), L422&lt;TIME(16,0,0)),"Morning",
  AND(L422&gt;=TIME(16,0,0), L422&lt;TIME(23,59,0)),"Evening",
  L422&gt;=TIME(23,59,0),"Night",
  L422&lt;TIME(9,0,0),"Night"
))</f>
        <v>Morning</v>
      </c>
      <c r="O422" t="str">
        <f t="shared" si="40"/>
        <v/>
      </c>
    </row>
    <row r="423" spans="1:15" x14ac:dyDescent="0.25">
      <c r="A423" t="s">
        <v>953</v>
      </c>
      <c r="B423" t="s">
        <v>1</v>
      </c>
      <c r="C423" t="s">
        <v>103</v>
      </c>
      <c r="D423" t="s">
        <v>104</v>
      </c>
      <c r="E423" t="s">
        <v>954</v>
      </c>
      <c r="F423" t="s">
        <v>78</v>
      </c>
      <c r="G423" t="str">
        <f t="shared" si="36"/>
        <v>0</v>
      </c>
      <c r="H423" s="4" t="str">
        <f t="shared" si="37"/>
        <v>Click here</v>
      </c>
      <c r="I423" t="str">
        <f>IFERROR(INDEX(Analysis!$B$71:$L$91, MATCH(B423, Analysis!$A$71:$A$91, 0), MATCH(C423, Analysis!$B$70:$L$70, 0)), "")</f>
        <v>Mild</v>
      </c>
      <c r="J423">
        <f t="shared" si="38"/>
        <v>19</v>
      </c>
      <c r="K423" s="56">
        <f t="shared" si="39"/>
        <v>45783</v>
      </c>
      <c r="L423" s="57">
        <f t="shared" si="41"/>
        <v>0.46043981481489027</v>
      </c>
      <c r="M423" t="str" cm="1">
        <f t="array" ref="M423">IF(L423="","",_xlfn.IFS(
  AND(L423&gt;=TIME(9,0,0), L423&lt;TIME(16,0,0)),"Morning",
  AND(L423&gt;=TIME(16,0,0), L423&lt;TIME(23,59,0)),"Evening",
  L423&gt;=TIME(23,59,0),"Night",
  L423&lt;TIME(9,0,0),"Night"
))</f>
        <v>Morning</v>
      </c>
      <c r="O423" t="str">
        <f t="shared" si="40"/>
        <v/>
      </c>
    </row>
    <row r="424" spans="1:15" x14ac:dyDescent="0.25">
      <c r="A424" t="s">
        <v>955</v>
      </c>
      <c r="B424" t="s">
        <v>1</v>
      </c>
      <c r="C424" t="s">
        <v>26</v>
      </c>
      <c r="D424" t="s">
        <v>199</v>
      </c>
      <c r="E424" t="s">
        <v>956</v>
      </c>
      <c r="F424" t="s">
        <v>78</v>
      </c>
      <c r="G424" t="str">
        <f t="shared" si="36"/>
        <v>0</v>
      </c>
      <c r="H424" s="4" t="str">
        <f t="shared" si="37"/>
        <v>Click here</v>
      </c>
      <c r="I424" t="str">
        <f>IFERROR(INDEX(Analysis!$B$71:$L$91, MATCH(B424, Analysis!$A$71:$A$91, 0), MATCH(C424, Analysis!$B$70:$L$70, 0)), "")</f>
        <v>Mild</v>
      </c>
      <c r="J424">
        <f t="shared" si="38"/>
        <v>19</v>
      </c>
      <c r="K424" s="56">
        <f t="shared" si="39"/>
        <v>45783</v>
      </c>
      <c r="L424" s="57">
        <f t="shared" si="41"/>
        <v>0.46229166666307719</v>
      </c>
      <c r="M424" t="str" cm="1">
        <f t="array" ref="M424">IF(L424="","",_xlfn.IFS(
  AND(L424&gt;=TIME(9,0,0), L424&lt;TIME(16,0,0)),"Morning",
  AND(L424&gt;=TIME(16,0,0), L424&lt;TIME(23,59,0)),"Evening",
  L424&gt;=TIME(23,59,0),"Night",
  L424&lt;TIME(9,0,0),"Night"
))</f>
        <v>Morning</v>
      </c>
      <c r="O424" t="str">
        <f t="shared" si="40"/>
        <v/>
      </c>
    </row>
    <row r="425" spans="1:15" x14ac:dyDescent="0.25">
      <c r="A425" t="s">
        <v>957</v>
      </c>
      <c r="B425" t="s">
        <v>1</v>
      </c>
      <c r="C425" t="s">
        <v>26</v>
      </c>
      <c r="D425" t="s">
        <v>199</v>
      </c>
      <c r="E425" t="s">
        <v>958</v>
      </c>
      <c r="F425" t="s">
        <v>78</v>
      </c>
      <c r="G425" t="str">
        <f t="shared" si="36"/>
        <v>0</v>
      </c>
      <c r="H425" s="4" t="str">
        <f t="shared" si="37"/>
        <v>Click here</v>
      </c>
      <c r="I425" t="str">
        <f>IFERROR(INDEX(Analysis!$B$71:$L$91, MATCH(B425, Analysis!$A$71:$A$91, 0), MATCH(C425, Analysis!$B$70:$L$70, 0)), "")</f>
        <v>Mild</v>
      </c>
      <c r="J425">
        <f t="shared" si="38"/>
        <v>19</v>
      </c>
      <c r="K425" s="56">
        <f t="shared" si="39"/>
        <v>45783</v>
      </c>
      <c r="L425" s="57">
        <f t="shared" si="41"/>
        <v>0.46240740740904585</v>
      </c>
      <c r="M425" t="str" cm="1">
        <f t="array" ref="M425">IF(L425="","",_xlfn.IFS(
  AND(L425&gt;=TIME(9,0,0), L425&lt;TIME(16,0,0)),"Morning",
  AND(L425&gt;=TIME(16,0,0), L425&lt;TIME(23,59,0)),"Evening",
  L425&gt;=TIME(23,59,0),"Night",
  L425&lt;TIME(9,0,0),"Night"
))</f>
        <v>Morning</v>
      </c>
      <c r="O425" t="str">
        <f t="shared" si="40"/>
        <v/>
      </c>
    </row>
    <row r="426" spans="1:15" x14ac:dyDescent="0.25">
      <c r="A426" t="s">
        <v>959</v>
      </c>
      <c r="B426" t="s">
        <v>1</v>
      </c>
      <c r="C426" t="s">
        <v>26</v>
      </c>
      <c r="D426" t="s">
        <v>80</v>
      </c>
      <c r="E426" t="s">
        <v>960</v>
      </c>
      <c r="F426" t="s">
        <v>78</v>
      </c>
      <c r="G426" t="str">
        <f t="shared" si="36"/>
        <v>0</v>
      </c>
      <c r="H426" s="4" t="str">
        <f t="shared" si="37"/>
        <v>Click here</v>
      </c>
      <c r="I426" t="str">
        <f>IFERROR(INDEX(Analysis!$B$71:$L$91, MATCH(B426, Analysis!$A$71:$A$91, 0), MATCH(C426, Analysis!$B$70:$L$70, 0)), "")</f>
        <v>Mild</v>
      </c>
      <c r="J426">
        <f t="shared" si="38"/>
        <v>19</v>
      </c>
      <c r="K426" s="56">
        <f t="shared" si="39"/>
        <v>45783</v>
      </c>
      <c r="L426" s="57">
        <f t="shared" si="41"/>
        <v>0.46553240740468027</v>
      </c>
      <c r="M426" t="str" cm="1">
        <f t="array" ref="M426">IF(L426="","",_xlfn.IFS(
  AND(L426&gt;=TIME(9,0,0), L426&lt;TIME(16,0,0)),"Morning",
  AND(L426&gt;=TIME(16,0,0), L426&lt;TIME(23,59,0)),"Evening",
  L426&gt;=TIME(23,59,0),"Night",
  L426&lt;TIME(9,0,0),"Night"
))</f>
        <v>Morning</v>
      </c>
      <c r="O426" t="str">
        <f t="shared" si="40"/>
        <v/>
      </c>
    </row>
    <row r="427" spans="1:15" x14ac:dyDescent="0.25">
      <c r="A427" t="s">
        <v>961</v>
      </c>
      <c r="B427" t="s">
        <v>1</v>
      </c>
      <c r="C427" t="s">
        <v>27</v>
      </c>
      <c r="D427" t="s">
        <v>109</v>
      </c>
      <c r="E427" t="s">
        <v>962</v>
      </c>
      <c r="F427" t="s">
        <v>78</v>
      </c>
      <c r="G427" t="str">
        <f t="shared" si="36"/>
        <v>0</v>
      </c>
      <c r="H427" s="4" t="str">
        <f t="shared" si="37"/>
        <v>Click here</v>
      </c>
      <c r="I427" t="str">
        <f>IFERROR(INDEX(Analysis!$B$71:$L$91, MATCH(B427, Analysis!$A$71:$A$91, 0), MATCH(C427, Analysis!$B$70:$L$70, 0)), "")</f>
        <v>Mild</v>
      </c>
      <c r="J427">
        <f t="shared" si="38"/>
        <v>19</v>
      </c>
      <c r="K427" s="56">
        <f t="shared" si="39"/>
        <v>45783</v>
      </c>
      <c r="L427" s="57">
        <f t="shared" si="41"/>
        <v>0.466099537035916</v>
      </c>
      <c r="M427" t="str" cm="1">
        <f t="array" ref="M427">IF(L427="","",_xlfn.IFS(
  AND(L427&gt;=TIME(9,0,0), L427&lt;TIME(16,0,0)),"Morning",
  AND(L427&gt;=TIME(16,0,0), L427&lt;TIME(23,59,0)),"Evening",
  L427&gt;=TIME(23,59,0),"Night",
  L427&lt;TIME(9,0,0),"Night"
))</f>
        <v>Morning</v>
      </c>
      <c r="O427" t="str">
        <f t="shared" si="40"/>
        <v/>
      </c>
    </row>
    <row r="428" spans="1:15" x14ac:dyDescent="0.25">
      <c r="A428" t="s">
        <v>963</v>
      </c>
      <c r="B428" t="s">
        <v>1</v>
      </c>
      <c r="C428" t="s">
        <v>26</v>
      </c>
      <c r="D428" t="s">
        <v>244</v>
      </c>
      <c r="E428" t="s">
        <v>964</v>
      </c>
      <c r="F428" t="s">
        <v>78</v>
      </c>
      <c r="G428" t="str">
        <f t="shared" si="36"/>
        <v>0</v>
      </c>
      <c r="H428" s="4" t="str">
        <f t="shared" si="37"/>
        <v>Click here</v>
      </c>
      <c r="I428" t="str">
        <f>IFERROR(INDEX(Analysis!$B$71:$L$91, MATCH(B428, Analysis!$A$71:$A$91, 0), MATCH(C428, Analysis!$B$70:$L$70, 0)), "")</f>
        <v>Mild</v>
      </c>
      <c r="J428">
        <f t="shared" si="38"/>
        <v>19</v>
      </c>
      <c r="K428" s="56">
        <f t="shared" si="39"/>
        <v>45783</v>
      </c>
      <c r="L428" s="57">
        <f t="shared" si="41"/>
        <v>0.46738425926014315</v>
      </c>
      <c r="M428" t="str" cm="1">
        <f t="array" ref="M428">IF(L428="","",_xlfn.IFS(
  AND(L428&gt;=TIME(9,0,0), L428&lt;TIME(16,0,0)),"Morning",
  AND(L428&gt;=TIME(16,0,0), L428&lt;TIME(23,59,0)),"Evening",
  L428&gt;=TIME(23,59,0),"Night",
  L428&lt;TIME(9,0,0),"Night"
))</f>
        <v>Morning</v>
      </c>
      <c r="O428" t="str">
        <f t="shared" si="40"/>
        <v/>
      </c>
    </row>
    <row r="429" spans="1:15" x14ac:dyDescent="0.25">
      <c r="A429" t="s">
        <v>965</v>
      </c>
      <c r="B429" t="s">
        <v>2</v>
      </c>
      <c r="C429" t="s">
        <v>103</v>
      </c>
      <c r="D429" t="s">
        <v>104</v>
      </c>
      <c r="E429" t="s">
        <v>966</v>
      </c>
      <c r="F429" t="s">
        <v>78</v>
      </c>
      <c r="G429" t="str">
        <f t="shared" si="36"/>
        <v>0</v>
      </c>
      <c r="H429" s="4" t="str">
        <f t="shared" si="37"/>
        <v>Click here</v>
      </c>
      <c r="I429" t="str">
        <f>IFERROR(INDEX(Analysis!$B$71:$L$91, MATCH(B429, Analysis!$A$71:$A$91, 0), MATCH(C429, Analysis!$B$70:$L$70, 0)), "")</f>
        <v>Mild</v>
      </c>
      <c r="J429">
        <f t="shared" si="38"/>
        <v>19</v>
      </c>
      <c r="K429" s="56">
        <f t="shared" si="39"/>
        <v>45783</v>
      </c>
      <c r="L429" s="57">
        <f t="shared" si="41"/>
        <v>0.47905092592554865</v>
      </c>
      <c r="M429" t="str" cm="1">
        <f t="array" ref="M429">IF(L429="","",_xlfn.IFS(
  AND(L429&gt;=TIME(9,0,0), L429&lt;TIME(16,0,0)),"Morning",
  AND(L429&gt;=TIME(16,0,0), L429&lt;TIME(23,59,0)),"Evening",
  L429&gt;=TIME(23,59,0),"Night",
  L429&lt;TIME(9,0,0),"Night"
))</f>
        <v>Morning</v>
      </c>
      <c r="O429" t="str">
        <f t="shared" si="40"/>
        <v/>
      </c>
    </row>
    <row r="430" spans="1:15" x14ac:dyDescent="0.25">
      <c r="A430" t="s">
        <v>967</v>
      </c>
      <c r="B430" t="s">
        <v>1</v>
      </c>
      <c r="C430" t="s">
        <v>26</v>
      </c>
      <c r="D430" t="s">
        <v>244</v>
      </c>
      <c r="E430" t="s">
        <v>968</v>
      </c>
      <c r="F430" t="s">
        <v>78</v>
      </c>
      <c r="G430" t="str">
        <f t="shared" si="36"/>
        <v>0</v>
      </c>
      <c r="H430" s="4" t="str">
        <f t="shared" si="37"/>
        <v>Click here</v>
      </c>
      <c r="I430" t="str">
        <f>IFERROR(INDEX(Analysis!$B$71:$L$91, MATCH(B430, Analysis!$A$71:$A$91, 0), MATCH(C430, Analysis!$B$70:$L$70, 0)), "")</f>
        <v>Mild</v>
      </c>
      <c r="J430">
        <f t="shared" si="38"/>
        <v>19</v>
      </c>
      <c r="K430" s="56">
        <f t="shared" si="39"/>
        <v>45783</v>
      </c>
      <c r="L430" s="57">
        <f t="shared" si="41"/>
        <v>0.47947916666453239</v>
      </c>
      <c r="M430" t="str" cm="1">
        <f t="array" ref="M430">IF(L430="","",_xlfn.IFS(
  AND(L430&gt;=TIME(9,0,0), L430&lt;TIME(16,0,0)),"Morning",
  AND(L430&gt;=TIME(16,0,0), L430&lt;TIME(23,59,0)),"Evening",
  L430&gt;=TIME(23,59,0),"Night",
  L430&lt;TIME(9,0,0),"Night"
))</f>
        <v>Morning</v>
      </c>
      <c r="O430" t="str">
        <f t="shared" si="40"/>
        <v/>
      </c>
    </row>
    <row r="431" spans="1:15" x14ac:dyDescent="0.25">
      <c r="A431" t="s">
        <v>969</v>
      </c>
      <c r="B431" t="s">
        <v>2</v>
      </c>
      <c r="C431" t="s">
        <v>29</v>
      </c>
      <c r="D431" t="s">
        <v>76</v>
      </c>
      <c r="E431" t="s">
        <v>970</v>
      </c>
      <c r="F431" t="s">
        <v>78</v>
      </c>
      <c r="G431" t="str">
        <f t="shared" si="36"/>
        <v>0</v>
      </c>
      <c r="H431" s="4" t="str">
        <f t="shared" si="37"/>
        <v>Click here</v>
      </c>
      <c r="I431" t="str">
        <f>IFERROR(INDEX(Analysis!$B$71:$L$91, MATCH(B431, Analysis!$A$71:$A$91, 0), MATCH(C431, Analysis!$B$70:$L$70, 0)), "")</f>
        <v>Mild</v>
      </c>
      <c r="J431">
        <f t="shared" si="38"/>
        <v>19</v>
      </c>
      <c r="K431" s="56">
        <f t="shared" si="39"/>
        <v>45783</v>
      </c>
      <c r="L431" s="57">
        <f t="shared" si="41"/>
        <v>0.48215277777489973</v>
      </c>
      <c r="M431" t="str" cm="1">
        <f t="array" ref="M431">IF(L431="","",_xlfn.IFS(
  AND(L431&gt;=TIME(9,0,0), L431&lt;TIME(16,0,0)),"Morning",
  AND(L431&gt;=TIME(16,0,0), L431&lt;TIME(23,59,0)),"Evening",
  L431&gt;=TIME(23,59,0),"Night",
  L431&lt;TIME(9,0,0),"Night"
))</f>
        <v>Morning</v>
      </c>
      <c r="O431" t="str">
        <f t="shared" si="40"/>
        <v/>
      </c>
    </row>
    <row r="432" spans="1:15" x14ac:dyDescent="0.25">
      <c r="A432" t="s">
        <v>971</v>
      </c>
      <c r="B432" t="s">
        <v>5</v>
      </c>
      <c r="C432" t="s">
        <v>29</v>
      </c>
      <c r="D432" t="s">
        <v>76</v>
      </c>
      <c r="E432" t="s">
        <v>972</v>
      </c>
      <c r="F432" t="s">
        <v>78</v>
      </c>
      <c r="G432" t="str">
        <f t="shared" si="36"/>
        <v>0</v>
      </c>
      <c r="H432" s="4" t="str">
        <f t="shared" si="37"/>
        <v>Click here</v>
      </c>
      <c r="I432" t="str">
        <f>IFERROR(INDEX(Analysis!$B$71:$L$91, MATCH(B432, Analysis!$A$71:$A$91, 0), MATCH(C432, Analysis!$B$70:$L$70, 0)), "")</f>
        <v>Severe</v>
      </c>
      <c r="J432">
        <f t="shared" si="38"/>
        <v>19</v>
      </c>
      <c r="K432" s="56">
        <f t="shared" si="39"/>
        <v>45783</v>
      </c>
      <c r="L432" s="57">
        <f t="shared" si="41"/>
        <v>0.48596064814773854</v>
      </c>
      <c r="M432" t="str" cm="1">
        <f t="array" ref="M432">IF(L432="","",_xlfn.IFS(
  AND(L432&gt;=TIME(9,0,0), L432&lt;TIME(16,0,0)),"Morning",
  AND(L432&gt;=TIME(16,0,0), L432&lt;TIME(23,59,0)),"Evening",
  L432&gt;=TIME(23,59,0),"Night",
  L432&lt;TIME(9,0,0),"Night"
))</f>
        <v>Morning</v>
      </c>
      <c r="O432" t="str">
        <f t="shared" si="40"/>
        <v/>
      </c>
    </row>
    <row r="433" spans="1:15" x14ac:dyDescent="0.25">
      <c r="A433" t="s">
        <v>973</v>
      </c>
      <c r="B433" t="s">
        <v>1</v>
      </c>
      <c r="C433" t="s">
        <v>26</v>
      </c>
      <c r="D433" t="s">
        <v>80</v>
      </c>
      <c r="E433" t="s">
        <v>974</v>
      </c>
      <c r="F433" t="s">
        <v>78</v>
      </c>
      <c r="G433" t="str">
        <f t="shared" si="36"/>
        <v>0</v>
      </c>
      <c r="H433" s="4" t="str">
        <f t="shared" si="37"/>
        <v>Click here</v>
      </c>
      <c r="I433" t="str">
        <f>IFERROR(INDEX(Analysis!$B$71:$L$91, MATCH(B433, Analysis!$A$71:$A$91, 0), MATCH(C433, Analysis!$B$70:$L$70, 0)), "")</f>
        <v>Mild</v>
      </c>
      <c r="J433">
        <f t="shared" si="38"/>
        <v>19</v>
      </c>
      <c r="K433" s="56">
        <f t="shared" si="39"/>
        <v>45783</v>
      </c>
      <c r="L433" s="57">
        <f t="shared" si="41"/>
        <v>0.48628472222480923</v>
      </c>
      <c r="M433" t="str" cm="1">
        <f t="array" ref="M433">IF(L433="","",_xlfn.IFS(
  AND(L433&gt;=TIME(9,0,0), L433&lt;TIME(16,0,0)),"Morning",
  AND(L433&gt;=TIME(16,0,0), L433&lt;TIME(23,59,0)),"Evening",
  L433&gt;=TIME(23,59,0),"Night",
  L433&lt;TIME(9,0,0),"Night"
))</f>
        <v>Morning</v>
      </c>
      <c r="O433" t="str">
        <f t="shared" si="40"/>
        <v/>
      </c>
    </row>
    <row r="434" spans="1:15" x14ac:dyDescent="0.25">
      <c r="A434" t="s">
        <v>975</v>
      </c>
      <c r="B434" t="s">
        <v>1</v>
      </c>
      <c r="C434" t="s">
        <v>103</v>
      </c>
      <c r="D434" t="s">
        <v>104</v>
      </c>
      <c r="E434" t="s">
        <v>976</v>
      </c>
      <c r="F434" t="s">
        <v>78</v>
      </c>
      <c r="G434" t="str">
        <f t="shared" si="36"/>
        <v>0</v>
      </c>
      <c r="H434" s="4" t="str">
        <f t="shared" si="37"/>
        <v>Click here</v>
      </c>
      <c r="I434" t="str">
        <f>IFERROR(INDEX(Analysis!$B$71:$L$91, MATCH(B434, Analysis!$A$71:$A$91, 0), MATCH(C434, Analysis!$B$70:$L$70, 0)), "")</f>
        <v>Mild</v>
      </c>
      <c r="J434">
        <f t="shared" si="38"/>
        <v>19</v>
      </c>
      <c r="K434" s="56">
        <f t="shared" si="39"/>
        <v>45783</v>
      </c>
      <c r="L434" s="57">
        <f t="shared" si="41"/>
        <v>0.48800925925752381</v>
      </c>
      <c r="M434" t="str" cm="1">
        <f t="array" ref="M434">IF(L434="","",_xlfn.IFS(
  AND(L434&gt;=TIME(9,0,0), L434&lt;TIME(16,0,0)),"Morning",
  AND(L434&gt;=TIME(16,0,0), L434&lt;TIME(23,59,0)),"Evening",
  L434&gt;=TIME(23,59,0),"Night",
  L434&lt;TIME(9,0,0),"Night"
))</f>
        <v>Morning</v>
      </c>
      <c r="O434" t="str">
        <f t="shared" si="40"/>
        <v/>
      </c>
    </row>
    <row r="435" spans="1:15" x14ac:dyDescent="0.25">
      <c r="A435" t="s">
        <v>977</v>
      </c>
      <c r="B435" t="s">
        <v>2</v>
      </c>
      <c r="C435" t="s">
        <v>28</v>
      </c>
      <c r="D435" t="s">
        <v>89</v>
      </c>
      <c r="E435" t="s">
        <v>978</v>
      </c>
      <c r="F435" t="s">
        <v>78</v>
      </c>
      <c r="G435" t="str">
        <f t="shared" si="36"/>
        <v>0</v>
      </c>
      <c r="H435" s="4" t="str">
        <f t="shared" si="37"/>
        <v>Click here</v>
      </c>
      <c r="I435" t="str">
        <f>IFERROR(INDEX(Analysis!$B$71:$L$91, MATCH(B435, Analysis!$A$71:$A$91, 0), MATCH(C435, Analysis!$B$70:$L$70, 0)), "")</f>
        <v>Mild</v>
      </c>
      <c r="J435">
        <f t="shared" si="38"/>
        <v>19</v>
      </c>
      <c r="K435" s="56">
        <f t="shared" si="39"/>
        <v>45783</v>
      </c>
      <c r="L435" s="57">
        <f t="shared" si="41"/>
        <v>0.49070601852145046</v>
      </c>
      <c r="M435" t="str" cm="1">
        <f t="array" ref="M435">IF(L435="","",_xlfn.IFS(
  AND(L435&gt;=TIME(9,0,0), L435&lt;TIME(16,0,0)),"Morning",
  AND(L435&gt;=TIME(16,0,0), L435&lt;TIME(23,59,0)),"Evening",
  L435&gt;=TIME(23,59,0),"Night",
  L435&lt;TIME(9,0,0),"Night"
))</f>
        <v>Morning</v>
      </c>
      <c r="O435" t="str">
        <f t="shared" si="40"/>
        <v/>
      </c>
    </row>
    <row r="436" spans="1:15" x14ac:dyDescent="0.25">
      <c r="A436" t="s">
        <v>979</v>
      </c>
      <c r="B436" t="s">
        <v>1</v>
      </c>
      <c r="C436" t="s">
        <v>103</v>
      </c>
      <c r="D436" t="s">
        <v>104</v>
      </c>
      <c r="E436" t="s">
        <v>980</v>
      </c>
      <c r="F436" t="s">
        <v>78</v>
      </c>
      <c r="G436" t="str">
        <f t="shared" si="36"/>
        <v>0</v>
      </c>
      <c r="H436" s="4" t="str">
        <f t="shared" si="37"/>
        <v>Click here</v>
      </c>
      <c r="I436" t="str">
        <f>IFERROR(INDEX(Analysis!$B$71:$L$91, MATCH(B436, Analysis!$A$71:$A$91, 0), MATCH(C436, Analysis!$B$70:$L$70, 0)), "")</f>
        <v>Mild</v>
      </c>
      <c r="J436">
        <f t="shared" si="38"/>
        <v>19</v>
      </c>
      <c r="K436" s="56">
        <f t="shared" si="39"/>
        <v>45783</v>
      </c>
      <c r="L436" s="57">
        <f t="shared" si="41"/>
        <v>0.50084490740846377</v>
      </c>
      <c r="M436" t="str" cm="1">
        <f t="array" ref="M436">IF(L436="","",_xlfn.IFS(
  AND(L436&gt;=TIME(9,0,0), L436&lt;TIME(16,0,0)),"Morning",
  AND(L436&gt;=TIME(16,0,0), L436&lt;TIME(23,59,0)),"Evening",
  L436&gt;=TIME(23,59,0),"Night",
  L436&lt;TIME(9,0,0),"Night"
))</f>
        <v>Morning</v>
      </c>
      <c r="O436" t="str">
        <f t="shared" si="40"/>
        <v/>
      </c>
    </row>
    <row r="437" spans="1:15" x14ac:dyDescent="0.25">
      <c r="A437" t="s">
        <v>981</v>
      </c>
      <c r="B437" t="s">
        <v>1</v>
      </c>
      <c r="C437" t="s">
        <v>29</v>
      </c>
      <c r="D437" t="s">
        <v>76</v>
      </c>
      <c r="E437" t="s">
        <v>982</v>
      </c>
      <c r="F437" t="s">
        <v>78</v>
      </c>
      <c r="G437" t="str">
        <f t="shared" si="36"/>
        <v>0</v>
      </c>
      <c r="H437" s="4" t="str">
        <f t="shared" si="37"/>
        <v>Click here</v>
      </c>
      <c r="I437" t="str">
        <f>IFERROR(INDEX(Analysis!$B$71:$L$91, MATCH(B437, Analysis!$A$71:$A$91, 0), MATCH(C437, Analysis!$B$70:$L$70, 0)), "")</f>
        <v>Mild</v>
      </c>
      <c r="J437">
        <f t="shared" si="38"/>
        <v>19</v>
      </c>
      <c r="K437" s="56">
        <f t="shared" si="39"/>
        <v>45783</v>
      </c>
      <c r="L437" s="57">
        <f t="shared" si="41"/>
        <v>0.50280092592583969</v>
      </c>
      <c r="M437" t="str" cm="1">
        <f t="array" ref="M437">IF(L437="","",_xlfn.IFS(
  AND(L437&gt;=TIME(9,0,0), L437&lt;TIME(16,0,0)),"Morning",
  AND(L437&gt;=TIME(16,0,0), L437&lt;TIME(23,59,0)),"Evening",
  L437&gt;=TIME(23,59,0),"Night",
  L437&lt;TIME(9,0,0),"Night"
))</f>
        <v>Morning</v>
      </c>
      <c r="O437" t="str">
        <f t="shared" si="40"/>
        <v/>
      </c>
    </row>
    <row r="438" spans="1:15" x14ac:dyDescent="0.25">
      <c r="A438" t="s">
        <v>983</v>
      </c>
      <c r="B438" t="s">
        <v>1</v>
      </c>
      <c r="C438" t="s">
        <v>103</v>
      </c>
      <c r="D438" t="s">
        <v>237</v>
      </c>
      <c r="E438" t="s">
        <v>984</v>
      </c>
      <c r="F438" t="s">
        <v>78</v>
      </c>
      <c r="G438" t="str">
        <f t="shared" si="36"/>
        <v>0</v>
      </c>
      <c r="H438" s="4" t="str">
        <f t="shared" si="37"/>
        <v>Click here</v>
      </c>
      <c r="I438" t="str">
        <f>IFERROR(INDEX(Analysis!$B$71:$L$91, MATCH(B438, Analysis!$A$71:$A$91, 0), MATCH(C438, Analysis!$B$70:$L$70, 0)), "")</f>
        <v>Mild</v>
      </c>
      <c r="J438">
        <f t="shared" si="38"/>
        <v>19</v>
      </c>
      <c r="K438" s="56">
        <f t="shared" si="39"/>
        <v>45783</v>
      </c>
      <c r="L438" s="57">
        <f t="shared" si="41"/>
        <v>0.50711805555329192</v>
      </c>
      <c r="M438" t="str" cm="1">
        <f t="array" ref="M438">IF(L438="","",_xlfn.IFS(
  AND(L438&gt;=TIME(9,0,0), L438&lt;TIME(16,0,0)),"Morning",
  AND(L438&gt;=TIME(16,0,0), L438&lt;TIME(23,59,0)),"Evening",
  L438&gt;=TIME(23,59,0),"Night",
  L438&lt;TIME(9,0,0),"Night"
))</f>
        <v>Morning</v>
      </c>
      <c r="O438" t="str">
        <f t="shared" si="40"/>
        <v/>
      </c>
    </row>
    <row r="439" spans="1:15" x14ac:dyDescent="0.25">
      <c r="A439" t="s">
        <v>985</v>
      </c>
      <c r="B439" t="s">
        <v>1</v>
      </c>
      <c r="C439" t="s">
        <v>103</v>
      </c>
      <c r="D439" t="s">
        <v>237</v>
      </c>
      <c r="E439" t="s">
        <v>986</v>
      </c>
      <c r="F439" t="s">
        <v>78</v>
      </c>
      <c r="G439" t="str">
        <f t="shared" si="36"/>
        <v>0</v>
      </c>
      <c r="H439" s="4" t="str">
        <f t="shared" si="37"/>
        <v>Click here</v>
      </c>
      <c r="I439" t="str">
        <f>IFERROR(INDEX(Analysis!$B$71:$L$91, MATCH(B439, Analysis!$A$71:$A$91, 0), MATCH(C439, Analysis!$B$70:$L$70, 0)), "")</f>
        <v>Mild</v>
      </c>
      <c r="J439">
        <f t="shared" si="38"/>
        <v>19</v>
      </c>
      <c r="K439" s="56">
        <f t="shared" si="39"/>
        <v>45783</v>
      </c>
      <c r="L439" s="57">
        <f t="shared" si="41"/>
        <v>0.50744212963036261</v>
      </c>
      <c r="M439" t="str" cm="1">
        <f t="array" ref="M439">IF(L439="","",_xlfn.IFS(
  AND(L439&gt;=TIME(9,0,0), L439&lt;TIME(16,0,0)),"Morning",
  AND(L439&gt;=TIME(16,0,0), L439&lt;TIME(23,59,0)),"Evening",
  L439&gt;=TIME(23,59,0),"Night",
  L439&lt;TIME(9,0,0),"Night"
))</f>
        <v>Morning</v>
      </c>
      <c r="O439" t="str">
        <f t="shared" si="40"/>
        <v/>
      </c>
    </row>
    <row r="440" spans="1:15" x14ac:dyDescent="0.25">
      <c r="A440" t="s">
        <v>987</v>
      </c>
      <c r="B440" t="s">
        <v>1</v>
      </c>
      <c r="C440" t="s">
        <v>26</v>
      </c>
      <c r="D440" t="s">
        <v>80</v>
      </c>
      <c r="E440" t="s">
        <v>988</v>
      </c>
      <c r="F440" t="s">
        <v>78</v>
      </c>
      <c r="G440" t="str">
        <f t="shared" si="36"/>
        <v>0</v>
      </c>
      <c r="H440" s="4" t="str">
        <f t="shared" si="37"/>
        <v>Click here</v>
      </c>
      <c r="I440" t="str">
        <f>IFERROR(INDEX(Analysis!$B$71:$L$91, MATCH(B440, Analysis!$A$71:$A$91, 0), MATCH(C440, Analysis!$B$70:$L$70, 0)), "")</f>
        <v>Mild</v>
      </c>
      <c r="J440">
        <f t="shared" si="38"/>
        <v>19</v>
      </c>
      <c r="K440" s="56">
        <f t="shared" si="39"/>
        <v>45783</v>
      </c>
      <c r="L440" s="57">
        <f t="shared" si="41"/>
        <v>0.50826388888526708</v>
      </c>
      <c r="M440" t="str" cm="1">
        <f t="array" ref="M440">IF(L440="","",_xlfn.IFS(
  AND(L440&gt;=TIME(9,0,0), L440&lt;TIME(16,0,0)),"Morning",
  AND(L440&gt;=TIME(16,0,0), L440&lt;TIME(23,59,0)),"Evening",
  L440&gt;=TIME(23,59,0),"Night",
  L440&lt;TIME(9,0,0),"Night"
))</f>
        <v>Morning</v>
      </c>
      <c r="O440" t="str">
        <f t="shared" si="40"/>
        <v/>
      </c>
    </row>
    <row r="441" spans="1:15" x14ac:dyDescent="0.25">
      <c r="A441" t="s">
        <v>989</v>
      </c>
      <c r="B441" t="s">
        <v>1</v>
      </c>
      <c r="C441" t="s">
        <v>103</v>
      </c>
      <c r="D441" t="s">
        <v>104</v>
      </c>
      <c r="E441" t="s">
        <v>990</v>
      </c>
      <c r="F441" t="s">
        <v>78</v>
      </c>
      <c r="G441" t="str">
        <f t="shared" si="36"/>
        <v>0</v>
      </c>
      <c r="H441" s="4" t="str">
        <f t="shared" si="37"/>
        <v>Click here</v>
      </c>
      <c r="I441" t="str">
        <f>IFERROR(INDEX(Analysis!$B$71:$L$91, MATCH(B441, Analysis!$A$71:$A$91, 0), MATCH(C441, Analysis!$B$70:$L$70, 0)), "")</f>
        <v>Mild</v>
      </c>
      <c r="J441">
        <f t="shared" si="38"/>
        <v>19</v>
      </c>
      <c r="K441" s="56">
        <f t="shared" si="39"/>
        <v>45783</v>
      </c>
      <c r="L441" s="57">
        <f t="shared" si="41"/>
        <v>0.50884259259328246</v>
      </c>
      <c r="M441" t="str" cm="1">
        <f t="array" ref="M441">IF(L441="","",_xlfn.IFS(
  AND(L441&gt;=TIME(9,0,0), L441&lt;TIME(16,0,0)),"Morning",
  AND(L441&gt;=TIME(16,0,0), L441&lt;TIME(23,59,0)),"Evening",
  L441&gt;=TIME(23,59,0),"Night",
  L441&lt;TIME(9,0,0),"Night"
))</f>
        <v>Morning</v>
      </c>
      <c r="O441" t="str">
        <f t="shared" si="40"/>
        <v/>
      </c>
    </row>
    <row r="442" spans="1:15" x14ac:dyDescent="0.25">
      <c r="A442" t="s">
        <v>991</v>
      </c>
      <c r="B442" t="s">
        <v>1</v>
      </c>
      <c r="C442" t="s">
        <v>103</v>
      </c>
      <c r="D442" t="s">
        <v>104</v>
      </c>
      <c r="E442" t="s">
        <v>992</v>
      </c>
      <c r="F442" t="s">
        <v>78</v>
      </c>
      <c r="G442" t="str">
        <f t="shared" si="36"/>
        <v>0</v>
      </c>
      <c r="H442" s="4" t="str">
        <f t="shared" si="37"/>
        <v>Click here</v>
      </c>
      <c r="I442" t="str">
        <f>IFERROR(INDEX(Analysis!$B$71:$L$91, MATCH(B442, Analysis!$A$71:$A$91, 0), MATCH(C442, Analysis!$B$70:$L$70, 0)), "")</f>
        <v>Mild</v>
      </c>
      <c r="J442">
        <f t="shared" si="38"/>
        <v>19</v>
      </c>
      <c r="K442" s="56">
        <f t="shared" si="39"/>
        <v>45783</v>
      </c>
      <c r="L442" s="57">
        <f t="shared" si="41"/>
        <v>0.51368055555212777</v>
      </c>
      <c r="M442" t="str" cm="1">
        <f t="array" ref="M442">IF(L442="","",_xlfn.IFS(
  AND(L442&gt;=TIME(9,0,0), L442&lt;TIME(16,0,0)),"Morning",
  AND(L442&gt;=TIME(16,0,0), L442&lt;TIME(23,59,0)),"Evening",
  L442&gt;=TIME(23,59,0),"Night",
  L442&lt;TIME(9,0,0),"Night"
))</f>
        <v>Morning</v>
      </c>
      <c r="O442" t="str">
        <f t="shared" si="40"/>
        <v/>
      </c>
    </row>
    <row r="443" spans="1:15" x14ac:dyDescent="0.25">
      <c r="A443" t="s">
        <v>993</v>
      </c>
      <c r="B443" t="s">
        <v>1</v>
      </c>
      <c r="C443" t="s">
        <v>103</v>
      </c>
      <c r="D443" t="s">
        <v>104</v>
      </c>
      <c r="E443" t="s">
        <v>994</v>
      </c>
      <c r="F443" t="s">
        <v>78</v>
      </c>
      <c r="G443" t="str">
        <f t="shared" si="36"/>
        <v>0</v>
      </c>
      <c r="H443" s="4" t="str">
        <f t="shared" si="37"/>
        <v>Click here</v>
      </c>
      <c r="I443" t="str">
        <f>IFERROR(INDEX(Analysis!$B$71:$L$91, MATCH(B443, Analysis!$A$71:$A$91, 0), MATCH(C443, Analysis!$B$70:$L$70, 0)), "")</f>
        <v>Mild</v>
      </c>
      <c r="J443">
        <f t="shared" si="38"/>
        <v>19</v>
      </c>
      <c r="K443" s="56">
        <f t="shared" si="39"/>
        <v>45783</v>
      </c>
      <c r="L443" s="57">
        <f t="shared" si="41"/>
        <v>0.51432870370626915</v>
      </c>
      <c r="M443" t="str" cm="1">
        <f t="array" ref="M443">IF(L443="","",_xlfn.IFS(
  AND(L443&gt;=TIME(9,0,0), L443&lt;TIME(16,0,0)),"Morning",
  AND(L443&gt;=TIME(16,0,0), L443&lt;TIME(23,59,0)),"Evening",
  L443&gt;=TIME(23,59,0),"Night",
  L443&lt;TIME(9,0,0),"Night"
))</f>
        <v>Morning</v>
      </c>
      <c r="O443" t="str">
        <f t="shared" si="40"/>
        <v/>
      </c>
    </row>
    <row r="444" spans="1:15" x14ac:dyDescent="0.25">
      <c r="A444" t="s">
        <v>995</v>
      </c>
      <c r="B444" t="s">
        <v>1</v>
      </c>
      <c r="C444" t="s">
        <v>27</v>
      </c>
      <c r="D444" t="s">
        <v>109</v>
      </c>
      <c r="E444" t="s">
        <v>996</v>
      </c>
      <c r="F444" t="s">
        <v>78</v>
      </c>
      <c r="G444" t="str">
        <f t="shared" si="36"/>
        <v>0</v>
      </c>
      <c r="H444" s="4" t="str">
        <f t="shared" si="37"/>
        <v>Click here</v>
      </c>
      <c r="I444" t="str">
        <f>IFERROR(INDEX(Analysis!$B$71:$L$91, MATCH(B444, Analysis!$A$71:$A$91, 0), MATCH(C444, Analysis!$B$70:$L$70, 0)), "")</f>
        <v>Mild</v>
      </c>
      <c r="J444">
        <f t="shared" si="38"/>
        <v>19</v>
      </c>
      <c r="K444" s="56">
        <f t="shared" si="39"/>
        <v>45783</v>
      </c>
      <c r="L444" s="57">
        <f t="shared" si="41"/>
        <v>0.51819444444117835</v>
      </c>
      <c r="M444" t="str" cm="1">
        <f t="array" ref="M444">IF(L444="","",_xlfn.IFS(
  AND(L444&gt;=TIME(9,0,0), L444&lt;TIME(16,0,0)),"Morning",
  AND(L444&gt;=TIME(16,0,0), L444&lt;TIME(23,59,0)),"Evening",
  L444&gt;=TIME(23,59,0),"Night",
  L444&lt;TIME(9,0,0),"Night"
))</f>
        <v>Morning</v>
      </c>
      <c r="O444" t="str">
        <f t="shared" si="40"/>
        <v/>
      </c>
    </row>
    <row r="445" spans="1:15" x14ac:dyDescent="0.25">
      <c r="A445" t="s">
        <v>997</v>
      </c>
      <c r="B445" t="s">
        <v>1</v>
      </c>
      <c r="C445" t="s">
        <v>103</v>
      </c>
      <c r="D445" t="s">
        <v>104</v>
      </c>
      <c r="E445" t="s">
        <v>998</v>
      </c>
      <c r="F445" t="s">
        <v>78</v>
      </c>
      <c r="G445" t="str">
        <f t="shared" si="36"/>
        <v>0</v>
      </c>
      <c r="H445" s="4" t="str">
        <f t="shared" si="37"/>
        <v>Click here</v>
      </c>
      <c r="I445" t="str">
        <f>IFERROR(INDEX(Analysis!$B$71:$L$91, MATCH(B445, Analysis!$A$71:$A$91, 0), MATCH(C445, Analysis!$B$70:$L$70, 0)), "")</f>
        <v>Mild</v>
      </c>
      <c r="J445">
        <f t="shared" si="38"/>
        <v>19</v>
      </c>
      <c r="K445" s="56">
        <f t="shared" si="39"/>
        <v>45783</v>
      </c>
      <c r="L445" s="57">
        <f t="shared" si="41"/>
        <v>0.52042824074305827</v>
      </c>
      <c r="M445" t="str" cm="1">
        <f t="array" ref="M445">IF(L445="","",_xlfn.IFS(
  AND(L445&gt;=TIME(9,0,0), L445&lt;TIME(16,0,0)),"Morning",
  AND(L445&gt;=TIME(16,0,0), L445&lt;TIME(23,59,0)),"Evening",
  L445&gt;=TIME(23,59,0),"Night",
  L445&lt;TIME(9,0,0),"Night"
))</f>
        <v>Morning</v>
      </c>
      <c r="O445" t="str">
        <f t="shared" si="40"/>
        <v/>
      </c>
    </row>
    <row r="446" spans="1:15" x14ac:dyDescent="0.25">
      <c r="A446" t="s">
        <v>999</v>
      </c>
      <c r="B446" t="s">
        <v>1</v>
      </c>
      <c r="C446" t="s">
        <v>103</v>
      </c>
      <c r="D446" t="s">
        <v>104</v>
      </c>
      <c r="E446" t="s">
        <v>1000</v>
      </c>
      <c r="F446" t="s">
        <v>78</v>
      </c>
      <c r="G446" t="str">
        <f t="shared" si="36"/>
        <v>0</v>
      </c>
      <c r="H446" s="4" t="str">
        <f t="shared" si="37"/>
        <v>Click here</v>
      </c>
      <c r="I446" t="str">
        <f>IFERROR(INDEX(Analysis!$B$71:$L$91, MATCH(B446, Analysis!$A$71:$A$91, 0), MATCH(C446, Analysis!$B$70:$L$70, 0)), "")</f>
        <v>Mild</v>
      </c>
      <c r="J446">
        <f t="shared" si="38"/>
        <v>19</v>
      </c>
      <c r="K446" s="56">
        <f t="shared" si="39"/>
        <v>45783</v>
      </c>
      <c r="L446" s="57">
        <f t="shared" si="41"/>
        <v>0.52097222222073469</v>
      </c>
      <c r="M446" t="str" cm="1">
        <f t="array" ref="M446">IF(L446="","",_xlfn.IFS(
  AND(L446&gt;=TIME(9,0,0), L446&lt;TIME(16,0,0)),"Morning",
  AND(L446&gt;=TIME(16,0,0), L446&lt;TIME(23,59,0)),"Evening",
  L446&gt;=TIME(23,59,0),"Night",
  L446&lt;TIME(9,0,0),"Night"
))</f>
        <v>Morning</v>
      </c>
      <c r="O446" t="str">
        <f t="shared" si="40"/>
        <v/>
      </c>
    </row>
    <row r="447" spans="1:15" x14ac:dyDescent="0.25">
      <c r="A447" t="s">
        <v>1001</v>
      </c>
      <c r="B447" t="s">
        <v>1</v>
      </c>
      <c r="C447" t="s">
        <v>103</v>
      </c>
      <c r="D447" t="s">
        <v>104</v>
      </c>
      <c r="E447" t="s">
        <v>1002</v>
      </c>
      <c r="F447" t="s">
        <v>78</v>
      </c>
      <c r="G447" t="str">
        <f t="shared" si="36"/>
        <v>0</v>
      </c>
      <c r="H447" s="4" t="str">
        <f t="shared" si="37"/>
        <v>Click here</v>
      </c>
      <c r="I447" t="str">
        <f>IFERROR(INDEX(Analysis!$B$71:$L$91, MATCH(B447, Analysis!$A$71:$A$91, 0), MATCH(C447, Analysis!$B$70:$L$70, 0)), "")</f>
        <v>Mild</v>
      </c>
      <c r="J447">
        <f t="shared" si="38"/>
        <v>19</v>
      </c>
      <c r="K447" s="56">
        <f t="shared" si="39"/>
        <v>45783</v>
      </c>
      <c r="L447" s="57">
        <f t="shared" si="41"/>
        <v>0.52807870370452292</v>
      </c>
      <c r="M447" t="str" cm="1">
        <f t="array" ref="M447">IF(L447="","",_xlfn.IFS(
  AND(L447&gt;=TIME(9,0,0), L447&lt;TIME(16,0,0)),"Morning",
  AND(L447&gt;=TIME(16,0,0), L447&lt;TIME(23,59,0)),"Evening",
  L447&gt;=TIME(23,59,0),"Night",
  L447&lt;TIME(9,0,0),"Night"
))</f>
        <v>Morning</v>
      </c>
      <c r="O447" t="str">
        <f t="shared" si="40"/>
        <v/>
      </c>
    </row>
    <row r="448" spans="1:15" x14ac:dyDescent="0.25">
      <c r="A448" t="s">
        <v>1003</v>
      </c>
      <c r="B448" t="s">
        <v>1</v>
      </c>
      <c r="C448" t="s">
        <v>103</v>
      </c>
      <c r="D448" t="s">
        <v>104</v>
      </c>
      <c r="E448" t="s">
        <v>1004</v>
      </c>
      <c r="F448" t="s">
        <v>78</v>
      </c>
      <c r="G448" t="str">
        <f t="shared" si="36"/>
        <v>0</v>
      </c>
      <c r="H448" s="4" t="str">
        <f t="shared" si="37"/>
        <v>Click here</v>
      </c>
      <c r="I448" t="str">
        <f>IFERROR(INDEX(Analysis!$B$71:$L$91, MATCH(B448, Analysis!$A$71:$A$91, 0), MATCH(C448, Analysis!$B$70:$L$70, 0)), "")</f>
        <v>Mild</v>
      </c>
      <c r="J448">
        <f t="shared" si="38"/>
        <v>19</v>
      </c>
      <c r="K448" s="56">
        <f t="shared" si="39"/>
        <v>45783</v>
      </c>
      <c r="L448" s="57">
        <f t="shared" si="41"/>
        <v>0.53087962963036261</v>
      </c>
      <c r="M448" t="str" cm="1">
        <f t="array" ref="M448">IF(L448="","",_xlfn.IFS(
  AND(L448&gt;=TIME(9,0,0), L448&lt;TIME(16,0,0)),"Morning",
  AND(L448&gt;=TIME(16,0,0), L448&lt;TIME(23,59,0)),"Evening",
  L448&gt;=TIME(23,59,0),"Night",
  L448&lt;TIME(9,0,0),"Night"
))</f>
        <v>Morning</v>
      </c>
      <c r="O448" t="str">
        <f t="shared" si="40"/>
        <v/>
      </c>
    </row>
    <row r="449" spans="1:15" x14ac:dyDescent="0.25">
      <c r="A449" t="s">
        <v>1005</v>
      </c>
      <c r="B449" t="s">
        <v>1</v>
      </c>
      <c r="C449" t="s">
        <v>103</v>
      </c>
      <c r="D449" t="s">
        <v>104</v>
      </c>
      <c r="E449" t="s">
        <v>1006</v>
      </c>
      <c r="F449" t="s">
        <v>78</v>
      </c>
      <c r="G449" t="str">
        <f t="shared" si="36"/>
        <v>0</v>
      </c>
      <c r="H449" s="4" t="str">
        <f t="shared" si="37"/>
        <v>Click here</v>
      </c>
      <c r="I449" t="str">
        <f>IFERROR(INDEX(Analysis!$B$71:$L$91, MATCH(B449, Analysis!$A$71:$A$91, 0), MATCH(C449, Analysis!$B$70:$L$70, 0)), "")</f>
        <v>Mild</v>
      </c>
      <c r="J449">
        <f t="shared" si="38"/>
        <v>19</v>
      </c>
      <c r="K449" s="56">
        <f t="shared" si="39"/>
        <v>45783</v>
      </c>
      <c r="L449" s="57">
        <f t="shared" si="41"/>
        <v>0.5326620370396995</v>
      </c>
      <c r="M449" t="str" cm="1">
        <f t="array" ref="M449">IF(L449="","",_xlfn.IFS(
  AND(L449&gt;=TIME(9,0,0), L449&lt;TIME(16,0,0)),"Morning",
  AND(L449&gt;=TIME(16,0,0), L449&lt;TIME(23,59,0)),"Evening",
  L449&gt;=TIME(23,59,0),"Night",
  L449&lt;TIME(9,0,0),"Night"
))</f>
        <v>Morning</v>
      </c>
      <c r="O449" t="str">
        <f t="shared" si="40"/>
        <v/>
      </c>
    </row>
    <row r="450" spans="1:15" x14ac:dyDescent="0.25">
      <c r="A450" t="s">
        <v>1007</v>
      </c>
      <c r="B450" t="s">
        <v>1</v>
      </c>
      <c r="C450" t="s">
        <v>103</v>
      </c>
      <c r="D450" t="s">
        <v>237</v>
      </c>
      <c r="E450" t="s">
        <v>1008</v>
      </c>
      <c r="F450" t="s">
        <v>78</v>
      </c>
      <c r="G450" t="str">
        <f t="shared" ref="G450:G513" si="42">IF(ISBLANK(A450), "", IF(ISBLANK(F450), 0, F450))</f>
        <v>0</v>
      </c>
      <c r="H450" s="4" t="str">
        <f t="shared" ref="H450:H513" si="43">IF(ISBLANK(E450),"",HYPERLINK(E450,"Click here"))</f>
        <v>Click here</v>
      </c>
      <c r="I450" t="str">
        <f>IFERROR(INDEX(Analysis!$B$71:$L$91, MATCH(B450, Analysis!$A$71:$A$91, 0), MATCH(C450, Analysis!$B$70:$L$70, 0)), "")</f>
        <v>Mild</v>
      </c>
      <c r="J450">
        <f t="shared" ref="J450:J513" si="44">IF(ISBLANK(A450),"",WEEKNUM(A450))</f>
        <v>19</v>
      </c>
      <c r="K450" s="56">
        <f t="shared" ref="K450:K513" si="45">IF(ISBLANK(A450),"",DATE(YEAR(A450),MONTH(A450),DAY(A450)))</f>
        <v>45783</v>
      </c>
      <c r="L450" s="57">
        <f t="shared" si="41"/>
        <v>0.53487268518802011</v>
      </c>
      <c r="M450" t="str" cm="1">
        <f t="array" ref="M450">IF(L450="","",_xlfn.IFS(
  AND(L450&gt;=TIME(9,0,0), L450&lt;TIME(16,0,0)),"Morning",
  AND(L450&gt;=TIME(16,0,0), L450&lt;TIME(23,59,0)),"Evening",
  L450&gt;=TIME(23,59,0),"Night",
  L450&lt;TIME(9,0,0),"Night"
))</f>
        <v>Morning</v>
      </c>
      <c r="O450" t="str">
        <f t="shared" ref="O450:O513" si="46">IF(N450="ON", _xlfn.IMAGE(E450, 1), "")</f>
        <v/>
      </c>
    </row>
    <row r="451" spans="1:15" x14ac:dyDescent="0.25">
      <c r="A451" t="s">
        <v>1009</v>
      </c>
      <c r="B451" t="s">
        <v>5</v>
      </c>
      <c r="C451" t="s">
        <v>103</v>
      </c>
      <c r="D451" t="s">
        <v>541</v>
      </c>
      <c r="E451" t="s">
        <v>1010</v>
      </c>
      <c r="F451" t="s">
        <v>78</v>
      </c>
      <c r="G451" t="str">
        <f t="shared" si="42"/>
        <v>0</v>
      </c>
      <c r="H451" s="4" t="str">
        <f t="shared" si="43"/>
        <v>Click here</v>
      </c>
      <c r="I451" t="str">
        <f>IFERROR(INDEX(Analysis!$B$71:$L$91, MATCH(B451, Analysis!$A$71:$A$91, 0), MATCH(C451, Analysis!$B$70:$L$70, 0)), "")</f>
        <v>Severe</v>
      </c>
      <c r="J451">
        <f t="shared" si="44"/>
        <v>19</v>
      </c>
      <c r="K451" s="56">
        <f t="shared" si="45"/>
        <v>45783</v>
      </c>
      <c r="L451" s="57">
        <f t="shared" ref="L451:L514" si="47">IF(A451="", "", A451 - INT(A451))</f>
        <v>0.53788194444496185</v>
      </c>
      <c r="M451" t="str" cm="1">
        <f t="array" ref="M451">IF(L451="","",_xlfn.IFS(
  AND(L451&gt;=TIME(9,0,0), L451&lt;TIME(16,0,0)),"Morning",
  AND(L451&gt;=TIME(16,0,0), L451&lt;TIME(23,59,0)),"Evening",
  L451&gt;=TIME(23,59,0),"Night",
  L451&lt;TIME(9,0,0),"Night"
))</f>
        <v>Morning</v>
      </c>
      <c r="O451" t="str">
        <f t="shared" si="46"/>
        <v/>
      </c>
    </row>
    <row r="452" spans="1:15" x14ac:dyDescent="0.25">
      <c r="A452" t="s">
        <v>1011</v>
      </c>
      <c r="B452" t="s">
        <v>1</v>
      </c>
      <c r="C452" t="s">
        <v>103</v>
      </c>
      <c r="D452" t="s">
        <v>104</v>
      </c>
      <c r="E452" t="s">
        <v>1012</v>
      </c>
      <c r="F452" t="s">
        <v>78</v>
      </c>
      <c r="G452" t="str">
        <f t="shared" si="42"/>
        <v>0</v>
      </c>
      <c r="H452" s="4" t="str">
        <f t="shared" si="43"/>
        <v>Click here</v>
      </c>
      <c r="I452" t="str">
        <f>IFERROR(INDEX(Analysis!$B$71:$L$91, MATCH(B452, Analysis!$A$71:$A$91, 0), MATCH(C452, Analysis!$B$70:$L$70, 0)), "")</f>
        <v>Mild</v>
      </c>
      <c r="J452">
        <f t="shared" si="44"/>
        <v>19</v>
      </c>
      <c r="K452" s="56">
        <f t="shared" si="45"/>
        <v>45783</v>
      </c>
      <c r="L452" s="57">
        <f t="shared" si="47"/>
        <v>0.54545138889079681</v>
      </c>
      <c r="M452" t="str" cm="1">
        <f t="array" ref="M452">IF(L452="","",_xlfn.IFS(
  AND(L452&gt;=TIME(9,0,0), L452&lt;TIME(16,0,0)),"Morning",
  AND(L452&gt;=TIME(16,0,0), L452&lt;TIME(23,59,0)),"Evening",
  L452&gt;=TIME(23,59,0),"Night",
  L452&lt;TIME(9,0,0),"Night"
))</f>
        <v>Morning</v>
      </c>
      <c r="O452" t="str">
        <f t="shared" si="46"/>
        <v/>
      </c>
    </row>
    <row r="453" spans="1:15" x14ac:dyDescent="0.25">
      <c r="A453" t="s">
        <v>1013</v>
      </c>
      <c r="B453" t="s">
        <v>1</v>
      </c>
      <c r="C453" t="s">
        <v>29</v>
      </c>
      <c r="D453" t="s">
        <v>76</v>
      </c>
      <c r="E453" t="s">
        <v>1014</v>
      </c>
      <c r="F453" t="s">
        <v>78</v>
      </c>
      <c r="G453" t="str">
        <f t="shared" si="42"/>
        <v>0</v>
      </c>
      <c r="H453" s="4" t="str">
        <f t="shared" si="43"/>
        <v>Click here</v>
      </c>
      <c r="I453" t="str">
        <f>IFERROR(INDEX(Analysis!$B$71:$L$91, MATCH(B453, Analysis!$A$71:$A$91, 0), MATCH(C453, Analysis!$B$70:$L$70, 0)), "")</f>
        <v>Mild</v>
      </c>
      <c r="J453">
        <f t="shared" si="44"/>
        <v>19</v>
      </c>
      <c r="K453" s="56">
        <f t="shared" si="45"/>
        <v>45783</v>
      </c>
      <c r="L453" s="57">
        <f t="shared" si="47"/>
        <v>0.59185185185197042</v>
      </c>
      <c r="M453" t="str" cm="1">
        <f t="array" ref="M453">IF(L453="","",_xlfn.IFS(
  AND(L453&gt;=TIME(9,0,0), L453&lt;TIME(16,0,0)),"Morning",
  AND(L453&gt;=TIME(16,0,0), L453&lt;TIME(23,59,0)),"Evening",
  L453&gt;=TIME(23,59,0),"Night",
  L453&lt;TIME(9,0,0),"Night"
))</f>
        <v>Morning</v>
      </c>
      <c r="O453" t="str">
        <f t="shared" si="46"/>
        <v/>
      </c>
    </row>
    <row r="454" spans="1:15" x14ac:dyDescent="0.25">
      <c r="A454" t="s">
        <v>1015</v>
      </c>
      <c r="B454" t="s">
        <v>1</v>
      </c>
      <c r="C454" t="s">
        <v>29</v>
      </c>
      <c r="D454" t="s">
        <v>76</v>
      </c>
      <c r="E454" t="s">
        <v>1016</v>
      </c>
      <c r="F454" t="s">
        <v>78</v>
      </c>
      <c r="G454" t="str">
        <f t="shared" si="42"/>
        <v>0</v>
      </c>
      <c r="H454" s="4" t="str">
        <f t="shared" si="43"/>
        <v>Click here</v>
      </c>
      <c r="I454" t="str">
        <f>IFERROR(INDEX(Analysis!$B$71:$L$91, MATCH(B454, Analysis!$A$71:$A$91, 0), MATCH(C454, Analysis!$B$70:$L$70, 0)), "")</f>
        <v>Mild</v>
      </c>
      <c r="J454">
        <f t="shared" si="44"/>
        <v>19</v>
      </c>
      <c r="K454" s="56">
        <f t="shared" si="45"/>
        <v>45783</v>
      </c>
      <c r="L454" s="57">
        <f t="shared" si="47"/>
        <v>0.59195601852115942</v>
      </c>
      <c r="M454" t="str" cm="1">
        <f t="array" ref="M454">IF(L454="","",_xlfn.IFS(
  AND(L454&gt;=TIME(9,0,0), L454&lt;TIME(16,0,0)),"Morning",
  AND(L454&gt;=TIME(16,0,0), L454&lt;TIME(23,59,0)),"Evening",
  L454&gt;=TIME(23,59,0),"Night",
  L454&lt;TIME(9,0,0),"Night"
))</f>
        <v>Morning</v>
      </c>
      <c r="O454" t="str">
        <f t="shared" si="46"/>
        <v/>
      </c>
    </row>
    <row r="455" spans="1:15" x14ac:dyDescent="0.25">
      <c r="A455" t="s">
        <v>1017</v>
      </c>
      <c r="B455" t="s">
        <v>1</v>
      </c>
      <c r="C455" t="s">
        <v>29</v>
      </c>
      <c r="D455" t="s">
        <v>76</v>
      </c>
      <c r="E455" t="s">
        <v>1018</v>
      </c>
      <c r="F455" t="s">
        <v>78</v>
      </c>
      <c r="G455" t="str">
        <f t="shared" si="42"/>
        <v>0</v>
      </c>
      <c r="H455" s="4" t="str">
        <f t="shared" si="43"/>
        <v>Click here</v>
      </c>
      <c r="I455" t="str">
        <f>IFERROR(INDEX(Analysis!$B$71:$L$91, MATCH(B455, Analysis!$A$71:$A$91, 0), MATCH(C455, Analysis!$B$70:$L$70, 0)), "")</f>
        <v>Mild</v>
      </c>
      <c r="J455">
        <f t="shared" si="44"/>
        <v>19</v>
      </c>
      <c r="K455" s="56">
        <f t="shared" si="45"/>
        <v>45783</v>
      </c>
      <c r="L455" s="57">
        <f t="shared" si="47"/>
        <v>0.59206018518307246</v>
      </c>
      <c r="M455" t="str" cm="1">
        <f t="array" ref="M455">IF(L455="","",_xlfn.IFS(
  AND(L455&gt;=TIME(9,0,0), L455&lt;TIME(16,0,0)),"Morning",
  AND(L455&gt;=TIME(16,0,0), L455&lt;TIME(23,59,0)),"Evening",
  L455&gt;=TIME(23,59,0),"Night",
  L455&lt;TIME(9,0,0),"Night"
))</f>
        <v>Morning</v>
      </c>
      <c r="O455" t="str">
        <f t="shared" si="46"/>
        <v/>
      </c>
    </row>
    <row r="456" spans="1:15" x14ac:dyDescent="0.25">
      <c r="A456" t="s">
        <v>1019</v>
      </c>
      <c r="B456" t="s">
        <v>1</v>
      </c>
      <c r="C456" t="s">
        <v>29</v>
      </c>
      <c r="D456" t="s">
        <v>76</v>
      </c>
      <c r="E456" t="s">
        <v>1020</v>
      </c>
      <c r="F456" t="s">
        <v>78</v>
      </c>
      <c r="G456" t="str">
        <f t="shared" si="42"/>
        <v>0</v>
      </c>
      <c r="H456" s="4" t="str">
        <f t="shared" si="43"/>
        <v>Click here</v>
      </c>
      <c r="I456" t="str">
        <f>IFERROR(INDEX(Analysis!$B$71:$L$91, MATCH(B456, Analysis!$A$71:$A$91, 0), MATCH(C456, Analysis!$B$70:$L$70, 0)), "")</f>
        <v>Mild</v>
      </c>
      <c r="J456">
        <f t="shared" si="44"/>
        <v>19</v>
      </c>
      <c r="K456" s="56">
        <f t="shared" si="45"/>
        <v>45783</v>
      </c>
      <c r="L456" s="57">
        <f t="shared" si="47"/>
        <v>0.59228009259095415</v>
      </c>
      <c r="M456" t="str" cm="1">
        <f t="array" ref="M456">IF(L456="","",_xlfn.IFS(
  AND(L456&gt;=TIME(9,0,0), L456&lt;TIME(16,0,0)),"Morning",
  AND(L456&gt;=TIME(16,0,0), L456&lt;TIME(23,59,0)),"Evening",
  L456&gt;=TIME(23,59,0),"Night",
  L456&lt;TIME(9,0,0),"Night"
))</f>
        <v>Morning</v>
      </c>
      <c r="O456" t="str">
        <f t="shared" si="46"/>
        <v/>
      </c>
    </row>
    <row r="457" spans="1:15" x14ac:dyDescent="0.25">
      <c r="A457" t="s">
        <v>1021</v>
      </c>
      <c r="B457" t="s">
        <v>1</v>
      </c>
      <c r="C457" t="s">
        <v>25</v>
      </c>
      <c r="D457" t="s">
        <v>83</v>
      </c>
      <c r="E457" t="s">
        <v>1022</v>
      </c>
      <c r="F457" t="s">
        <v>78</v>
      </c>
      <c r="G457" t="str">
        <f t="shared" si="42"/>
        <v>0</v>
      </c>
      <c r="H457" s="4" t="str">
        <f t="shared" si="43"/>
        <v>Click here</v>
      </c>
      <c r="I457" t="str">
        <f>IFERROR(INDEX(Analysis!$B$71:$L$91, MATCH(B457, Analysis!$A$71:$A$91, 0), MATCH(C457, Analysis!$B$70:$L$70, 0)), "")</f>
        <v>Mild</v>
      </c>
      <c r="J457">
        <f t="shared" si="44"/>
        <v>19</v>
      </c>
      <c r="K457" s="56">
        <f t="shared" si="45"/>
        <v>45783</v>
      </c>
      <c r="L457" s="57">
        <f t="shared" si="47"/>
        <v>0.59298611111444188</v>
      </c>
      <c r="M457" t="str" cm="1">
        <f t="array" ref="M457">IF(L457="","",_xlfn.IFS(
  AND(L457&gt;=TIME(9,0,0), L457&lt;TIME(16,0,0)),"Morning",
  AND(L457&gt;=TIME(16,0,0), L457&lt;TIME(23,59,0)),"Evening",
  L457&gt;=TIME(23,59,0),"Night",
  L457&lt;TIME(9,0,0),"Night"
))</f>
        <v>Morning</v>
      </c>
      <c r="O457" t="str">
        <f t="shared" si="46"/>
        <v/>
      </c>
    </row>
    <row r="458" spans="1:15" x14ac:dyDescent="0.25">
      <c r="A458" t="s">
        <v>1023</v>
      </c>
      <c r="B458" t="s">
        <v>1</v>
      </c>
      <c r="C458" t="s">
        <v>25</v>
      </c>
      <c r="D458" t="s">
        <v>149</v>
      </c>
      <c r="E458" t="s">
        <v>1024</v>
      </c>
      <c r="F458" t="s">
        <v>78</v>
      </c>
      <c r="G458" t="str">
        <f t="shared" si="42"/>
        <v>0</v>
      </c>
      <c r="H458" s="4" t="str">
        <f t="shared" si="43"/>
        <v>Click here</v>
      </c>
      <c r="I458" t="str">
        <f>IFERROR(INDEX(Analysis!$B$71:$L$91, MATCH(B458, Analysis!$A$71:$A$91, 0), MATCH(C458, Analysis!$B$70:$L$70, 0)), "")</f>
        <v>Mild</v>
      </c>
      <c r="J458">
        <f t="shared" si="44"/>
        <v>19</v>
      </c>
      <c r="K458" s="56">
        <f t="shared" si="45"/>
        <v>45783</v>
      </c>
      <c r="L458" s="57">
        <f t="shared" si="47"/>
        <v>0.59332175926101627</v>
      </c>
      <c r="M458" t="str" cm="1">
        <f t="array" ref="M458">IF(L458="","",_xlfn.IFS(
  AND(L458&gt;=TIME(9,0,0), L458&lt;TIME(16,0,0)),"Morning",
  AND(L458&gt;=TIME(16,0,0), L458&lt;TIME(23,59,0)),"Evening",
  L458&gt;=TIME(23,59,0),"Night",
  L458&lt;TIME(9,0,0),"Night"
))</f>
        <v>Morning</v>
      </c>
      <c r="O458" t="str">
        <f t="shared" si="46"/>
        <v/>
      </c>
    </row>
    <row r="459" spans="1:15" x14ac:dyDescent="0.25">
      <c r="A459" t="s">
        <v>1025</v>
      </c>
      <c r="B459" t="s">
        <v>1</v>
      </c>
      <c r="C459" t="s">
        <v>27</v>
      </c>
      <c r="D459" t="s">
        <v>109</v>
      </c>
      <c r="E459" t="s">
        <v>1026</v>
      </c>
      <c r="F459" t="s">
        <v>78</v>
      </c>
      <c r="G459" t="str">
        <f t="shared" si="42"/>
        <v>0</v>
      </c>
      <c r="H459" s="4" t="str">
        <f t="shared" si="43"/>
        <v>Click here</v>
      </c>
      <c r="I459" t="str">
        <f>IFERROR(INDEX(Analysis!$B$71:$L$91, MATCH(B459, Analysis!$A$71:$A$91, 0), MATCH(C459, Analysis!$B$70:$L$70, 0)), "")</f>
        <v>Mild</v>
      </c>
      <c r="J459">
        <f t="shared" si="44"/>
        <v>19</v>
      </c>
      <c r="K459" s="56">
        <f t="shared" si="45"/>
        <v>45783</v>
      </c>
      <c r="L459" s="57">
        <f t="shared" si="47"/>
        <v>0.59954861111327773</v>
      </c>
      <c r="M459" t="str" cm="1">
        <f t="array" ref="M459">IF(L459="","",_xlfn.IFS(
  AND(L459&gt;=TIME(9,0,0), L459&lt;TIME(16,0,0)),"Morning",
  AND(L459&gt;=TIME(16,0,0), L459&lt;TIME(23,59,0)),"Evening",
  L459&gt;=TIME(23,59,0),"Night",
  L459&lt;TIME(9,0,0),"Night"
))</f>
        <v>Morning</v>
      </c>
      <c r="O459" t="str">
        <f t="shared" si="46"/>
        <v/>
      </c>
    </row>
    <row r="460" spans="1:15" x14ac:dyDescent="0.25">
      <c r="A460" t="s">
        <v>1027</v>
      </c>
      <c r="B460" t="s">
        <v>1</v>
      </c>
      <c r="C460" t="s">
        <v>27</v>
      </c>
      <c r="D460" t="s">
        <v>109</v>
      </c>
      <c r="E460" t="s">
        <v>1028</v>
      </c>
      <c r="F460" t="s">
        <v>78</v>
      </c>
      <c r="G460" t="str">
        <f t="shared" si="42"/>
        <v>0</v>
      </c>
      <c r="H460" s="4" t="str">
        <f t="shared" si="43"/>
        <v>Click here</v>
      </c>
      <c r="I460" t="str">
        <f>IFERROR(INDEX(Analysis!$B$71:$L$91, MATCH(B460, Analysis!$A$71:$A$91, 0), MATCH(C460, Analysis!$B$70:$L$70, 0)), "")</f>
        <v>Mild</v>
      </c>
      <c r="J460">
        <f t="shared" si="44"/>
        <v>19</v>
      </c>
      <c r="K460" s="56">
        <f t="shared" si="45"/>
        <v>45783</v>
      </c>
      <c r="L460" s="57">
        <f t="shared" si="47"/>
        <v>0.59968749999825377</v>
      </c>
      <c r="M460" t="str" cm="1">
        <f t="array" ref="M460">IF(L460="","",_xlfn.IFS(
  AND(L460&gt;=TIME(9,0,0), L460&lt;TIME(16,0,0)),"Morning",
  AND(L460&gt;=TIME(16,0,0), L460&lt;TIME(23,59,0)),"Evening",
  L460&gt;=TIME(23,59,0),"Night",
  L460&lt;TIME(9,0,0),"Night"
))</f>
        <v>Morning</v>
      </c>
      <c r="O460" t="str">
        <f t="shared" si="46"/>
        <v/>
      </c>
    </row>
    <row r="461" spans="1:15" x14ac:dyDescent="0.25">
      <c r="A461" t="s">
        <v>1029</v>
      </c>
      <c r="B461" t="s">
        <v>1</v>
      </c>
      <c r="C461" t="s">
        <v>27</v>
      </c>
      <c r="D461" t="s">
        <v>109</v>
      </c>
      <c r="E461" t="s">
        <v>1030</v>
      </c>
      <c r="F461" t="s">
        <v>78</v>
      </c>
      <c r="G461" t="str">
        <f t="shared" si="42"/>
        <v>0</v>
      </c>
      <c r="H461" s="4" t="str">
        <f t="shared" si="43"/>
        <v>Click here</v>
      </c>
      <c r="I461" t="str">
        <f>IFERROR(INDEX(Analysis!$B$71:$L$91, MATCH(B461, Analysis!$A$71:$A$91, 0), MATCH(C461, Analysis!$B$70:$L$70, 0)), "")</f>
        <v>Mild</v>
      </c>
      <c r="J461">
        <f t="shared" si="44"/>
        <v>19</v>
      </c>
      <c r="K461" s="56">
        <f t="shared" si="45"/>
        <v>45783</v>
      </c>
      <c r="L461" s="57">
        <f t="shared" si="47"/>
        <v>0.60006944444467081</v>
      </c>
      <c r="M461" t="str" cm="1">
        <f t="array" ref="M461">IF(L461="","",_xlfn.IFS(
  AND(L461&gt;=TIME(9,0,0), L461&lt;TIME(16,0,0)),"Morning",
  AND(L461&gt;=TIME(16,0,0), L461&lt;TIME(23,59,0)),"Evening",
  L461&gt;=TIME(23,59,0),"Night",
  L461&lt;TIME(9,0,0),"Night"
))</f>
        <v>Morning</v>
      </c>
      <c r="O461" t="str">
        <f t="shared" si="46"/>
        <v/>
      </c>
    </row>
    <row r="462" spans="1:15" x14ac:dyDescent="0.25">
      <c r="A462" t="s">
        <v>1031</v>
      </c>
      <c r="B462" t="s">
        <v>1</v>
      </c>
      <c r="C462" t="s">
        <v>27</v>
      </c>
      <c r="D462" t="s">
        <v>109</v>
      </c>
      <c r="E462" t="s">
        <v>1032</v>
      </c>
      <c r="F462" t="s">
        <v>78</v>
      </c>
      <c r="G462" t="str">
        <f t="shared" si="42"/>
        <v>0</v>
      </c>
      <c r="H462" s="4" t="str">
        <f t="shared" si="43"/>
        <v>Click here</v>
      </c>
      <c r="I462" t="str">
        <f>IFERROR(INDEX(Analysis!$B$71:$L$91, MATCH(B462, Analysis!$A$71:$A$91, 0), MATCH(C462, Analysis!$B$70:$L$70, 0)), "")</f>
        <v>Mild</v>
      </c>
      <c r="J462">
        <f t="shared" si="44"/>
        <v>19</v>
      </c>
      <c r="K462" s="56">
        <f t="shared" si="45"/>
        <v>45783</v>
      </c>
      <c r="L462" s="57">
        <f t="shared" si="47"/>
        <v>0.60924768518452765</v>
      </c>
      <c r="M462" t="str" cm="1">
        <f t="array" ref="M462">IF(L462="","",_xlfn.IFS(
  AND(L462&gt;=TIME(9,0,0), L462&lt;TIME(16,0,0)),"Morning",
  AND(L462&gt;=TIME(16,0,0), L462&lt;TIME(23,59,0)),"Evening",
  L462&gt;=TIME(23,59,0),"Night",
  L462&lt;TIME(9,0,0),"Night"
))</f>
        <v>Morning</v>
      </c>
      <c r="O462" t="str">
        <f t="shared" si="46"/>
        <v/>
      </c>
    </row>
    <row r="463" spans="1:15" x14ac:dyDescent="0.25">
      <c r="A463" t="s">
        <v>1033</v>
      </c>
      <c r="B463" t="s">
        <v>1</v>
      </c>
      <c r="C463" t="s">
        <v>26</v>
      </c>
      <c r="D463" t="s">
        <v>80</v>
      </c>
      <c r="E463" t="s">
        <v>1034</v>
      </c>
      <c r="F463" t="s">
        <v>78</v>
      </c>
      <c r="G463" t="str">
        <f t="shared" si="42"/>
        <v>0</v>
      </c>
      <c r="H463" s="4" t="str">
        <f t="shared" si="43"/>
        <v>Click here</v>
      </c>
      <c r="I463" t="str">
        <f>IFERROR(INDEX(Analysis!$B$71:$L$91, MATCH(B463, Analysis!$A$71:$A$91, 0), MATCH(C463, Analysis!$B$70:$L$70, 0)), "")</f>
        <v>Mild</v>
      </c>
      <c r="J463">
        <f t="shared" si="44"/>
        <v>19</v>
      </c>
      <c r="K463" s="56">
        <f t="shared" si="45"/>
        <v>45783</v>
      </c>
      <c r="L463" s="57">
        <f t="shared" si="47"/>
        <v>0.61616898148349719</v>
      </c>
      <c r="M463" t="str" cm="1">
        <f t="array" ref="M463">IF(L463="","",_xlfn.IFS(
  AND(L463&gt;=TIME(9,0,0), L463&lt;TIME(16,0,0)),"Morning",
  AND(L463&gt;=TIME(16,0,0), L463&lt;TIME(23,59,0)),"Evening",
  L463&gt;=TIME(23,59,0),"Night",
  L463&lt;TIME(9,0,0),"Night"
))</f>
        <v>Morning</v>
      </c>
      <c r="O463" t="str">
        <f t="shared" si="46"/>
        <v/>
      </c>
    </row>
    <row r="464" spans="1:15" x14ac:dyDescent="0.25">
      <c r="A464" t="s">
        <v>1035</v>
      </c>
      <c r="B464" t="s">
        <v>1</v>
      </c>
      <c r="C464" t="s">
        <v>103</v>
      </c>
      <c r="D464" t="s">
        <v>104</v>
      </c>
      <c r="E464" t="s">
        <v>1036</v>
      </c>
      <c r="F464" t="s">
        <v>78</v>
      </c>
      <c r="G464" t="str">
        <f t="shared" si="42"/>
        <v>0</v>
      </c>
      <c r="H464" s="4" t="str">
        <f t="shared" si="43"/>
        <v>Click here</v>
      </c>
      <c r="I464" t="str">
        <f>IFERROR(INDEX(Analysis!$B$71:$L$91, MATCH(B464, Analysis!$A$71:$A$91, 0), MATCH(C464, Analysis!$B$70:$L$70, 0)), "")</f>
        <v>Mild</v>
      </c>
      <c r="J464">
        <f t="shared" si="44"/>
        <v>19</v>
      </c>
      <c r="K464" s="56">
        <f t="shared" si="45"/>
        <v>45783</v>
      </c>
      <c r="L464" s="57">
        <f t="shared" si="47"/>
        <v>0.62901620370394085</v>
      </c>
      <c r="M464" t="str" cm="1">
        <f t="array" ref="M464">IF(L464="","",_xlfn.IFS(
  AND(L464&gt;=TIME(9,0,0), L464&lt;TIME(16,0,0)),"Morning",
  AND(L464&gt;=TIME(16,0,0), L464&lt;TIME(23,59,0)),"Evening",
  L464&gt;=TIME(23,59,0),"Night",
  L464&lt;TIME(9,0,0),"Night"
))</f>
        <v>Morning</v>
      </c>
      <c r="O464" t="str">
        <f t="shared" si="46"/>
        <v/>
      </c>
    </row>
    <row r="465" spans="1:15" x14ac:dyDescent="0.25">
      <c r="A465" t="s">
        <v>1037</v>
      </c>
      <c r="B465" t="s">
        <v>1</v>
      </c>
      <c r="C465" t="s">
        <v>103</v>
      </c>
      <c r="D465" t="s">
        <v>104</v>
      </c>
      <c r="E465" t="s">
        <v>1038</v>
      </c>
      <c r="F465" t="s">
        <v>78</v>
      </c>
      <c r="G465" t="str">
        <f t="shared" si="42"/>
        <v>0</v>
      </c>
      <c r="H465" s="4" t="str">
        <f t="shared" si="43"/>
        <v>Click here</v>
      </c>
      <c r="I465" t="str">
        <f>IFERROR(INDEX(Analysis!$B$71:$L$91, MATCH(B465, Analysis!$A$71:$A$91, 0), MATCH(C465, Analysis!$B$70:$L$70, 0)), "")</f>
        <v>Mild</v>
      </c>
      <c r="J465">
        <f t="shared" si="44"/>
        <v>19</v>
      </c>
      <c r="K465" s="56">
        <f t="shared" si="45"/>
        <v>45783</v>
      </c>
      <c r="L465" s="57">
        <f t="shared" si="47"/>
        <v>0.62923611111182254</v>
      </c>
      <c r="M465" t="str" cm="1">
        <f t="array" ref="M465">IF(L465="","",_xlfn.IFS(
  AND(L465&gt;=TIME(9,0,0), L465&lt;TIME(16,0,0)),"Morning",
  AND(L465&gt;=TIME(16,0,0), L465&lt;TIME(23,59,0)),"Evening",
  L465&gt;=TIME(23,59,0),"Night",
  L465&lt;TIME(9,0,0),"Night"
))</f>
        <v>Morning</v>
      </c>
      <c r="O465" t="str">
        <f t="shared" si="46"/>
        <v/>
      </c>
    </row>
    <row r="466" spans="1:15" x14ac:dyDescent="0.25">
      <c r="A466" t="s">
        <v>1039</v>
      </c>
      <c r="B466" t="s">
        <v>1</v>
      </c>
      <c r="C466" t="s">
        <v>103</v>
      </c>
      <c r="D466" t="s">
        <v>104</v>
      </c>
      <c r="E466" t="s">
        <v>1040</v>
      </c>
      <c r="F466" t="s">
        <v>78</v>
      </c>
      <c r="G466" t="str">
        <f t="shared" si="42"/>
        <v>0</v>
      </c>
      <c r="H466" s="4" t="str">
        <f t="shared" si="43"/>
        <v>Click here</v>
      </c>
      <c r="I466" t="str">
        <f>IFERROR(INDEX(Analysis!$B$71:$L$91, MATCH(B466, Analysis!$A$71:$A$91, 0), MATCH(C466, Analysis!$B$70:$L$70, 0)), "")</f>
        <v>Mild</v>
      </c>
      <c r="J466">
        <f t="shared" si="44"/>
        <v>19</v>
      </c>
      <c r="K466" s="56">
        <f t="shared" si="45"/>
        <v>45783</v>
      </c>
      <c r="L466" s="57">
        <f t="shared" si="47"/>
        <v>0.62959490740468027</v>
      </c>
      <c r="M466" t="str" cm="1">
        <f t="array" ref="M466">IF(L466="","",_xlfn.IFS(
  AND(L466&gt;=TIME(9,0,0), L466&lt;TIME(16,0,0)),"Morning",
  AND(L466&gt;=TIME(16,0,0), L466&lt;TIME(23,59,0)),"Evening",
  L466&gt;=TIME(23,59,0),"Night",
  L466&lt;TIME(9,0,0),"Night"
))</f>
        <v>Morning</v>
      </c>
      <c r="O466" t="str">
        <f t="shared" si="46"/>
        <v/>
      </c>
    </row>
    <row r="467" spans="1:15" x14ac:dyDescent="0.25">
      <c r="A467" t="s">
        <v>1041</v>
      </c>
      <c r="B467" t="s">
        <v>3</v>
      </c>
      <c r="C467" t="s">
        <v>26</v>
      </c>
      <c r="D467" t="s">
        <v>381</v>
      </c>
      <c r="E467" t="s">
        <v>1042</v>
      </c>
      <c r="F467" t="s">
        <v>78</v>
      </c>
      <c r="G467" t="str">
        <f t="shared" si="42"/>
        <v>0</v>
      </c>
      <c r="H467" s="4" t="str">
        <f t="shared" si="43"/>
        <v>Click here</v>
      </c>
      <c r="I467" t="str">
        <f>IFERROR(INDEX(Analysis!$B$71:$L$91, MATCH(B467, Analysis!$A$71:$A$91, 0), MATCH(C467, Analysis!$B$70:$L$70, 0)), "")</f>
        <v>Severe</v>
      </c>
      <c r="J467">
        <f t="shared" si="44"/>
        <v>19</v>
      </c>
      <c r="K467" s="56">
        <f t="shared" si="45"/>
        <v>45783</v>
      </c>
      <c r="L467" s="57">
        <f t="shared" si="47"/>
        <v>0.63461805555562023</v>
      </c>
      <c r="M467" t="str" cm="1">
        <f t="array" ref="M467">IF(L467="","",_xlfn.IFS(
  AND(L467&gt;=TIME(9,0,0), L467&lt;TIME(16,0,0)),"Morning",
  AND(L467&gt;=TIME(16,0,0), L467&lt;TIME(23,59,0)),"Evening",
  L467&gt;=TIME(23,59,0),"Night",
  L467&lt;TIME(9,0,0),"Night"
))</f>
        <v>Morning</v>
      </c>
      <c r="O467" t="str">
        <f t="shared" si="46"/>
        <v/>
      </c>
    </row>
    <row r="468" spans="1:15" x14ac:dyDescent="0.25">
      <c r="A468" t="s">
        <v>1043</v>
      </c>
      <c r="B468" t="s">
        <v>1</v>
      </c>
      <c r="C468" t="s">
        <v>27</v>
      </c>
      <c r="D468" t="s">
        <v>662</v>
      </c>
      <c r="E468" t="s">
        <v>1044</v>
      </c>
      <c r="F468" t="s">
        <v>78</v>
      </c>
      <c r="G468" t="str">
        <f t="shared" si="42"/>
        <v>0</v>
      </c>
      <c r="H468" s="4" t="str">
        <f t="shared" si="43"/>
        <v>Click here</v>
      </c>
      <c r="I468" t="str">
        <f>IFERROR(INDEX(Analysis!$B$71:$L$91, MATCH(B468, Analysis!$A$71:$A$91, 0), MATCH(C468, Analysis!$B$70:$L$70, 0)), "")</f>
        <v>Mild</v>
      </c>
      <c r="J468">
        <f t="shared" si="44"/>
        <v>19</v>
      </c>
      <c r="K468" s="56">
        <f t="shared" si="45"/>
        <v>45783</v>
      </c>
      <c r="L468" s="57">
        <f t="shared" si="47"/>
        <v>0.63922453703708015</v>
      </c>
      <c r="M468" t="str" cm="1">
        <f t="array" ref="M468">IF(L468="","",_xlfn.IFS(
  AND(L468&gt;=TIME(9,0,0), L468&lt;TIME(16,0,0)),"Morning",
  AND(L468&gt;=TIME(16,0,0), L468&lt;TIME(23,59,0)),"Evening",
  L468&gt;=TIME(23,59,0),"Night",
  L468&lt;TIME(9,0,0),"Night"
))</f>
        <v>Morning</v>
      </c>
      <c r="O468" t="str">
        <f t="shared" si="46"/>
        <v/>
      </c>
    </row>
    <row r="469" spans="1:15" x14ac:dyDescent="0.25">
      <c r="A469" t="s">
        <v>1045</v>
      </c>
      <c r="B469" t="s">
        <v>1</v>
      </c>
      <c r="C469" t="s">
        <v>26</v>
      </c>
      <c r="D469" t="s">
        <v>244</v>
      </c>
      <c r="E469" t="s">
        <v>1046</v>
      </c>
      <c r="F469" t="s">
        <v>78</v>
      </c>
      <c r="G469" t="str">
        <f t="shared" si="42"/>
        <v>0</v>
      </c>
      <c r="H469" s="4" t="str">
        <f t="shared" si="43"/>
        <v>Click here</v>
      </c>
      <c r="I469" t="str">
        <f>IFERROR(INDEX(Analysis!$B$71:$L$91, MATCH(B469, Analysis!$A$71:$A$91, 0), MATCH(C469, Analysis!$B$70:$L$70, 0)), "")</f>
        <v>Mild</v>
      </c>
      <c r="J469">
        <f t="shared" si="44"/>
        <v>19</v>
      </c>
      <c r="K469" s="56">
        <f t="shared" si="45"/>
        <v>45783</v>
      </c>
      <c r="L469" s="57">
        <f t="shared" si="47"/>
        <v>0.64012731481489027</v>
      </c>
      <c r="M469" t="str" cm="1">
        <f t="array" ref="M469">IF(L469="","",_xlfn.IFS(
  AND(L469&gt;=TIME(9,0,0), L469&lt;TIME(16,0,0)),"Morning",
  AND(L469&gt;=TIME(16,0,0), L469&lt;TIME(23,59,0)),"Evening",
  L469&gt;=TIME(23,59,0),"Night",
  L469&lt;TIME(9,0,0),"Night"
))</f>
        <v>Morning</v>
      </c>
      <c r="O469" t="str">
        <f t="shared" si="46"/>
        <v/>
      </c>
    </row>
    <row r="470" spans="1:15" x14ac:dyDescent="0.25">
      <c r="A470" t="s">
        <v>1047</v>
      </c>
      <c r="B470" t="s">
        <v>1</v>
      </c>
      <c r="C470" t="s">
        <v>27</v>
      </c>
      <c r="D470" t="s">
        <v>662</v>
      </c>
      <c r="E470" t="s">
        <v>1048</v>
      </c>
      <c r="F470" t="s">
        <v>78</v>
      </c>
      <c r="G470" t="str">
        <f t="shared" si="42"/>
        <v>0</v>
      </c>
      <c r="H470" s="4" t="str">
        <f t="shared" si="43"/>
        <v>Click here</v>
      </c>
      <c r="I470" t="str">
        <f>IFERROR(INDEX(Analysis!$B$71:$L$91, MATCH(B470, Analysis!$A$71:$A$91, 0), MATCH(C470, Analysis!$B$70:$L$70, 0)), "")</f>
        <v>Mild</v>
      </c>
      <c r="J470">
        <f t="shared" si="44"/>
        <v>19</v>
      </c>
      <c r="K470" s="56">
        <f t="shared" si="45"/>
        <v>45783</v>
      </c>
      <c r="L470" s="57">
        <f t="shared" si="47"/>
        <v>0.64025462963036261</v>
      </c>
      <c r="M470" t="str" cm="1">
        <f t="array" ref="M470">IF(L470="","",_xlfn.IFS(
  AND(L470&gt;=TIME(9,0,0), L470&lt;TIME(16,0,0)),"Morning",
  AND(L470&gt;=TIME(16,0,0), L470&lt;TIME(23,59,0)),"Evening",
  L470&gt;=TIME(23,59,0),"Night",
  L470&lt;TIME(9,0,0),"Night"
))</f>
        <v>Morning</v>
      </c>
      <c r="O470" t="str">
        <f t="shared" si="46"/>
        <v/>
      </c>
    </row>
    <row r="471" spans="1:15" x14ac:dyDescent="0.25">
      <c r="A471" t="s">
        <v>1049</v>
      </c>
      <c r="B471" t="s">
        <v>1</v>
      </c>
      <c r="C471" t="s">
        <v>29</v>
      </c>
      <c r="D471" t="s">
        <v>76</v>
      </c>
      <c r="E471" t="s">
        <v>1050</v>
      </c>
      <c r="F471" t="s">
        <v>78</v>
      </c>
      <c r="G471" t="str">
        <f t="shared" si="42"/>
        <v>0</v>
      </c>
      <c r="H471" s="4" t="str">
        <f t="shared" si="43"/>
        <v>Click here</v>
      </c>
      <c r="I471" t="str">
        <f>IFERROR(INDEX(Analysis!$B$71:$L$91, MATCH(B471, Analysis!$A$71:$A$91, 0), MATCH(C471, Analysis!$B$70:$L$70, 0)), "")</f>
        <v>Mild</v>
      </c>
      <c r="J471">
        <f t="shared" si="44"/>
        <v>19</v>
      </c>
      <c r="K471" s="56">
        <f t="shared" si="45"/>
        <v>45783</v>
      </c>
      <c r="L471" s="57">
        <f t="shared" si="47"/>
        <v>0.64428240740380716</v>
      </c>
      <c r="M471" t="str" cm="1">
        <f t="array" ref="M471">IF(L471="","",_xlfn.IFS(
  AND(L471&gt;=TIME(9,0,0), L471&lt;TIME(16,0,0)),"Morning",
  AND(L471&gt;=TIME(16,0,0), L471&lt;TIME(23,59,0)),"Evening",
  L471&gt;=TIME(23,59,0),"Night",
  L471&lt;TIME(9,0,0),"Night"
))</f>
        <v>Morning</v>
      </c>
      <c r="O471" t="str">
        <f t="shared" si="46"/>
        <v/>
      </c>
    </row>
    <row r="472" spans="1:15" x14ac:dyDescent="0.25">
      <c r="A472" t="s">
        <v>1051</v>
      </c>
      <c r="B472" t="s">
        <v>3</v>
      </c>
      <c r="C472" t="s">
        <v>29</v>
      </c>
      <c r="D472" t="s">
        <v>76</v>
      </c>
      <c r="E472" t="s">
        <v>1052</v>
      </c>
      <c r="F472" t="s">
        <v>78</v>
      </c>
      <c r="G472" t="str">
        <f t="shared" si="42"/>
        <v>0</v>
      </c>
      <c r="H472" s="4" t="str">
        <f t="shared" si="43"/>
        <v>Click here</v>
      </c>
      <c r="I472" t="str">
        <f>IFERROR(INDEX(Analysis!$B$71:$L$91, MATCH(B472, Analysis!$A$71:$A$91, 0), MATCH(C472, Analysis!$B$70:$L$70, 0)), "")</f>
        <v>Severe</v>
      </c>
      <c r="J472">
        <f t="shared" si="44"/>
        <v>19</v>
      </c>
      <c r="K472" s="56">
        <f t="shared" si="45"/>
        <v>45783</v>
      </c>
      <c r="L472" s="57">
        <f t="shared" si="47"/>
        <v>0.64498842592729488</v>
      </c>
      <c r="M472" t="str" cm="1">
        <f t="array" ref="M472">IF(L472="","",_xlfn.IFS(
  AND(L472&gt;=TIME(9,0,0), L472&lt;TIME(16,0,0)),"Morning",
  AND(L472&gt;=TIME(16,0,0), L472&lt;TIME(23,59,0)),"Evening",
  L472&gt;=TIME(23,59,0),"Night",
  L472&lt;TIME(9,0,0),"Night"
))</f>
        <v>Morning</v>
      </c>
      <c r="O472" t="str">
        <f t="shared" si="46"/>
        <v/>
      </c>
    </row>
    <row r="473" spans="1:15" x14ac:dyDescent="0.25">
      <c r="A473" t="s">
        <v>1053</v>
      </c>
      <c r="B473" t="s">
        <v>1</v>
      </c>
      <c r="C473" t="s">
        <v>27</v>
      </c>
      <c r="D473" t="s">
        <v>662</v>
      </c>
      <c r="E473" t="s">
        <v>1054</v>
      </c>
      <c r="F473" t="s">
        <v>78</v>
      </c>
      <c r="G473" t="str">
        <f t="shared" si="42"/>
        <v>0</v>
      </c>
      <c r="H473" s="4" t="str">
        <f t="shared" si="43"/>
        <v>Click here</v>
      </c>
      <c r="I473" t="str">
        <f>IFERROR(INDEX(Analysis!$B$71:$L$91, MATCH(B473, Analysis!$A$71:$A$91, 0), MATCH(C473, Analysis!$B$70:$L$70, 0)), "")</f>
        <v>Mild</v>
      </c>
      <c r="J473">
        <f t="shared" si="44"/>
        <v>19</v>
      </c>
      <c r="K473" s="56">
        <f t="shared" si="45"/>
        <v>45783</v>
      </c>
      <c r="L473" s="57">
        <f t="shared" si="47"/>
        <v>0.64651620370568708</v>
      </c>
      <c r="M473" t="str" cm="1">
        <f t="array" ref="M473">IF(L473="","",_xlfn.IFS(
  AND(L473&gt;=TIME(9,0,0), L473&lt;TIME(16,0,0)),"Morning",
  AND(L473&gt;=TIME(16,0,0), L473&lt;TIME(23,59,0)),"Evening",
  L473&gt;=TIME(23,59,0),"Night",
  L473&lt;TIME(9,0,0),"Night"
))</f>
        <v>Morning</v>
      </c>
      <c r="O473" t="str">
        <f t="shared" si="46"/>
        <v/>
      </c>
    </row>
    <row r="474" spans="1:15" x14ac:dyDescent="0.25">
      <c r="A474" t="s">
        <v>1055</v>
      </c>
      <c r="B474" t="s">
        <v>1</v>
      </c>
      <c r="C474" t="s">
        <v>27</v>
      </c>
      <c r="D474" t="s">
        <v>662</v>
      </c>
      <c r="E474" t="s">
        <v>1056</v>
      </c>
      <c r="F474" t="s">
        <v>78</v>
      </c>
      <c r="G474" t="str">
        <f t="shared" si="42"/>
        <v>0</v>
      </c>
      <c r="H474" s="4" t="str">
        <f t="shared" si="43"/>
        <v>Click here</v>
      </c>
      <c r="I474" t="str">
        <f>IFERROR(INDEX(Analysis!$B$71:$L$91, MATCH(B474, Analysis!$A$71:$A$91, 0), MATCH(C474, Analysis!$B$70:$L$70, 0)), "")</f>
        <v>Mild</v>
      </c>
      <c r="J474">
        <f t="shared" si="44"/>
        <v>19</v>
      </c>
      <c r="K474" s="56">
        <f t="shared" si="45"/>
        <v>45783</v>
      </c>
      <c r="L474" s="57">
        <f t="shared" si="47"/>
        <v>0.64682870370597811</v>
      </c>
      <c r="M474" t="str" cm="1">
        <f t="array" ref="M474">IF(L474="","",_xlfn.IFS(
  AND(L474&gt;=TIME(9,0,0), L474&lt;TIME(16,0,0)),"Morning",
  AND(L474&gt;=TIME(16,0,0), L474&lt;TIME(23,59,0)),"Evening",
  L474&gt;=TIME(23,59,0),"Night",
  L474&lt;TIME(9,0,0),"Night"
))</f>
        <v>Morning</v>
      </c>
      <c r="O474" t="str">
        <f t="shared" si="46"/>
        <v/>
      </c>
    </row>
    <row r="475" spans="1:15" x14ac:dyDescent="0.25">
      <c r="A475" t="s">
        <v>1057</v>
      </c>
      <c r="B475" t="s">
        <v>1</v>
      </c>
      <c r="C475" t="s">
        <v>27</v>
      </c>
      <c r="D475" t="s">
        <v>109</v>
      </c>
      <c r="E475" t="s">
        <v>1058</v>
      </c>
      <c r="F475" t="s">
        <v>78</v>
      </c>
      <c r="G475" t="str">
        <f t="shared" si="42"/>
        <v>0</v>
      </c>
      <c r="H475" s="4" t="str">
        <f t="shared" si="43"/>
        <v>Click here</v>
      </c>
      <c r="I475" t="str">
        <f>IFERROR(INDEX(Analysis!$B$71:$L$91, MATCH(B475, Analysis!$A$71:$A$91, 0), MATCH(C475, Analysis!$B$70:$L$70, 0)), "")</f>
        <v>Mild</v>
      </c>
      <c r="J475">
        <f t="shared" si="44"/>
        <v>19</v>
      </c>
      <c r="K475" s="56">
        <f t="shared" si="45"/>
        <v>45783</v>
      </c>
      <c r="L475" s="57">
        <f t="shared" si="47"/>
        <v>0.65093750000232831</v>
      </c>
      <c r="M475" t="str" cm="1">
        <f t="array" ref="M475">IF(L475="","",_xlfn.IFS(
  AND(L475&gt;=TIME(9,0,0), L475&lt;TIME(16,0,0)),"Morning",
  AND(L475&gt;=TIME(16,0,0), L475&lt;TIME(23,59,0)),"Evening",
  L475&gt;=TIME(23,59,0),"Night",
  L475&lt;TIME(9,0,0),"Night"
))</f>
        <v>Morning</v>
      </c>
      <c r="O475" t="str">
        <f t="shared" si="46"/>
        <v/>
      </c>
    </row>
    <row r="476" spans="1:15" x14ac:dyDescent="0.25">
      <c r="A476" t="s">
        <v>1059</v>
      </c>
      <c r="B476" t="s">
        <v>3</v>
      </c>
      <c r="C476" t="s">
        <v>26</v>
      </c>
      <c r="D476" t="s">
        <v>80</v>
      </c>
      <c r="E476" t="s">
        <v>1060</v>
      </c>
      <c r="F476" t="s">
        <v>78</v>
      </c>
      <c r="G476" t="str">
        <f t="shared" si="42"/>
        <v>0</v>
      </c>
      <c r="H476" s="4" t="str">
        <f t="shared" si="43"/>
        <v>Click here</v>
      </c>
      <c r="I476" t="str">
        <f>IFERROR(INDEX(Analysis!$B$71:$L$91, MATCH(B476, Analysis!$A$71:$A$91, 0), MATCH(C476, Analysis!$B$70:$L$70, 0)), "")</f>
        <v>Severe</v>
      </c>
      <c r="J476">
        <f t="shared" si="44"/>
        <v>19</v>
      </c>
      <c r="K476" s="56">
        <f t="shared" si="45"/>
        <v>45783</v>
      </c>
      <c r="L476" s="57">
        <f t="shared" si="47"/>
        <v>0.65281249999679858</v>
      </c>
      <c r="M476" t="str" cm="1">
        <f t="array" ref="M476">IF(L476="","",_xlfn.IFS(
  AND(L476&gt;=TIME(9,0,0), L476&lt;TIME(16,0,0)),"Morning",
  AND(L476&gt;=TIME(16,0,0), L476&lt;TIME(23,59,0)),"Evening",
  L476&gt;=TIME(23,59,0),"Night",
  L476&lt;TIME(9,0,0),"Night"
))</f>
        <v>Morning</v>
      </c>
      <c r="O476" t="str">
        <f t="shared" si="46"/>
        <v/>
      </c>
    </row>
    <row r="477" spans="1:15" x14ac:dyDescent="0.25">
      <c r="A477" t="s">
        <v>1061</v>
      </c>
      <c r="B477" t="s">
        <v>1</v>
      </c>
      <c r="C477" t="s">
        <v>27</v>
      </c>
      <c r="D477" t="s">
        <v>109</v>
      </c>
      <c r="E477" t="s">
        <v>1062</v>
      </c>
      <c r="F477" t="s">
        <v>78</v>
      </c>
      <c r="G477" t="str">
        <f t="shared" si="42"/>
        <v>0</v>
      </c>
      <c r="H477" s="4" t="str">
        <f t="shared" si="43"/>
        <v>Click here</v>
      </c>
      <c r="I477" t="str">
        <f>IFERROR(INDEX(Analysis!$B$71:$L$91, MATCH(B477, Analysis!$A$71:$A$91, 0), MATCH(C477, Analysis!$B$70:$L$70, 0)), "")</f>
        <v>Mild</v>
      </c>
      <c r="J477">
        <f t="shared" si="44"/>
        <v>19</v>
      </c>
      <c r="K477" s="56">
        <f t="shared" si="45"/>
        <v>45783</v>
      </c>
      <c r="L477" s="57">
        <f t="shared" si="47"/>
        <v>0.65648148148466134</v>
      </c>
      <c r="M477" t="str" cm="1">
        <f t="array" ref="M477">IF(L477="","",_xlfn.IFS(
  AND(L477&gt;=TIME(9,0,0), L477&lt;TIME(16,0,0)),"Morning",
  AND(L477&gt;=TIME(16,0,0), L477&lt;TIME(23,59,0)),"Evening",
  L477&gt;=TIME(23,59,0),"Night",
  L477&lt;TIME(9,0,0),"Night"
))</f>
        <v>Morning</v>
      </c>
      <c r="O477" t="str">
        <f t="shared" si="46"/>
        <v/>
      </c>
    </row>
    <row r="478" spans="1:15" x14ac:dyDescent="0.25">
      <c r="A478" t="s">
        <v>1063</v>
      </c>
      <c r="B478" t="s">
        <v>1</v>
      </c>
      <c r="C478" t="s">
        <v>27</v>
      </c>
      <c r="D478" t="s">
        <v>109</v>
      </c>
      <c r="E478" t="s">
        <v>1064</v>
      </c>
      <c r="F478" t="s">
        <v>78</v>
      </c>
      <c r="G478" t="str">
        <f t="shared" si="42"/>
        <v>0</v>
      </c>
      <c r="H478" s="4" t="str">
        <f t="shared" si="43"/>
        <v>Click here</v>
      </c>
      <c r="I478" t="str">
        <f>IFERROR(INDEX(Analysis!$B$71:$L$91, MATCH(B478, Analysis!$A$71:$A$91, 0), MATCH(C478, Analysis!$B$70:$L$70, 0)), "")</f>
        <v>Mild</v>
      </c>
      <c r="J478">
        <f t="shared" si="44"/>
        <v>19</v>
      </c>
      <c r="K478" s="56">
        <f t="shared" si="45"/>
        <v>45783</v>
      </c>
      <c r="L478" s="57">
        <f t="shared" si="47"/>
        <v>0.65671296296204673</v>
      </c>
      <c r="M478" t="str" cm="1">
        <f t="array" ref="M478">IF(L478="","",_xlfn.IFS(
  AND(L478&gt;=TIME(9,0,0), L478&lt;TIME(16,0,0)),"Morning",
  AND(L478&gt;=TIME(16,0,0), L478&lt;TIME(23,59,0)),"Evening",
  L478&gt;=TIME(23,59,0),"Night",
  L478&lt;TIME(9,0,0),"Night"
))</f>
        <v>Morning</v>
      </c>
      <c r="O478" t="str">
        <f t="shared" si="46"/>
        <v/>
      </c>
    </row>
    <row r="479" spans="1:15" x14ac:dyDescent="0.25">
      <c r="A479" t="s">
        <v>1065</v>
      </c>
      <c r="B479" t="s">
        <v>1</v>
      </c>
      <c r="C479" t="s">
        <v>26</v>
      </c>
      <c r="D479" t="s">
        <v>80</v>
      </c>
      <c r="E479" t="s">
        <v>1066</v>
      </c>
      <c r="F479" t="s">
        <v>78</v>
      </c>
      <c r="G479" t="str">
        <f t="shared" si="42"/>
        <v>0</v>
      </c>
      <c r="H479" s="4" t="str">
        <f t="shared" si="43"/>
        <v>Click here</v>
      </c>
      <c r="I479" t="str">
        <f>IFERROR(INDEX(Analysis!$B$71:$L$91, MATCH(B479, Analysis!$A$71:$A$91, 0), MATCH(C479, Analysis!$B$70:$L$70, 0)), "")</f>
        <v>Mild</v>
      </c>
      <c r="J479">
        <f t="shared" si="44"/>
        <v>19</v>
      </c>
      <c r="K479" s="56">
        <f t="shared" si="45"/>
        <v>45783</v>
      </c>
      <c r="L479" s="57">
        <f t="shared" si="47"/>
        <v>0.67149305555358296</v>
      </c>
      <c r="M479" t="str" cm="1">
        <f t="array" ref="M479">IF(L479="","",_xlfn.IFS(
  AND(L479&gt;=TIME(9,0,0), L479&lt;TIME(16,0,0)),"Morning",
  AND(L479&gt;=TIME(16,0,0), L479&lt;TIME(23,59,0)),"Evening",
  L479&gt;=TIME(23,59,0),"Night",
  L479&lt;TIME(9,0,0),"Night"
))</f>
        <v>Evening</v>
      </c>
      <c r="O479" t="str">
        <f t="shared" si="46"/>
        <v/>
      </c>
    </row>
    <row r="480" spans="1:15" x14ac:dyDescent="0.25">
      <c r="A480" t="s">
        <v>1067</v>
      </c>
      <c r="B480" t="s">
        <v>1</v>
      </c>
      <c r="C480" t="s">
        <v>27</v>
      </c>
      <c r="D480" t="s">
        <v>109</v>
      </c>
      <c r="E480" t="s">
        <v>1068</v>
      </c>
      <c r="F480" t="s">
        <v>78</v>
      </c>
      <c r="G480" t="str">
        <f t="shared" si="42"/>
        <v>0</v>
      </c>
      <c r="H480" s="4" t="str">
        <f t="shared" si="43"/>
        <v>Click here</v>
      </c>
      <c r="I480" t="str">
        <f>IFERROR(INDEX(Analysis!$B$71:$L$91, MATCH(B480, Analysis!$A$71:$A$91, 0), MATCH(C480, Analysis!$B$70:$L$70, 0)), "")</f>
        <v>Mild</v>
      </c>
      <c r="J480">
        <f t="shared" si="44"/>
        <v>19</v>
      </c>
      <c r="K480" s="56">
        <f t="shared" si="45"/>
        <v>45783</v>
      </c>
      <c r="L480" s="57">
        <f t="shared" si="47"/>
        <v>0.67168981481518131</v>
      </c>
      <c r="M480" t="str" cm="1">
        <f t="array" ref="M480">IF(L480="","",_xlfn.IFS(
  AND(L480&gt;=TIME(9,0,0), L480&lt;TIME(16,0,0)),"Morning",
  AND(L480&gt;=TIME(16,0,0), L480&lt;TIME(23,59,0)),"Evening",
  L480&gt;=TIME(23,59,0),"Night",
  L480&lt;TIME(9,0,0),"Night"
))</f>
        <v>Evening</v>
      </c>
      <c r="O480" t="str">
        <f t="shared" si="46"/>
        <v/>
      </c>
    </row>
    <row r="481" spans="1:15" x14ac:dyDescent="0.25">
      <c r="A481" t="s">
        <v>1069</v>
      </c>
      <c r="B481" t="s">
        <v>1</v>
      </c>
      <c r="C481" t="s">
        <v>103</v>
      </c>
      <c r="D481" t="s">
        <v>104</v>
      </c>
      <c r="E481" t="s">
        <v>1070</v>
      </c>
      <c r="F481" t="s">
        <v>78</v>
      </c>
      <c r="G481" t="str">
        <f t="shared" si="42"/>
        <v>0</v>
      </c>
      <c r="H481" s="4" t="str">
        <f t="shared" si="43"/>
        <v>Click here</v>
      </c>
      <c r="I481" t="str">
        <f>IFERROR(INDEX(Analysis!$B$71:$L$91, MATCH(B481, Analysis!$A$71:$A$91, 0), MATCH(C481, Analysis!$B$70:$L$70, 0)), "")</f>
        <v>Mild</v>
      </c>
      <c r="J481">
        <f t="shared" si="44"/>
        <v>19</v>
      </c>
      <c r="K481" s="56">
        <f t="shared" si="45"/>
        <v>45783</v>
      </c>
      <c r="L481" s="57">
        <f t="shared" si="47"/>
        <v>0.69990740740468027</v>
      </c>
      <c r="M481" t="str" cm="1">
        <f t="array" ref="M481">IF(L481="","",_xlfn.IFS(
  AND(L481&gt;=TIME(9,0,0), L481&lt;TIME(16,0,0)),"Morning",
  AND(L481&gt;=TIME(16,0,0), L481&lt;TIME(23,59,0)),"Evening",
  L481&gt;=TIME(23,59,0),"Night",
  L481&lt;TIME(9,0,0),"Night"
))</f>
        <v>Evening</v>
      </c>
      <c r="O481" t="str">
        <f t="shared" si="46"/>
        <v/>
      </c>
    </row>
    <row r="482" spans="1:15" x14ac:dyDescent="0.25">
      <c r="A482" t="s">
        <v>1071</v>
      </c>
      <c r="B482" t="s">
        <v>1</v>
      </c>
      <c r="C482" t="s">
        <v>27</v>
      </c>
      <c r="D482" t="s">
        <v>109</v>
      </c>
      <c r="E482" t="s">
        <v>1072</v>
      </c>
      <c r="F482" t="s">
        <v>78</v>
      </c>
      <c r="G482" t="str">
        <f t="shared" si="42"/>
        <v>0</v>
      </c>
      <c r="H482" s="4" t="str">
        <f t="shared" si="43"/>
        <v>Click here</v>
      </c>
      <c r="I482" t="str">
        <f>IFERROR(INDEX(Analysis!$B$71:$L$91, MATCH(B482, Analysis!$A$71:$A$91, 0), MATCH(C482, Analysis!$B$70:$L$70, 0)), "")</f>
        <v>Mild</v>
      </c>
      <c r="J482">
        <f t="shared" si="44"/>
        <v>19</v>
      </c>
      <c r="K482" s="56">
        <f t="shared" si="45"/>
        <v>45783</v>
      </c>
      <c r="L482" s="57">
        <f t="shared" si="47"/>
        <v>0.70579861111036735</v>
      </c>
      <c r="M482" t="str" cm="1">
        <f t="array" ref="M482">IF(L482="","",_xlfn.IFS(
  AND(L482&gt;=TIME(9,0,0), L482&lt;TIME(16,0,0)),"Morning",
  AND(L482&gt;=TIME(16,0,0), L482&lt;TIME(23,59,0)),"Evening",
  L482&gt;=TIME(23,59,0),"Night",
  L482&lt;TIME(9,0,0),"Night"
))</f>
        <v>Evening</v>
      </c>
      <c r="O482" t="str">
        <f t="shared" si="46"/>
        <v/>
      </c>
    </row>
    <row r="483" spans="1:15" x14ac:dyDescent="0.25">
      <c r="A483" t="s">
        <v>1073</v>
      </c>
      <c r="B483" t="s">
        <v>1</v>
      </c>
      <c r="C483" t="s">
        <v>27</v>
      </c>
      <c r="D483" t="s">
        <v>109</v>
      </c>
      <c r="E483" t="s">
        <v>1074</v>
      </c>
      <c r="F483" t="s">
        <v>78</v>
      </c>
      <c r="G483" t="str">
        <f t="shared" si="42"/>
        <v>0</v>
      </c>
      <c r="H483" s="4" t="str">
        <f t="shared" si="43"/>
        <v>Click here</v>
      </c>
      <c r="I483" t="str">
        <f>IFERROR(INDEX(Analysis!$B$71:$L$91, MATCH(B483, Analysis!$A$71:$A$91, 0), MATCH(C483, Analysis!$B$70:$L$70, 0)), "")</f>
        <v>Mild</v>
      </c>
      <c r="J483">
        <f t="shared" si="44"/>
        <v>19</v>
      </c>
      <c r="K483" s="56">
        <f t="shared" si="45"/>
        <v>45783</v>
      </c>
      <c r="L483" s="57">
        <f t="shared" si="47"/>
        <v>0.70800925925868796</v>
      </c>
      <c r="M483" t="str" cm="1">
        <f t="array" ref="M483">IF(L483="","",_xlfn.IFS(
  AND(L483&gt;=TIME(9,0,0), L483&lt;TIME(16,0,0)),"Morning",
  AND(L483&gt;=TIME(16,0,0), L483&lt;TIME(23,59,0)),"Evening",
  L483&gt;=TIME(23,59,0),"Night",
  L483&lt;TIME(9,0,0),"Night"
))</f>
        <v>Evening</v>
      </c>
      <c r="O483" t="str">
        <f t="shared" si="46"/>
        <v/>
      </c>
    </row>
    <row r="484" spans="1:15" x14ac:dyDescent="0.25">
      <c r="A484" t="s">
        <v>1075</v>
      </c>
      <c r="B484" t="s">
        <v>3</v>
      </c>
      <c r="C484" t="s">
        <v>25</v>
      </c>
      <c r="D484" t="s">
        <v>1076</v>
      </c>
      <c r="E484" t="s">
        <v>1077</v>
      </c>
      <c r="F484" t="s">
        <v>78</v>
      </c>
      <c r="G484" t="str">
        <f t="shared" si="42"/>
        <v>0</v>
      </c>
      <c r="H484" s="4" t="str">
        <f t="shared" si="43"/>
        <v>Click here</v>
      </c>
      <c r="I484" t="str">
        <f>IFERROR(INDEX(Analysis!$B$71:$L$91, MATCH(B484, Analysis!$A$71:$A$91, 0), MATCH(C484, Analysis!$B$70:$L$70, 0)), "")</f>
        <v>Severe</v>
      </c>
      <c r="J484">
        <f t="shared" si="44"/>
        <v>19</v>
      </c>
      <c r="K484" s="56">
        <f t="shared" si="45"/>
        <v>45783</v>
      </c>
      <c r="L484" s="57">
        <f t="shared" si="47"/>
        <v>0.71490740740409819</v>
      </c>
      <c r="M484" t="str" cm="1">
        <f t="array" ref="M484">IF(L484="","",_xlfn.IFS(
  AND(L484&gt;=TIME(9,0,0), L484&lt;TIME(16,0,0)),"Morning",
  AND(L484&gt;=TIME(16,0,0), L484&lt;TIME(23,59,0)),"Evening",
  L484&gt;=TIME(23,59,0),"Night",
  L484&lt;TIME(9,0,0),"Night"
))</f>
        <v>Evening</v>
      </c>
      <c r="O484" t="str">
        <f t="shared" si="46"/>
        <v/>
      </c>
    </row>
    <row r="485" spans="1:15" x14ac:dyDescent="0.25">
      <c r="A485" t="s">
        <v>1078</v>
      </c>
      <c r="B485" t="s">
        <v>1</v>
      </c>
      <c r="C485" t="s">
        <v>25</v>
      </c>
      <c r="D485" t="s">
        <v>83</v>
      </c>
      <c r="E485" t="s">
        <v>1079</v>
      </c>
      <c r="F485" t="s">
        <v>78</v>
      </c>
      <c r="G485" t="str">
        <f t="shared" si="42"/>
        <v>0</v>
      </c>
      <c r="H485" s="4" t="str">
        <f t="shared" si="43"/>
        <v>Click here</v>
      </c>
      <c r="I485" t="str">
        <f>IFERROR(INDEX(Analysis!$B$71:$L$91, MATCH(B485, Analysis!$A$71:$A$91, 0), MATCH(C485, Analysis!$B$70:$L$70, 0)), "")</f>
        <v>Mild</v>
      </c>
      <c r="J485">
        <f t="shared" si="44"/>
        <v>19</v>
      </c>
      <c r="K485" s="56">
        <f t="shared" si="45"/>
        <v>45783</v>
      </c>
      <c r="L485" s="57">
        <f t="shared" si="47"/>
        <v>0.71648148148233304</v>
      </c>
      <c r="M485" t="str" cm="1">
        <f t="array" ref="M485">IF(L485="","",_xlfn.IFS(
  AND(L485&gt;=TIME(9,0,0), L485&lt;TIME(16,0,0)),"Morning",
  AND(L485&gt;=TIME(16,0,0), L485&lt;TIME(23,59,0)),"Evening",
  L485&gt;=TIME(23,59,0),"Night",
  L485&lt;TIME(9,0,0),"Night"
))</f>
        <v>Evening</v>
      </c>
      <c r="O485" t="str">
        <f t="shared" si="46"/>
        <v/>
      </c>
    </row>
    <row r="486" spans="1:15" x14ac:dyDescent="0.25">
      <c r="A486" t="s">
        <v>1080</v>
      </c>
      <c r="B486" t="s">
        <v>3</v>
      </c>
      <c r="C486" t="s">
        <v>26</v>
      </c>
      <c r="D486" t="s">
        <v>119</v>
      </c>
      <c r="E486" t="s">
        <v>1081</v>
      </c>
      <c r="F486" t="s">
        <v>78</v>
      </c>
      <c r="G486" t="str">
        <f t="shared" si="42"/>
        <v>0</v>
      </c>
      <c r="H486" s="4" t="str">
        <f t="shared" si="43"/>
        <v>Click here</v>
      </c>
      <c r="I486" t="str">
        <f>IFERROR(INDEX(Analysis!$B$71:$L$91, MATCH(B486, Analysis!$A$71:$A$91, 0), MATCH(C486, Analysis!$B$70:$L$70, 0)), "")</f>
        <v>Severe</v>
      </c>
      <c r="J486">
        <f t="shared" si="44"/>
        <v>19</v>
      </c>
      <c r="K486" s="56">
        <f t="shared" si="45"/>
        <v>45783</v>
      </c>
      <c r="L486" s="57">
        <f t="shared" si="47"/>
        <v>0.71989583333197515</v>
      </c>
      <c r="M486" t="str" cm="1">
        <f t="array" ref="M486">IF(L486="","",_xlfn.IFS(
  AND(L486&gt;=TIME(9,0,0), L486&lt;TIME(16,0,0)),"Morning",
  AND(L486&gt;=TIME(16,0,0), L486&lt;TIME(23,59,0)),"Evening",
  L486&gt;=TIME(23,59,0),"Night",
  L486&lt;TIME(9,0,0),"Night"
))</f>
        <v>Evening</v>
      </c>
      <c r="O486" t="str">
        <f t="shared" si="46"/>
        <v/>
      </c>
    </row>
    <row r="487" spans="1:15" x14ac:dyDescent="0.25">
      <c r="A487" t="s">
        <v>1082</v>
      </c>
      <c r="B487" t="s">
        <v>1</v>
      </c>
      <c r="C487" t="s">
        <v>103</v>
      </c>
      <c r="D487" t="s">
        <v>104</v>
      </c>
      <c r="E487" t="s">
        <v>1083</v>
      </c>
      <c r="F487" t="s">
        <v>78</v>
      </c>
      <c r="G487" t="str">
        <f t="shared" si="42"/>
        <v>0</v>
      </c>
      <c r="H487" s="4" t="str">
        <f t="shared" si="43"/>
        <v>Click here</v>
      </c>
      <c r="I487" t="str">
        <f>IFERROR(INDEX(Analysis!$B$71:$L$91, MATCH(B487, Analysis!$A$71:$A$91, 0), MATCH(C487, Analysis!$B$70:$L$70, 0)), "")</f>
        <v>Mild</v>
      </c>
      <c r="J487">
        <f t="shared" si="44"/>
        <v>19</v>
      </c>
      <c r="K487" s="56">
        <f t="shared" si="45"/>
        <v>45783</v>
      </c>
      <c r="L487" s="57">
        <f t="shared" si="47"/>
        <v>0.72378472222044365</v>
      </c>
      <c r="M487" t="str" cm="1">
        <f t="array" ref="M487">IF(L487="","",_xlfn.IFS(
  AND(L487&gt;=TIME(9,0,0), L487&lt;TIME(16,0,0)),"Morning",
  AND(L487&gt;=TIME(16,0,0), L487&lt;TIME(23,59,0)),"Evening",
  L487&gt;=TIME(23,59,0),"Night",
  L487&lt;TIME(9,0,0),"Night"
))</f>
        <v>Evening</v>
      </c>
      <c r="O487" t="str">
        <f t="shared" si="46"/>
        <v/>
      </c>
    </row>
    <row r="488" spans="1:15" x14ac:dyDescent="0.25">
      <c r="A488" t="s">
        <v>1084</v>
      </c>
      <c r="B488" t="s">
        <v>1</v>
      </c>
      <c r="C488" t="s">
        <v>103</v>
      </c>
      <c r="D488" t="s">
        <v>237</v>
      </c>
      <c r="E488" t="s">
        <v>1085</v>
      </c>
      <c r="F488" t="s">
        <v>78</v>
      </c>
      <c r="G488" t="str">
        <f t="shared" si="42"/>
        <v>0</v>
      </c>
      <c r="H488" s="4" t="str">
        <f t="shared" si="43"/>
        <v>Click here</v>
      </c>
      <c r="I488" t="str">
        <f>IFERROR(INDEX(Analysis!$B$71:$L$91, MATCH(B488, Analysis!$A$71:$A$91, 0), MATCH(C488, Analysis!$B$70:$L$70, 0)), "")</f>
        <v>Mild</v>
      </c>
      <c r="J488">
        <f t="shared" si="44"/>
        <v>19</v>
      </c>
      <c r="K488" s="56">
        <f t="shared" si="45"/>
        <v>45783</v>
      </c>
      <c r="L488" s="57">
        <f t="shared" si="47"/>
        <v>0.72523148148320615</v>
      </c>
      <c r="M488" t="str" cm="1">
        <f t="array" ref="M488">IF(L488="","",_xlfn.IFS(
  AND(L488&gt;=TIME(9,0,0), L488&lt;TIME(16,0,0)),"Morning",
  AND(L488&gt;=TIME(16,0,0), L488&lt;TIME(23,59,0)),"Evening",
  L488&gt;=TIME(23,59,0),"Night",
  L488&lt;TIME(9,0,0),"Night"
))</f>
        <v>Evening</v>
      </c>
      <c r="O488" t="str">
        <f t="shared" si="46"/>
        <v/>
      </c>
    </row>
    <row r="489" spans="1:15" x14ac:dyDescent="0.25">
      <c r="A489" t="s">
        <v>1086</v>
      </c>
      <c r="B489" t="s">
        <v>1</v>
      </c>
      <c r="C489" t="s">
        <v>103</v>
      </c>
      <c r="D489" t="s">
        <v>237</v>
      </c>
      <c r="E489" t="s">
        <v>1087</v>
      </c>
      <c r="F489" t="s">
        <v>78</v>
      </c>
      <c r="G489" t="str">
        <f t="shared" si="42"/>
        <v>0</v>
      </c>
      <c r="H489" s="4" t="str">
        <f t="shared" si="43"/>
        <v>Click here</v>
      </c>
      <c r="I489" t="str">
        <f>IFERROR(INDEX(Analysis!$B$71:$L$91, MATCH(B489, Analysis!$A$71:$A$91, 0), MATCH(C489, Analysis!$B$70:$L$70, 0)), "")</f>
        <v>Mild</v>
      </c>
      <c r="J489">
        <f t="shared" si="44"/>
        <v>19</v>
      </c>
      <c r="K489" s="56">
        <f t="shared" si="45"/>
        <v>45783</v>
      </c>
      <c r="L489" s="57">
        <f t="shared" si="47"/>
        <v>0.72546296296059154</v>
      </c>
      <c r="M489" t="str" cm="1">
        <f t="array" ref="M489">IF(L489="","",_xlfn.IFS(
  AND(L489&gt;=TIME(9,0,0), L489&lt;TIME(16,0,0)),"Morning",
  AND(L489&gt;=TIME(16,0,0), L489&lt;TIME(23,59,0)),"Evening",
  L489&gt;=TIME(23,59,0),"Night",
  L489&lt;TIME(9,0,0),"Night"
))</f>
        <v>Evening</v>
      </c>
      <c r="O489" t="str">
        <f t="shared" si="46"/>
        <v/>
      </c>
    </row>
    <row r="490" spans="1:15" x14ac:dyDescent="0.25">
      <c r="A490" t="s">
        <v>1088</v>
      </c>
      <c r="B490" t="s">
        <v>1</v>
      </c>
      <c r="C490" t="s">
        <v>27</v>
      </c>
      <c r="D490" t="s">
        <v>109</v>
      </c>
      <c r="E490" t="s">
        <v>1089</v>
      </c>
      <c r="F490" t="s">
        <v>78</v>
      </c>
      <c r="G490" t="str">
        <f t="shared" si="42"/>
        <v>0</v>
      </c>
      <c r="H490" s="4" t="str">
        <f t="shared" si="43"/>
        <v>Click here</v>
      </c>
      <c r="I490" t="str">
        <f>IFERROR(INDEX(Analysis!$B$71:$L$91, MATCH(B490, Analysis!$A$71:$A$91, 0), MATCH(C490, Analysis!$B$70:$L$70, 0)), "")</f>
        <v>Mild</v>
      </c>
      <c r="J490">
        <f t="shared" si="44"/>
        <v>19</v>
      </c>
      <c r="K490" s="56">
        <f t="shared" si="45"/>
        <v>45783</v>
      </c>
      <c r="L490" s="57">
        <f t="shared" si="47"/>
        <v>0.72641203703824431</v>
      </c>
      <c r="M490" t="str" cm="1">
        <f t="array" ref="M490">IF(L490="","",_xlfn.IFS(
  AND(L490&gt;=TIME(9,0,0), L490&lt;TIME(16,0,0)),"Morning",
  AND(L490&gt;=TIME(16,0,0), L490&lt;TIME(23,59,0)),"Evening",
  L490&gt;=TIME(23,59,0),"Night",
  L490&lt;TIME(9,0,0),"Night"
))</f>
        <v>Evening</v>
      </c>
      <c r="O490" t="str">
        <f t="shared" si="46"/>
        <v/>
      </c>
    </row>
    <row r="491" spans="1:15" x14ac:dyDescent="0.25">
      <c r="A491" t="s">
        <v>1090</v>
      </c>
      <c r="B491" t="s">
        <v>1</v>
      </c>
      <c r="C491" t="s">
        <v>27</v>
      </c>
      <c r="D491" t="s">
        <v>109</v>
      </c>
      <c r="E491" t="s">
        <v>1091</v>
      </c>
      <c r="F491" t="s">
        <v>78</v>
      </c>
      <c r="G491" t="str">
        <f t="shared" si="42"/>
        <v>0</v>
      </c>
      <c r="H491" s="4" t="str">
        <f t="shared" si="43"/>
        <v>Click here</v>
      </c>
      <c r="I491" t="str">
        <f>IFERROR(INDEX(Analysis!$B$71:$L$91, MATCH(B491, Analysis!$A$71:$A$91, 0), MATCH(C491, Analysis!$B$70:$L$70, 0)), "")</f>
        <v>Mild</v>
      </c>
      <c r="J491">
        <f t="shared" si="44"/>
        <v>19</v>
      </c>
      <c r="K491" s="56">
        <f t="shared" si="45"/>
        <v>45783</v>
      </c>
      <c r="L491" s="57">
        <f t="shared" si="47"/>
        <v>0.72657407407677965</v>
      </c>
      <c r="M491" t="str" cm="1">
        <f t="array" ref="M491">IF(L491="","",_xlfn.IFS(
  AND(L491&gt;=TIME(9,0,0), L491&lt;TIME(16,0,0)),"Morning",
  AND(L491&gt;=TIME(16,0,0), L491&lt;TIME(23,59,0)),"Evening",
  L491&gt;=TIME(23,59,0),"Night",
  L491&lt;TIME(9,0,0),"Night"
))</f>
        <v>Evening</v>
      </c>
      <c r="O491" t="str">
        <f t="shared" si="46"/>
        <v/>
      </c>
    </row>
    <row r="492" spans="1:15" x14ac:dyDescent="0.25">
      <c r="A492" t="s">
        <v>1092</v>
      </c>
      <c r="B492" t="s">
        <v>1</v>
      </c>
      <c r="C492" t="s">
        <v>103</v>
      </c>
      <c r="D492" t="s">
        <v>104</v>
      </c>
      <c r="E492" t="s">
        <v>1093</v>
      </c>
      <c r="F492" t="s">
        <v>78</v>
      </c>
      <c r="G492" t="str">
        <f t="shared" si="42"/>
        <v>0</v>
      </c>
      <c r="H492" s="4" t="str">
        <f t="shared" si="43"/>
        <v>Click here</v>
      </c>
      <c r="I492" t="str">
        <f>IFERROR(INDEX(Analysis!$B$71:$L$91, MATCH(B492, Analysis!$A$71:$A$91, 0), MATCH(C492, Analysis!$B$70:$L$70, 0)), "")</f>
        <v>Mild</v>
      </c>
      <c r="J492">
        <f t="shared" si="44"/>
        <v>19</v>
      </c>
      <c r="K492" s="56">
        <f t="shared" si="45"/>
        <v>45783</v>
      </c>
      <c r="L492" s="57">
        <f t="shared" si="47"/>
        <v>0.73123842592758592</v>
      </c>
      <c r="M492" t="str" cm="1">
        <f t="array" ref="M492">IF(L492="","",_xlfn.IFS(
  AND(L492&gt;=TIME(9,0,0), L492&lt;TIME(16,0,0)),"Morning",
  AND(L492&gt;=TIME(16,0,0), L492&lt;TIME(23,59,0)),"Evening",
  L492&gt;=TIME(23,59,0),"Night",
  L492&lt;TIME(9,0,0),"Night"
))</f>
        <v>Evening</v>
      </c>
      <c r="O492" t="str">
        <f t="shared" si="46"/>
        <v/>
      </c>
    </row>
    <row r="493" spans="1:15" x14ac:dyDescent="0.25">
      <c r="A493" t="s">
        <v>1094</v>
      </c>
      <c r="B493" t="s">
        <v>1</v>
      </c>
      <c r="C493" t="s">
        <v>103</v>
      </c>
      <c r="D493" t="s">
        <v>104</v>
      </c>
      <c r="E493" t="s">
        <v>1095</v>
      </c>
      <c r="F493" t="s">
        <v>78</v>
      </c>
      <c r="G493" t="str">
        <f t="shared" si="42"/>
        <v>0</v>
      </c>
      <c r="H493" s="4" t="str">
        <f t="shared" si="43"/>
        <v>Click here</v>
      </c>
      <c r="I493" t="str">
        <f>IFERROR(INDEX(Analysis!$B$71:$L$91, MATCH(B493, Analysis!$A$71:$A$91, 0), MATCH(C493, Analysis!$B$70:$L$70, 0)), "")</f>
        <v>Mild</v>
      </c>
      <c r="J493">
        <f t="shared" si="44"/>
        <v>19</v>
      </c>
      <c r="K493" s="56">
        <f t="shared" si="45"/>
        <v>45783</v>
      </c>
      <c r="L493" s="57">
        <f t="shared" si="47"/>
        <v>0.73150462962803431</v>
      </c>
      <c r="M493" t="str" cm="1">
        <f t="array" ref="M493">IF(L493="","",_xlfn.IFS(
  AND(L493&gt;=TIME(9,0,0), L493&lt;TIME(16,0,0)),"Morning",
  AND(L493&gt;=TIME(16,0,0), L493&lt;TIME(23,59,0)),"Evening",
  L493&gt;=TIME(23,59,0),"Night",
  L493&lt;TIME(9,0,0),"Night"
))</f>
        <v>Evening</v>
      </c>
      <c r="O493" t="str">
        <f t="shared" si="46"/>
        <v/>
      </c>
    </row>
    <row r="494" spans="1:15" x14ac:dyDescent="0.25">
      <c r="A494" t="s">
        <v>1096</v>
      </c>
      <c r="B494" t="s">
        <v>1</v>
      </c>
      <c r="C494" t="s">
        <v>25</v>
      </c>
      <c r="D494" t="s">
        <v>83</v>
      </c>
      <c r="E494" t="s">
        <v>1097</v>
      </c>
      <c r="F494" t="s">
        <v>78</v>
      </c>
      <c r="G494" t="str">
        <f t="shared" si="42"/>
        <v>0</v>
      </c>
      <c r="H494" s="4" t="str">
        <f t="shared" si="43"/>
        <v>Click here</v>
      </c>
      <c r="I494" t="str">
        <f>IFERROR(INDEX(Analysis!$B$71:$L$91, MATCH(B494, Analysis!$A$71:$A$91, 0), MATCH(C494, Analysis!$B$70:$L$70, 0)), "")</f>
        <v>Mild</v>
      </c>
      <c r="J494">
        <f t="shared" si="44"/>
        <v>19</v>
      </c>
      <c r="K494" s="56">
        <f t="shared" si="45"/>
        <v>45783</v>
      </c>
      <c r="L494" s="57">
        <f t="shared" si="47"/>
        <v>0.7358217592627625</v>
      </c>
      <c r="M494" t="str" cm="1">
        <f t="array" ref="M494">IF(L494="","",_xlfn.IFS(
  AND(L494&gt;=TIME(9,0,0), L494&lt;TIME(16,0,0)),"Morning",
  AND(L494&gt;=TIME(16,0,0), L494&lt;TIME(23,59,0)),"Evening",
  L494&gt;=TIME(23,59,0),"Night",
  L494&lt;TIME(9,0,0),"Night"
))</f>
        <v>Evening</v>
      </c>
      <c r="O494" t="str">
        <f t="shared" si="46"/>
        <v/>
      </c>
    </row>
    <row r="495" spans="1:15" x14ac:dyDescent="0.25">
      <c r="A495" t="s">
        <v>1098</v>
      </c>
      <c r="B495" t="s">
        <v>1</v>
      </c>
      <c r="C495" t="s">
        <v>26</v>
      </c>
      <c r="D495" t="s">
        <v>244</v>
      </c>
      <c r="E495" t="s">
        <v>1099</v>
      </c>
      <c r="F495" t="s">
        <v>78</v>
      </c>
      <c r="G495" t="str">
        <f t="shared" si="42"/>
        <v>0</v>
      </c>
      <c r="H495" s="4" t="str">
        <f t="shared" si="43"/>
        <v>Click here</v>
      </c>
      <c r="I495" t="str">
        <f>IFERROR(INDEX(Analysis!$B$71:$L$91, MATCH(B495, Analysis!$A$71:$A$91, 0), MATCH(C495, Analysis!$B$70:$L$70, 0)), "")</f>
        <v>Mild</v>
      </c>
      <c r="J495">
        <f t="shared" si="44"/>
        <v>19</v>
      </c>
      <c r="K495" s="56">
        <f t="shared" si="45"/>
        <v>45783</v>
      </c>
      <c r="L495" s="57">
        <f t="shared" si="47"/>
        <v>0.73633101851737592</v>
      </c>
      <c r="M495" t="str" cm="1">
        <f t="array" ref="M495">IF(L495="","",_xlfn.IFS(
  AND(L495&gt;=TIME(9,0,0), L495&lt;TIME(16,0,0)),"Morning",
  AND(L495&gt;=TIME(16,0,0), L495&lt;TIME(23,59,0)),"Evening",
  L495&gt;=TIME(23,59,0),"Night",
  L495&lt;TIME(9,0,0),"Night"
))</f>
        <v>Evening</v>
      </c>
      <c r="O495" t="str">
        <f t="shared" si="46"/>
        <v/>
      </c>
    </row>
    <row r="496" spans="1:15" x14ac:dyDescent="0.25">
      <c r="A496" t="s">
        <v>1100</v>
      </c>
      <c r="B496" t="s">
        <v>1</v>
      </c>
      <c r="C496" t="s">
        <v>26</v>
      </c>
      <c r="D496" t="s">
        <v>220</v>
      </c>
      <c r="E496" t="s">
        <v>1101</v>
      </c>
      <c r="F496" t="s">
        <v>78</v>
      </c>
      <c r="G496" t="str">
        <f t="shared" si="42"/>
        <v>0</v>
      </c>
      <c r="H496" s="4" t="str">
        <f t="shared" si="43"/>
        <v>Click here</v>
      </c>
      <c r="I496" t="str">
        <f>IFERROR(INDEX(Analysis!$B$71:$L$91, MATCH(B496, Analysis!$A$71:$A$91, 0), MATCH(C496, Analysis!$B$70:$L$70, 0)), "")</f>
        <v>Mild</v>
      </c>
      <c r="J496">
        <f t="shared" si="44"/>
        <v>19</v>
      </c>
      <c r="K496" s="56">
        <f t="shared" si="45"/>
        <v>45783</v>
      </c>
      <c r="L496" s="57">
        <f t="shared" si="47"/>
        <v>0.73811342592671281</v>
      </c>
      <c r="M496" t="str" cm="1">
        <f t="array" ref="M496">IF(L496="","",_xlfn.IFS(
  AND(L496&gt;=TIME(9,0,0), L496&lt;TIME(16,0,0)),"Morning",
  AND(L496&gt;=TIME(16,0,0), L496&lt;TIME(23,59,0)),"Evening",
  L496&gt;=TIME(23,59,0),"Night",
  L496&lt;TIME(9,0,0),"Night"
))</f>
        <v>Evening</v>
      </c>
      <c r="O496" t="str">
        <f t="shared" si="46"/>
        <v/>
      </c>
    </row>
    <row r="497" spans="1:15" x14ac:dyDescent="0.25">
      <c r="A497" t="s">
        <v>1102</v>
      </c>
      <c r="B497" t="s">
        <v>1</v>
      </c>
      <c r="C497" t="s">
        <v>26</v>
      </c>
      <c r="D497" t="s">
        <v>220</v>
      </c>
      <c r="E497" t="s">
        <v>1103</v>
      </c>
      <c r="F497" t="s">
        <v>78</v>
      </c>
      <c r="G497" t="str">
        <f t="shared" si="42"/>
        <v>0</v>
      </c>
      <c r="H497" s="4" t="str">
        <f t="shared" si="43"/>
        <v>Click here</v>
      </c>
      <c r="I497" t="str">
        <f>IFERROR(INDEX(Analysis!$B$71:$L$91, MATCH(B497, Analysis!$A$71:$A$91, 0), MATCH(C497, Analysis!$B$70:$L$70, 0)), "")</f>
        <v>Mild</v>
      </c>
      <c r="J497">
        <f t="shared" si="44"/>
        <v>19</v>
      </c>
      <c r="K497" s="56">
        <f t="shared" si="45"/>
        <v>45783</v>
      </c>
      <c r="L497" s="57">
        <f t="shared" si="47"/>
        <v>0.73865740740438923</v>
      </c>
      <c r="M497" t="str" cm="1">
        <f t="array" ref="M497">IF(L497="","",_xlfn.IFS(
  AND(L497&gt;=TIME(9,0,0), L497&lt;TIME(16,0,0)),"Morning",
  AND(L497&gt;=TIME(16,0,0), L497&lt;TIME(23,59,0)),"Evening",
  L497&gt;=TIME(23,59,0),"Night",
  L497&lt;TIME(9,0,0),"Night"
))</f>
        <v>Evening</v>
      </c>
      <c r="O497" t="str">
        <f t="shared" si="46"/>
        <v/>
      </c>
    </row>
    <row r="498" spans="1:15" x14ac:dyDescent="0.25">
      <c r="A498" t="s">
        <v>1104</v>
      </c>
      <c r="B498" t="s">
        <v>1</v>
      </c>
      <c r="C498" t="s">
        <v>27</v>
      </c>
      <c r="D498" t="s">
        <v>662</v>
      </c>
      <c r="E498" t="s">
        <v>1105</v>
      </c>
      <c r="F498" t="s">
        <v>78</v>
      </c>
      <c r="G498" t="str">
        <f t="shared" si="42"/>
        <v>0</v>
      </c>
      <c r="H498" s="4" t="str">
        <f t="shared" si="43"/>
        <v>Click here</v>
      </c>
      <c r="I498" t="str">
        <f>IFERROR(INDEX(Analysis!$B$71:$L$91, MATCH(B498, Analysis!$A$71:$A$91, 0), MATCH(C498, Analysis!$B$70:$L$70, 0)), "")</f>
        <v>Mild</v>
      </c>
      <c r="J498">
        <f t="shared" si="44"/>
        <v>19</v>
      </c>
      <c r="K498" s="56">
        <f t="shared" si="45"/>
        <v>45783</v>
      </c>
      <c r="L498" s="57">
        <f t="shared" si="47"/>
        <v>0.73881944444292458</v>
      </c>
      <c r="M498" t="str" cm="1">
        <f t="array" ref="M498">IF(L498="","",_xlfn.IFS(
  AND(L498&gt;=TIME(9,0,0), L498&lt;TIME(16,0,0)),"Morning",
  AND(L498&gt;=TIME(16,0,0), L498&lt;TIME(23,59,0)),"Evening",
  L498&gt;=TIME(23,59,0),"Night",
  L498&lt;TIME(9,0,0),"Night"
))</f>
        <v>Evening</v>
      </c>
      <c r="O498" t="str">
        <f t="shared" si="46"/>
        <v/>
      </c>
    </row>
    <row r="499" spans="1:15" x14ac:dyDescent="0.25">
      <c r="A499" t="s">
        <v>1106</v>
      </c>
      <c r="B499" t="s">
        <v>1</v>
      </c>
      <c r="C499" t="s">
        <v>27</v>
      </c>
      <c r="D499" t="s">
        <v>109</v>
      </c>
      <c r="E499" t="s">
        <v>1107</v>
      </c>
      <c r="F499" t="s">
        <v>78</v>
      </c>
      <c r="G499" t="str">
        <f t="shared" si="42"/>
        <v>0</v>
      </c>
      <c r="H499" s="4" t="str">
        <f t="shared" si="43"/>
        <v>Click here</v>
      </c>
      <c r="I499" t="str">
        <f>IFERROR(INDEX(Analysis!$B$71:$L$91, MATCH(B499, Analysis!$A$71:$A$91, 0), MATCH(C499, Analysis!$B$70:$L$70, 0)), "")</f>
        <v>Mild</v>
      </c>
      <c r="J499">
        <f t="shared" si="44"/>
        <v>19</v>
      </c>
      <c r="K499" s="56">
        <f t="shared" si="45"/>
        <v>45783</v>
      </c>
      <c r="L499" s="57">
        <f t="shared" si="47"/>
        <v>0.739537037035916</v>
      </c>
      <c r="M499" t="str" cm="1">
        <f t="array" ref="M499">IF(L499="","",_xlfn.IFS(
  AND(L499&gt;=TIME(9,0,0), L499&lt;TIME(16,0,0)),"Morning",
  AND(L499&gt;=TIME(16,0,0), L499&lt;TIME(23,59,0)),"Evening",
  L499&gt;=TIME(23,59,0),"Night",
  L499&lt;TIME(9,0,0),"Night"
))</f>
        <v>Evening</v>
      </c>
      <c r="O499" t="str">
        <f t="shared" si="46"/>
        <v/>
      </c>
    </row>
    <row r="500" spans="1:15" x14ac:dyDescent="0.25">
      <c r="A500" t="s">
        <v>1108</v>
      </c>
      <c r="B500" t="s">
        <v>2</v>
      </c>
      <c r="C500" t="s">
        <v>29</v>
      </c>
      <c r="D500" t="s">
        <v>223</v>
      </c>
      <c r="E500" t="s">
        <v>1109</v>
      </c>
      <c r="F500" t="s">
        <v>78</v>
      </c>
      <c r="G500" t="str">
        <f t="shared" si="42"/>
        <v>0</v>
      </c>
      <c r="H500" s="4" t="str">
        <f t="shared" si="43"/>
        <v>Click here</v>
      </c>
      <c r="I500" t="str">
        <f>IFERROR(INDEX(Analysis!$B$71:$L$91, MATCH(B500, Analysis!$A$71:$A$91, 0), MATCH(C500, Analysis!$B$70:$L$70, 0)), "")</f>
        <v>Mild</v>
      </c>
      <c r="J500">
        <f t="shared" si="44"/>
        <v>19</v>
      </c>
      <c r="K500" s="56">
        <f t="shared" si="45"/>
        <v>45783</v>
      </c>
      <c r="L500" s="57">
        <f t="shared" si="47"/>
        <v>0.74379629629402189</v>
      </c>
      <c r="M500" t="str" cm="1">
        <f t="array" ref="M500">IF(L500="","",_xlfn.IFS(
  AND(L500&gt;=TIME(9,0,0), L500&lt;TIME(16,0,0)),"Morning",
  AND(L500&gt;=TIME(16,0,0), L500&lt;TIME(23,59,0)),"Evening",
  L500&gt;=TIME(23,59,0),"Night",
  L500&lt;TIME(9,0,0),"Night"
))</f>
        <v>Evening</v>
      </c>
      <c r="O500" t="str">
        <f t="shared" si="46"/>
        <v/>
      </c>
    </row>
    <row r="501" spans="1:15" x14ac:dyDescent="0.25">
      <c r="A501" t="s">
        <v>1110</v>
      </c>
      <c r="B501" t="s">
        <v>3</v>
      </c>
      <c r="C501" t="s">
        <v>29</v>
      </c>
      <c r="D501" t="s">
        <v>223</v>
      </c>
      <c r="E501" t="s">
        <v>1111</v>
      </c>
      <c r="F501" t="s">
        <v>78</v>
      </c>
      <c r="G501" t="str">
        <f t="shared" si="42"/>
        <v>0</v>
      </c>
      <c r="H501" s="4" t="str">
        <f t="shared" si="43"/>
        <v>Click here</v>
      </c>
      <c r="I501" t="str">
        <f>IFERROR(INDEX(Analysis!$B$71:$L$91, MATCH(B501, Analysis!$A$71:$A$91, 0), MATCH(C501, Analysis!$B$70:$L$70, 0)), "")</f>
        <v>Severe</v>
      </c>
      <c r="J501">
        <f t="shared" si="44"/>
        <v>19</v>
      </c>
      <c r="K501" s="56">
        <f t="shared" si="45"/>
        <v>45783</v>
      </c>
      <c r="L501" s="57">
        <f t="shared" si="47"/>
        <v>0.74707175925868796</v>
      </c>
      <c r="M501" t="str" cm="1">
        <f t="array" ref="M501">IF(L501="","",_xlfn.IFS(
  AND(L501&gt;=TIME(9,0,0), L501&lt;TIME(16,0,0)),"Morning",
  AND(L501&gt;=TIME(16,0,0), L501&lt;TIME(23,59,0)),"Evening",
  L501&gt;=TIME(23,59,0),"Night",
  L501&lt;TIME(9,0,0),"Night"
))</f>
        <v>Evening</v>
      </c>
      <c r="O501" t="str">
        <f t="shared" si="46"/>
        <v/>
      </c>
    </row>
    <row r="502" spans="1:15" x14ac:dyDescent="0.25">
      <c r="A502" t="s">
        <v>1112</v>
      </c>
      <c r="B502" t="s">
        <v>5</v>
      </c>
      <c r="C502" t="s">
        <v>29</v>
      </c>
      <c r="D502" t="s">
        <v>223</v>
      </c>
      <c r="E502" t="s">
        <v>1113</v>
      </c>
      <c r="F502" t="s">
        <v>78</v>
      </c>
      <c r="G502" t="str">
        <f t="shared" si="42"/>
        <v>0</v>
      </c>
      <c r="H502" s="4" t="str">
        <f t="shared" si="43"/>
        <v>Click here</v>
      </c>
      <c r="I502" t="str">
        <f>IFERROR(INDEX(Analysis!$B$71:$L$91, MATCH(B502, Analysis!$A$71:$A$91, 0), MATCH(C502, Analysis!$B$70:$L$70, 0)), "")</f>
        <v>Severe</v>
      </c>
      <c r="J502">
        <f t="shared" si="44"/>
        <v>19</v>
      </c>
      <c r="K502" s="56">
        <f t="shared" si="45"/>
        <v>45783</v>
      </c>
      <c r="L502" s="57">
        <f t="shared" si="47"/>
        <v>0.74768518518249039</v>
      </c>
      <c r="M502" t="str" cm="1">
        <f t="array" ref="M502">IF(L502="","",_xlfn.IFS(
  AND(L502&gt;=TIME(9,0,0), L502&lt;TIME(16,0,0)),"Morning",
  AND(L502&gt;=TIME(16,0,0), L502&lt;TIME(23,59,0)),"Evening",
  L502&gt;=TIME(23,59,0),"Night",
  L502&lt;TIME(9,0,0),"Night"
))</f>
        <v>Evening</v>
      </c>
      <c r="O502" t="str">
        <f t="shared" si="46"/>
        <v/>
      </c>
    </row>
    <row r="503" spans="1:15" x14ac:dyDescent="0.25">
      <c r="A503" t="s">
        <v>1114</v>
      </c>
      <c r="B503" t="s">
        <v>0</v>
      </c>
      <c r="C503" t="s">
        <v>26</v>
      </c>
      <c r="D503" t="s">
        <v>204</v>
      </c>
      <c r="E503" t="s">
        <v>1115</v>
      </c>
      <c r="F503" t="s">
        <v>78</v>
      </c>
      <c r="G503" t="str">
        <f t="shared" si="42"/>
        <v>0</v>
      </c>
      <c r="H503" s="4" t="str">
        <f t="shared" si="43"/>
        <v>Click here</v>
      </c>
      <c r="I503" t="str">
        <f>IFERROR(INDEX(Analysis!$B$71:$L$91, MATCH(B503, Analysis!$A$71:$A$91, 0), MATCH(C503, Analysis!$B$70:$L$70, 0)), "")</f>
        <v>Severe</v>
      </c>
      <c r="J503">
        <f t="shared" si="44"/>
        <v>19</v>
      </c>
      <c r="K503" s="56">
        <f t="shared" si="45"/>
        <v>45783</v>
      </c>
      <c r="L503" s="57">
        <f t="shared" si="47"/>
        <v>0.74806712962890742</v>
      </c>
      <c r="M503" t="str" cm="1">
        <f t="array" ref="M503">IF(L503="","",_xlfn.IFS(
  AND(L503&gt;=TIME(9,0,0), L503&lt;TIME(16,0,0)),"Morning",
  AND(L503&gt;=TIME(16,0,0), L503&lt;TIME(23,59,0)),"Evening",
  L503&gt;=TIME(23,59,0),"Night",
  L503&lt;TIME(9,0,0),"Night"
))</f>
        <v>Evening</v>
      </c>
      <c r="O503" t="str">
        <f t="shared" si="46"/>
        <v/>
      </c>
    </row>
    <row r="504" spans="1:15" x14ac:dyDescent="0.25">
      <c r="A504" t="s">
        <v>1116</v>
      </c>
      <c r="B504" t="s">
        <v>1</v>
      </c>
      <c r="C504" t="s">
        <v>25</v>
      </c>
      <c r="D504" t="s">
        <v>1117</v>
      </c>
      <c r="E504" t="s">
        <v>1118</v>
      </c>
      <c r="F504" t="s">
        <v>78</v>
      </c>
      <c r="G504" t="str">
        <f t="shared" si="42"/>
        <v>0</v>
      </c>
      <c r="H504" s="4" t="str">
        <f t="shared" si="43"/>
        <v>Click here</v>
      </c>
      <c r="I504" t="str">
        <f>IFERROR(INDEX(Analysis!$B$71:$L$91, MATCH(B504, Analysis!$A$71:$A$91, 0), MATCH(C504, Analysis!$B$70:$L$70, 0)), "")</f>
        <v>Mild</v>
      </c>
      <c r="J504">
        <f t="shared" si="44"/>
        <v>19</v>
      </c>
      <c r="K504" s="56">
        <f t="shared" si="45"/>
        <v>45783</v>
      </c>
      <c r="L504" s="57">
        <f t="shared" si="47"/>
        <v>0.74844907407532446</v>
      </c>
      <c r="M504" t="str" cm="1">
        <f t="array" ref="M504">IF(L504="","",_xlfn.IFS(
  AND(L504&gt;=TIME(9,0,0), L504&lt;TIME(16,0,0)),"Morning",
  AND(L504&gt;=TIME(16,0,0), L504&lt;TIME(23,59,0)),"Evening",
  L504&gt;=TIME(23,59,0),"Night",
  L504&lt;TIME(9,0,0),"Night"
))</f>
        <v>Evening</v>
      </c>
      <c r="O504" t="str">
        <f t="shared" si="46"/>
        <v/>
      </c>
    </row>
    <row r="505" spans="1:15" x14ac:dyDescent="0.25">
      <c r="A505" t="s">
        <v>1119</v>
      </c>
      <c r="B505" t="s">
        <v>1</v>
      </c>
      <c r="C505" t="s">
        <v>29</v>
      </c>
      <c r="D505" t="s">
        <v>223</v>
      </c>
      <c r="E505" t="s">
        <v>1120</v>
      </c>
      <c r="F505" t="s">
        <v>78</v>
      </c>
      <c r="G505" t="str">
        <f t="shared" si="42"/>
        <v>0</v>
      </c>
      <c r="H505" s="4" t="str">
        <f t="shared" si="43"/>
        <v>Click here</v>
      </c>
      <c r="I505" t="str">
        <f>IFERROR(INDEX(Analysis!$B$71:$L$91, MATCH(B505, Analysis!$A$71:$A$91, 0), MATCH(C505, Analysis!$B$70:$L$70, 0)), "")</f>
        <v>Mild</v>
      </c>
      <c r="J505">
        <f t="shared" si="44"/>
        <v>19</v>
      </c>
      <c r="K505" s="56">
        <f t="shared" si="45"/>
        <v>45783</v>
      </c>
      <c r="L505" s="57">
        <f t="shared" si="47"/>
        <v>0.74877314814511919</v>
      </c>
      <c r="M505" t="str" cm="1">
        <f t="array" ref="M505">IF(L505="","",_xlfn.IFS(
  AND(L505&gt;=TIME(9,0,0), L505&lt;TIME(16,0,0)),"Morning",
  AND(L505&gt;=TIME(16,0,0), L505&lt;TIME(23,59,0)),"Evening",
  L505&gt;=TIME(23,59,0),"Night",
  L505&lt;TIME(9,0,0),"Night"
))</f>
        <v>Evening</v>
      </c>
      <c r="O505" t="str">
        <f t="shared" si="46"/>
        <v/>
      </c>
    </row>
    <row r="506" spans="1:15" x14ac:dyDescent="0.25">
      <c r="A506" t="s">
        <v>1121</v>
      </c>
      <c r="B506" t="s">
        <v>1</v>
      </c>
      <c r="C506" t="s">
        <v>30</v>
      </c>
      <c r="D506" t="s">
        <v>217</v>
      </c>
      <c r="E506" t="s">
        <v>1122</v>
      </c>
      <c r="F506" t="s">
        <v>78</v>
      </c>
      <c r="G506" t="str">
        <f t="shared" si="42"/>
        <v>0</v>
      </c>
      <c r="H506" s="4" t="str">
        <f t="shared" si="43"/>
        <v>Click here</v>
      </c>
      <c r="I506" t="str">
        <f>IFERROR(INDEX(Analysis!$B$71:$L$91, MATCH(B506, Analysis!$A$71:$A$91, 0), MATCH(C506, Analysis!$B$70:$L$70, 0)), "")</f>
        <v>Mild</v>
      </c>
      <c r="J506">
        <f t="shared" si="44"/>
        <v>19</v>
      </c>
      <c r="K506" s="56">
        <f t="shared" si="45"/>
        <v>45783</v>
      </c>
      <c r="L506" s="57">
        <f t="shared" si="47"/>
        <v>0.74952546296117362</v>
      </c>
      <c r="M506" t="str" cm="1">
        <f t="array" ref="M506">IF(L506="","",_xlfn.IFS(
  AND(L506&gt;=TIME(9,0,0), L506&lt;TIME(16,0,0)),"Morning",
  AND(L506&gt;=TIME(16,0,0), L506&lt;TIME(23,59,0)),"Evening",
  L506&gt;=TIME(23,59,0),"Night",
  L506&lt;TIME(9,0,0),"Night"
))</f>
        <v>Evening</v>
      </c>
      <c r="O506" t="str">
        <f t="shared" si="46"/>
        <v/>
      </c>
    </row>
    <row r="507" spans="1:15" x14ac:dyDescent="0.25">
      <c r="A507" t="s">
        <v>1123</v>
      </c>
      <c r="B507" t="s">
        <v>1</v>
      </c>
      <c r="C507" t="s">
        <v>27</v>
      </c>
      <c r="D507" t="s">
        <v>109</v>
      </c>
      <c r="E507" t="s">
        <v>1124</v>
      </c>
      <c r="F507" t="s">
        <v>78</v>
      </c>
      <c r="G507" t="str">
        <f t="shared" si="42"/>
        <v>0</v>
      </c>
      <c r="H507" s="4" t="str">
        <f t="shared" si="43"/>
        <v>Click here</v>
      </c>
      <c r="I507" t="str">
        <f>IFERROR(INDEX(Analysis!$B$71:$L$91, MATCH(B507, Analysis!$A$71:$A$91, 0), MATCH(C507, Analysis!$B$70:$L$70, 0)), "")</f>
        <v>Mild</v>
      </c>
      <c r="J507">
        <f t="shared" si="44"/>
        <v>19</v>
      </c>
      <c r="K507" s="56">
        <f t="shared" si="45"/>
        <v>45783</v>
      </c>
      <c r="L507" s="57">
        <f t="shared" si="47"/>
        <v>0.75416666666569654</v>
      </c>
      <c r="M507" t="str" cm="1">
        <f t="array" ref="M507">IF(L507="","",_xlfn.IFS(
  AND(L507&gt;=TIME(9,0,0), L507&lt;TIME(16,0,0)),"Morning",
  AND(L507&gt;=TIME(16,0,0), L507&lt;TIME(23,59,0)),"Evening",
  L507&gt;=TIME(23,59,0),"Night",
  L507&lt;TIME(9,0,0),"Night"
))</f>
        <v>Evening</v>
      </c>
      <c r="O507" t="str">
        <f t="shared" si="46"/>
        <v/>
      </c>
    </row>
    <row r="508" spans="1:15" x14ac:dyDescent="0.25">
      <c r="A508" t="s">
        <v>1125</v>
      </c>
      <c r="B508" t="s">
        <v>1</v>
      </c>
      <c r="C508" t="s">
        <v>27</v>
      </c>
      <c r="D508" t="s">
        <v>109</v>
      </c>
      <c r="E508" t="s">
        <v>1126</v>
      </c>
      <c r="F508" t="s">
        <v>78</v>
      </c>
      <c r="G508" t="str">
        <f t="shared" si="42"/>
        <v>0</v>
      </c>
      <c r="H508" s="4" t="str">
        <f t="shared" si="43"/>
        <v>Click here</v>
      </c>
      <c r="I508" t="str">
        <f>IFERROR(INDEX(Analysis!$B$71:$L$91, MATCH(B508, Analysis!$A$71:$A$91, 0), MATCH(C508, Analysis!$B$70:$L$70, 0)), "")</f>
        <v>Mild</v>
      </c>
      <c r="J508">
        <f t="shared" si="44"/>
        <v>19</v>
      </c>
      <c r="K508" s="56">
        <f t="shared" si="45"/>
        <v>45783</v>
      </c>
      <c r="L508" s="57">
        <f t="shared" si="47"/>
        <v>0.75435185185051523</v>
      </c>
      <c r="M508" t="str" cm="1">
        <f t="array" ref="M508">IF(L508="","",_xlfn.IFS(
  AND(L508&gt;=TIME(9,0,0), L508&lt;TIME(16,0,0)),"Morning",
  AND(L508&gt;=TIME(16,0,0), L508&lt;TIME(23,59,0)),"Evening",
  L508&gt;=TIME(23,59,0),"Night",
  L508&lt;TIME(9,0,0),"Night"
))</f>
        <v>Evening</v>
      </c>
      <c r="O508" t="str">
        <f t="shared" si="46"/>
        <v/>
      </c>
    </row>
    <row r="509" spans="1:15" x14ac:dyDescent="0.25">
      <c r="A509" t="s">
        <v>1127</v>
      </c>
      <c r="B509" t="s">
        <v>1</v>
      </c>
      <c r="C509" t="s">
        <v>27</v>
      </c>
      <c r="D509" t="s">
        <v>109</v>
      </c>
      <c r="E509" t="s">
        <v>1128</v>
      </c>
      <c r="F509" t="s">
        <v>78</v>
      </c>
      <c r="G509" t="str">
        <f t="shared" si="42"/>
        <v>0</v>
      </c>
      <c r="H509" s="4" t="str">
        <f t="shared" si="43"/>
        <v>Click here</v>
      </c>
      <c r="I509" t="str">
        <f>IFERROR(INDEX(Analysis!$B$71:$L$91, MATCH(B509, Analysis!$A$71:$A$91, 0), MATCH(C509, Analysis!$B$70:$L$70, 0)), "")</f>
        <v>Mild</v>
      </c>
      <c r="J509">
        <f t="shared" si="44"/>
        <v>19</v>
      </c>
      <c r="K509" s="56">
        <f t="shared" si="45"/>
        <v>45783</v>
      </c>
      <c r="L509" s="57">
        <f t="shared" si="47"/>
        <v>0.75468749999708962</v>
      </c>
      <c r="M509" t="str" cm="1">
        <f t="array" ref="M509">IF(L509="","",_xlfn.IFS(
  AND(L509&gt;=TIME(9,0,0), L509&lt;TIME(16,0,0)),"Morning",
  AND(L509&gt;=TIME(16,0,0), L509&lt;TIME(23,59,0)),"Evening",
  L509&gt;=TIME(23,59,0),"Night",
  L509&lt;TIME(9,0,0),"Night"
))</f>
        <v>Evening</v>
      </c>
      <c r="O509" t="str">
        <f t="shared" si="46"/>
        <v/>
      </c>
    </row>
    <row r="510" spans="1:15" x14ac:dyDescent="0.25">
      <c r="A510" t="s">
        <v>1129</v>
      </c>
      <c r="B510" t="s">
        <v>1</v>
      </c>
      <c r="C510" t="s">
        <v>27</v>
      </c>
      <c r="D510" t="s">
        <v>109</v>
      </c>
      <c r="E510" t="s">
        <v>1130</v>
      </c>
      <c r="F510" t="s">
        <v>78</v>
      </c>
      <c r="G510" t="str">
        <f t="shared" si="42"/>
        <v>0</v>
      </c>
      <c r="H510" s="4" t="str">
        <f t="shared" si="43"/>
        <v>Click here</v>
      </c>
      <c r="I510" t="str">
        <f>IFERROR(INDEX(Analysis!$B$71:$L$91, MATCH(B510, Analysis!$A$71:$A$91, 0), MATCH(C510, Analysis!$B$70:$L$70, 0)), "")</f>
        <v>Mild</v>
      </c>
      <c r="J510">
        <f t="shared" si="44"/>
        <v>19</v>
      </c>
      <c r="K510" s="56">
        <f t="shared" si="45"/>
        <v>45783</v>
      </c>
      <c r="L510" s="57">
        <f t="shared" si="47"/>
        <v>0.75471064815064892</v>
      </c>
      <c r="M510" t="str" cm="1">
        <f t="array" ref="M510">IF(L510="","",_xlfn.IFS(
  AND(L510&gt;=TIME(9,0,0), L510&lt;TIME(16,0,0)),"Morning",
  AND(L510&gt;=TIME(16,0,0), L510&lt;TIME(23,59,0)),"Evening",
  L510&gt;=TIME(23,59,0),"Night",
  L510&lt;TIME(9,0,0),"Night"
))</f>
        <v>Evening</v>
      </c>
      <c r="O510" t="str">
        <f t="shared" si="46"/>
        <v/>
      </c>
    </row>
    <row r="511" spans="1:15" x14ac:dyDescent="0.25">
      <c r="A511" t="s">
        <v>1131</v>
      </c>
      <c r="B511" t="s">
        <v>1</v>
      </c>
      <c r="C511" t="s">
        <v>27</v>
      </c>
      <c r="D511" t="s">
        <v>109</v>
      </c>
      <c r="E511" t="s">
        <v>1132</v>
      </c>
      <c r="F511" t="s">
        <v>78</v>
      </c>
      <c r="G511" t="str">
        <f t="shared" si="42"/>
        <v>0</v>
      </c>
      <c r="H511" s="4" t="str">
        <f t="shared" si="43"/>
        <v>Click here</v>
      </c>
      <c r="I511" t="str">
        <f>IFERROR(INDEX(Analysis!$B$71:$L$91, MATCH(B511, Analysis!$A$71:$A$91, 0), MATCH(C511, Analysis!$B$70:$L$70, 0)), "")</f>
        <v>Mild</v>
      </c>
      <c r="J511">
        <f t="shared" si="44"/>
        <v>19</v>
      </c>
      <c r="K511" s="56">
        <f t="shared" si="45"/>
        <v>45783</v>
      </c>
      <c r="L511" s="57">
        <f t="shared" si="47"/>
        <v>0.75482638888934162</v>
      </c>
      <c r="M511" t="str" cm="1">
        <f t="array" ref="M511">IF(L511="","",_xlfn.IFS(
  AND(L511&gt;=TIME(9,0,0), L511&lt;TIME(16,0,0)),"Morning",
  AND(L511&gt;=TIME(16,0,0), L511&lt;TIME(23,59,0)),"Evening",
  L511&gt;=TIME(23,59,0),"Night",
  L511&lt;TIME(9,0,0),"Night"
))</f>
        <v>Evening</v>
      </c>
      <c r="O511" t="str">
        <f t="shared" si="46"/>
        <v/>
      </c>
    </row>
    <row r="512" spans="1:15" x14ac:dyDescent="0.25">
      <c r="A512" t="s">
        <v>1133</v>
      </c>
      <c r="B512" t="s">
        <v>1</v>
      </c>
      <c r="C512" t="s">
        <v>27</v>
      </c>
      <c r="D512" t="s">
        <v>109</v>
      </c>
      <c r="E512" t="s">
        <v>1134</v>
      </c>
      <c r="F512" t="s">
        <v>78</v>
      </c>
      <c r="G512" t="str">
        <f t="shared" si="42"/>
        <v>0</v>
      </c>
      <c r="H512" s="4" t="str">
        <f t="shared" si="43"/>
        <v>Click here</v>
      </c>
      <c r="I512" t="str">
        <f>IFERROR(INDEX(Analysis!$B$71:$L$91, MATCH(B512, Analysis!$A$71:$A$91, 0), MATCH(C512, Analysis!$B$70:$L$70, 0)), "")</f>
        <v>Mild</v>
      </c>
      <c r="J512">
        <f t="shared" si="44"/>
        <v>19</v>
      </c>
      <c r="K512" s="56">
        <f t="shared" si="45"/>
        <v>45783</v>
      </c>
      <c r="L512" s="57">
        <f t="shared" si="47"/>
        <v>0.755127314812853</v>
      </c>
      <c r="M512" t="str" cm="1">
        <f t="array" ref="M512">IF(L512="","",_xlfn.IFS(
  AND(L512&gt;=TIME(9,0,0), L512&lt;TIME(16,0,0)),"Morning",
  AND(L512&gt;=TIME(16,0,0), L512&lt;TIME(23,59,0)),"Evening",
  L512&gt;=TIME(23,59,0),"Night",
  L512&lt;TIME(9,0,0),"Night"
))</f>
        <v>Evening</v>
      </c>
      <c r="O512" t="str">
        <f t="shared" si="46"/>
        <v/>
      </c>
    </row>
    <row r="513" spans="1:15" x14ac:dyDescent="0.25">
      <c r="A513" t="s">
        <v>1135</v>
      </c>
      <c r="B513" t="s">
        <v>1</v>
      </c>
      <c r="C513" t="s">
        <v>27</v>
      </c>
      <c r="D513" t="s">
        <v>109</v>
      </c>
      <c r="E513" t="s">
        <v>1136</v>
      </c>
      <c r="F513" t="s">
        <v>78</v>
      </c>
      <c r="G513" t="str">
        <f t="shared" si="42"/>
        <v>0</v>
      </c>
      <c r="H513" s="4" t="str">
        <f t="shared" si="43"/>
        <v>Click here</v>
      </c>
      <c r="I513" t="str">
        <f>IFERROR(INDEX(Analysis!$B$71:$L$91, MATCH(B513, Analysis!$A$71:$A$91, 0), MATCH(C513, Analysis!$B$70:$L$70, 0)), "")</f>
        <v>Mild</v>
      </c>
      <c r="J513">
        <f t="shared" si="44"/>
        <v>19</v>
      </c>
      <c r="K513" s="56">
        <f t="shared" si="45"/>
        <v>45783</v>
      </c>
      <c r="L513" s="57">
        <f t="shared" si="47"/>
        <v>0.75686342592234723</v>
      </c>
      <c r="M513" t="str" cm="1">
        <f t="array" ref="M513">IF(L513="","",_xlfn.IFS(
  AND(L513&gt;=TIME(9,0,0), L513&lt;TIME(16,0,0)),"Morning",
  AND(L513&gt;=TIME(16,0,0), L513&lt;TIME(23,59,0)),"Evening",
  L513&gt;=TIME(23,59,0),"Night",
  L513&lt;TIME(9,0,0),"Night"
))</f>
        <v>Evening</v>
      </c>
      <c r="O513" t="str">
        <f t="shared" si="46"/>
        <v/>
      </c>
    </row>
    <row r="514" spans="1:15" x14ac:dyDescent="0.25">
      <c r="A514" t="s">
        <v>1137</v>
      </c>
      <c r="B514" t="s">
        <v>1</v>
      </c>
      <c r="C514" t="s">
        <v>27</v>
      </c>
      <c r="D514" t="s">
        <v>109</v>
      </c>
      <c r="E514" t="s">
        <v>1138</v>
      </c>
      <c r="F514" t="s">
        <v>78</v>
      </c>
      <c r="G514" t="str">
        <f t="shared" ref="G514:G577" si="48">IF(ISBLANK(A514), "", IF(ISBLANK(F514), 0, F514))</f>
        <v>0</v>
      </c>
      <c r="H514" s="4" t="str">
        <f t="shared" ref="H514:H577" si="49">IF(ISBLANK(E514),"",HYPERLINK(E514,"Click here"))</f>
        <v>Click here</v>
      </c>
      <c r="I514" t="str">
        <f>IFERROR(INDEX(Analysis!$B$71:$L$91, MATCH(B514, Analysis!$A$71:$A$91, 0), MATCH(C514, Analysis!$B$70:$L$70, 0)), "")</f>
        <v>Mild</v>
      </c>
      <c r="J514">
        <f t="shared" ref="J514:J577" si="50">IF(ISBLANK(A514),"",WEEKNUM(A514))</f>
        <v>19</v>
      </c>
      <c r="K514" s="56">
        <f t="shared" ref="K514:K577" si="51">IF(ISBLANK(A514),"",DATE(YEAR(A514),MONTH(A514),DAY(A514)))</f>
        <v>45783</v>
      </c>
      <c r="L514" s="57">
        <f t="shared" si="47"/>
        <v>0.75709490740700858</v>
      </c>
      <c r="M514" t="str" cm="1">
        <f t="array" ref="M514">IF(L514="","",_xlfn.IFS(
  AND(L514&gt;=TIME(9,0,0), L514&lt;TIME(16,0,0)),"Morning",
  AND(L514&gt;=TIME(16,0,0), L514&lt;TIME(23,59,0)),"Evening",
  L514&gt;=TIME(23,59,0),"Night",
  L514&lt;TIME(9,0,0),"Night"
))</f>
        <v>Evening</v>
      </c>
      <c r="O514" t="str">
        <f t="shared" ref="O514:O577" si="52">IF(N514="ON", _xlfn.IMAGE(E514, 1), "")</f>
        <v/>
      </c>
    </row>
    <row r="515" spans="1:15" x14ac:dyDescent="0.25">
      <c r="A515" t="s">
        <v>1139</v>
      </c>
      <c r="B515" t="s">
        <v>1</v>
      </c>
      <c r="C515" t="s">
        <v>27</v>
      </c>
      <c r="D515" t="s">
        <v>109</v>
      </c>
      <c r="E515" t="s">
        <v>1140</v>
      </c>
      <c r="F515" t="s">
        <v>78</v>
      </c>
      <c r="G515" t="str">
        <f t="shared" si="48"/>
        <v>0</v>
      </c>
      <c r="H515" s="4" t="str">
        <f t="shared" si="49"/>
        <v>Click here</v>
      </c>
      <c r="I515" t="str">
        <f>IFERROR(INDEX(Analysis!$B$71:$L$91, MATCH(B515, Analysis!$A$71:$A$91, 0), MATCH(C515, Analysis!$B$70:$L$70, 0)), "")</f>
        <v>Mild</v>
      </c>
      <c r="J515">
        <f t="shared" si="50"/>
        <v>19</v>
      </c>
      <c r="K515" s="56">
        <f t="shared" si="51"/>
        <v>45783</v>
      </c>
      <c r="L515" s="57">
        <f t="shared" ref="L515:L578" si="53">IF(A515="", "", A515 - INT(A515))</f>
        <v>0.75726851851504762</v>
      </c>
      <c r="M515" t="str" cm="1">
        <f t="array" ref="M515">IF(L515="","",_xlfn.IFS(
  AND(L515&gt;=TIME(9,0,0), L515&lt;TIME(16,0,0)),"Morning",
  AND(L515&gt;=TIME(16,0,0), L515&lt;TIME(23,59,0)),"Evening",
  L515&gt;=TIME(23,59,0),"Night",
  L515&lt;TIME(9,0,0),"Night"
))</f>
        <v>Evening</v>
      </c>
      <c r="O515" t="str">
        <f t="shared" si="52"/>
        <v/>
      </c>
    </row>
    <row r="516" spans="1:15" x14ac:dyDescent="0.25">
      <c r="A516" t="s">
        <v>1141</v>
      </c>
      <c r="B516" t="s">
        <v>1</v>
      </c>
      <c r="C516" t="s">
        <v>25</v>
      </c>
      <c r="D516" t="s">
        <v>149</v>
      </c>
      <c r="E516" t="s">
        <v>1142</v>
      </c>
      <c r="F516" t="s">
        <v>78</v>
      </c>
      <c r="G516" t="str">
        <f t="shared" si="48"/>
        <v>0</v>
      </c>
      <c r="H516" s="4" t="str">
        <f t="shared" si="49"/>
        <v>Click here</v>
      </c>
      <c r="I516" t="str">
        <f>IFERROR(INDEX(Analysis!$B$71:$L$91, MATCH(B516, Analysis!$A$71:$A$91, 0), MATCH(C516, Analysis!$B$70:$L$70, 0)), "")</f>
        <v>Mild</v>
      </c>
      <c r="J516">
        <f t="shared" si="50"/>
        <v>19</v>
      </c>
      <c r="K516" s="56">
        <f t="shared" si="51"/>
        <v>45783</v>
      </c>
      <c r="L516" s="57">
        <f t="shared" si="53"/>
        <v>0.75741898148407927</v>
      </c>
      <c r="M516" t="str" cm="1">
        <f t="array" ref="M516">IF(L516="","",_xlfn.IFS(
  AND(L516&gt;=TIME(9,0,0), L516&lt;TIME(16,0,0)),"Morning",
  AND(L516&gt;=TIME(16,0,0), L516&lt;TIME(23,59,0)),"Evening",
  L516&gt;=TIME(23,59,0),"Night",
  L516&lt;TIME(9,0,0),"Night"
))</f>
        <v>Evening</v>
      </c>
      <c r="O516" t="str">
        <f t="shared" si="52"/>
        <v/>
      </c>
    </row>
    <row r="517" spans="1:15" x14ac:dyDescent="0.25">
      <c r="A517" t="s">
        <v>1143</v>
      </c>
      <c r="B517" t="s">
        <v>1</v>
      </c>
      <c r="C517" t="s">
        <v>103</v>
      </c>
      <c r="D517" t="s">
        <v>104</v>
      </c>
      <c r="E517" t="s">
        <v>1144</v>
      </c>
      <c r="F517" t="s">
        <v>78</v>
      </c>
      <c r="G517" t="str">
        <f t="shared" si="48"/>
        <v>0</v>
      </c>
      <c r="H517" s="4" t="str">
        <f t="shared" si="49"/>
        <v>Click here</v>
      </c>
      <c r="I517" t="str">
        <f>IFERROR(INDEX(Analysis!$B$71:$L$91, MATCH(B517, Analysis!$A$71:$A$91, 0), MATCH(C517, Analysis!$B$70:$L$70, 0)), "")</f>
        <v>Mild</v>
      </c>
      <c r="J517">
        <f t="shared" si="50"/>
        <v>19</v>
      </c>
      <c r="K517" s="56">
        <f t="shared" si="51"/>
        <v>45783</v>
      </c>
      <c r="L517" s="57">
        <f t="shared" si="53"/>
        <v>0.75827546296204673</v>
      </c>
      <c r="M517" t="str" cm="1">
        <f t="array" ref="M517">IF(L517="","",_xlfn.IFS(
  AND(L517&gt;=TIME(9,0,0), L517&lt;TIME(16,0,0)),"Morning",
  AND(L517&gt;=TIME(16,0,0), L517&lt;TIME(23,59,0)),"Evening",
  L517&gt;=TIME(23,59,0),"Night",
  L517&lt;TIME(9,0,0),"Night"
))</f>
        <v>Evening</v>
      </c>
      <c r="O517" t="str">
        <f t="shared" si="52"/>
        <v/>
      </c>
    </row>
    <row r="518" spans="1:15" x14ac:dyDescent="0.25">
      <c r="A518" t="s">
        <v>1145</v>
      </c>
      <c r="B518" t="s">
        <v>1</v>
      </c>
      <c r="C518" t="s">
        <v>27</v>
      </c>
      <c r="D518" t="s">
        <v>109</v>
      </c>
      <c r="E518" t="s">
        <v>1146</v>
      </c>
      <c r="F518" t="s">
        <v>78</v>
      </c>
      <c r="G518" t="str">
        <f t="shared" si="48"/>
        <v>0</v>
      </c>
      <c r="H518" s="4" t="str">
        <f t="shared" si="49"/>
        <v>Click here</v>
      </c>
      <c r="I518" t="str">
        <f>IFERROR(INDEX(Analysis!$B$71:$L$91, MATCH(B518, Analysis!$A$71:$A$91, 0), MATCH(C518, Analysis!$B$70:$L$70, 0)), "")</f>
        <v>Mild</v>
      </c>
      <c r="J518">
        <f t="shared" si="50"/>
        <v>19</v>
      </c>
      <c r="K518" s="56">
        <f t="shared" si="51"/>
        <v>45783</v>
      </c>
      <c r="L518" s="57">
        <f t="shared" si="53"/>
        <v>0.76336805555911269</v>
      </c>
      <c r="M518" t="str" cm="1">
        <f t="array" ref="M518">IF(L518="","",_xlfn.IFS(
  AND(L518&gt;=TIME(9,0,0), L518&lt;TIME(16,0,0)),"Morning",
  AND(L518&gt;=TIME(16,0,0), L518&lt;TIME(23,59,0)),"Evening",
  L518&gt;=TIME(23,59,0),"Night",
  L518&lt;TIME(9,0,0),"Night"
))</f>
        <v>Evening</v>
      </c>
      <c r="O518" t="str">
        <f t="shared" si="52"/>
        <v/>
      </c>
    </row>
    <row r="519" spans="1:15" x14ac:dyDescent="0.25">
      <c r="A519" t="s">
        <v>1147</v>
      </c>
      <c r="B519" t="s">
        <v>1</v>
      </c>
      <c r="C519" t="s">
        <v>27</v>
      </c>
      <c r="D519" t="s">
        <v>109</v>
      </c>
      <c r="E519" t="s">
        <v>1148</v>
      </c>
      <c r="F519" t="s">
        <v>78</v>
      </c>
      <c r="G519" t="str">
        <f t="shared" si="48"/>
        <v>0</v>
      </c>
      <c r="H519" s="4" t="str">
        <f t="shared" si="49"/>
        <v>Click here</v>
      </c>
      <c r="I519" t="str">
        <f>IFERROR(INDEX(Analysis!$B$71:$L$91, MATCH(B519, Analysis!$A$71:$A$91, 0), MATCH(C519, Analysis!$B$70:$L$70, 0)), "")</f>
        <v>Mild</v>
      </c>
      <c r="J519">
        <f t="shared" si="50"/>
        <v>19</v>
      </c>
      <c r="K519" s="56">
        <f t="shared" si="51"/>
        <v>45783</v>
      </c>
      <c r="L519" s="57">
        <f t="shared" si="53"/>
        <v>0.76359953703649808</v>
      </c>
      <c r="M519" t="str" cm="1">
        <f t="array" ref="M519">IF(L519="","",_xlfn.IFS(
  AND(L519&gt;=TIME(9,0,0), L519&lt;TIME(16,0,0)),"Morning",
  AND(L519&gt;=TIME(16,0,0), L519&lt;TIME(23,59,0)),"Evening",
  L519&gt;=TIME(23,59,0),"Night",
  L519&lt;TIME(9,0,0),"Night"
))</f>
        <v>Evening</v>
      </c>
      <c r="O519" t="str">
        <f t="shared" si="52"/>
        <v/>
      </c>
    </row>
    <row r="520" spans="1:15" x14ac:dyDescent="0.25">
      <c r="A520" t="s">
        <v>1149</v>
      </c>
      <c r="B520" t="s">
        <v>1</v>
      </c>
      <c r="C520" t="s">
        <v>27</v>
      </c>
      <c r="D520" t="s">
        <v>109</v>
      </c>
      <c r="E520" t="s">
        <v>1150</v>
      </c>
      <c r="F520" t="s">
        <v>78</v>
      </c>
      <c r="G520" t="str">
        <f t="shared" si="48"/>
        <v>0</v>
      </c>
      <c r="H520" s="4" t="str">
        <f t="shared" si="49"/>
        <v>Click here</v>
      </c>
      <c r="I520" t="str">
        <f>IFERROR(INDEX(Analysis!$B$71:$L$91, MATCH(B520, Analysis!$A$71:$A$91, 0), MATCH(C520, Analysis!$B$70:$L$70, 0)), "")</f>
        <v>Mild</v>
      </c>
      <c r="J520">
        <f t="shared" si="50"/>
        <v>19</v>
      </c>
      <c r="K520" s="56">
        <f t="shared" si="51"/>
        <v>45783</v>
      </c>
      <c r="L520" s="57">
        <f t="shared" si="53"/>
        <v>0.76370370370568708</v>
      </c>
      <c r="M520" t="str" cm="1">
        <f t="array" ref="M520">IF(L520="","",_xlfn.IFS(
  AND(L520&gt;=TIME(9,0,0), L520&lt;TIME(16,0,0)),"Morning",
  AND(L520&gt;=TIME(16,0,0), L520&lt;TIME(23,59,0)),"Evening",
  L520&gt;=TIME(23,59,0),"Night",
  L520&lt;TIME(9,0,0),"Night"
))</f>
        <v>Evening</v>
      </c>
      <c r="O520" t="str">
        <f t="shared" si="52"/>
        <v/>
      </c>
    </row>
    <row r="521" spans="1:15" x14ac:dyDescent="0.25">
      <c r="A521" t="s">
        <v>1151</v>
      </c>
      <c r="B521" t="s">
        <v>1</v>
      </c>
      <c r="C521" t="s">
        <v>27</v>
      </c>
      <c r="D521" t="s">
        <v>109</v>
      </c>
      <c r="E521" t="s">
        <v>1152</v>
      </c>
      <c r="F521" t="s">
        <v>78</v>
      </c>
      <c r="G521" t="str">
        <f t="shared" si="48"/>
        <v>0</v>
      </c>
      <c r="H521" s="4" t="str">
        <f t="shared" si="49"/>
        <v>Click here</v>
      </c>
      <c r="I521" t="str">
        <f>IFERROR(INDEX(Analysis!$B$71:$L$91, MATCH(B521, Analysis!$A$71:$A$91, 0), MATCH(C521, Analysis!$B$70:$L$70, 0)), "")</f>
        <v>Mild</v>
      </c>
      <c r="J521">
        <f t="shared" si="50"/>
        <v>19</v>
      </c>
      <c r="K521" s="56">
        <f t="shared" si="51"/>
        <v>45783</v>
      </c>
      <c r="L521" s="57">
        <f t="shared" si="53"/>
        <v>0.77475694444729015</v>
      </c>
      <c r="M521" t="str" cm="1">
        <f t="array" ref="M521">IF(L521="","",_xlfn.IFS(
  AND(L521&gt;=TIME(9,0,0), L521&lt;TIME(16,0,0)),"Morning",
  AND(L521&gt;=TIME(16,0,0), L521&lt;TIME(23,59,0)),"Evening",
  L521&gt;=TIME(23,59,0),"Night",
  L521&lt;TIME(9,0,0),"Night"
))</f>
        <v>Evening</v>
      </c>
      <c r="O521" t="str">
        <f t="shared" si="52"/>
        <v/>
      </c>
    </row>
    <row r="522" spans="1:15" x14ac:dyDescent="0.25">
      <c r="A522" t="s">
        <v>1153</v>
      </c>
      <c r="B522" t="s">
        <v>1</v>
      </c>
      <c r="C522" t="s">
        <v>27</v>
      </c>
      <c r="D522" t="s">
        <v>109</v>
      </c>
      <c r="E522" t="s">
        <v>1154</v>
      </c>
      <c r="F522" t="s">
        <v>78</v>
      </c>
      <c r="G522" t="str">
        <f t="shared" si="48"/>
        <v>0</v>
      </c>
      <c r="H522" s="4" t="str">
        <f t="shared" si="49"/>
        <v>Click here</v>
      </c>
      <c r="I522" t="str">
        <f>IFERROR(INDEX(Analysis!$B$71:$L$91, MATCH(B522, Analysis!$A$71:$A$91, 0), MATCH(C522, Analysis!$B$70:$L$70, 0)), "")</f>
        <v>Mild</v>
      </c>
      <c r="J522">
        <f t="shared" si="50"/>
        <v>19</v>
      </c>
      <c r="K522" s="56">
        <f t="shared" si="51"/>
        <v>45783</v>
      </c>
      <c r="L522" s="57">
        <f t="shared" si="53"/>
        <v>0.77505787037080154</v>
      </c>
      <c r="M522" t="str" cm="1">
        <f t="array" ref="M522">IF(L522="","",_xlfn.IFS(
  AND(L522&gt;=TIME(9,0,0), L522&lt;TIME(16,0,0)),"Morning",
  AND(L522&gt;=TIME(16,0,0), L522&lt;TIME(23,59,0)),"Evening",
  L522&gt;=TIME(23,59,0),"Night",
  L522&lt;TIME(9,0,0),"Night"
))</f>
        <v>Evening</v>
      </c>
      <c r="O522" t="str">
        <f t="shared" si="52"/>
        <v/>
      </c>
    </row>
    <row r="523" spans="1:15" x14ac:dyDescent="0.25">
      <c r="A523" t="s">
        <v>1155</v>
      </c>
      <c r="B523" t="s">
        <v>1</v>
      </c>
      <c r="C523" t="s">
        <v>27</v>
      </c>
      <c r="D523" t="s">
        <v>109</v>
      </c>
      <c r="E523" t="s">
        <v>1156</v>
      </c>
      <c r="F523" t="s">
        <v>78</v>
      </c>
      <c r="G523" t="str">
        <f t="shared" si="48"/>
        <v>0</v>
      </c>
      <c r="H523" s="4" t="str">
        <f t="shared" si="49"/>
        <v>Click here</v>
      </c>
      <c r="I523" t="str">
        <f>IFERROR(INDEX(Analysis!$B$71:$L$91, MATCH(B523, Analysis!$A$71:$A$91, 0), MATCH(C523, Analysis!$B$70:$L$70, 0)), "")</f>
        <v>Mild</v>
      </c>
      <c r="J523">
        <f t="shared" si="50"/>
        <v>19</v>
      </c>
      <c r="K523" s="56">
        <f t="shared" si="51"/>
        <v>45783</v>
      </c>
      <c r="L523" s="57">
        <f t="shared" si="53"/>
        <v>0.77523148147884058</v>
      </c>
      <c r="M523" t="str" cm="1">
        <f t="array" ref="M523">IF(L523="","",_xlfn.IFS(
  AND(L523&gt;=TIME(9,0,0), L523&lt;TIME(16,0,0)),"Morning",
  AND(L523&gt;=TIME(16,0,0), L523&lt;TIME(23,59,0)),"Evening",
  L523&gt;=TIME(23,59,0),"Night",
  L523&lt;TIME(9,0,0),"Night"
))</f>
        <v>Evening</v>
      </c>
      <c r="O523" t="str">
        <f t="shared" si="52"/>
        <v/>
      </c>
    </row>
    <row r="524" spans="1:15" x14ac:dyDescent="0.25">
      <c r="A524" t="s">
        <v>1157</v>
      </c>
      <c r="B524" t="s">
        <v>2</v>
      </c>
      <c r="C524" t="s">
        <v>27</v>
      </c>
      <c r="D524" t="s">
        <v>109</v>
      </c>
      <c r="E524" t="s">
        <v>1158</v>
      </c>
      <c r="F524" t="s">
        <v>78</v>
      </c>
      <c r="G524" t="str">
        <f t="shared" si="48"/>
        <v>0</v>
      </c>
      <c r="H524" s="4" t="str">
        <f t="shared" si="49"/>
        <v>Click here</v>
      </c>
      <c r="I524" t="str">
        <f>IFERROR(INDEX(Analysis!$B$71:$L$91, MATCH(B524, Analysis!$A$71:$A$91, 0), MATCH(C524, Analysis!$B$70:$L$70, 0)), "")</f>
        <v>Mild</v>
      </c>
      <c r="J524">
        <f t="shared" si="50"/>
        <v>19</v>
      </c>
      <c r="K524" s="56">
        <f t="shared" si="51"/>
        <v>45783</v>
      </c>
      <c r="L524" s="57">
        <f t="shared" si="53"/>
        <v>0.77532407407124992</v>
      </c>
      <c r="M524" t="str" cm="1">
        <f t="array" ref="M524">IF(L524="","",_xlfn.IFS(
  AND(L524&gt;=TIME(9,0,0), L524&lt;TIME(16,0,0)),"Morning",
  AND(L524&gt;=TIME(16,0,0), L524&lt;TIME(23,59,0)),"Evening",
  L524&gt;=TIME(23,59,0),"Night",
  L524&lt;TIME(9,0,0),"Night"
))</f>
        <v>Evening</v>
      </c>
      <c r="O524" t="str">
        <f t="shared" si="52"/>
        <v/>
      </c>
    </row>
    <row r="525" spans="1:15" x14ac:dyDescent="0.25">
      <c r="A525" t="s">
        <v>1159</v>
      </c>
      <c r="B525" t="s">
        <v>4</v>
      </c>
      <c r="C525" t="s">
        <v>25</v>
      </c>
      <c r="D525" t="s">
        <v>310</v>
      </c>
      <c r="E525" t="s">
        <v>1160</v>
      </c>
      <c r="F525" t="s">
        <v>78</v>
      </c>
      <c r="G525" t="str">
        <f t="shared" si="48"/>
        <v>0</v>
      </c>
      <c r="H525" s="4" t="str">
        <f t="shared" si="49"/>
        <v>Click here</v>
      </c>
      <c r="I525" t="str">
        <f>IFERROR(INDEX(Analysis!$B$71:$L$91, MATCH(B525, Analysis!$A$71:$A$91, 0), MATCH(C525, Analysis!$B$70:$L$70, 0)), "")</f>
        <v>Mild</v>
      </c>
      <c r="J525">
        <f t="shared" si="50"/>
        <v>19</v>
      </c>
      <c r="K525" s="56">
        <f t="shared" si="51"/>
        <v>45783</v>
      </c>
      <c r="L525" s="57">
        <f t="shared" si="53"/>
        <v>0.77641203703387873</v>
      </c>
      <c r="M525" t="str" cm="1">
        <f t="array" ref="M525">IF(L525="","",_xlfn.IFS(
  AND(L525&gt;=TIME(9,0,0), L525&lt;TIME(16,0,0)),"Morning",
  AND(L525&gt;=TIME(16,0,0), L525&lt;TIME(23,59,0)),"Evening",
  L525&gt;=TIME(23,59,0),"Night",
  L525&lt;TIME(9,0,0),"Night"
))</f>
        <v>Evening</v>
      </c>
      <c r="O525" t="str">
        <f t="shared" si="52"/>
        <v/>
      </c>
    </row>
    <row r="526" spans="1:15" x14ac:dyDescent="0.25">
      <c r="A526" t="s">
        <v>1161</v>
      </c>
      <c r="B526" t="s">
        <v>1</v>
      </c>
      <c r="C526" t="s">
        <v>27</v>
      </c>
      <c r="D526" t="s">
        <v>109</v>
      </c>
      <c r="E526" t="s">
        <v>1162</v>
      </c>
      <c r="F526" t="s">
        <v>78</v>
      </c>
      <c r="G526" t="str">
        <f t="shared" si="48"/>
        <v>0</v>
      </c>
      <c r="H526" s="4" t="str">
        <f t="shared" si="49"/>
        <v>Click here</v>
      </c>
      <c r="I526" t="str">
        <f>IFERROR(INDEX(Analysis!$B$71:$L$91, MATCH(B526, Analysis!$A$71:$A$91, 0), MATCH(C526, Analysis!$B$70:$L$70, 0)), "")</f>
        <v>Mild</v>
      </c>
      <c r="J526">
        <f t="shared" si="50"/>
        <v>19</v>
      </c>
      <c r="K526" s="56">
        <f t="shared" si="51"/>
        <v>45783</v>
      </c>
      <c r="L526" s="57">
        <f t="shared" si="53"/>
        <v>0.78988425926218042</v>
      </c>
      <c r="M526" t="str" cm="1">
        <f t="array" ref="M526">IF(L526="","",_xlfn.IFS(
  AND(L526&gt;=TIME(9,0,0), L526&lt;TIME(16,0,0)),"Morning",
  AND(L526&gt;=TIME(16,0,0), L526&lt;TIME(23,59,0)),"Evening",
  L526&gt;=TIME(23,59,0),"Night",
  L526&lt;TIME(9,0,0),"Night"
))</f>
        <v>Evening</v>
      </c>
      <c r="O526" t="str">
        <f t="shared" si="52"/>
        <v/>
      </c>
    </row>
    <row r="527" spans="1:15" x14ac:dyDescent="0.25">
      <c r="A527" t="s">
        <v>1163</v>
      </c>
      <c r="B527" t="s">
        <v>4</v>
      </c>
      <c r="C527" t="s">
        <v>25</v>
      </c>
      <c r="D527" t="s">
        <v>267</v>
      </c>
      <c r="E527" t="s">
        <v>1164</v>
      </c>
      <c r="F527" t="s">
        <v>78</v>
      </c>
      <c r="G527" t="str">
        <f t="shared" si="48"/>
        <v>0</v>
      </c>
      <c r="H527" s="4" t="str">
        <f t="shared" si="49"/>
        <v>Click here</v>
      </c>
      <c r="I527" t="str">
        <f>IFERROR(INDEX(Analysis!$B$71:$L$91, MATCH(B527, Analysis!$A$71:$A$91, 0), MATCH(C527, Analysis!$B$70:$L$70, 0)), "")</f>
        <v>Mild</v>
      </c>
      <c r="J527">
        <f t="shared" si="50"/>
        <v>19</v>
      </c>
      <c r="K527" s="56">
        <f t="shared" si="51"/>
        <v>45783</v>
      </c>
      <c r="L527" s="57">
        <f t="shared" si="53"/>
        <v>0.78997685185458977</v>
      </c>
      <c r="M527" t="str" cm="1">
        <f t="array" ref="M527">IF(L527="","",_xlfn.IFS(
  AND(L527&gt;=TIME(9,0,0), L527&lt;TIME(16,0,0)),"Morning",
  AND(L527&gt;=TIME(16,0,0), L527&lt;TIME(23,59,0)),"Evening",
  L527&gt;=TIME(23,59,0),"Night",
  L527&lt;TIME(9,0,0),"Night"
))</f>
        <v>Evening</v>
      </c>
      <c r="O527" t="str">
        <f t="shared" si="52"/>
        <v/>
      </c>
    </row>
    <row r="528" spans="1:15" x14ac:dyDescent="0.25">
      <c r="A528" t="s">
        <v>1165</v>
      </c>
      <c r="B528" t="s">
        <v>1</v>
      </c>
      <c r="C528" t="s">
        <v>27</v>
      </c>
      <c r="D528" t="s">
        <v>109</v>
      </c>
      <c r="E528" t="s">
        <v>1166</v>
      </c>
      <c r="F528" t="s">
        <v>78</v>
      </c>
      <c r="G528" t="str">
        <f t="shared" si="48"/>
        <v>0</v>
      </c>
      <c r="H528" s="4" t="str">
        <f t="shared" si="49"/>
        <v>Click here</v>
      </c>
      <c r="I528" t="str">
        <f>IFERROR(INDEX(Analysis!$B$71:$L$91, MATCH(B528, Analysis!$A$71:$A$91, 0), MATCH(C528, Analysis!$B$70:$L$70, 0)), "")</f>
        <v>Mild</v>
      </c>
      <c r="J528">
        <f t="shared" si="50"/>
        <v>19</v>
      </c>
      <c r="K528" s="56">
        <f t="shared" si="51"/>
        <v>45783</v>
      </c>
      <c r="L528" s="57">
        <f t="shared" si="53"/>
        <v>0.79001157407765277</v>
      </c>
      <c r="M528" t="str" cm="1">
        <f t="array" ref="M528">IF(L528="","",_xlfn.IFS(
  AND(L528&gt;=TIME(9,0,0), L528&lt;TIME(16,0,0)),"Morning",
  AND(L528&gt;=TIME(16,0,0), L528&lt;TIME(23,59,0)),"Evening",
  L528&gt;=TIME(23,59,0),"Night",
  L528&lt;TIME(9,0,0),"Night"
))</f>
        <v>Evening</v>
      </c>
      <c r="O528" t="str">
        <f t="shared" si="52"/>
        <v/>
      </c>
    </row>
    <row r="529" spans="1:15" x14ac:dyDescent="0.25">
      <c r="A529" t="s">
        <v>1167</v>
      </c>
      <c r="B529" t="s">
        <v>1</v>
      </c>
      <c r="C529" t="s">
        <v>25</v>
      </c>
      <c r="D529" t="s">
        <v>301</v>
      </c>
      <c r="E529" t="s">
        <v>1168</v>
      </c>
      <c r="F529" t="s">
        <v>78</v>
      </c>
      <c r="G529" t="str">
        <f t="shared" si="48"/>
        <v>0</v>
      </c>
      <c r="H529" s="4" t="str">
        <f t="shared" si="49"/>
        <v>Click here</v>
      </c>
      <c r="I529" t="str">
        <f>IFERROR(INDEX(Analysis!$B$71:$L$91, MATCH(B529, Analysis!$A$71:$A$91, 0), MATCH(C529, Analysis!$B$70:$L$70, 0)), "")</f>
        <v>Mild</v>
      </c>
      <c r="J529">
        <f t="shared" si="50"/>
        <v>19</v>
      </c>
      <c r="K529" s="56">
        <f t="shared" si="51"/>
        <v>45783</v>
      </c>
      <c r="L529" s="57">
        <f t="shared" si="53"/>
        <v>0.84719907407270512</v>
      </c>
      <c r="M529" t="str" cm="1">
        <f t="array" ref="M529">IF(L529="","",_xlfn.IFS(
  AND(L529&gt;=TIME(9,0,0), L529&lt;TIME(16,0,0)),"Morning",
  AND(L529&gt;=TIME(16,0,0), L529&lt;TIME(23,59,0)),"Evening",
  L529&gt;=TIME(23,59,0),"Night",
  L529&lt;TIME(9,0,0),"Night"
))</f>
        <v>Evening</v>
      </c>
      <c r="O529" t="str">
        <f t="shared" si="52"/>
        <v/>
      </c>
    </row>
    <row r="530" spans="1:15" x14ac:dyDescent="0.25">
      <c r="A530" t="s">
        <v>1169</v>
      </c>
      <c r="B530" t="s">
        <v>4</v>
      </c>
      <c r="C530" t="s">
        <v>25</v>
      </c>
      <c r="D530" t="s">
        <v>267</v>
      </c>
      <c r="E530" t="s">
        <v>1170</v>
      </c>
      <c r="F530" t="s">
        <v>78</v>
      </c>
      <c r="G530" t="str">
        <f t="shared" si="48"/>
        <v>0</v>
      </c>
      <c r="H530" s="4" t="str">
        <f t="shared" si="49"/>
        <v>Click here</v>
      </c>
      <c r="I530" t="str">
        <f>IFERROR(INDEX(Analysis!$B$71:$L$91, MATCH(B530, Analysis!$A$71:$A$91, 0), MATCH(C530, Analysis!$B$70:$L$70, 0)), "")</f>
        <v>Mild</v>
      </c>
      <c r="J530">
        <f t="shared" si="50"/>
        <v>19</v>
      </c>
      <c r="K530" s="56">
        <f t="shared" si="51"/>
        <v>45783</v>
      </c>
      <c r="L530" s="57">
        <f t="shared" si="53"/>
        <v>0.91061342592729488</v>
      </c>
      <c r="M530" t="str" cm="1">
        <f t="array" ref="M530">IF(L530="","",_xlfn.IFS(
  AND(L530&gt;=TIME(9,0,0), L530&lt;TIME(16,0,0)),"Morning",
  AND(L530&gt;=TIME(16,0,0), L530&lt;TIME(23,59,0)),"Evening",
  L530&gt;=TIME(23,59,0),"Night",
  L530&lt;TIME(9,0,0),"Night"
))</f>
        <v>Evening</v>
      </c>
      <c r="O530" t="str">
        <f t="shared" si="52"/>
        <v/>
      </c>
    </row>
    <row r="531" spans="1:15" x14ac:dyDescent="0.25">
      <c r="A531" t="s">
        <v>1171</v>
      </c>
      <c r="B531" t="s">
        <v>4</v>
      </c>
      <c r="C531" t="s">
        <v>25</v>
      </c>
      <c r="D531" t="s">
        <v>267</v>
      </c>
      <c r="E531" t="s">
        <v>1172</v>
      </c>
      <c r="F531" t="s">
        <v>78</v>
      </c>
      <c r="G531" t="str">
        <f t="shared" si="48"/>
        <v>0</v>
      </c>
      <c r="H531" s="4" t="str">
        <f t="shared" si="49"/>
        <v>Click here</v>
      </c>
      <c r="I531" t="str">
        <f>IFERROR(INDEX(Analysis!$B$71:$L$91, MATCH(B531, Analysis!$A$71:$A$91, 0), MATCH(C531, Analysis!$B$70:$L$70, 0)), "")</f>
        <v>Mild</v>
      </c>
      <c r="J531">
        <f t="shared" si="50"/>
        <v>19</v>
      </c>
      <c r="K531" s="56">
        <f t="shared" si="51"/>
        <v>45783</v>
      </c>
      <c r="L531" s="57">
        <f t="shared" si="53"/>
        <v>0.94175925925810589</v>
      </c>
      <c r="M531" t="str" cm="1">
        <f t="array" ref="M531">IF(L531="","",_xlfn.IFS(
  AND(L531&gt;=TIME(9,0,0), L531&lt;TIME(16,0,0)),"Morning",
  AND(L531&gt;=TIME(16,0,0), L531&lt;TIME(23,59,0)),"Evening",
  L531&gt;=TIME(23,59,0),"Night",
  L531&lt;TIME(9,0,0),"Night"
))</f>
        <v>Evening</v>
      </c>
      <c r="O531" t="str">
        <f t="shared" si="52"/>
        <v/>
      </c>
    </row>
    <row r="532" spans="1:15" x14ac:dyDescent="0.25">
      <c r="A532" t="s">
        <v>1173</v>
      </c>
      <c r="B532" t="s">
        <v>1</v>
      </c>
      <c r="C532" t="s">
        <v>25</v>
      </c>
      <c r="D532" t="s">
        <v>301</v>
      </c>
      <c r="E532" t="s">
        <v>1174</v>
      </c>
      <c r="F532" t="s">
        <v>78</v>
      </c>
      <c r="G532" t="str">
        <f t="shared" si="48"/>
        <v>0</v>
      </c>
      <c r="H532" s="4" t="str">
        <f t="shared" si="49"/>
        <v>Click here</v>
      </c>
      <c r="I532" t="str">
        <f>IFERROR(INDEX(Analysis!$B$71:$L$91, MATCH(B532, Analysis!$A$71:$A$91, 0), MATCH(C532, Analysis!$B$70:$L$70, 0)), "")</f>
        <v>Mild</v>
      </c>
      <c r="J532">
        <f t="shared" si="50"/>
        <v>19</v>
      </c>
      <c r="K532" s="56">
        <f t="shared" si="51"/>
        <v>45783</v>
      </c>
      <c r="L532" s="57">
        <f t="shared" si="53"/>
        <v>0.95126157407503342</v>
      </c>
      <c r="M532" t="str" cm="1">
        <f t="array" ref="M532">IF(L532="","",_xlfn.IFS(
  AND(L532&gt;=TIME(9,0,0), L532&lt;TIME(16,0,0)),"Morning",
  AND(L532&gt;=TIME(16,0,0), L532&lt;TIME(23,59,0)),"Evening",
  L532&gt;=TIME(23,59,0),"Night",
  L532&lt;TIME(9,0,0),"Night"
))</f>
        <v>Evening</v>
      </c>
      <c r="O532" t="str">
        <f t="shared" si="52"/>
        <v/>
      </c>
    </row>
    <row r="533" spans="1:15" x14ac:dyDescent="0.25">
      <c r="A533" t="s">
        <v>1175</v>
      </c>
      <c r="B533" t="s">
        <v>1</v>
      </c>
      <c r="C533" t="s">
        <v>25</v>
      </c>
      <c r="D533" t="s">
        <v>267</v>
      </c>
      <c r="E533" t="s">
        <v>1176</v>
      </c>
      <c r="F533" t="s">
        <v>78</v>
      </c>
      <c r="G533" t="str">
        <f t="shared" si="48"/>
        <v>0</v>
      </c>
      <c r="H533" s="4" t="str">
        <f t="shared" si="49"/>
        <v>Click here</v>
      </c>
      <c r="I533" t="str">
        <f>IFERROR(INDEX(Analysis!$B$71:$L$91, MATCH(B533, Analysis!$A$71:$A$91, 0), MATCH(C533, Analysis!$B$70:$L$70, 0)), "")</f>
        <v>Mild</v>
      </c>
      <c r="J533">
        <f t="shared" si="50"/>
        <v>19</v>
      </c>
      <c r="K533" s="56">
        <f t="shared" si="51"/>
        <v>45783</v>
      </c>
      <c r="L533" s="57">
        <f t="shared" si="53"/>
        <v>0.96843749999970896</v>
      </c>
      <c r="M533" t="str" cm="1">
        <f t="array" ref="M533">IF(L533="","",_xlfn.IFS(
  AND(L533&gt;=TIME(9,0,0), L533&lt;TIME(16,0,0)),"Morning",
  AND(L533&gt;=TIME(16,0,0), L533&lt;TIME(23,59,0)),"Evening",
  L533&gt;=TIME(23,59,0),"Night",
  L533&lt;TIME(9,0,0),"Night"
))</f>
        <v>Evening</v>
      </c>
      <c r="O533" t="str">
        <f t="shared" si="52"/>
        <v/>
      </c>
    </row>
    <row r="534" spans="1:15" x14ac:dyDescent="0.25">
      <c r="A534" t="s">
        <v>1177</v>
      </c>
      <c r="B534" t="s">
        <v>1</v>
      </c>
      <c r="C534" t="s">
        <v>103</v>
      </c>
      <c r="D534" t="s">
        <v>104</v>
      </c>
      <c r="E534" t="s">
        <v>1178</v>
      </c>
      <c r="F534" t="s">
        <v>78</v>
      </c>
      <c r="G534" t="str">
        <f t="shared" si="48"/>
        <v>0</v>
      </c>
      <c r="H534" s="4" t="str">
        <f t="shared" si="49"/>
        <v>Click here</v>
      </c>
      <c r="I534" t="str">
        <f>IFERROR(INDEX(Analysis!$B$71:$L$91, MATCH(B534, Analysis!$A$71:$A$91, 0), MATCH(C534, Analysis!$B$70:$L$70, 0)), "")</f>
        <v>Mild</v>
      </c>
      <c r="J534">
        <f t="shared" si="50"/>
        <v>19</v>
      </c>
      <c r="K534" s="56">
        <f t="shared" si="51"/>
        <v>45784</v>
      </c>
      <c r="L534" s="57">
        <f t="shared" si="53"/>
        <v>0.38317129629285773</v>
      </c>
      <c r="M534" t="str" cm="1">
        <f t="array" ref="M534">IF(L534="","",_xlfn.IFS(
  AND(L534&gt;=TIME(9,0,0), L534&lt;TIME(16,0,0)),"Morning",
  AND(L534&gt;=TIME(16,0,0), L534&lt;TIME(23,59,0)),"Evening",
  L534&gt;=TIME(23,59,0),"Night",
  L534&lt;TIME(9,0,0),"Night"
))</f>
        <v>Morning</v>
      </c>
      <c r="O534" t="str">
        <f t="shared" si="52"/>
        <v/>
      </c>
    </row>
    <row r="535" spans="1:15" x14ac:dyDescent="0.25">
      <c r="A535" t="s">
        <v>1179</v>
      </c>
      <c r="B535" t="s">
        <v>1</v>
      </c>
      <c r="C535" t="s">
        <v>103</v>
      </c>
      <c r="D535" t="s">
        <v>104</v>
      </c>
      <c r="E535" t="s">
        <v>1180</v>
      </c>
      <c r="F535" t="s">
        <v>78</v>
      </c>
      <c r="G535" t="str">
        <f t="shared" si="48"/>
        <v>0</v>
      </c>
      <c r="H535" s="4" t="str">
        <f t="shared" si="49"/>
        <v>Click here</v>
      </c>
      <c r="I535" t="str">
        <f>IFERROR(INDEX(Analysis!$B$71:$L$91, MATCH(B535, Analysis!$A$71:$A$91, 0), MATCH(C535, Analysis!$B$70:$L$70, 0)), "")</f>
        <v>Mild</v>
      </c>
      <c r="J535">
        <f t="shared" si="50"/>
        <v>19</v>
      </c>
      <c r="K535" s="56">
        <f t="shared" si="51"/>
        <v>45784</v>
      </c>
      <c r="L535" s="57">
        <f t="shared" si="53"/>
        <v>0.38490740740962792</v>
      </c>
      <c r="M535" t="str" cm="1">
        <f t="array" ref="M535">IF(L535="","",_xlfn.IFS(
  AND(L535&gt;=TIME(9,0,0), L535&lt;TIME(16,0,0)),"Morning",
  AND(L535&gt;=TIME(16,0,0), L535&lt;TIME(23,59,0)),"Evening",
  L535&gt;=TIME(23,59,0),"Night",
  L535&lt;TIME(9,0,0),"Night"
))</f>
        <v>Morning</v>
      </c>
      <c r="O535" t="str">
        <f t="shared" si="52"/>
        <v/>
      </c>
    </row>
    <row r="536" spans="1:15" x14ac:dyDescent="0.25">
      <c r="A536" t="s">
        <v>1181</v>
      </c>
      <c r="B536" t="s">
        <v>1</v>
      </c>
      <c r="C536" t="s">
        <v>103</v>
      </c>
      <c r="D536" t="s">
        <v>104</v>
      </c>
      <c r="E536" t="s">
        <v>1182</v>
      </c>
      <c r="F536" t="s">
        <v>78</v>
      </c>
      <c r="G536" t="str">
        <f t="shared" si="48"/>
        <v>0</v>
      </c>
      <c r="H536" s="4" t="str">
        <f t="shared" si="49"/>
        <v>Click here</v>
      </c>
      <c r="I536" t="str">
        <f>IFERROR(INDEX(Analysis!$B$71:$L$91, MATCH(B536, Analysis!$A$71:$A$91, 0), MATCH(C536, Analysis!$B$70:$L$70, 0)), "")</f>
        <v>Mild</v>
      </c>
      <c r="J536">
        <f t="shared" si="50"/>
        <v>19</v>
      </c>
      <c r="K536" s="56">
        <f t="shared" si="51"/>
        <v>45784</v>
      </c>
      <c r="L536" s="57">
        <f t="shared" si="53"/>
        <v>0.38765046296612127</v>
      </c>
      <c r="M536" t="str" cm="1">
        <f t="array" ref="M536">IF(L536="","",_xlfn.IFS(
  AND(L536&gt;=TIME(9,0,0), L536&lt;TIME(16,0,0)),"Morning",
  AND(L536&gt;=TIME(16,0,0), L536&lt;TIME(23,59,0)),"Evening",
  L536&gt;=TIME(23,59,0),"Night",
  L536&lt;TIME(9,0,0),"Night"
))</f>
        <v>Morning</v>
      </c>
      <c r="O536" t="str">
        <f t="shared" si="52"/>
        <v/>
      </c>
    </row>
    <row r="537" spans="1:15" x14ac:dyDescent="0.25">
      <c r="A537" t="s">
        <v>1183</v>
      </c>
      <c r="B537" t="s">
        <v>1</v>
      </c>
      <c r="C537" t="s">
        <v>103</v>
      </c>
      <c r="D537" t="s">
        <v>104</v>
      </c>
      <c r="E537" t="s">
        <v>1184</v>
      </c>
      <c r="F537" t="s">
        <v>78</v>
      </c>
      <c r="G537" t="str">
        <f t="shared" si="48"/>
        <v>0</v>
      </c>
      <c r="H537" s="4" t="str">
        <f t="shared" si="49"/>
        <v>Click here</v>
      </c>
      <c r="I537" t="str">
        <f>IFERROR(INDEX(Analysis!$B$71:$L$91, MATCH(B537, Analysis!$A$71:$A$91, 0), MATCH(C537, Analysis!$B$70:$L$70, 0)), "")</f>
        <v>Mild</v>
      </c>
      <c r="J537">
        <f t="shared" si="50"/>
        <v>19</v>
      </c>
      <c r="K537" s="56">
        <f t="shared" si="51"/>
        <v>45784</v>
      </c>
      <c r="L537" s="57">
        <f t="shared" si="53"/>
        <v>0.38828703703620704</v>
      </c>
      <c r="M537" t="str" cm="1">
        <f t="array" ref="M537">IF(L537="","",_xlfn.IFS(
  AND(L537&gt;=TIME(9,0,0), L537&lt;TIME(16,0,0)),"Morning",
  AND(L537&gt;=TIME(16,0,0), L537&lt;TIME(23,59,0)),"Evening",
  L537&gt;=TIME(23,59,0),"Night",
  L537&lt;TIME(9,0,0),"Night"
))</f>
        <v>Morning</v>
      </c>
      <c r="O537" t="str">
        <f t="shared" si="52"/>
        <v/>
      </c>
    </row>
    <row r="538" spans="1:15" x14ac:dyDescent="0.25">
      <c r="A538" t="s">
        <v>1185</v>
      </c>
      <c r="B538" t="s">
        <v>1</v>
      </c>
      <c r="C538" t="s">
        <v>103</v>
      </c>
      <c r="D538" t="s">
        <v>104</v>
      </c>
      <c r="E538" t="s">
        <v>1186</v>
      </c>
      <c r="F538" t="s">
        <v>78</v>
      </c>
      <c r="G538" t="str">
        <f t="shared" si="48"/>
        <v>0</v>
      </c>
      <c r="H538" s="4" t="str">
        <f t="shared" si="49"/>
        <v>Click here</v>
      </c>
      <c r="I538" t="str">
        <f>IFERROR(INDEX(Analysis!$B$71:$L$91, MATCH(B538, Analysis!$A$71:$A$91, 0), MATCH(C538, Analysis!$B$70:$L$70, 0)), "")</f>
        <v>Mild</v>
      </c>
      <c r="J538">
        <f t="shared" si="50"/>
        <v>19</v>
      </c>
      <c r="K538" s="56">
        <f t="shared" si="51"/>
        <v>45784</v>
      </c>
      <c r="L538" s="57">
        <f t="shared" si="53"/>
        <v>0.38868055555212777</v>
      </c>
      <c r="M538" t="str" cm="1">
        <f t="array" ref="M538">IF(L538="","",_xlfn.IFS(
  AND(L538&gt;=TIME(9,0,0), L538&lt;TIME(16,0,0)),"Morning",
  AND(L538&gt;=TIME(16,0,0), L538&lt;TIME(23,59,0)),"Evening",
  L538&gt;=TIME(23,59,0),"Night",
  L538&lt;TIME(9,0,0),"Night"
))</f>
        <v>Morning</v>
      </c>
      <c r="O538" t="str">
        <f t="shared" si="52"/>
        <v/>
      </c>
    </row>
    <row r="539" spans="1:15" x14ac:dyDescent="0.25">
      <c r="A539" t="s">
        <v>1187</v>
      </c>
      <c r="B539" t="s">
        <v>1</v>
      </c>
      <c r="C539" t="s">
        <v>103</v>
      </c>
      <c r="D539" t="s">
        <v>104</v>
      </c>
      <c r="E539" t="s">
        <v>1188</v>
      </c>
      <c r="F539" t="s">
        <v>78</v>
      </c>
      <c r="G539" t="str">
        <f t="shared" si="48"/>
        <v>0</v>
      </c>
      <c r="H539" s="4" t="str">
        <f t="shared" si="49"/>
        <v>Click here</v>
      </c>
      <c r="I539" t="str">
        <f>IFERROR(INDEX(Analysis!$B$71:$L$91, MATCH(B539, Analysis!$A$71:$A$91, 0), MATCH(C539, Analysis!$B$70:$L$70, 0)), "")</f>
        <v>Mild</v>
      </c>
      <c r="J539">
        <f t="shared" si="50"/>
        <v>19</v>
      </c>
      <c r="K539" s="56">
        <f t="shared" si="51"/>
        <v>45784</v>
      </c>
      <c r="L539" s="57">
        <f t="shared" si="53"/>
        <v>0.39138888888555812</v>
      </c>
      <c r="M539" t="str" cm="1">
        <f t="array" ref="M539">IF(L539="","",_xlfn.IFS(
  AND(L539&gt;=TIME(9,0,0), L539&lt;TIME(16,0,0)),"Morning",
  AND(L539&gt;=TIME(16,0,0), L539&lt;TIME(23,59,0)),"Evening",
  L539&gt;=TIME(23,59,0),"Night",
  L539&lt;TIME(9,0,0),"Night"
))</f>
        <v>Morning</v>
      </c>
      <c r="O539" t="str">
        <f t="shared" si="52"/>
        <v/>
      </c>
    </row>
    <row r="540" spans="1:15" x14ac:dyDescent="0.25">
      <c r="A540" t="s">
        <v>1189</v>
      </c>
      <c r="B540" t="s">
        <v>1</v>
      </c>
      <c r="C540" t="s">
        <v>103</v>
      </c>
      <c r="D540" t="s">
        <v>237</v>
      </c>
      <c r="E540" t="s">
        <v>1190</v>
      </c>
      <c r="F540" t="s">
        <v>78</v>
      </c>
      <c r="G540" t="str">
        <f t="shared" si="48"/>
        <v>0</v>
      </c>
      <c r="H540" s="4" t="str">
        <f t="shared" si="49"/>
        <v>Click here</v>
      </c>
      <c r="I540" t="str">
        <f>IFERROR(INDEX(Analysis!$B$71:$L$91, MATCH(B540, Analysis!$A$71:$A$91, 0), MATCH(C540, Analysis!$B$70:$L$70, 0)), "")</f>
        <v>Mild</v>
      </c>
      <c r="J540">
        <f t="shared" si="50"/>
        <v>19</v>
      </c>
      <c r="K540" s="56">
        <f t="shared" si="51"/>
        <v>45784</v>
      </c>
      <c r="L540" s="57">
        <f t="shared" si="53"/>
        <v>0.39238425925577758</v>
      </c>
      <c r="M540" t="str" cm="1">
        <f t="array" ref="M540">IF(L540="","",_xlfn.IFS(
  AND(L540&gt;=TIME(9,0,0), L540&lt;TIME(16,0,0)),"Morning",
  AND(L540&gt;=TIME(16,0,0), L540&lt;TIME(23,59,0)),"Evening",
  L540&gt;=TIME(23,59,0),"Night",
  L540&lt;TIME(9,0,0),"Night"
))</f>
        <v>Morning</v>
      </c>
      <c r="O540" t="str">
        <f t="shared" si="52"/>
        <v/>
      </c>
    </row>
    <row r="541" spans="1:15" x14ac:dyDescent="0.25">
      <c r="A541" t="s">
        <v>1191</v>
      </c>
      <c r="B541" t="s">
        <v>2</v>
      </c>
      <c r="C541" t="s">
        <v>103</v>
      </c>
      <c r="D541" t="s">
        <v>104</v>
      </c>
      <c r="E541" t="s">
        <v>1192</v>
      </c>
      <c r="F541" t="s">
        <v>78</v>
      </c>
      <c r="G541" t="str">
        <f t="shared" si="48"/>
        <v>0</v>
      </c>
      <c r="H541" s="4" t="str">
        <f t="shared" si="49"/>
        <v>Click here</v>
      </c>
      <c r="I541" t="str">
        <f>IFERROR(INDEX(Analysis!$B$71:$L$91, MATCH(B541, Analysis!$A$71:$A$91, 0), MATCH(C541, Analysis!$B$70:$L$70, 0)), "")</f>
        <v>Mild</v>
      </c>
      <c r="J541">
        <f t="shared" si="50"/>
        <v>19</v>
      </c>
      <c r="K541" s="56">
        <f t="shared" si="51"/>
        <v>45784</v>
      </c>
      <c r="L541" s="57">
        <f t="shared" si="53"/>
        <v>0.39383101851854008</v>
      </c>
      <c r="M541" t="str" cm="1">
        <f t="array" ref="M541">IF(L541="","",_xlfn.IFS(
  AND(L541&gt;=TIME(9,0,0), L541&lt;TIME(16,0,0)),"Morning",
  AND(L541&gt;=TIME(16,0,0), L541&lt;TIME(23,59,0)),"Evening",
  L541&gt;=TIME(23,59,0),"Night",
  L541&lt;TIME(9,0,0),"Night"
))</f>
        <v>Morning</v>
      </c>
      <c r="O541" t="str">
        <f t="shared" si="52"/>
        <v/>
      </c>
    </row>
    <row r="542" spans="1:15" x14ac:dyDescent="0.25">
      <c r="A542" t="s">
        <v>1193</v>
      </c>
      <c r="B542" t="s">
        <v>1</v>
      </c>
      <c r="C542" t="s">
        <v>30</v>
      </c>
      <c r="D542" t="s">
        <v>217</v>
      </c>
      <c r="E542" t="s">
        <v>1194</v>
      </c>
      <c r="F542" t="s">
        <v>78</v>
      </c>
      <c r="G542" t="str">
        <f t="shared" si="48"/>
        <v>0</v>
      </c>
      <c r="H542" s="4" t="str">
        <f t="shared" si="49"/>
        <v>Click here</v>
      </c>
      <c r="I542" t="str">
        <f>IFERROR(INDEX(Analysis!$B$71:$L$91, MATCH(B542, Analysis!$A$71:$A$91, 0), MATCH(C542, Analysis!$B$70:$L$70, 0)), "")</f>
        <v>Mild</v>
      </c>
      <c r="J542">
        <f t="shared" si="50"/>
        <v>19</v>
      </c>
      <c r="K542" s="56">
        <f t="shared" si="51"/>
        <v>45784</v>
      </c>
      <c r="L542" s="57">
        <f t="shared" si="53"/>
        <v>0.39446759259590181</v>
      </c>
      <c r="M542" t="str" cm="1">
        <f t="array" ref="M542">IF(L542="","",_xlfn.IFS(
  AND(L542&gt;=TIME(9,0,0), L542&lt;TIME(16,0,0)),"Morning",
  AND(L542&gt;=TIME(16,0,0), L542&lt;TIME(23,59,0)),"Evening",
  L542&gt;=TIME(23,59,0),"Night",
  L542&lt;TIME(9,0,0),"Night"
))</f>
        <v>Morning</v>
      </c>
      <c r="O542" t="str">
        <f t="shared" si="52"/>
        <v/>
      </c>
    </row>
    <row r="543" spans="1:15" x14ac:dyDescent="0.25">
      <c r="A543" t="s">
        <v>1195</v>
      </c>
      <c r="B543" t="s">
        <v>5</v>
      </c>
      <c r="C543" t="s">
        <v>29</v>
      </c>
      <c r="D543" t="s">
        <v>100</v>
      </c>
      <c r="E543" t="s">
        <v>1196</v>
      </c>
      <c r="F543" t="s">
        <v>78</v>
      </c>
      <c r="G543" t="str">
        <f t="shared" si="48"/>
        <v>0</v>
      </c>
      <c r="H543" s="4" t="str">
        <f t="shared" si="49"/>
        <v>Click here</v>
      </c>
      <c r="I543" t="str">
        <f>IFERROR(INDEX(Analysis!$B$71:$L$91, MATCH(B543, Analysis!$A$71:$A$91, 0), MATCH(C543, Analysis!$B$70:$L$70, 0)), "")</f>
        <v>Severe</v>
      </c>
      <c r="J543">
        <f t="shared" si="50"/>
        <v>19</v>
      </c>
      <c r="K543" s="56">
        <f t="shared" si="51"/>
        <v>45784</v>
      </c>
      <c r="L543" s="57">
        <f t="shared" si="53"/>
        <v>0.39579861111269565</v>
      </c>
      <c r="M543" t="str" cm="1">
        <f t="array" ref="M543">IF(L543="","",_xlfn.IFS(
  AND(L543&gt;=TIME(9,0,0), L543&lt;TIME(16,0,0)),"Morning",
  AND(L543&gt;=TIME(16,0,0), L543&lt;TIME(23,59,0)),"Evening",
  L543&gt;=TIME(23,59,0),"Night",
  L543&lt;TIME(9,0,0),"Night"
))</f>
        <v>Morning</v>
      </c>
      <c r="O543" t="str">
        <f t="shared" si="52"/>
        <v/>
      </c>
    </row>
    <row r="544" spans="1:15" x14ac:dyDescent="0.25">
      <c r="A544" t="s">
        <v>1197</v>
      </c>
      <c r="B544" t="s">
        <v>1</v>
      </c>
      <c r="C544" t="s">
        <v>103</v>
      </c>
      <c r="D544" t="s">
        <v>104</v>
      </c>
      <c r="E544" t="s">
        <v>1198</v>
      </c>
      <c r="F544" t="s">
        <v>78</v>
      </c>
      <c r="G544" t="str">
        <f t="shared" si="48"/>
        <v>0</v>
      </c>
      <c r="H544" s="4" t="str">
        <f t="shared" si="49"/>
        <v>Click here</v>
      </c>
      <c r="I544" t="str">
        <f>IFERROR(INDEX(Analysis!$B$71:$L$91, MATCH(B544, Analysis!$A$71:$A$91, 0), MATCH(C544, Analysis!$B$70:$L$70, 0)), "")</f>
        <v>Mild</v>
      </c>
      <c r="J544">
        <f t="shared" si="50"/>
        <v>19</v>
      </c>
      <c r="K544" s="56">
        <f t="shared" si="51"/>
        <v>45784</v>
      </c>
      <c r="L544" s="57">
        <f t="shared" si="53"/>
        <v>0.39642361111327773</v>
      </c>
      <c r="M544" t="str" cm="1">
        <f t="array" ref="M544">IF(L544="","",_xlfn.IFS(
  AND(L544&gt;=TIME(9,0,0), L544&lt;TIME(16,0,0)),"Morning",
  AND(L544&gt;=TIME(16,0,0), L544&lt;TIME(23,59,0)),"Evening",
  L544&gt;=TIME(23,59,0),"Night",
  L544&lt;TIME(9,0,0),"Night"
))</f>
        <v>Morning</v>
      </c>
      <c r="O544" t="str">
        <f t="shared" si="52"/>
        <v/>
      </c>
    </row>
    <row r="545" spans="1:15" x14ac:dyDescent="0.25">
      <c r="A545" t="s">
        <v>1199</v>
      </c>
      <c r="B545" t="s">
        <v>1</v>
      </c>
      <c r="C545" t="s">
        <v>103</v>
      </c>
      <c r="D545" t="s">
        <v>104</v>
      </c>
      <c r="E545" t="s">
        <v>1200</v>
      </c>
      <c r="F545" t="s">
        <v>78</v>
      </c>
      <c r="G545" t="str">
        <f t="shared" si="48"/>
        <v>0</v>
      </c>
      <c r="H545" s="4" t="str">
        <f t="shared" si="49"/>
        <v>Click here</v>
      </c>
      <c r="I545" t="str">
        <f>IFERROR(INDEX(Analysis!$B$71:$L$91, MATCH(B545, Analysis!$A$71:$A$91, 0), MATCH(C545, Analysis!$B$70:$L$70, 0)), "")</f>
        <v>Mild</v>
      </c>
      <c r="J545">
        <f t="shared" si="50"/>
        <v>19</v>
      </c>
      <c r="K545" s="56">
        <f t="shared" si="51"/>
        <v>45784</v>
      </c>
      <c r="L545" s="57">
        <f t="shared" si="53"/>
        <v>0.39896990740817273</v>
      </c>
      <c r="M545" t="str" cm="1">
        <f t="array" ref="M545">IF(L545="","",_xlfn.IFS(
  AND(L545&gt;=TIME(9,0,0), L545&lt;TIME(16,0,0)),"Morning",
  AND(L545&gt;=TIME(16,0,0), L545&lt;TIME(23,59,0)),"Evening",
  L545&gt;=TIME(23,59,0),"Night",
  L545&lt;TIME(9,0,0),"Night"
))</f>
        <v>Morning</v>
      </c>
      <c r="O545" t="str">
        <f t="shared" si="52"/>
        <v/>
      </c>
    </row>
    <row r="546" spans="1:15" x14ac:dyDescent="0.25">
      <c r="A546" t="s">
        <v>1201</v>
      </c>
      <c r="B546" t="s">
        <v>1</v>
      </c>
      <c r="C546" t="s">
        <v>103</v>
      </c>
      <c r="D546" t="s">
        <v>104</v>
      </c>
      <c r="E546" t="s">
        <v>1202</v>
      </c>
      <c r="F546" t="s">
        <v>78</v>
      </c>
      <c r="G546" t="str">
        <f t="shared" si="48"/>
        <v>0</v>
      </c>
      <c r="H546" s="4" t="str">
        <f t="shared" si="49"/>
        <v>Click here</v>
      </c>
      <c r="I546" t="str">
        <f>IFERROR(INDEX(Analysis!$B$71:$L$91, MATCH(B546, Analysis!$A$71:$A$91, 0), MATCH(C546, Analysis!$B$70:$L$70, 0)), "")</f>
        <v>Mild</v>
      </c>
      <c r="J546">
        <f t="shared" si="50"/>
        <v>19</v>
      </c>
      <c r="K546" s="56">
        <f t="shared" si="51"/>
        <v>45784</v>
      </c>
      <c r="L546" s="57">
        <f t="shared" si="53"/>
        <v>0.40128472222568234</v>
      </c>
      <c r="M546" t="str" cm="1">
        <f t="array" ref="M546">IF(L546="","",_xlfn.IFS(
  AND(L546&gt;=TIME(9,0,0), L546&lt;TIME(16,0,0)),"Morning",
  AND(L546&gt;=TIME(16,0,0), L546&lt;TIME(23,59,0)),"Evening",
  L546&gt;=TIME(23,59,0),"Night",
  L546&lt;TIME(9,0,0),"Night"
))</f>
        <v>Morning</v>
      </c>
      <c r="O546" t="str">
        <f t="shared" si="52"/>
        <v/>
      </c>
    </row>
    <row r="547" spans="1:15" x14ac:dyDescent="0.25">
      <c r="A547" t="s">
        <v>1203</v>
      </c>
      <c r="B547" t="s">
        <v>1</v>
      </c>
      <c r="C547" t="s">
        <v>26</v>
      </c>
      <c r="D547" t="s">
        <v>80</v>
      </c>
      <c r="E547" t="s">
        <v>1204</v>
      </c>
      <c r="F547" t="s">
        <v>78</v>
      </c>
      <c r="G547" t="str">
        <f t="shared" si="48"/>
        <v>0</v>
      </c>
      <c r="H547" s="4" t="str">
        <f t="shared" si="49"/>
        <v>Click here</v>
      </c>
      <c r="I547" t="str">
        <f>IFERROR(INDEX(Analysis!$B$71:$L$91, MATCH(B547, Analysis!$A$71:$A$91, 0), MATCH(C547, Analysis!$B$70:$L$70, 0)), "")</f>
        <v>Mild</v>
      </c>
      <c r="J547">
        <f t="shared" si="50"/>
        <v>19</v>
      </c>
      <c r="K547" s="56">
        <f t="shared" si="51"/>
        <v>45784</v>
      </c>
      <c r="L547" s="57">
        <f t="shared" si="53"/>
        <v>0.40616898148437031</v>
      </c>
      <c r="M547" t="str" cm="1">
        <f t="array" ref="M547">IF(L547="","",_xlfn.IFS(
  AND(L547&gt;=TIME(9,0,0), L547&lt;TIME(16,0,0)),"Morning",
  AND(L547&gt;=TIME(16,0,0), L547&lt;TIME(23,59,0)),"Evening",
  L547&gt;=TIME(23,59,0),"Night",
  L547&lt;TIME(9,0,0),"Night"
))</f>
        <v>Morning</v>
      </c>
      <c r="O547" t="str">
        <f t="shared" si="52"/>
        <v/>
      </c>
    </row>
    <row r="548" spans="1:15" x14ac:dyDescent="0.25">
      <c r="A548" t="s">
        <v>1205</v>
      </c>
      <c r="B548" t="s">
        <v>1</v>
      </c>
      <c r="C548" t="s">
        <v>103</v>
      </c>
      <c r="D548" t="s">
        <v>237</v>
      </c>
      <c r="E548" t="s">
        <v>1206</v>
      </c>
      <c r="F548" t="s">
        <v>78</v>
      </c>
      <c r="G548" t="str">
        <f t="shared" si="48"/>
        <v>0</v>
      </c>
      <c r="H548" s="4" t="str">
        <f t="shared" si="49"/>
        <v>Click here</v>
      </c>
      <c r="I548" t="str">
        <f>IFERROR(INDEX(Analysis!$B$71:$L$91, MATCH(B548, Analysis!$A$71:$A$91, 0), MATCH(C548, Analysis!$B$70:$L$70, 0)), "")</f>
        <v>Mild</v>
      </c>
      <c r="J548">
        <f t="shared" si="50"/>
        <v>19</v>
      </c>
      <c r="K548" s="56">
        <f t="shared" si="51"/>
        <v>45784</v>
      </c>
      <c r="L548" s="57">
        <f t="shared" si="53"/>
        <v>0.4154745370396995</v>
      </c>
      <c r="M548" t="str" cm="1">
        <f t="array" ref="M548">IF(L548="","",_xlfn.IFS(
  AND(L548&gt;=TIME(9,0,0), L548&lt;TIME(16,0,0)),"Morning",
  AND(L548&gt;=TIME(16,0,0), L548&lt;TIME(23,59,0)),"Evening",
  L548&gt;=TIME(23,59,0),"Night",
  L548&lt;TIME(9,0,0),"Night"
))</f>
        <v>Morning</v>
      </c>
      <c r="O548" t="str">
        <f t="shared" si="52"/>
        <v/>
      </c>
    </row>
    <row r="549" spans="1:15" x14ac:dyDescent="0.25">
      <c r="A549" t="s">
        <v>1207</v>
      </c>
      <c r="B549" t="s">
        <v>1</v>
      </c>
      <c r="C549" t="s">
        <v>103</v>
      </c>
      <c r="D549" t="s">
        <v>104</v>
      </c>
      <c r="E549" t="s">
        <v>1208</v>
      </c>
      <c r="F549" t="s">
        <v>78</v>
      </c>
      <c r="G549" t="str">
        <f t="shared" si="48"/>
        <v>0</v>
      </c>
      <c r="H549" s="4" t="str">
        <f t="shared" si="49"/>
        <v>Click here</v>
      </c>
      <c r="I549" t="str">
        <f>IFERROR(INDEX(Analysis!$B$71:$L$91, MATCH(B549, Analysis!$A$71:$A$91, 0), MATCH(C549, Analysis!$B$70:$L$70, 0)), "")</f>
        <v>Mild</v>
      </c>
      <c r="J549">
        <f t="shared" si="50"/>
        <v>19</v>
      </c>
      <c r="K549" s="56">
        <f t="shared" si="51"/>
        <v>45784</v>
      </c>
      <c r="L549" s="57">
        <f t="shared" si="53"/>
        <v>0.416608796294895</v>
      </c>
      <c r="M549" t="str" cm="1">
        <f t="array" ref="M549">IF(L549="","",_xlfn.IFS(
  AND(L549&gt;=TIME(9,0,0), L549&lt;TIME(16,0,0)),"Morning",
  AND(L549&gt;=TIME(16,0,0), L549&lt;TIME(23,59,0)),"Evening",
  L549&gt;=TIME(23,59,0),"Night",
  L549&lt;TIME(9,0,0),"Night"
))</f>
        <v>Morning</v>
      </c>
      <c r="O549" t="str">
        <f t="shared" si="52"/>
        <v/>
      </c>
    </row>
    <row r="550" spans="1:15" x14ac:dyDescent="0.25">
      <c r="A550" t="s">
        <v>1209</v>
      </c>
      <c r="B550" t="s">
        <v>1</v>
      </c>
      <c r="C550" t="s">
        <v>26</v>
      </c>
      <c r="D550" t="s">
        <v>220</v>
      </c>
      <c r="E550" t="s">
        <v>1210</v>
      </c>
      <c r="F550" t="s">
        <v>78</v>
      </c>
      <c r="G550" t="str">
        <f t="shared" si="48"/>
        <v>0</v>
      </c>
      <c r="H550" s="4" t="str">
        <f t="shared" si="49"/>
        <v>Click here</v>
      </c>
      <c r="I550" t="str">
        <f>IFERROR(INDEX(Analysis!$B$71:$L$91, MATCH(B550, Analysis!$A$71:$A$91, 0), MATCH(C550, Analysis!$B$70:$L$70, 0)), "")</f>
        <v>Mild</v>
      </c>
      <c r="J550">
        <f t="shared" si="50"/>
        <v>19</v>
      </c>
      <c r="K550" s="56">
        <f t="shared" si="51"/>
        <v>45784</v>
      </c>
      <c r="L550" s="57">
        <f t="shared" si="53"/>
        <v>0.41746527778013842</v>
      </c>
      <c r="M550" t="str" cm="1">
        <f t="array" ref="M550">IF(L550="","",_xlfn.IFS(
  AND(L550&gt;=TIME(9,0,0), L550&lt;TIME(16,0,0)),"Morning",
  AND(L550&gt;=TIME(16,0,0), L550&lt;TIME(23,59,0)),"Evening",
  L550&gt;=TIME(23,59,0),"Night",
  L550&lt;TIME(9,0,0),"Night"
))</f>
        <v>Morning</v>
      </c>
      <c r="O550" t="str">
        <f t="shared" si="52"/>
        <v/>
      </c>
    </row>
    <row r="551" spans="1:15" x14ac:dyDescent="0.25">
      <c r="A551" t="s">
        <v>1211</v>
      </c>
      <c r="B551" t="s">
        <v>3</v>
      </c>
      <c r="C551" t="s">
        <v>29</v>
      </c>
      <c r="D551" t="s">
        <v>290</v>
      </c>
      <c r="E551" t="s">
        <v>1212</v>
      </c>
      <c r="F551" t="s">
        <v>78</v>
      </c>
      <c r="G551" t="str">
        <f t="shared" si="48"/>
        <v>0</v>
      </c>
      <c r="H551" s="4" t="str">
        <f t="shared" si="49"/>
        <v>Click here</v>
      </c>
      <c r="I551" t="str">
        <f>IFERROR(INDEX(Analysis!$B$71:$L$91, MATCH(B551, Analysis!$A$71:$A$91, 0), MATCH(C551, Analysis!$B$70:$L$70, 0)), "")</f>
        <v>Severe</v>
      </c>
      <c r="J551">
        <f t="shared" si="50"/>
        <v>19</v>
      </c>
      <c r="K551" s="56">
        <f t="shared" si="51"/>
        <v>45784</v>
      </c>
      <c r="L551" s="57">
        <f t="shared" si="53"/>
        <v>0.42245370370073942</v>
      </c>
      <c r="M551" t="str" cm="1">
        <f t="array" ref="M551">IF(L551="","",_xlfn.IFS(
  AND(L551&gt;=TIME(9,0,0), L551&lt;TIME(16,0,0)),"Morning",
  AND(L551&gt;=TIME(16,0,0), L551&lt;TIME(23,59,0)),"Evening",
  L551&gt;=TIME(23,59,0),"Night",
  L551&lt;TIME(9,0,0),"Night"
))</f>
        <v>Morning</v>
      </c>
      <c r="O551" t="str">
        <f t="shared" si="52"/>
        <v/>
      </c>
    </row>
    <row r="552" spans="1:15" x14ac:dyDescent="0.25">
      <c r="A552" t="s">
        <v>1213</v>
      </c>
      <c r="B552" t="s">
        <v>5</v>
      </c>
      <c r="C552" t="s">
        <v>30</v>
      </c>
      <c r="D552" t="s">
        <v>217</v>
      </c>
      <c r="E552" t="s">
        <v>1214</v>
      </c>
      <c r="F552" t="s">
        <v>78</v>
      </c>
      <c r="G552" t="str">
        <f t="shared" si="48"/>
        <v>0</v>
      </c>
      <c r="H552" s="4" t="str">
        <f t="shared" si="49"/>
        <v>Click here</v>
      </c>
      <c r="I552" t="str">
        <f>IFERROR(INDEX(Analysis!$B$71:$L$91, MATCH(B552, Analysis!$A$71:$A$91, 0), MATCH(C552, Analysis!$B$70:$L$70, 0)), "")</f>
        <v>Severe</v>
      </c>
      <c r="J552">
        <f t="shared" si="50"/>
        <v>19</v>
      </c>
      <c r="K552" s="56">
        <f t="shared" si="51"/>
        <v>45784</v>
      </c>
      <c r="L552" s="57">
        <f t="shared" si="53"/>
        <v>0.42582175925781485</v>
      </c>
      <c r="M552" t="str" cm="1">
        <f t="array" ref="M552">IF(L552="","",_xlfn.IFS(
  AND(L552&gt;=TIME(9,0,0), L552&lt;TIME(16,0,0)),"Morning",
  AND(L552&gt;=TIME(16,0,0), L552&lt;TIME(23,59,0)),"Evening",
  L552&gt;=TIME(23,59,0),"Night",
  L552&lt;TIME(9,0,0),"Night"
))</f>
        <v>Morning</v>
      </c>
      <c r="O552" t="str">
        <f t="shared" si="52"/>
        <v/>
      </c>
    </row>
    <row r="553" spans="1:15" x14ac:dyDescent="0.25">
      <c r="A553" t="s">
        <v>1215</v>
      </c>
      <c r="B553" t="s">
        <v>1</v>
      </c>
      <c r="C553" t="s">
        <v>103</v>
      </c>
      <c r="D553" t="s">
        <v>104</v>
      </c>
      <c r="E553" t="s">
        <v>1216</v>
      </c>
      <c r="F553" t="s">
        <v>78</v>
      </c>
      <c r="G553" t="str">
        <f t="shared" si="48"/>
        <v>0</v>
      </c>
      <c r="H553" s="4" t="str">
        <f t="shared" si="49"/>
        <v>Click here</v>
      </c>
      <c r="I553" t="str">
        <f>IFERROR(INDEX(Analysis!$B$71:$L$91, MATCH(B553, Analysis!$A$71:$A$91, 0), MATCH(C553, Analysis!$B$70:$L$70, 0)), "")</f>
        <v>Mild</v>
      </c>
      <c r="J553">
        <f t="shared" si="50"/>
        <v>19</v>
      </c>
      <c r="K553" s="56">
        <f t="shared" si="51"/>
        <v>45784</v>
      </c>
      <c r="L553" s="57">
        <f t="shared" si="53"/>
        <v>0.42614583333488554</v>
      </c>
      <c r="M553" t="str" cm="1">
        <f t="array" ref="M553">IF(L553="","",_xlfn.IFS(
  AND(L553&gt;=TIME(9,0,0), L553&lt;TIME(16,0,0)),"Morning",
  AND(L553&gt;=TIME(16,0,0), L553&lt;TIME(23,59,0)),"Evening",
  L553&gt;=TIME(23,59,0),"Night",
  L553&lt;TIME(9,0,0),"Night"
))</f>
        <v>Morning</v>
      </c>
      <c r="O553" t="str">
        <f t="shared" si="52"/>
        <v/>
      </c>
    </row>
    <row r="554" spans="1:15" x14ac:dyDescent="0.25">
      <c r="A554" t="s">
        <v>1217</v>
      </c>
      <c r="B554" t="s">
        <v>1</v>
      </c>
      <c r="C554" t="s">
        <v>27</v>
      </c>
      <c r="D554" t="s">
        <v>109</v>
      </c>
      <c r="E554" t="s">
        <v>1218</v>
      </c>
      <c r="F554" t="s">
        <v>78</v>
      </c>
      <c r="G554" t="str">
        <f t="shared" si="48"/>
        <v>0</v>
      </c>
      <c r="H554" s="4" t="str">
        <f t="shared" si="49"/>
        <v>Click here</v>
      </c>
      <c r="I554" t="str">
        <f>IFERROR(INDEX(Analysis!$B$71:$L$91, MATCH(B554, Analysis!$A$71:$A$91, 0), MATCH(C554, Analysis!$B$70:$L$70, 0)), "")</f>
        <v>Mild</v>
      </c>
      <c r="J554">
        <f t="shared" si="50"/>
        <v>19</v>
      </c>
      <c r="K554" s="56">
        <f t="shared" si="51"/>
        <v>45784</v>
      </c>
      <c r="L554" s="57">
        <f t="shared" si="53"/>
        <v>0.42667824074305827</v>
      </c>
      <c r="M554" t="str" cm="1">
        <f t="array" ref="M554">IF(L554="","",_xlfn.IFS(
  AND(L554&gt;=TIME(9,0,0), L554&lt;TIME(16,0,0)),"Morning",
  AND(L554&gt;=TIME(16,0,0), L554&lt;TIME(23,59,0)),"Evening",
  L554&gt;=TIME(23,59,0),"Night",
  L554&lt;TIME(9,0,0),"Night"
))</f>
        <v>Morning</v>
      </c>
      <c r="O554" t="str">
        <f t="shared" si="52"/>
        <v/>
      </c>
    </row>
    <row r="555" spans="1:15" x14ac:dyDescent="0.25">
      <c r="A555" t="s">
        <v>1219</v>
      </c>
      <c r="B555" t="s">
        <v>3</v>
      </c>
      <c r="C555" t="s">
        <v>27</v>
      </c>
      <c r="D555" t="s">
        <v>109</v>
      </c>
      <c r="E555" t="s">
        <v>1220</v>
      </c>
      <c r="F555" t="s">
        <v>78</v>
      </c>
      <c r="G555" t="str">
        <f t="shared" si="48"/>
        <v>0</v>
      </c>
      <c r="H555" s="4" t="str">
        <f t="shared" si="49"/>
        <v>Click here</v>
      </c>
      <c r="I555" t="str">
        <f>IFERROR(INDEX(Analysis!$B$71:$L$91, MATCH(B555, Analysis!$A$71:$A$91, 0), MATCH(C555, Analysis!$B$70:$L$70, 0)), "")</f>
        <v>Severe</v>
      </c>
      <c r="J555">
        <f t="shared" si="50"/>
        <v>19</v>
      </c>
      <c r="K555" s="56">
        <f t="shared" si="51"/>
        <v>45784</v>
      </c>
      <c r="L555" s="57">
        <f t="shared" si="53"/>
        <v>0.42928240740729962</v>
      </c>
      <c r="M555" t="str" cm="1">
        <f t="array" ref="M555">IF(L555="","",_xlfn.IFS(
  AND(L555&gt;=TIME(9,0,0), L555&lt;TIME(16,0,0)),"Morning",
  AND(L555&gt;=TIME(16,0,0), L555&lt;TIME(23,59,0)),"Evening",
  L555&gt;=TIME(23,59,0),"Night",
  L555&lt;TIME(9,0,0),"Night"
))</f>
        <v>Morning</v>
      </c>
      <c r="O555" t="str">
        <f t="shared" si="52"/>
        <v/>
      </c>
    </row>
    <row r="556" spans="1:15" x14ac:dyDescent="0.25">
      <c r="A556" t="s">
        <v>1221</v>
      </c>
      <c r="B556" t="s">
        <v>1</v>
      </c>
      <c r="C556" t="s">
        <v>103</v>
      </c>
      <c r="D556" t="s">
        <v>104</v>
      </c>
      <c r="E556" t="s">
        <v>1222</v>
      </c>
      <c r="F556" t="s">
        <v>78</v>
      </c>
      <c r="G556" t="str">
        <f t="shared" si="48"/>
        <v>0</v>
      </c>
      <c r="H556" s="4" t="str">
        <f t="shared" si="49"/>
        <v>Click here</v>
      </c>
      <c r="I556" t="str">
        <f>IFERROR(INDEX(Analysis!$B$71:$L$91, MATCH(B556, Analysis!$A$71:$A$91, 0), MATCH(C556, Analysis!$B$70:$L$70, 0)), "")</f>
        <v>Mild</v>
      </c>
      <c r="J556">
        <f t="shared" si="50"/>
        <v>19</v>
      </c>
      <c r="K556" s="56">
        <f t="shared" si="51"/>
        <v>45784</v>
      </c>
      <c r="L556" s="57">
        <f t="shared" si="53"/>
        <v>0.4310300925935735</v>
      </c>
      <c r="M556" t="str" cm="1">
        <f t="array" ref="M556">IF(L556="","",_xlfn.IFS(
  AND(L556&gt;=TIME(9,0,0), L556&lt;TIME(16,0,0)),"Morning",
  AND(L556&gt;=TIME(16,0,0), L556&lt;TIME(23,59,0)),"Evening",
  L556&gt;=TIME(23,59,0),"Night",
  L556&lt;TIME(9,0,0),"Night"
))</f>
        <v>Morning</v>
      </c>
      <c r="O556" t="str">
        <f t="shared" si="52"/>
        <v/>
      </c>
    </row>
    <row r="557" spans="1:15" x14ac:dyDescent="0.25">
      <c r="A557" t="s">
        <v>1223</v>
      </c>
      <c r="B557" t="s">
        <v>1</v>
      </c>
      <c r="C557" t="s">
        <v>103</v>
      </c>
      <c r="D557" t="s">
        <v>104</v>
      </c>
      <c r="E557" t="s">
        <v>1224</v>
      </c>
      <c r="F557" t="s">
        <v>78</v>
      </c>
      <c r="G557" t="str">
        <f t="shared" si="48"/>
        <v>0</v>
      </c>
      <c r="H557" s="4" t="str">
        <f t="shared" si="49"/>
        <v>Click here</v>
      </c>
      <c r="I557" t="str">
        <f>IFERROR(INDEX(Analysis!$B$71:$L$91, MATCH(B557, Analysis!$A$71:$A$91, 0), MATCH(C557, Analysis!$B$70:$L$70, 0)), "")</f>
        <v>Mild</v>
      </c>
      <c r="J557">
        <f t="shared" si="50"/>
        <v>19</v>
      </c>
      <c r="K557" s="56">
        <f t="shared" si="51"/>
        <v>45784</v>
      </c>
      <c r="L557" s="57">
        <f t="shared" si="53"/>
        <v>0.43162037037109258</v>
      </c>
      <c r="M557" t="str" cm="1">
        <f t="array" ref="M557">IF(L557="","",_xlfn.IFS(
  AND(L557&gt;=TIME(9,0,0), L557&lt;TIME(16,0,0)),"Morning",
  AND(L557&gt;=TIME(16,0,0), L557&lt;TIME(23,59,0)),"Evening",
  L557&gt;=TIME(23,59,0),"Night",
  L557&lt;TIME(9,0,0),"Night"
))</f>
        <v>Morning</v>
      </c>
      <c r="O557" t="str">
        <f t="shared" si="52"/>
        <v/>
      </c>
    </row>
    <row r="558" spans="1:15" x14ac:dyDescent="0.25">
      <c r="A558" t="s">
        <v>1225</v>
      </c>
      <c r="B558" t="s">
        <v>1</v>
      </c>
      <c r="C558" t="s">
        <v>103</v>
      </c>
      <c r="D558" t="s">
        <v>104</v>
      </c>
      <c r="E558" t="s">
        <v>1226</v>
      </c>
      <c r="F558" t="s">
        <v>78</v>
      </c>
      <c r="G558" t="str">
        <f t="shared" si="48"/>
        <v>0</v>
      </c>
      <c r="H558" s="4" t="str">
        <f t="shared" si="49"/>
        <v>Click here</v>
      </c>
      <c r="I558" t="str">
        <f>IFERROR(INDEX(Analysis!$B$71:$L$91, MATCH(B558, Analysis!$A$71:$A$91, 0), MATCH(C558, Analysis!$B$70:$L$70, 0)), "")</f>
        <v>Mild</v>
      </c>
      <c r="J558">
        <f t="shared" si="50"/>
        <v>19</v>
      </c>
      <c r="K558" s="56">
        <f t="shared" si="51"/>
        <v>45784</v>
      </c>
      <c r="L558" s="57">
        <f t="shared" si="53"/>
        <v>0.43186342592525762</v>
      </c>
      <c r="M558" t="str" cm="1">
        <f t="array" ref="M558">IF(L558="","",_xlfn.IFS(
  AND(L558&gt;=TIME(9,0,0), L558&lt;TIME(16,0,0)),"Morning",
  AND(L558&gt;=TIME(16,0,0), L558&lt;TIME(23,59,0)),"Evening",
  L558&gt;=TIME(23,59,0),"Night",
  L558&lt;TIME(9,0,0),"Night"
))</f>
        <v>Morning</v>
      </c>
      <c r="O558" t="str">
        <f t="shared" si="52"/>
        <v/>
      </c>
    </row>
    <row r="559" spans="1:15" x14ac:dyDescent="0.25">
      <c r="A559" t="s">
        <v>1227</v>
      </c>
      <c r="B559" t="s">
        <v>3</v>
      </c>
      <c r="C559" t="s">
        <v>27</v>
      </c>
      <c r="D559" t="s">
        <v>109</v>
      </c>
      <c r="E559" t="s">
        <v>1228</v>
      </c>
      <c r="F559" t="s">
        <v>78</v>
      </c>
      <c r="G559" t="str">
        <f t="shared" si="48"/>
        <v>0</v>
      </c>
      <c r="H559" s="4" t="str">
        <f t="shared" si="49"/>
        <v>Click here</v>
      </c>
      <c r="I559" t="str">
        <f>IFERROR(INDEX(Analysis!$B$71:$L$91, MATCH(B559, Analysis!$A$71:$A$91, 0), MATCH(C559, Analysis!$B$70:$L$70, 0)), "")</f>
        <v>Severe</v>
      </c>
      <c r="J559">
        <f t="shared" si="50"/>
        <v>19</v>
      </c>
      <c r="K559" s="56">
        <f t="shared" si="51"/>
        <v>45784</v>
      </c>
      <c r="L559" s="57">
        <f t="shared" si="53"/>
        <v>0.43436342592758592</v>
      </c>
      <c r="M559" t="str" cm="1">
        <f t="array" ref="M559">IF(L559="","",_xlfn.IFS(
  AND(L559&gt;=TIME(9,0,0), L559&lt;TIME(16,0,0)),"Morning",
  AND(L559&gt;=TIME(16,0,0), L559&lt;TIME(23,59,0)),"Evening",
  L559&gt;=TIME(23,59,0),"Night",
  L559&lt;TIME(9,0,0),"Night"
))</f>
        <v>Morning</v>
      </c>
      <c r="O559" t="str">
        <f t="shared" si="52"/>
        <v/>
      </c>
    </row>
    <row r="560" spans="1:15" x14ac:dyDescent="0.25">
      <c r="A560" t="s">
        <v>1229</v>
      </c>
      <c r="B560" t="s">
        <v>1</v>
      </c>
      <c r="C560" t="s">
        <v>103</v>
      </c>
      <c r="D560" t="s">
        <v>104</v>
      </c>
      <c r="E560" t="s">
        <v>1230</v>
      </c>
      <c r="F560" t="s">
        <v>78</v>
      </c>
      <c r="G560" t="str">
        <f t="shared" si="48"/>
        <v>0</v>
      </c>
      <c r="H560" s="4" t="str">
        <f t="shared" si="49"/>
        <v>Click here</v>
      </c>
      <c r="I560" t="str">
        <f>IFERROR(INDEX(Analysis!$B$71:$L$91, MATCH(B560, Analysis!$A$71:$A$91, 0), MATCH(C560, Analysis!$B$70:$L$70, 0)), "")</f>
        <v>Mild</v>
      </c>
      <c r="J560">
        <f t="shared" si="50"/>
        <v>19</v>
      </c>
      <c r="K560" s="56">
        <f t="shared" si="51"/>
        <v>45784</v>
      </c>
      <c r="L560" s="57">
        <f t="shared" si="53"/>
        <v>0.43513888888992369</v>
      </c>
      <c r="M560" t="str" cm="1">
        <f t="array" ref="M560">IF(L560="","",_xlfn.IFS(
  AND(L560&gt;=TIME(9,0,0), L560&lt;TIME(16,0,0)),"Morning",
  AND(L560&gt;=TIME(16,0,0), L560&lt;TIME(23,59,0)),"Evening",
  L560&gt;=TIME(23,59,0),"Night",
  L560&lt;TIME(9,0,0),"Night"
))</f>
        <v>Morning</v>
      </c>
      <c r="O560" t="str">
        <f t="shared" si="52"/>
        <v/>
      </c>
    </row>
    <row r="561" spans="1:15" x14ac:dyDescent="0.25">
      <c r="A561" t="s">
        <v>1231</v>
      </c>
      <c r="B561" t="s">
        <v>2</v>
      </c>
      <c r="C561" t="s">
        <v>27</v>
      </c>
      <c r="D561" t="s">
        <v>109</v>
      </c>
      <c r="E561" t="s">
        <v>1232</v>
      </c>
      <c r="F561" t="s">
        <v>78</v>
      </c>
      <c r="G561" t="str">
        <f t="shared" si="48"/>
        <v>0</v>
      </c>
      <c r="H561" s="4" t="str">
        <f t="shared" si="49"/>
        <v>Click here</v>
      </c>
      <c r="I561" t="str">
        <f>IFERROR(INDEX(Analysis!$B$71:$L$91, MATCH(B561, Analysis!$A$71:$A$91, 0), MATCH(C561, Analysis!$B$70:$L$70, 0)), "")</f>
        <v>Mild</v>
      </c>
      <c r="J561">
        <f t="shared" si="50"/>
        <v>19</v>
      </c>
      <c r="K561" s="56">
        <f t="shared" si="51"/>
        <v>45784</v>
      </c>
      <c r="L561" s="57">
        <f t="shared" si="53"/>
        <v>0.43517361111298669</v>
      </c>
      <c r="M561" t="str" cm="1">
        <f t="array" ref="M561">IF(L561="","",_xlfn.IFS(
  AND(L561&gt;=TIME(9,0,0), L561&lt;TIME(16,0,0)),"Morning",
  AND(L561&gt;=TIME(16,0,0), L561&lt;TIME(23,59,0)),"Evening",
  L561&gt;=TIME(23,59,0),"Night",
  L561&lt;TIME(9,0,0),"Night"
))</f>
        <v>Morning</v>
      </c>
      <c r="O561" t="str">
        <f t="shared" si="52"/>
        <v/>
      </c>
    </row>
    <row r="562" spans="1:15" x14ac:dyDescent="0.25">
      <c r="A562" t="s">
        <v>1233</v>
      </c>
      <c r="B562" t="s">
        <v>5</v>
      </c>
      <c r="C562" t="s">
        <v>30</v>
      </c>
      <c r="D562" t="s">
        <v>217</v>
      </c>
      <c r="E562" t="s">
        <v>1234</v>
      </c>
      <c r="F562" t="s">
        <v>78</v>
      </c>
      <c r="G562" t="str">
        <f t="shared" si="48"/>
        <v>0</v>
      </c>
      <c r="H562" s="4" t="str">
        <f t="shared" si="49"/>
        <v>Click here</v>
      </c>
      <c r="I562" t="str">
        <f>IFERROR(INDEX(Analysis!$B$71:$L$91, MATCH(B562, Analysis!$A$71:$A$91, 0), MATCH(C562, Analysis!$B$70:$L$70, 0)), "")</f>
        <v>Severe</v>
      </c>
      <c r="J562">
        <f t="shared" si="50"/>
        <v>19</v>
      </c>
      <c r="K562" s="56">
        <f t="shared" si="51"/>
        <v>45784</v>
      </c>
      <c r="L562" s="57">
        <f t="shared" si="53"/>
        <v>0.43673611111444188</v>
      </c>
      <c r="M562" t="str" cm="1">
        <f t="array" ref="M562">IF(L562="","",_xlfn.IFS(
  AND(L562&gt;=TIME(9,0,0), L562&lt;TIME(16,0,0)),"Morning",
  AND(L562&gt;=TIME(16,0,0), L562&lt;TIME(23,59,0)),"Evening",
  L562&gt;=TIME(23,59,0),"Night",
  L562&lt;TIME(9,0,0),"Night"
))</f>
        <v>Morning</v>
      </c>
      <c r="O562" t="str">
        <f t="shared" si="52"/>
        <v/>
      </c>
    </row>
    <row r="563" spans="1:15" x14ac:dyDescent="0.25">
      <c r="A563" t="s">
        <v>1235</v>
      </c>
      <c r="B563" t="s">
        <v>1</v>
      </c>
      <c r="C563" t="s">
        <v>26</v>
      </c>
      <c r="D563" t="s">
        <v>220</v>
      </c>
      <c r="E563" t="s">
        <v>1236</v>
      </c>
      <c r="F563" t="s">
        <v>78</v>
      </c>
      <c r="G563" t="str">
        <f t="shared" si="48"/>
        <v>0</v>
      </c>
      <c r="H563" s="4" t="str">
        <f t="shared" si="49"/>
        <v>Click here</v>
      </c>
      <c r="I563" t="str">
        <f>IFERROR(INDEX(Analysis!$B$71:$L$91, MATCH(B563, Analysis!$A$71:$A$91, 0), MATCH(C563, Analysis!$B$70:$L$70, 0)), "")</f>
        <v>Mild</v>
      </c>
      <c r="J563">
        <f t="shared" si="50"/>
        <v>19</v>
      </c>
      <c r="K563" s="56">
        <f t="shared" si="51"/>
        <v>45784</v>
      </c>
      <c r="L563" s="57">
        <f t="shared" si="53"/>
        <v>0.4375</v>
      </c>
      <c r="M563" t="str" cm="1">
        <f t="array" ref="M563">IF(L563="","",_xlfn.IFS(
  AND(L563&gt;=TIME(9,0,0), L563&lt;TIME(16,0,0)),"Morning",
  AND(L563&gt;=TIME(16,0,0), L563&lt;TIME(23,59,0)),"Evening",
  L563&gt;=TIME(23,59,0),"Night",
  L563&lt;TIME(9,0,0),"Night"
))</f>
        <v>Morning</v>
      </c>
      <c r="O563" t="str">
        <f t="shared" si="52"/>
        <v/>
      </c>
    </row>
    <row r="564" spans="1:15" x14ac:dyDescent="0.25">
      <c r="A564" t="s">
        <v>1237</v>
      </c>
      <c r="B564" t="s">
        <v>2</v>
      </c>
      <c r="C564" t="s">
        <v>30</v>
      </c>
      <c r="D564" t="s">
        <v>217</v>
      </c>
      <c r="E564" t="s">
        <v>1238</v>
      </c>
      <c r="F564" t="s">
        <v>78</v>
      </c>
      <c r="G564" t="str">
        <f t="shared" si="48"/>
        <v>0</v>
      </c>
      <c r="H564" s="4" t="str">
        <f t="shared" si="49"/>
        <v>Click here</v>
      </c>
      <c r="I564" t="str">
        <f>IFERROR(INDEX(Analysis!$B$71:$L$91, MATCH(B564, Analysis!$A$71:$A$91, 0), MATCH(C564, Analysis!$B$70:$L$70, 0)), "")</f>
        <v>Mild</v>
      </c>
      <c r="J564">
        <f t="shared" si="50"/>
        <v>19</v>
      </c>
      <c r="K564" s="56">
        <f t="shared" si="51"/>
        <v>45784</v>
      </c>
      <c r="L564" s="57">
        <f t="shared" si="53"/>
        <v>0.44043981481809169</v>
      </c>
      <c r="M564" t="str" cm="1">
        <f t="array" ref="M564">IF(L564="","",_xlfn.IFS(
  AND(L564&gt;=TIME(9,0,0), L564&lt;TIME(16,0,0)),"Morning",
  AND(L564&gt;=TIME(16,0,0), L564&lt;TIME(23,59,0)),"Evening",
  L564&gt;=TIME(23,59,0),"Night",
  L564&lt;TIME(9,0,0),"Night"
))</f>
        <v>Morning</v>
      </c>
      <c r="O564" t="str">
        <f t="shared" si="52"/>
        <v/>
      </c>
    </row>
    <row r="565" spans="1:15" x14ac:dyDescent="0.25">
      <c r="A565" t="s">
        <v>1239</v>
      </c>
      <c r="B565" t="s">
        <v>3</v>
      </c>
      <c r="C565" t="s">
        <v>27</v>
      </c>
      <c r="D565" t="s">
        <v>167</v>
      </c>
      <c r="E565" t="s">
        <v>1240</v>
      </c>
      <c r="F565" t="s">
        <v>78</v>
      </c>
      <c r="G565" t="str">
        <f t="shared" si="48"/>
        <v>0</v>
      </c>
      <c r="H565" s="4" t="str">
        <f t="shared" si="49"/>
        <v>Click here</v>
      </c>
      <c r="I565" t="str">
        <f>IFERROR(INDEX(Analysis!$B$71:$L$91, MATCH(B565, Analysis!$A$71:$A$91, 0), MATCH(C565, Analysis!$B$70:$L$70, 0)), "")</f>
        <v>Severe</v>
      </c>
      <c r="J565">
        <f t="shared" si="50"/>
        <v>19</v>
      </c>
      <c r="K565" s="56">
        <f t="shared" si="51"/>
        <v>45784</v>
      </c>
      <c r="L565" s="57">
        <f t="shared" si="53"/>
        <v>0.44501157407648861</v>
      </c>
      <c r="M565" t="str" cm="1">
        <f t="array" ref="M565">IF(L565="","",_xlfn.IFS(
  AND(L565&gt;=TIME(9,0,0), L565&lt;TIME(16,0,0)),"Morning",
  AND(L565&gt;=TIME(16,0,0), L565&lt;TIME(23,59,0)),"Evening",
  L565&gt;=TIME(23,59,0),"Night",
  L565&lt;TIME(9,0,0),"Night"
))</f>
        <v>Morning</v>
      </c>
      <c r="O565" t="str">
        <f t="shared" si="52"/>
        <v/>
      </c>
    </row>
    <row r="566" spans="1:15" x14ac:dyDescent="0.25">
      <c r="A566" t="s">
        <v>1241</v>
      </c>
      <c r="B566" t="s">
        <v>0</v>
      </c>
      <c r="C566" t="s">
        <v>25</v>
      </c>
      <c r="D566" t="s">
        <v>267</v>
      </c>
      <c r="E566" t="s">
        <v>1242</v>
      </c>
      <c r="F566" t="s">
        <v>78</v>
      </c>
      <c r="G566" t="str">
        <f t="shared" si="48"/>
        <v>0</v>
      </c>
      <c r="H566" s="4" t="str">
        <f t="shared" si="49"/>
        <v>Click here</v>
      </c>
      <c r="I566" t="str">
        <f>IFERROR(INDEX(Analysis!$B$71:$L$91, MATCH(B566, Analysis!$A$71:$A$91, 0), MATCH(C566, Analysis!$B$70:$L$70, 0)), "")</f>
        <v>Severe</v>
      </c>
      <c r="J566">
        <f t="shared" si="50"/>
        <v>19</v>
      </c>
      <c r="K566" s="56">
        <f t="shared" si="51"/>
        <v>45784</v>
      </c>
      <c r="L566" s="57">
        <f t="shared" si="53"/>
        <v>0.44702546296321088</v>
      </c>
      <c r="M566" t="str" cm="1">
        <f t="array" ref="M566">IF(L566="","",_xlfn.IFS(
  AND(L566&gt;=TIME(9,0,0), L566&lt;TIME(16,0,0)),"Morning",
  AND(L566&gt;=TIME(16,0,0), L566&lt;TIME(23,59,0)),"Evening",
  L566&gt;=TIME(23,59,0),"Night",
  L566&lt;TIME(9,0,0),"Night"
))</f>
        <v>Morning</v>
      </c>
      <c r="O566" t="str">
        <f t="shared" si="52"/>
        <v/>
      </c>
    </row>
    <row r="567" spans="1:15" x14ac:dyDescent="0.25">
      <c r="A567" t="s">
        <v>1243</v>
      </c>
      <c r="B567" t="s">
        <v>0</v>
      </c>
      <c r="C567" t="s">
        <v>25</v>
      </c>
      <c r="D567" t="s">
        <v>310</v>
      </c>
      <c r="E567" t="s">
        <v>1244</v>
      </c>
      <c r="F567" t="s">
        <v>78</v>
      </c>
      <c r="G567" t="str">
        <f t="shared" si="48"/>
        <v>0</v>
      </c>
      <c r="H567" s="4" t="str">
        <f t="shared" si="49"/>
        <v>Click here</v>
      </c>
      <c r="I567" t="str">
        <f>IFERROR(INDEX(Analysis!$B$71:$L$91, MATCH(B567, Analysis!$A$71:$A$91, 0), MATCH(C567, Analysis!$B$70:$L$70, 0)), "")</f>
        <v>Severe</v>
      </c>
      <c r="J567">
        <f t="shared" si="50"/>
        <v>19</v>
      </c>
      <c r="K567" s="56">
        <f t="shared" si="51"/>
        <v>45784</v>
      </c>
      <c r="L567" s="57">
        <f t="shared" si="53"/>
        <v>0.447997685187147</v>
      </c>
      <c r="M567" t="str" cm="1">
        <f t="array" ref="M567">IF(L567="","",_xlfn.IFS(
  AND(L567&gt;=TIME(9,0,0), L567&lt;TIME(16,0,0)),"Morning",
  AND(L567&gt;=TIME(16,0,0), L567&lt;TIME(23,59,0)),"Evening",
  L567&gt;=TIME(23,59,0),"Night",
  L567&lt;TIME(9,0,0),"Night"
))</f>
        <v>Morning</v>
      </c>
      <c r="O567" t="str">
        <f t="shared" si="52"/>
        <v/>
      </c>
    </row>
    <row r="568" spans="1:15" x14ac:dyDescent="0.25">
      <c r="A568" t="s">
        <v>1245</v>
      </c>
      <c r="B568" t="s">
        <v>1</v>
      </c>
      <c r="C568" t="s">
        <v>25</v>
      </c>
      <c r="D568" t="s">
        <v>234</v>
      </c>
      <c r="E568" t="s">
        <v>1246</v>
      </c>
      <c r="F568" t="s">
        <v>78</v>
      </c>
      <c r="G568" t="str">
        <f t="shared" si="48"/>
        <v>0</v>
      </c>
      <c r="H568" s="4" t="str">
        <f t="shared" si="49"/>
        <v>Click here</v>
      </c>
      <c r="I568" t="str">
        <f>IFERROR(INDEX(Analysis!$B$71:$L$91, MATCH(B568, Analysis!$A$71:$A$91, 0), MATCH(C568, Analysis!$B$70:$L$70, 0)), "")</f>
        <v>Mild</v>
      </c>
      <c r="J568">
        <f t="shared" si="50"/>
        <v>19</v>
      </c>
      <c r="K568" s="56">
        <f t="shared" si="51"/>
        <v>45784</v>
      </c>
      <c r="L568" s="57">
        <f t="shared" si="53"/>
        <v>0.44854166666482342</v>
      </c>
      <c r="M568" t="str" cm="1">
        <f t="array" ref="M568">IF(L568="","",_xlfn.IFS(
  AND(L568&gt;=TIME(9,0,0), L568&lt;TIME(16,0,0)),"Morning",
  AND(L568&gt;=TIME(16,0,0), L568&lt;TIME(23,59,0)),"Evening",
  L568&gt;=TIME(23,59,0),"Night",
  L568&lt;TIME(9,0,0),"Night"
))</f>
        <v>Morning</v>
      </c>
      <c r="O568" t="str">
        <f t="shared" si="52"/>
        <v/>
      </c>
    </row>
    <row r="569" spans="1:15" x14ac:dyDescent="0.25">
      <c r="A569" t="s">
        <v>1247</v>
      </c>
      <c r="B569" t="s">
        <v>1</v>
      </c>
      <c r="C569" t="s">
        <v>26</v>
      </c>
      <c r="D569" t="s">
        <v>178</v>
      </c>
      <c r="E569" t="s">
        <v>1248</v>
      </c>
      <c r="F569" t="s">
        <v>78</v>
      </c>
      <c r="G569" t="str">
        <f t="shared" si="48"/>
        <v>0</v>
      </c>
      <c r="H569" s="4" t="str">
        <f t="shared" si="49"/>
        <v>Click here</v>
      </c>
      <c r="I569" t="str">
        <f>IFERROR(INDEX(Analysis!$B$71:$L$91, MATCH(B569, Analysis!$A$71:$A$91, 0), MATCH(C569, Analysis!$B$70:$L$70, 0)), "")</f>
        <v>Mild</v>
      </c>
      <c r="J569">
        <f t="shared" si="50"/>
        <v>19</v>
      </c>
      <c r="K569" s="56">
        <f t="shared" si="51"/>
        <v>45784</v>
      </c>
      <c r="L569" s="57">
        <f t="shared" si="53"/>
        <v>0.45142361111356877</v>
      </c>
      <c r="M569" t="str" cm="1">
        <f t="array" ref="M569">IF(L569="","",_xlfn.IFS(
  AND(L569&gt;=TIME(9,0,0), L569&lt;TIME(16,0,0)),"Morning",
  AND(L569&gt;=TIME(16,0,0), L569&lt;TIME(23,59,0)),"Evening",
  L569&gt;=TIME(23,59,0),"Night",
  L569&lt;TIME(9,0,0),"Night"
))</f>
        <v>Morning</v>
      </c>
      <c r="O569" t="str">
        <f t="shared" si="52"/>
        <v/>
      </c>
    </row>
    <row r="570" spans="1:15" x14ac:dyDescent="0.25">
      <c r="A570" t="s">
        <v>1249</v>
      </c>
      <c r="B570" t="s">
        <v>1</v>
      </c>
      <c r="C570" t="s">
        <v>103</v>
      </c>
      <c r="D570" t="s">
        <v>237</v>
      </c>
      <c r="E570" t="s">
        <v>1250</v>
      </c>
      <c r="F570" t="s">
        <v>78</v>
      </c>
      <c r="G570" t="str">
        <f t="shared" si="48"/>
        <v>0</v>
      </c>
      <c r="H570" s="4" t="str">
        <f t="shared" si="49"/>
        <v>Click here</v>
      </c>
      <c r="I570" t="str">
        <f>IFERROR(INDEX(Analysis!$B$71:$L$91, MATCH(B570, Analysis!$A$71:$A$91, 0), MATCH(C570, Analysis!$B$70:$L$70, 0)), "")</f>
        <v>Mild</v>
      </c>
      <c r="J570">
        <f t="shared" si="50"/>
        <v>19</v>
      </c>
      <c r="K570" s="56">
        <f t="shared" si="51"/>
        <v>45784</v>
      </c>
      <c r="L570" s="57">
        <f t="shared" si="53"/>
        <v>0.45767361111211358</v>
      </c>
      <c r="M570" t="str" cm="1">
        <f t="array" ref="M570">IF(L570="","",_xlfn.IFS(
  AND(L570&gt;=TIME(9,0,0), L570&lt;TIME(16,0,0)),"Morning",
  AND(L570&gt;=TIME(16,0,0), L570&lt;TIME(23,59,0)),"Evening",
  L570&gt;=TIME(23,59,0),"Night",
  L570&lt;TIME(9,0,0),"Night"
))</f>
        <v>Morning</v>
      </c>
      <c r="O570" t="str">
        <f t="shared" si="52"/>
        <v/>
      </c>
    </row>
    <row r="571" spans="1:15" x14ac:dyDescent="0.25">
      <c r="A571" t="s">
        <v>1251</v>
      </c>
      <c r="B571" t="s">
        <v>1</v>
      </c>
      <c r="C571" t="s">
        <v>103</v>
      </c>
      <c r="D571" t="s">
        <v>237</v>
      </c>
      <c r="E571" t="s">
        <v>1252</v>
      </c>
      <c r="F571" t="s">
        <v>78</v>
      </c>
      <c r="G571" t="str">
        <f t="shared" si="48"/>
        <v>0</v>
      </c>
      <c r="H571" s="4" t="str">
        <f t="shared" si="49"/>
        <v>Click here</v>
      </c>
      <c r="I571" t="str">
        <f>IFERROR(INDEX(Analysis!$B$71:$L$91, MATCH(B571, Analysis!$A$71:$A$91, 0), MATCH(C571, Analysis!$B$70:$L$70, 0)), "")</f>
        <v>Mild</v>
      </c>
      <c r="J571">
        <f t="shared" si="50"/>
        <v>19</v>
      </c>
      <c r="K571" s="56">
        <f t="shared" si="51"/>
        <v>45784</v>
      </c>
      <c r="L571" s="57">
        <f t="shared" si="53"/>
        <v>0.45803240740497131</v>
      </c>
      <c r="M571" t="str" cm="1">
        <f t="array" ref="M571">IF(L571="","",_xlfn.IFS(
  AND(L571&gt;=TIME(9,0,0), L571&lt;TIME(16,0,0)),"Morning",
  AND(L571&gt;=TIME(16,0,0), L571&lt;TIME(23,59,0)),"Evening",
  L571&gt;=TIME(23,59,0),"Night",
  L571&lt;TIME(9,0,0),"Night"
))</f>
        <v>Morning</v>
      </c>
      <c r="O571" t="str">
        <f t="shared" si="52"/>
        <v/>
      </c>
    </row>
    <row r="572" spans="1:15" x14ac:dyDescent="0.25">
      <c r="A572" t="s">
        <v>1253</v>
      </c>
      <c r="B572" t="s">
        <v>1</v>
      </c>
      <c r="C572" t="s">
        <v>103</v>
      </c>
      <c r="D572" t="s">
        <v>237</v>
      </c>
      <c r="E572" t="s">
        <v>1254</v>
      </c>
      <c r="F572" t="s">
        <v>78</v>
      </c>
      <c r="G572" t="str">
        <f t="shared" si="48"/>
        <v>0</v>
      </c>
      <c r="H572" s="4" t="str">
        <f t="shared" si="49"/>
        <v>Click here</v>
      </c>
      <c r="I572" t="str">
        <f>IFERROR(INDEX(Analysis!$B$71:$L$91, MATCH(B572, Analysis!$A$71:$A$91, 0), MATCH(C572, Analysis!$B$70:$L$70, 0)), "")</f>
        <v>Mild</v>
      </c>
      <c r="J572">
        <f t="shared" si="50"/>
        <v>19</v>
      </c>
      <c r="K572" s="56">
        <f t="shared" si="51"/>
        <v>45784</v>
      </c>
      <c r="L572" s="57">
        <f t="shared" si="53"/>
        <v>0.45859953703620704</v>
      </c>
      <c r="M572" t="str" cm="1">
        <f t="array" ref="M572">IF(L572="","",_xlfn.IFS(
  AND(L572&gt;=TIME(9,0,0), L572&lt;TIME(16,0,0)),"Morning",
  AND(L572&gt;=TIME(16,0,0), L572&lt;TIME(23,59,0)),"Evening",
  L572&gt;=TIME(23,59,0),"Night",
  L572&lt;TIME(9,0,0),"Night"
))</f>
        <v>Morning</v>
      </c>
      <c r="O572" t="str">
        <f t="shared" si="52"/>
        <v/>
      </c>
    </row>
    <row r="573" spans="1:15" x14ac:dyDescent="0.25">
      <c r="A573" t="s">
        <v>1255</v>
      </c>
      <c r="B573" t="s">
        <v>1</v>
      </c>
      <c r="C573" t="s">
        <v>103</v>
      </c>
      <c r="D573" t="s">
        <v>237</v>
      </c>
      <c r="E573" t="s">
        <v>1256</v>
      </c>
      <c r="F573" t="s">
        <v>78</v>
      </c>
      <c r="G573" t="str">
        <f t="shared" si="48"/>
        <v>0</v>
      </c>
      <c r="H573" s="4" t="str">
        <f t="shared" si="49"/>
        <v>Click here</v>
      </c>
      <c r="I573" t="str">
        <f>IFERROR(INDEX(Analysis!$B$71:$L$91, MATCH(B573, Analysis!$A$71:$A$91, 0), MATCH(C573, Analysis!$B$70:$L$70, 0)), "")</f>
        <v>Mild</v>
      </c>
      <c r="J573">
        <f t="shared" si="50"/>
        <v>19</v>
      </c>
      <c r="K573" s="56">
        <f t="shared" si="51"/>
        <v>45784</v>
      </c>
      <c r="L573" s="57">
        <f t="shared" si="53"/>
        <v>0.45890046295971842</v>
      </c>
      <c r="M573" t="str" cm="1">
        <f t="array" ref="M573">IF(L573="","",_xlfn.IFS(
  AND(L573&gt;=TIME(9,0,0), L573&lt;TIME(16,0,0)),"Morning",
  AND(L573&gt;=TIME(16,0,0), L573&lt;TIME(23,59,0)),"Evening",
  L573&gt;=TIME(23,59,0),"Night",
  L573&lt;TIME(9,0,0),"Night"
))</f>
        <v>Morning</v>
      </c>
      <c r="O573" t="str">
        <f t="shared" si="52"/>
        <v/>
      </c>
    </row>
    <row r="574" spans="1:15" x14ac:dyDescent="0.25">
      <c r="A574" t="s">
        <v>1257</v>
      </c>
      <c r="B574" t="s">
        <v>1</v>
      </c>
      <c r="C574" t="s">
        <v>26</v>
      </c>
      <c r="D574" t="s">
        <v>220</v>
      </c>
      <c r="E574" t="s">
        <v>1258</v>
      </c>
      <c r="F574" t="s">
        <v>78</v>
      </c>
      <c r="G574" t="str">
        <f t="shared" si="48"/>
        <v>0</v>
      </c>
      <c r="H574" s="4" t="str">
        <f t="shared" si="49"/>
        <v>Click here</v>
      </c>
      <c r="I574" t="str">
        <f>IFERROR(INDEX(Analysis!$B$71:$L$91, MATCH(B574, Analysis!$A$71:$A$91, 0), MATCH(C574, Analysis!$B$70:$L$70, 0)), "")</f>
        <v>Mild</v>
      </c>
      <c r="J574">
        <f t="shared" si="50"/>
        <v>19</v>
      </c>
      <c r="K574" s="56">
        <f t="shared" si="51"/>
        <v>45784</v>
      </c>
      <c r="L574" s="57">
        <f t="shared" si="53"/>
        <v>0.46464120370364981</v>
      </c>
      <c r="M574" t="str" cm="1">
        <f t="array" ref="M574">IF(L574="","",_xlfn.IFS(
  AND(L574&gt;=TIME(9,0,0), L574&lt;TIME(16,0,0)),"Morning",
  AND(L574&gt;=TIME(16,0,0), L574&lt;TIME(23,59,0)),"Evening",
  L574&gt;=TIME(23,59,0),"Night",
  L574&lt;TIME(9,0,0),"Night"
))</f>
        <v>Morning</v>
      </c>
      <c r="O574" t="str">
        <f t="shared" si="52"/>
        <v/>
      </c>
    </row>
    <row r="575" spans="1:15" x14ac:dyDescent="0.25">
      <c r="A575" t="s">
        <v>1259</v>
      </c>
      <c r="B575" t="s">
        <v>1</v>
      </c>
      <c r="C575" t="s">
        <v>26</v>
      </c>
      <c r="D575" t="s">
        <v>220</v>
      </c>
      <c r="E575" t="s">
        <v>1260</v>
      </c>
      <c r="F575" t="s">
        <v>78</v>
      </c>
      <c r="G575" t="str">
        <f t="shared" si="48"/>
        <v>0</v>
      </c>
      <c r="H575" s="4" t="str">
        <f t="shared" si="49"/>
        <v>Click here</v>
      </c>
      <c r="I575" t="str">
        <f>IFERROR(INDEX(Analysis!$B$71:$L$91, MATCH(B575, Analysis!$A$71:$A$91, 0), MATCH(C575, Analysis!$B$70:$L$70, 0)), "")</f>
        <v>Mild</v>
      </c>
      <c r="J575">
        <f t="shared" si="50"/>
        <v>19</v>
      </c>
      <c r="K575" s="56">
        <f t="shared" si="51"/>
        <v>45784</v>
      </c>
      <c r="L575" s="57">
        <f t="shared" si="53"/>
        <v>0.46487268518831115</v>
      </c>
      <c r="M575" t="str" cm="1">
        <f t="array" ref="M575">IF(L575="","",_xlfn.IFS(
  AND(L575&gt;=TIME(9,0,0), L575&lt;TIME(16,0,0)),"Morning",
  AND(L575&gt;=TIME(16,0,0), L575&lt;TIME(23,59,0)),"Evening",
  L575&gt;=TIME(23,59,0),"Night",
  L575&lt;TIME(9,0,0),"Night"
))</f>
        <v>Morning</v>
      </c>
      <c r="O575" t="str">
        <f t="shared" si="52"/>
        <v/>
      </c>
    </row>
    <row r="576" spans="1:15" x14ac:dyDescent="0.25">
      <c r="A576" t="s">
        <v>1261</v>
      </c>
      <c r="B576" t="s">
        <v>1</v>
      </c>
      <c r="C576" t="s">
        <v>103</v>
      </c>
      <c r="D576" t="s">
        <v>237</v>
      </c>
      <c r="E576" t="s">
        <v>1262</v>
      </c>
      <c r="F576" t="s">
        <v>78</v>
      </c>
      <c r="G576" t="str">
        <f t="shared" si="48"/>
        <v>0</v>
      </c>
      <c r="H576" s="4" t="str">
        <f t="shared" si="49"/>
        <v>Click here</v>
      </c>
      <c r="I576" t="str">
        <f>IFERROR(INDEX(Analysis!$B$71:$L$91, MATCH(B576, Analysis!$A$71:$A$91, 0), MATCH(C576, Analysis!$B$70:$L$70, 0)), "")</f>
        <v>Mild</v>
      </c>
      <c r="J576">
        <f t="shared" si="50"/>
        <v>19</v>
      </c>
      <c r="K576" s="56">
        <f t="shared" si="51"/>
        <v>45784</v>
      </c>
      <c r="L576" s="57">
        <f t="shared" si="53"/>
        <v>0.47233796296495711</v>
      </c>
      <c r="M576" t="str" cm="1">
        <f t="array" ref="M576">IF(L576="","",_xlfn.IFS(
  AND(L576&gt;=TIME(9,0,0), L576&lt;TIME(16,0,0)),"Morning",
  AND(L576&gt;=TIME(16,0,0), L576&lt;TIME(23,59,0)),"Evening",
  L576&gt;=TIME(23,59,0),"Night",
  L576&lt;TIME(9,0,0),"Night"
))</f>
        <v>Morning</v>
      </c>
      <c r="O576" t="str">
        <f t="shared" si="52"/>
        <v/>
      </c>
    </row>
    <row r="577" spans="1:15" x14ac:dyDescent="0.25">
      <c r="A577" t="s">
        <v>1263</v>
      </c>
      <c r="B577" t="s">
        <v>1</v>
      </c>
      <c r="C577" t="s">
        <v>103</v>
      </c>
      <c r="D577" t="s">
        <v>237</v>
      </c>
      <c r="E577" t="s">
        <v>1264</v>
      </c>
      <c r="F577" t="s">
        <v>78</v>
      </c>
      <c r="G577" t="str">
        <f t="shared" si="48"/>
        <v>0</v>
      </c>
      <c r="H577" s="4" t="str">
        <f t="shared" si="49"/>
        <v>Click here</v>
      </c>
      <c r="I577" t="str">
        <f>IFERROR(INDEX(Analysis!$B$71:$L$91, MATCH(B577, Analysis!$A$71:$A$91, 0), MATCH(C577, Analysis!$B$70:$L$70, 0)), "")</f>
        <v>Mild</v>
      </c>
      <c r="J577">
        <f t="shared" si="50"/>
        <v>19</v>
      </c>
      <c r="K577" s="56">
        <f t="shared" si="51"/>
        <v>45784</v>
      </c>
      <c r="L577" s="57">
        <f t="shared" si="53"/>
        <v>0.4727777777807205</v>
      </c>
      <c r="M577" t="str" cm="1">
        <f t="array" ref="M577">IF(L577="","",_xlfn.IFS(
  AND(L577&gt;=TIME(9,0,0), L577&lt;TIME(16,0,0)),"Morning",
  AND(L577&gt;=TIME(16,0,0), L577&lt;TIME(23,59,0)),"Evening",
  L577&gt;=TIME(23,59,0),"Night",
  L577&lt;TIME(9,0,0),"Night"
))</f>
        <v>Morning</v>
      </c>
      <c r="O577" t="str">
        <f t="shared" si="52"/>
        <v/>
      </c>
    </row>
    <row r="578" spans="1:15" x14ac:dyDescent="0.25">
      <c r="A578" t="s">
        <v>1265</v>
      </c>
      <c r="B578" t="s">
        <v>1</v>
      </c>
      <c r="C578" t="s">
        <v>27</v>
      </c>
      <c r="D578" t="s">
        <v>167</v>
      </c>
      <c r="E578" t="s">
        <v>1266</v>
      </c>
      <c r="F578" t="s">
        <v>78</v>
      </c>
      <c r="G578" t="str">
        <f t="shared" ref="G578:G641" si="54">IF(ISBLANK(A578), "", IF(ISBLANK(F578), 0, F578))</f>
        <v>0</v>
      </c>
      <c r="H578" s="4" t="str">
        <f t="shared" ref="H578:H641" si="55">IF(ISBLANK(E578),"",HYPERLINK(E578,"Click here"))</f>
        <v>Click here</v>
      </c>
      <c r="I578" t="str">
        <f>IFERROR(INDEX(Analysis!$B$71:$L$91, MATCH(B578, Analysis!$A$71:$A$91, 0), MATCH(C578, Analysis!$B$70:$L$70, 0)), "")</f>
        <v>Mild</v>
      </c>
      <c r="J578">
        <f t="shared" ref="J578:J641" si="56">IF(ISBLANK(A578),"",WEEKNUM(A578))</f>
        <v>19</v>
      </c>
      <c r="K578" s="56">
        <f t="shared" ref="K578:K641" si="57">IF(ISBLANK(A578),"",DATE(YEAR(A578),MONTH(A578),DAY(A578)))</f>
        <v>45784</v>
      </c>
      <c r="L578" s="57">
        <f t="shared" si="53"/>
        <v>0.48103009258920792</v>
      </c>
      <c r="M578" t="str" cm="1">
        <f t="array" ref="M578">IF(L578="","",_xlfn.IFS(
  AND(L578&gt;=TIME(9,0,0), L578&lt;TIME(16,0,0)),"Morning",
  AND(L578&gt;=TIME(16,0,0), L578&lt;TIME(23,59,0)),"Evening",
  L578&gt;=TIME(23,59,0),"Night",
  L578&lt;TIME(9,0,0),"Night"
))</f>
        <v>Morning</v>
      </c>
      <c r="O578" t="str">
        <f t="shared" ref="O578:O641" si="58">IF(N578="ON", _xlfn.IMAGE(E578, 1), "")</f>
        <v/>
      </c>
    </row>
    <row r="579" spans="1:15" x14ac:dyDescent="0.25">
      <c r="A579" t="s">
        <v>1267</v>
      </c>
      <c r="B579" t="s">
        <v>1</v>
      </c>
      <c r="C579" t="s">
        <v>26</v>
      </c>
      <c r="D579" t="s">
        <v>220</v>
      </c>
      <c r="E579" t="s">
        <v>1268</v>
      </c>
      <c r="F579" t="s">
        <v>78</v>
      </c>
      <c r="G579" t="str">
        <f t="shared" si="54"/>
        <v>0</v>
      </c>
      <c r="H579" s="4" t="str">
        <f t="shared" si="55"/>
        <v>Click here</v>
      </c>
      <c r="I579" t="str">
        <f>IFERROR(INDEX(Analysis!$B$71:$L$91, MATCH(B579, Analysis!$A$71:$A$91, 0), MATCH(C579, Analysis!$B$70:$L$70, 0)), "")</f>
        <v>Mild</v>
      </c>
      <c r="J579">
        <f t="shared" si="56"/>
        <v>19</v>
      </c>
      <c r="K579" s="56">
        <f t="shared" si="57"/>
        <v>45784</v>
      </c>
      <c r="L579" s="57">
        <f t="shared" ref="L579:L642" si="59">IF(A579="", "", A579 - INT(A579))</f>
        <v>0.48270833333663177</v>
      </c>
      <c r="M579" t="str" cm="1">
        <f t="array" ref="M579">IF(L579="","",_xlfn.IFS(
  AND(L579&gt;=TIME(9,0,0), L579&lt;TIME(16,0,0)),"Morning",
  AND(L579&gt;=TIME(16,0,0), L579&lt;TIME(23,59,0)),"Evening",
  L579&gt;=TIME(23,59,0),"Night",
  L579&lt;TIME(9,0,0),"Night"
))</f>
        <v>Morning</v>
      </c>
      <c r="O579" t="str">
        <f t="shared" si="58"/>
        <v/>
      </c>
    </row>
    <row r="580" spans="1:15" x14ac:dyDescent="0.25">
      <c r="A580" t="s">
        <v>1269</v>
      </c>
      <c r="B580" t="s">
        <v>1</v>
      </c>
      <c r="C580" t="s">
        <v>26</v>
      </c>
      <c r="D580" t="s">
        <v>199</v>
      </c>
      <c r="E580" t="s">
        <v>1270</v>
      </c>
      <c r="F580" t="s">
        <v>78</v>
      </c>
      <c r="G580" t="str">
        <f t="shared" si="54"/>
        <v>0</v>
      </c>
      <c r="H580" s="4" t="str">
        <f t="shared" si="55"/>
        <v>Click here</v>
      </c>
      <c r="I580" t="str">
        <f>IFERROR(INDEX(Analysis!$B$71:$L$91, MATCH(B580, Analysis!$A$71:$A$91, 0), MATCH(C580, Analysis!$B$70:$L$70, 0)), "")</f>
        <v>Mild</v>
      </c>
      <c r="J580">
        <f t="shared" si="56"/>
        <v>19</v>
      </c>
      <c r="K580" s="56">
        <f t="shared" si="57"/>
        <v>45784</v>
      </c>
      <c r="L580" s="57">
        <f t="shared" si="59"/>
        <v>0.48511574073927477</v>
      </c>
      <c r="M580" t="str" cm="1">
        <f t="array" ref="M580">IF(L580="","",_xlfn.IFS(
  AND(L580&gt;=TIME(9,0,0), L580&lt;TIME(16,0,0)),"Morning",
  AND(L580&gt;=TIME(16,0,0), L580&lt;TIME(23,59,0)),"Evening",
  L580&gt;=TIME(23,59,0),"Night",
  L580&lt;TIME(9,0,0),"Night"
))</f>
        <v>Morning</v>
      </c>
      <c r="O580" t="str">
        <f t="shared" si="58"/>
        <v/>
      </c>
    </row>
    <row r="581" spans="1:15" x14ac:dyDescent="0.25">
      <c r="A581" t="s">
        <v>1271</v>
      </c>
      <c r="B581" t="s">
        <v>1</v>
      </c>
      <c r="C581" t="s">
        <v>26</v>
      </c>
      <c r="D581" t="s">
        <v>244</v>
      </c>
      <c r="E581" t="s">
        <v>1272</v>
      </c>
      <c r="F581" t="s">
        <v>78</v>
      </c>
      <c r="G581" t="str">
        <f t="shared" si="54"/>
        <v>0</v>
      </c>
      <c r="H581" s="4" t="str">
        <f t="shared" si="55"/>
        <v>Click here</v>
      </c>
      <c r="I581" t="str">
        <f>IFERROR(INDEX(Analysis!$B$71:$L$91, MATCH(B581, Analysis!$A$71:$A$91, 0), MATCH(C581, Analysis!$B$70:$L$70, 0)), "")</f>
        <v>Mild</v>
      </c>
      <c r="J581">
        <f t="shared" si="56"/>
        <v>19</v>
      </c>
      <c r="K581" s="56">
        <f t="shared" si="57"/>
        <v>45784</v>
      </c>
      <c r="L581" s="57">
        <f t="shared" si="59"/>
        <v>0.48997685185167938</v>
      </c>
      <c r="M581" t="str" cm="1">
        <f t="array" ref="M581">IF(L581="","",_xlfn.IFS(
  AND(L581&gt;=TIME(9,0,0), L581&lt;TIME(16,0,0)),"Morning",
  AND(L581&gt;=TIME(16,0,0), L581&lt;TIME(23,59,0)),"Evening",
  L581&gt;=TIME(23,59,0),"Night",
  L581&lt;TIME(9,0,0),"Night"
))</f>
        <v>Morning</v>
      </c>
      <c r="O581" t="str">
        <f t="shared" si="58"/>
        <v/>
      </c>
    </row>
    <row r="582" spans="1:15" x14ac:dyDescent="0.25">
      <c r="A582" t="s">
        <v>1273</v>
      </c>
      <c r="B582" t="s">
        <v>1</v>
      </c>
      <c r="C582" t="s">
        <v>25</v>
      </c>
      <c r="D582" t="s">
        <v>301</v>
      </c>
      <c r="E582" t="s">
        <v>1274</v>
      </c>
      <c r="F582" t="s">
        <v>78</v>
      </c>
      <c r="G582" t="str">
        <f t="shared" si="54"/>
        <v>0</v>
      </c>
      <c r="H582" s="4" t="str">
        <f t="shared" si="55"/>
        <v>Click here</v>
      </c>
      <c r="I582" t="str">
        <f>IFERROR(INDEX(Analysis!$B$71:$L$91, MATCH(B582, Analysis!$A$71:$A$91, 0), MATCH(C582, Analysis!$B$70:$L$70, 0)), "")</f>
        <v>Mild</v>
      </c>
      <c r="J582">
        <f t="shared" si="56"/>
        <v>19</v>
      </c>
      <c r="K582" s="56">
        <f t="shared" si="57"/>
        <v>45784</v>
      </c>
      <c r="L582" s="57">
        <f t="shared" si="59"/>
        <v>0.49118055555300089</v>
      </c>
      <c r="M582" t="str" cm="1">
        <f t="array" ref="M582">IF(L582="","",_xlfn.IFS(
  AND(L582&gt;=TIME(9,0,0), L582&lt;TIME(16,0,0)),"Morning",
  AND(L582&gt;=TIME(16,0,0), L582&lt;TIME(23,59,0)),"Evening",
  L582&gt;=TIME(23,59,0),"Night",
  L582&lt;TIME(9,0,0),"Night"
))</f>
        <v>Morning</v>
      </c>
      <c r="O582" t="str">
        <f t="shared" si="58"/>
        <v/>
      </c>
    </row>
    <row r="583" spans="1:15" x14ac:dyDescent="0.25">
      <c r="A583" t="s">
        <v>1275</v>
      </c>
      <c r="B583" t="s">
        <v>1</v>
      </c>
      <c r="C583" t="s">
        <v>30</v>
      </c>
      <c r="D583" t="s">
        <v>217</v>
      </c>
      <c r="E583" t="s">
        <v>1276</v>
      </c>
      <c r="F583" t="s">
        <v>78</v>
      </c>
      <c r="G583" t="str">
        <f t="shared" si="54"/>
        <v>0</v>
      </c>
      <c r="H583" s="4" t="str">
        <f t="shared" si="55"/>
        <v>Click here</v>
      </c>
      <c r="I583" t="str">
        <f>IFERROR(INDEX(Analysis!$B$71:$L$91, MATCH(B583, Analysis!$A$71:$A$91, 0), MATCH(C583, Analysis!$B$70:$L$70, 0)), "")</f>
        <v>Mild</v>
      </c>
      <c r="J583">
        <f t="shared" si="56"/>
        <v>19</v>
      </c>
      <c r="K583" s="56">
        <f t="shared" si="57"/>
        <v>45784</v>
      </c>
      <c r="L583" s="57">
        <f t="shared" si="59"/>
        <v>0.5012731481474475</v>
      </c>
      <c r="M583" t="str" cm="1">
        <f t="array" ref="M583">IF(L583="","",_xlfn.IFS(
  AND(L583&gt;=TIME(9,0,0), L583&lt;TIME(16,0,0)),"Morning",
  AND(L583&gt;=TIME(16,0,0), L583&lt;TIME(23,59,0)),"Evening",
  L583&gt;=TIME(23,59,0),"Night",
  L583&lt;TIME(9,0,0),"Night"
))</f>
        <v>Morning</v>
      </c>
      <c r="O583" t="str">
        <f t="shared" si="58"/>
        <v/>
      </c>
    </row>
    <row r="584" spans="1:15" x14ac:dyDescent="0.25">
      <c r="A584" t="s">
        <v>1277</v>
      </c>
      <c r="B584" t="s">
        <v>1</v>
      </c>
      <c r="C584" t="s">
        <v>103</v>
      </c>
      <c r="D584" t="s">
        <v>237</v>
      </c>
      <c r="E584" t="s">
        <v>1278</v>
      </c>
      <c r="F584" t="s">
        <v>78</v>
      </c>
      <c r="G584" t="str">
        <f t="shared" si="54"/>
        <v>0</v>
      </c>
      <c r="H584" s="4" t="str">
        <f t="shared" si="55"/>
        <v>Click here</v>
      </c>
      <c r="I584" t="str">
        <f>IFERROR(INDEX(Analysis!$B$71:$L$91, MATCH(B584, Analysis!$A$71:$A$91, 0), MATCH(C584, Analysis!$B$70:$L$70, 0)), "")</f>
        <v>Mild</v>
      </c>
      <c r="J584">
        <f t="shared" si="56"/>
        <v>19</v>
      </c>
      <c r="K584" s="56">
        <f t="shared" si="57"/>
        <v>45784</v>
      </c>
      <c r="L584" s="57">
        <f t="shared" si="59"/>
        <v>0.50361111111124046</v>
      </c>
      <c r="M584" t="str" cm="1">
        <f t="array" ref="M584">IF(L584="","",_xlfn.IFS(
  AND(L584&gt;=TIME(9,0,0), L584&lt;TIME(16,0,0)),"Morning",
  AND(L584&gt;=TIME(16,0,0), L584&lt;TIME(23,59,0)),"Evening",
  L584&gt;=TIME(23,59,0),"Night",
  L584&lt;TIME(9,0,0),"Night"
))</f>
        <v>Morning</v>
      </c>
      <c r="O584" t="str">
        <f t="shared" si="58"/>
        <v/>
      </c>
    </row>
    <row r="585" spans="1:15" x14ac:dyDescent="0.25">
      <c r="A585" t="s">
        <v>1279</v>
      </c>
      <c r="B585" t="s">
        <v>1</v>
      </c>
      <c r="C585" t="s">
        <v>103</v>
      </c>
      <c r="D585" t="s">
        <v>237</v>
      </c>
      <c r="E585" t="s">
        <v>1280</v>
      </c>
      <c r="F585" t="s">
        <v>78</v>
      </c>
      <c r="G585" t="str">
        <f t="shared" si="54"/>
        <v>0</v>
      </c>
      <c r="H585" s="4" t="str">
        <f t="shared" si="55"/>
        <v>Click here</v>
      </c>
      <c r="I585" t="str">
        <f>IFERROR(INDEX(Analysis!$B$71:$L$91, MATCH(B585, Analysis!$A$71:$A$91, 0), MATCH(C585, Analysis!$B$70:$L$70, 0)), "")</f>
        <v>Mild</v>
      </c>
      <c r="J585">
        <f t="shared" si="56"/>
        <v>19</v>
      </c>
      <c r="K585" s="56">
        <f t="shared" si="57"/>
        <v>45784</v>
      </c>
      <c r="L585" s="57">
        <f t="shared" si="59"/>
        <v>0.50497685185109731</v>
      </c>
      <c r="M585" t="str" cm="1">
        <f t="array" ref="M585">IF(L585="","",_xlfn.IFS(
  AND(L585&gt;=TIME(9,0,0), L585&lt;TIME(16,0,0)),"Morning",
  AND(L585&gt;=TIME(16,0,0), L585&lt;TIME(23,59,0)),"Evening",
  L585&gt;=TIME(23,59,0),"Night",
  L585&lt;TIME(9,0,0),"Night"
))</f>
        <v>Morning</v>
      </c>
      <c r="O585" t="str">
        <f t="shared" si="58"/>
        <v/>
      </c>
    </row>
    <row r="586" spans="1:15" x14ac:dyDescent="0.25">
      <c r="A586" t="s">
        <v>1281</v>
      </c>
      <c r="B586" t="s">
        <v>2</v>
      </c>
      <c r="C586" t="s">
        <v>30</v>
      </c>
      <c r="D586" t="s">
        <v>217</v>
      </c>
      <c r="E586" t="s">
        <v>1282</v>
      </c>
      <c r="F586" t="s">
        <v>78</v>
      </c>
      <c r="G586" t="str">
        <f t="shared" si="54"/>
        <v>0</v>
      </c>
      <c r="H586" s="4" t="str">
        <f t="shared" si="55"/>
        <v>Click here</v>
      </c>
      <c r="I586" t="str">
        <f>IFERROR(INDEX(Analysis!$B$71:$L$91, MATCH(B586, Analysis!$A$71:$A$91, 0), MATCH(C586, Analysis!$B$70:$L$70, 0)), "")</f>
        <v>Mild</v>
      </c>
      <c r="J586">
        <f t="shared" si="56"/>
        <v>19</v>
      </c>
      <c r="K586" s="56">
        <f t="shared" si="57"/>
        <v>45784</v>
      </c>
      <c r="L586" s="57">
        <f t="shared" si="59"/>
        <v>0.50565972222102573</v>
      </c>
      <c r="M586" t="str" cm="1">
        <f t="array" ref="M586">IF(L586="","",_xlfn.IFS(
  AND(L586&gt;=TIME(9,0,0), L586&lt;TIME(16,0,0)),"Morning",
  AND(L586&gt;=TIME(16,0,0), L586&lt;TIME(23,59,0)),"Evening",
  L586&gt;=TIME(23,59,0),"Night",
  L586&lt;TIME(9,0,0),"Night"
))</f>
        <v>Morning</v>
      </c>
      <c r="O586" t="str">
        <f t="shared" si="58"/>
        <v/>
      </c>
    </row>
    <row r="587" spans="1:15" x14ac:dyDescent="0.25">
      <c r="A587" t="s">
        <v>1283</v>
      </c>
      <c r="B587" t="s">
        <v>1</v>
      </c>
      <c r="C587" t="s">
        <v>103</v>
      </c>
      <c r="D587" t="s">
        <v>237</v>
      </c>
      <c r="E587" t="s">
        <v>1284</v>
      </c>
      <c r="F587" t="s">
        <v>78</v>
      </c>
      <c r="G587" t="str">
        <f t="shared" si="54"/>
        <v>0</v>
      </c>
      <c r="H587" s="4" t="str">
        <f t="shared" si="55"/>
        <v>Click here</v>
      </c>
      <c r="I587" t="str">
        <f>IFERROR(INDEX(Analysis!$B$71:$L$91, MATCH(B587, Analysis!$A$71:$A$91, 0), MATCH(C587, Analysis!$B$70:$L$70, 0)), "")</f>
        <v>Mild</v>
      </c>
      <c r="J587">
        <f t="shared" si="56"/>
        <v>19</v>
      </c>
      <c r="K587" s="56">
        <f t="shared" si="57"/>
        <v>45784</v>
      </c>
      <c r="L587" s="57">
        <f t="shared" si="59"/>
        <v>0.50710648148378823</v>
      </c>
      <c r="M587" t="str" cm="1">
        <f t="array" ref="M587">IF(L587="","",_xlfn.IFS(
  AND(L587&gt;=TIME(9,0,0), L587&lt;TIME(16,0,0)),"Morning",
  AND(L587&gt;=TIME(16,0,0), L587&lt;TIME(23,59,0)),"Evening",
  L587&gt;=TIME(23,59,0),"Night",
  L587&lt;TIME(9,0,0),"Night"
))</f>
        <v>Morning</v>
      </c>
      <c r="O587" t="str">
        <f t="shared" si="58"/>
        <v/>
      </c>
    </row>
    <row r="588" spans="1:15" x14ac:dyDescent="0.25">
      <c r="A588" t="s">
        <v>1285</v>
      </c>
      <c r="B588" t="s">
        <v>4</v>
      </c>
      <c r="C588" t="s">
        <v>29</v>
      </c>
      <c r="D588" t="s">
        <v>223</v>
      </c>
      <c r="E588" t="s">
        <v>1286</v>
      </c>
      <c r="F588" t="s">
        <v>78</v>
      </c>
      <c r="G588" t="str">
        <f t="shared" si="54"/>
        <v>0</v>
      </c>
      <c r="H588" s="4" t="str">
        <f t="shared" si="55"/>
        <v>Click here</v>
      </c>
      <c r="I588" t="str">
        <f>IFERROR(INDEX(Analysis!$B$71:$L$91, MATCH(B588, Analysis!$A$71:$A$91, 0), MATCH(C588, Analysis!$B$70:$L$70, 0)), "")</f>
        <v>Mild</v>
      </c>
      <c r="J588">
        <f t="shared" si="56"/>
        <v>19</v>
      </c>
      <c r="K588" s="56">
        <f t="shared" si="57"/>
        <v>45784</v>
      </c>
      <c r="L588" s="57">
        <f t="shared" si="59"/>
        <v>0.50766203703824431</v>
      </c>
      <c r="M588" t="str" cm="1">
        <f t="array" ref="M588">IF(L588="","",_xlfn.IFS(
  AND(L588&gt;=TIME(9,0,0), L588&lt;TIME(16,0,0)),"Morning",
  AND(L588&gt;=TIME(16,0,0), L588&lt;TIME(23,59,0)),"Evening",
  L588&gt;=TIME(23,59,0),"Night",
  L588&lt;TIME(9,0,0),"Night"
))</f>
        <v>Morning</v>
      </c>
      <c r="O588" t="str">
        <f t="shared" si="58"/>
        <v/>
      </c>
    </row>
    <row r="589" spans="1:15" x14ac:dyDescent="0.25">
      <c r="A589" t="s">
        <v>1287</v>
      </c>
      <c r="B589" t="s">
        <v>1</v>
      </c>
      <c r="C589" t="s">
        <v>103</v>
      </c>
      <c r="D589" t="s">
        <v>104</v>
      </c>
      <c r="E589" t="s">
        <v>1288</v>
      </c>
      <c r="F589" t="s">
        <v>78</v>
      </c>
      <c r="G589" t="str">
        <f t="shared" si="54"/>
        <v>0</v>
      </c>
      <c r="H589" s="4" t="str">
        <f t="shared" si="55"/>
        <v>Click here</v>
      </c>
      <c r="I589" t="str">
        <f>IFERROR(INDEX(Analysis!$B$71:$L$91, MATCH(B589, Analysis!$A$71:$A$91, 0), MATCH(C589, Analysis!$B$70:$L$70, 0)), "")</f>
        <v>Mild</v>
      </c>
      <c r="J589">
        <f t="shared" si="56"/>
        <v>19</v>
      </c>
      <c r="K589" s="56">
        <f t="shared" si="57"/>
        <v>45784</v>
      </c>
      <c r="L589" s="57">
        <f t="shared" si="59"/>
        <v>0.50821759259270038</v>
      </c>
      <c r="M589" t="str" cm="1">
        <f t="array" ref="M589">IF(L589="","",_xlfn.IFS(
  AND(L589&gt;=TIME(9,0,0), L589&lt;TIME(16,0,0)),"Morning",
  AND(L589&gt;=TIME(16,0,0), L589&lt;TIME(23,59,0)),"Evening",
  L589&gt;=TIME(23,59,0),"Night",
  L589&lt;TIME(9,0,0),"Night"
))</f>
        <v>Morning</v>
      </c>
      <c r="O589" t="str">
        <f t="shared" si="58"/>
        <v/>
      </c>
    </row>
    <row r="590" spans="1:15" x14ac:dyDescent="0.25">
      <c r="A590" t="s">
        <v>1289</v>
      </c>
      <c r="B590" t="s">
        <v>1</v>
      </c>
      <c r="C590" t="s">
        <v>103</v>
      </c>
      <c r="D590" t="s">
        <v>104</v>
      </c>
      <c r="E590" t="s">
        <v>1290</v>
      </c>
      <c r="F590" t="s">
        <v>78</v>
      </c>
      <c r="G590" t="str">
        <f t="shared" si="54"/>
        <v>0</v>
      </c>
      <c r="H590" s="4" t="str">
        <f t="shared" si="55"/>
        <v>Click here</v>
      </c>
      <c r="I590" t="str">
        <f>IFERROR(INDEX(Analysis!$B$71:$L$91, MATCH(B590, Analysis!$A$71:$A$91, 0), MATCH(C590, Analysis!$B$70:$L$70, 0)), "")</f>
        <v>Mild</v>
      </c>
      <c r="J590">
        <f t="shared" si="56"/>
        <v>19</v>
      </c>
      <c r="K590" s="56">
        <f t="shared" si="57"/>
        <v>45784</v>
      </c>
      <c r="L590" s="57">
        <f t="shared" si="59"/>
        <v>0.50880787037021946</v>
      </c>
      <c r="M590" t="str" cm="1">
        <f t="array" ref="M590">IF(L590="","",_xlfn.IFS(
  AND(L590&gt;=TIME(9,0,0), L590&lt;TIME(16,0,0)),"Morning",
  AND(L590&gt;=TIME(16,0,0), L590&lt;TIME(23,59,0)),"Evening",
  L590&gt;=TIME(23,59,0),"Night",
  L590&lt;TIME(9,0,0),"Night"
))</f>
        <v>Morning</v>
      </c>
      <c r="O590" t="str">
        <f t="shared" si="58"/>
        <v/>
      </c>
    </row>
    <row r="591" spans="1:15" x14ac:dyDescent="0.25">
      <c r="A591" t="s">
        <v>1291</v>
      </c>
      <c r="B591" t="s">
        <v>2</v>
      </c>
      <c r="C591" t="s">
        <v>27</v>
      </c>
      <c r="D591" t="s">
        <v>167</v>
      </c>
      <c r="E591" t="s">
        <v>1292</v>
      </c>
      <c r="F591" t="s">
        <v>78</v>
      </c>
      <c r="G591" t="str">
        <f t="shared" si="54"/>
        <v>0</v>
      </c>
      <c r="H591" s="4" t="str">
        <f t="shared" si="55"/>
        <v>Click here</v>
      </c>
      <c r="I591" t="str">
        <f>IFERROR(INDEX(Analysis!$B$71:$L$91, MATCH(B591, Analysis!$A$71:$A$91, 0), MATCH(C591, Analysis!$B$70:$L$70, 0)), "")</f>
        <v>Mild</v>
      </c>
      <c r="J591">
        <f t="shared" si="56"/>
        <v>19</v>
      </c>
      <c r="K591" s="56">
        <f t="shared" si="57"/>
        <v>45784</v>
      </c>
      <c r="L591" s="57">
        <f t="shared" si="59"/>
        <v>0.50913194444729015</v>
      </c>
      <c r="M591" t="str" cm="1">
        <f t="array" ref="M591">IF(L591="","",_xlfn.IFS(
  AND(L591&gt;=TIME(9,0,0), L591&lt;TIME(16,0,0)),"Morning",
  AND(L591&gt;=TIME(16,0,0), L591&lt;TIME(23,59,0)),"Evening",
  L591&gt;=TIME(23,59,0),"Night",
  L591&lt;TIME(9,0,0),"Night"
))</f>
        <v>Morning</v>
      </c>
      <c r="O591" t="str">
        <f t="shared" si="58"/>
        <v/>
      </c>
    </row>
    <row r="592" spans="1:15" x14ac:dyDescent="0.25">
      <c r="A592" t="s">
        <v>1293</v>
      </c>
      <c r="B592" t="s">
        <v>1</v>
      </c>
      <c r="C592" t="s">
        <v>103</v>
      </c>
      <c r="D592" t="s">
        <v>237</v>
      </c>
      <c r="E592" t="s">
        <v>1294</v>
      </c>
      <c r="F592" t="s">
        <v>78</v>
      </c>
      <c r="G592" t="str">
        <f t="shared" si="54"/>
        <v>0</v>
      </c>
      <c r="H592" s="4" t="str">
        <f t="shared" si="55"/>
        <v>Click here</v>
      </c>
      <c r="I592" t="str">
        <f>IFERROR(INDEX(Analysis!$B$71:$L$91, MATCH(B592, Analysis!$A$71:$A$91, 0), MATCH(C592, Analysis!$B$70:$L$70, 0)), "")</f>
        <v>Mild</v>
      </c>
      <c r="J592">
        <f t="shared" si="56"/>
        <v>19</v>
      </c>
      <c r="K592" s="56">
        <f t="shared" si="57"/>
        <v>45784</v>
      </c>
      <c r="L592" s="57">
        <f t="shared" si="59"/>
        <v>0.50929398147854954</v>
      </c>
      <c r="M592" t="str" cm="1">
        <f t="array" ref="M592">IF(L592="","",_xlfn.IFS(
  AND(L592&gt;=TIME(9,0,0), L592&lt;TIME(16,0,0)),"Morning",
  AND(L592&gt;=TIME(16,0,0), L592&lt;TIME(23,59,0)),"Evening",
  L592&gt;=TIME(23,59,0),"Night",
  L592&lt;TIME(9,0,0),"Night"
))</f>
        <v>Morning</v>
      </c>
      <c r="O592" t="str">
        <f t="shared" si="58"/>
        <v/>
      </c>
    </row>
    <row r="593" spans="1:15" x14ac:dyDescent="0.25">
      <c r="A593" t="s">
        <v>1295</v>
      </c>
      <c r="B593" t="s">
        <v>1</v>
      </c>
      <c r="C593" t="s">
        <v>27</v>
      </c>
      <c r="D593" t="s">
        <v>167</v>
      </c>
      <c r="E593" t="s">
        <v>1296</v>
      </c>
      <c r="F593" t="s">
        <v>78</v>
      </c>
      <c r="G593" t="str">
        <f t="shared" si="54"/>
        <v>0</v>
      </c>
      <c r="H593" s="4" t="str">
        <f t="shared" si="55"/>
        <v>Click here</v>
      </c>
      <c r="I593" t="str">
        <f>IFERROR(INDEX(Analysis!$B$71:$L$91, MATCH(B593, Analysis!$A$71:$A$91, 0), MATCH(C593, Analysis!$B$70:$L$70, 0)), "")</f>
        <v>Mild</v>
      </c>
      <c r="J593">
        <f t="shared" si="56"/>
        <v>19</v>
      </c>
      <c r="K593" s="56">
        <f t="shared" si="57"/>
        <v>45784</v>
      </c>
      <c r="L593" s="57">
        <f t="shared" si="59"/>
        <v>0.50936342592467554</v>
      </c>
      <c r="M593" t="str" cm="1">
        <f t="array" ref="M593">IF(L593="","",_xlfn.IFS(
  AND(L593&gt;=TIME(9,0,0), L593&lt;TIME(16,0,0)),"Morning",
  AND(L593&gt;=TIME(16,0,0), L593&lt;TIME(23,59,0)),"Evening",
  L593&gt;=TIME(23,59,0),"Night",
  L593&lt;TIME(9,0,0),"Night"
))</f>
        <v>Morning</v>
      </c>
      <c r="O593" t="str">
        <f t="shared" si="58"/>
        <v/>
      </c>
    </row>
    <row r="594" spans="1:15" x14ac:dyDescent="0.25">
      <c r="A594" t="s">
        <v>1297</v>
      </c>
      <c r="B594" t="s">
        <v>1</v>
      </c>
      <c r="C594" t="s">
        <v>103</v>
      </c>
      <c r="D594" t="s">
        <v>104</v>
      </c>
      <c r="E594" t="s">
        <v>1298</v>
      </c>
      <c r="F594" t="s">
        <v>78</v>
      </c>
      <c r="G594" t="str">
        <f t="shared" si="54"/>
        <v>0</v>
      </c>
      <c r="H594" s="4" t="str">
        <f t="shared" si="55"/>
        <v>Click here</v>
      </c>
      <c r="I594" t="str">
        <f>IFERROR(INDEX(Analysis!$B$71:$L$91, MATCH(B594, Analysis!$A$71:$A$91, 0), MATCH(C594, Analysis!$B$70:$L$70, 0)), "")</f>
        <v>Mild</v>
      </c>
      <c r="J594">
        <f t="shared" si="56"/>
        <v>19</v>
      </c>
      <c r="K594" s="56">
        <f t="shared" si="57"/>
        <v>45784</v>
      </c>
      <c r="L594" s="57">
        <f t="shared" si="59"/>
        <v>0.51434027777577285</v>
      </c>
      <c r="M594" t="str" cm="1">
        <f t="array" ref="M594">IF(L594="","",_xlfn.IFS(
  AND(L594&gt;=TIME(9,0,0), L594&lt;TIME(16,0,0)),"Morning",
  AND(L594&gt;=TIME(16,0,0), L594&lt;TIME(23,59,0)),"Evening",
  L594&gt;=TIME(23,59,0),"Night",
  L594&lt;TIME(9,0,0),"Night"
))</f>
        <v>Morning</v>
      </c>
      <c r="O594" t="str">
        <f t="shared" si="58"/>
        <v/>
      </c>
    </row>
    <row r="595" spans="1:15" x14ac:dyDescent="0.25">
      <c r="A595" t="s">
        <v>1299</v>
      </c>
      <c r="B595" t="s">
        <v>1</v>
      </c>
      <c r="C595" t="s">
        <v>103</v>
      </c>
      <c r="D595" t="s">
        <v>104</v>
      </c>
      <c r="E595" t="s">
        <v>1300</v>
      </c>
      <c r="F595" t="s">
        <v>78</v>
      </c>
      <c r="G595" t="str">
        <f t="shared" si="54"/>
        <v>0</v>
      </c>
      <c r="H595" s="4" t="str">
        <f t="shared" si="55"/>
        <v>Click here</v>
      </c>
      <c r="I595" t="str">
        <f>IFERROR(INDEX(Analysis!$B$71:$L$91, MATCH(B595, Analysis!$A$71:$A$91, 0), MATCH(C595, Analysis!$B$70:$L$70, 0)), "")</f>
        <v>Mild</v>
      </c>
      <c r="J595">
        <f t="shared" si="56"/>
        <v>19</v>
      </c>
      <c r="K595" s="56">
        <f t="shared" si="57"/>
        <v>45784</v>
      </c>
      <c r="L595" s="57">
        <f t="shared" si="59"/>
        <v>0.51600694444641704</v>
      </c>
      <c r="M595" t="str" cm="1">
        <f t="array" ref="M595">IF(L595="","",_xlfn.IFS(
  AND(L595&gt;=TIME(9,0,0), L595&lt;TIME(16,0,0)),"Morning",
  AND(L595&gt;=TIME(16,0,0), L595&lt;TIME(23,59,0)),"Evening",
  L595&gt;=TIME(23,59,0),"Night",
  L595&lt;TIME(9,0,0),"Night"
))</f>
        <v>Morning</v>
      </c>
      <c r="O595" t="str">
        <f t="shared" si="58"/>
        <v/>
      </c>
    </row>
    <row r="596" spans="1:15" x14ac:dyDescent="0.25">
      <c r="A596" t="s">
        <v>1301</v>
      </c>
      <c r="B596" t="s">
        <v>1</v>
      </c>
      <c r="C596" t="s">
        <v>27</v>
      </c>
      <c r="D596" t="s">
        <v>167</v>
      </c>
      <c r="E596" t="s">
        <v>1302</v>
      </c>
      <c r="F596" t="s">
        <v>78</v>
      </c>
      <c r="G596" t="str">
        <f t="shared" si="54"/>
        <v>0</v>
      </c>
      <c r="H596" s="4" t="str">
        <f t="shared" si="55"/>
        <v>Click here</v>
      </c>
      <c r="I596" t="str">
        <f>IFERROR(INDEX(Analysis!$B$71:$L$91, MATCH(B596, Analysis!$A$71:$A$91, 0), MATCH(C596, Analysis!$B$70:$L$70, 0)), "")</f>
        <v>Mild</v>
      </c>
      <c r="J596">
        <f t="shared" si="56"/>
        <v>19</v>
      </c>
      <c r="K596" s="56">
        <f t="shared" si="57"/>
        <v>45784</v>
      </c>
      <c r="L596" s="57">
        <f t="shared" si="59"/>
        <v>0.51848379629518604</v>
      </c>
      <c r="M596" t="str" cm="1">
        <f t="array" ref="M596">IF(L596="","",_xlfn.IFS(
  AND(L596&gt;=TIME(9,0,0), L596&lt;TIME(16,0,0)),"Morning",
  AND(L596&gt;=TIME(16,0,0), L596&lt;TIME(23,59,0)),"Evening",
  L596&gt;=TIME(23,59,0),"Night",
  L596&lt;TIME(9,0,0),"Night"
))</f>
        <v>Morning</v>
      </c>
      <c r="O596" t="str">
        <f t="shared" si="58"/>
        <v/>
      </c>
    </row>
    <row r="597" spans="1:15" x14ac:dyDescent="0.25">
      <c r="A597" t="s">
        <v>1303</v>
      </c>
      <c r="B597" t="s">
        <v>1</v>
      </c>
      <c r="C597" t="s">
        <v>27</v>
      </c>
      <c r="D597" t="s">
        <v>109</v>
      </c>
      <c r="E597" t="s">
        <v>1304</v>
      </c>
      <c r="F597" t="s">
        <v>78</v>
      </c>
      <c r="G597" t="str">
        <f t="shared" si="54"/>
        <v>0</v>
      </c>
      <c r="H597" s="4" t="str">
        <f t="shared" si="55"/>
        <v>Click here</v>
      </c>
      <c r="I597" t="str">
        <f>IFERROR(INDEX(Analysis!$B$71:$L$91, MATCH(B597, Analysis!$A$71:$A$91, 0), MATCH(C597, Analysis!$B$70:$L$70, 0)), "")</f>
        <v>Mild</v>
      </c>
      <c r="J597">
        <f t="shared" si="56"/>
        <v>19</v>
      </c>
      <c r="K597" s="56">
        <f t="shared" si="57"/>
        <v>45784</v>
      </c>
      <c r="L597" s="57">
        <f t="shared" si="59"/>
        <v>0.52009259258920792</v>
      </c>
      <c r="M597" t="str" cm="1">
        <f t="array" ref="M597">IF(L597="","",_xlfn.IFS(
  AND(L597&gt;=TIME(9,0,0), L597&lt;TIME(16,0,0)),"Morning",
  AND(L597&gt;=TIME(16,0,0), L597&lt;TIME(23,59,0)),"Evening",
  L597&gt;=TIME(23,59,0),"Night",
  L597&lt;TIME(9,0,0),"Night"
))</f>
        <v>Morning</v>
      </c>
      <c r="O597" t="str">
        <f t="shared" si="58"/>
        <v/>
      </c>
    </row>
    <row r="598" spans="1:15" x14ac:dyDescent="0.25">
      <c r="A598" t="s">
        <v>1305</v>
      </c>
      <c r="B598" t="s">
        <v>1</v>
      </c>
      <c r="C598" t="s">
        <v>30</v>
      </c>
      <c r="D598" t="s">
        <v>217</v>
      </c>
      <c r="E598" t="s">
        <v>1306</v>
      </c>
      <c r="F598" t="s">
        <v>78</v>
      </c>
      <c r="G598" t="str">
        <f t="shared" si="54"/>
        <v>0</v>
      </c>
      <c r="H598" s="4" t="str">
        <f t="shared" si="55"/>
        <v>Click here</v>
      </c>
      <c r="I598" t="str">
        <f>IFERROR(INDEX(Analysis!$B$71:$L$91, MATCH(B598, Analysis!$A$71:$A$91, 0), MATCH(C598, Analysis!$B$70:$L$70, 0)), "")</f>
        <v>Mild</v>
      </c>
      <c r="J598">
        <f t="shared" si="56"/>
        <v>19</v>
      </c>
      <c r="K598" s="56">
        <f t="shared" si="57"/>
        <v>45784</v>
      </c>
      <c r="L598" s="57">
        <f t="shared" si="59"/>
        <v>0.52141203703649808</v>
      </c>
      <c r="M598" t="str" cm="1">
        <f t="array" ref="M598">IF(L598="","",_xlfn.IFS(
  AND(L598&gt;=TIME(9,0,0), L598&lt;TIME(16,0,0)),"Morning",
  AND(L598&gt;=TIME(16,0,0), L598&lt;TIME(23,59,0)),"Evening",
  L598&gt;=TIME(23,59,0),"Night",
  L598&lt;TIME(9,0,0),"Night"
))</f>
        <v>Morning</v>
      </c>
      <c r="O598" t="str">
        <f t="shared" si="58"/>
        <v/>
      </c>
    </row>
    <row r="599" spans="1:15" x14ac:dyDescent="0.25">
      <c r="A599" t="s">
        <v>1307</v>
      </c>
      <c r="B599" t="s">
        <v>1</v>
      </c>
      <c r="C599" t="s">
        <v>103</v>
      </c>
      <c r="D599" t="s">
        <v>237</v>
      </c>
      <c r="E599" t="s">
        <v>1308</v>
      </c>
      <c r="F599" t="s">
        <v>78</v>
      </c>
      <c r="G599" t="str">
        <f t="shared" si="54"/>
        <v>0</v>
      </c>
      <c r="H599" s="4" t="str">
        <f t="shared" si="55"/>
        <v>Click here</v>
      </c>
      <c r="I599" t="str">
        <f>IFERROR(INDEX(Analysis!$B$71:$L$91, MATCH(B599, Analysis!$A$71:$A$91, 0), MATCH(C599, Analysis!$B$70:$L$70, 0)), "")</f>
        <v>Mild</v>
      </c>
      <c r="J599">
        <f t="shared" si="56"/>
        <v>19</v>
      </c>
      <c r="K599" s="56">
        <f t="shared" si="57"/>
        <v>45784</v>
      </c>
      <c r="L599" s="57">
        <f t="shared" si="59"/>
        <v>0.52577546296379296</v>
      </c>
      <c r="M599" t="str" cm="1">
        <f t="array" ref="M599">IF(L599="","",_xlfn.IFS(
  AND(L599&gt;=TIME(9,0,0), L599&lt;TIME(16,0,0)),"Morning",
  AND(L599&gt;=TIME(16,0,0), L599&lt;TIME(23,59,0)),"Evening",
  L599&gt;=TIME(23,59,0),"Night",
  L599&lt;TIME(9,0,0),"Night"
))</f>
        <v>Morning</v>
      </c>
      <c r="O599" t="str">
        <f t="shared" si="58"/>
        <v/>
      </c>
    </row>
    <row r="600" spans="1:15" x14ac:dyDescent="0.25">
      <c r="A600" t="s">
        <v>1309</v>
      </c>
      <c r="B600" t="s">
        <v>2</v>
      </c>
      <c r="C600" t="s">
        <v>30</v>
      </c>
      <c r="D600" t="s">
        <v>217</v>
      </c>
      <c r="E600" t="s">
        <v>1310</v>
      </c>
      <c r="F600" t="s">
        <v>78</v>
      </c>
      <c r="G600" t="str">
        <f t="shared" si="54"/>
        <v>0</v>
      </c>
      <c r="H600" s="4" t="str">
        <f t="shared" si="55"/>
        <v>Click here</v>
      </c>
      <c r="I600" t="str">
        <f>IFERROR(INDEX(Analysis!$B$71:$L$91, MATCH(B600, Analysis!$A$71:$A$91, 0), MATCH(C600, Analysis!$B$70:$L$70, 0)), "")</f>
        <v>Mild</v>
      </c>
      <c r="J600">
        <f t="shared" si="56"/>
        <v>19</v>
      </c>
      <c r="K600" s="56">
        <f t="shared" si="57"/>
        <v>45784</v>
      </c>
      <c r="L600" s="57">
        <f t="shared" si="59"/>
        <v>0.531388888892252</v>
      </c>
      <c r="M600" t="str" cm="1">
        <f t="array" ref="M600">IF(L600="","",_xlfn.IFS(
  AND(L600&gt;=TIME(9,0,0), L600&lt;TIME(16,0,0)),"Morning",
  AND(L600&gt;=TIME(16,0,0), L600&lt;TIME(23,59,0)),"Evening",
  L600&gt;=TIME(23,59,0),"Night",
  L600&lt;TIME(9,0,0),"Night"
))</f>
        <v>Morning</v>
      </c>
      <c r="O600" t="str">
        <f t="shared" si="58"/>
        <v/>
      </c>
    </row>
    <row r="601" spans="1:15" x14ac:dyDescent="0.25">
      <c r="A601" t="s">
        <v>1311</v>
      </c>
      <c r="B601" t="s">
        <v>1</v>
      </c>
      <c r="C601" t="s">
        <v>103</v>
      </c>
      <c r="D601" t="s">
        <v>104</v>
      </c>
      <c r="E601" t="s">
        <v>1312</v>
      </c>
      <c r="F601" t="s">
        <v>78</v>
      </c>
      <c r="G601" t="str">
        <f t="shared" si="54"/>
        <v>0</v>
      </c>
      <c r="H601" s="4" t="str">
        <f t="shared" si="55"/>
        <v>Click here</v>
      </c>
      <c r="I601" t="str">
        <f>IFERROR(INDEX(Analysis!$B$71:$L$91, MATCH(B601, Analysis!$A$71:$A$91, 0), MATCH(C601, Analysis!$B$70:$L$70, 0)), "")</f>
        <v>Mild</v>
      </c>
      <c r="J601">
        <f t="shared" si="56"/>
        <v>19</v>
      </c>
      <c r="K601" s="56">
        <f t="shared" si="57"/>
        <v>45784</v>
      </c>
      <c r="L601" s="57">
        <f t="shared" si="59"/>
        <v>0.53267361110920319</v>
      </c>
      <c r="M601" t="str" cm="1">
        <f t="array" ref="M601">IF(L601="","",_xlfn.IFS(
  AND(L601&gt;=TIME(9,0,0), L601&lt;TIME(16,0,0)),"Morning",
  AND(L601&gt;=TIME(16,0,0), L601&lt;TIME(23,59,0)),"Evening",
  L601&gt;=TIME(23,59,0),"Night",
  L601&lt;TIME(9,0,0),"Night"
))</f>
        <v>Morning</v>
      </c>
      <c r="O601" t="str">
        <f t="shared" si="58"/>
        <v/>
      </c>
    </row>
    <row r="602" spans="1:15" x14ac:dyDescent="0.25">
      <c r="A602" t="s">
        <v>1313</v>
      </c>
      <c r="B602" t="s">
        <v>1</v>
      </c>
      <c r="C602" t="s">
        <v>103</v>
      </c>
      <c r="D602" t="s">
        <v>104</v>
      </c>
      <c r="E602" t="s">
        <v>1314</v>
      </c>
      <c r="F602" t="s">
        <v>78</v>
      </c>
      <c r="G602" t="str">
        <f t="shared" si="54"/>
        <v>0</v>
      </c>
      <c r="H602" s="4" t="str">
        <f t="shared" si="55"/>
        <v>Click here</v>
      </c>
      <c r="I602" t="str">
        <f>IFERROR(INDEX(Analysis!$B$71:$L$91, MATCH(B602, Analysis!$A$71:$A$91, 0), MATCH(C602, Analysis!$B$70:$L$70, 0)), "")</f>
        <v>Mild</v>
      </c>
      <c r="J602">
        <f t="shared" si="56"/>
        <v>19</v>
      </c>
      <c r="K602" s="56">
        <f t="shared" si="57"/>
        <v>45784</v>
      </c>
      <c r="L602" s="57">
        <f t="shared" si="59"/>
        <v>0.53395833333343035</v>
      </c>
      <c r="M602" t="str" cm="1">
        <f t="array" ref="M602">IF(L602="","",_xlfn.IFS(
  AND(L602&gt;=TIME(9,0,0), L602&lt;TIME(16,0,0)),"Morning",
  AND(L602&gt;=TIME(16,0,0), L602&lt;TIME(23,59,0)),"Evening",
  L602&gt;=TIME(23,59,0),"Night",
  L602&lt;TIME(9,0,0),"Night"
))</f>
        <v>Morning</v>
      </c>
      <c r="O602" t="str">
        <f t="shared" si="58"/>
        <v/>
      </c>
    </row>
    <row r="603" spans="1:15" x14ac:dyDescent="0.25">
      <c r="A603" t="s">
        <v>1315</v>
      </c>
      <c r="B603" t="s">
        <v>1</v>
      </c>
      <c r="C603" t="s">
        <v>103</v>
      </c>
      <c r="D603" t="s">
        <v>104</v>
      </c>
      <c r="E603" t="s">
        <v>1316</v>
      </c>
      <c r="F603" t="s">
        <v>78</v>
      </c>
      <c r="G603" t="str">
        <f t="shared" si="54"/>
        <v>0</v>
      </c>
      <c r="H603" s="4" t="str">
        <f t="shared" si="55"/>
        <v>Click here</v>
      </c>
      <c r="I603" t="str">
        <f>IFERROR(INDEX(Analysis!$B$71:$L$91, MATCH(B603, Analysis!$A$71:$A$91, 0), MATCH(C603, Analysis!$B$70:$L$70, 0)), "")</f>
        <v>Mild</v>
      </c>
      <c r="J603">
        <f t="shared" si="56"/>
        <v>19</v>
      </c>
      <c r="K603" s="56">
        <f t="shared" si="57"/>
        <v>45784</v>
      </c>
      <c r="L603" s="57">
        <f t="shared" si="59"/>
        <v>0.53424768518743804</v>
      </c>
      <c r="M603" t="str" cm="1">
        <f t="array" ref="M603">IF(L603="","",_xlfn.IFS(
  AND(L603&gt;=TIME(9,0,0), L603&lt;TIME(16,0,0)),"Morning",
  AND(L603&gt;=TIME(16,0,0), L603&lt;TIME(23,59,0)),"Evening",
  L603&gt;=TIME(23,59,0),"Night",
  L603&lt;TIME(9,0,0),"Night"
))</f>
        <v>Morning</v>
      </c>
      <c r="O603" t="str">
        <f t="shared" si="58"/>
        <v/>
      </c>
    </row>
    <row r="604" spans="1:15" x14ac:dyDescent="0.25">
      <c r="A604" t="s">
        <v>1317</v>
      </c>
      <c r="B604" t="s">
        <v>1</v>
      </c>
      <c r="C604" t="s">
        <v>29</v>
      </c>
      <c r="D604" t="s">
        <v>223</v>
      </c>
      <c r="E604" t="s">
        <v>1318</v>
      </c>
      <c r="F604" t="s">
        <v>78</v>
      </c>
      <c r="G604" t="str">
        <f t="shared" si="54"/>
        <v>0</v>
      </c>
      <c r="H604" s="4" t="str">
        <f t="shared" si="55"/>
        <v>Click here</v>
      </c>
      <c r="I604" t="str">
        <f>IFERROR(INDEX(Analysis!$B$71:$L$91, MATCH(B604, Analysis!$A$71:$A$91, 0), MATCH(C604, Analysis!$B$70:$L$70, 0)), "")</f>
        <v>Mild</v>
      </c>
      <c r="J604">
        <f t="shared" si="56"/>
        <v>19</v>
      </c>
      <c r="K604" s="56">
        <f t="shared" si="57"/>
        <v>45784</v>
      </c>
      <c r="L604" s="57">
        <f t="shared" si="59"/>
        <v>0.59189814814453712</v>
      </c>
      <c r="M604" t="str" cm="1">
        <f t="array" ref="M604">IF(L604="","",_xlfn.IFS(
  AND(L604&gt;=TIME(9,0,0), L604&lt;TIME(16,0,0)),"Morning",
  AND(L604&gt;=TIME(16,0,0), L604&lt;TIME(23,59,0)),"Evening",
  L604&gt;=TIME(23,59,0),"Night",
  L604&lt;TIME(9,0,0),"Night"
))</f>
        <v>Morning</v>
      </c>
      <c r="O604" t="str">
        <f t="shared" si="58"/>
        <v/>
      </c>
    </row>
    <row r="605" spans="1:15" x14ac:dyDescent="0.25">
      <c r="A605" t="s">
        <v>1319</v>
      </c>
      <c r="B605" t="s">
        <v>1</v>
      </c>
      <c r="C605" t="s">
        <v>29</v>
      </c>
      <c r="D605" t="s">
        <v>223</v>
      </c>
      <c r="E605" t="s">
        <v>1320</v>
      </c>
      <c r="F605" t="s">
        <v>78</v>
      </c>
      <c r="G605" t="str">
        <f t="shared" si="54"/>
        <v>0</v>
      </c>
      <c r="H605" s="4" t="str">
        <f t="shared" si="55"/>
        <v>Click here</v>
      </c>
      <c r="I605" t="str">
        <f>IFERROR(INDEX(Analysis!$B$71:$L$91, MATCH(B605, Analysis!$A$71:$A$91, 0), MATCH(C605, Analysis!$B$70:$L$70, 0)), "")</f>
        <v>Mild</v>
      </c>
      <c r="J605">
        <f t="shared" si="56"/>
        <v>19</v>
      </c>
      <c r="K605" s="56">
        <f t="shared" si="57"/>
        <v>45784</v>
      </c>
      <c r="L605" s="57">
        <f t="shared" si="59"/>
        <v>0.59710648148029577</v>
      </c>
      <c r="M605" t="str" cm="1">
        <f t="array" ref="M605">IF(L605="","",_xlfn.IFS(
  AND(L605&gt;=TIME(9,0,0), L605&lt;TIME(16,0,0)),"Morning",
  AND(L605&gt;=TIME(16,0,0), L605&lt;TIME(23,59,0)),"Evening",
  L605&gt;=TIME(23,59,0),"Night",
  L605&lt;TIME(9,0,0),"Night"
))</f>
        <v>Morning</v>
      </c>
      <c r="O605" t="str">
        <f t="shared" si="58"/>
        <v/>
      </c>
    </row>
    <row r="606" spans="1:15" x14ac:dyDescent="0.25">
      <c r="A606" t="s">
        <v>1321</v>
      </c>
      <c r="B606" t="s">
        <v>1</v>
      </c>
      <c r="C606" t="s">
        <v>29</v>
      </c>
      <c r="D606" t="s">
        <v>223</v>
      </c>
      <c r="E606" t="s">
        <v>1322</v>
      </c>
      <c r="F606" t="s">
        <v>78</v>
      </c>
      <c r="G606" t="str">
        <f t="shared" si="54"/>
        <v>0</v>
      </c>
      <c r="H606" s="4" t="str">
        <f t="shared" si="55"/>
        <v>Click here</v>
      </c>
      <c r="I606" t="str">
        <f>IFERROR(INDEX(Analysis!$B$71:$L$91, MATCH(B606, Analysis!$A$71:$A$91, 0), MATCH(C606, Analysis!$B$70:$L$70, 0)), "")</f>
        <v>Mild</v>
      </c>
      <c r="J606">
        <f t="shared" si="56"/>
        <v>19</v>
      </c>
      <c r="K606" s="56">
        <f t="shared" si="57"/>
        <v>45784</v>
      </c>
      <c r="L606" s="57">
        <f t="shared" si="59"/>
        <v>0.59814814815035788</v>
      </c>
      <c r="M606" t="str" cm="1">
        <f t="array" ref="M606">IF(L606="","",_xlfn.IFS(
  AND(L606&gt;=TIME(9,0,0), L606&lt;TIME(16,0,0)),"Morning",
  AND(L606&gt;=TIME(16,0,0), L606&lt;TIME(23,59,0)),"Evening",
  L606&gt;=TIME(23,59,0),"Night",
  L606&lt;TIME(9,0,0),"Night"
))</f>
        <v>Morning</v>
      </c>
      <c r="O606" t="str">
        <f t="shared" si="58"/>
        <v/>
      </c>
    </row>
    <row r="607" spans="1:15" x14ac:dyDescent="0.25">
      <c r="A607" t="s">
        <v>1323</v>
      </c>
      <c r="B607" t="s">
        <v>1</v>
      </c>
      <c r="C607" t="s">
        <v>29</v>
      </c>
      <c r="D607" t="s">
        <v>290</v>
      </c>
      <c r="E607" t="s">
        <v>1324</v>
      </c>
      <c r="F607" t="s">
        <v>78</v>
      </c>
      <c r="G607" t="str">
        <f t="shared" si="54"/>
        <v>0</v>
      </c>
      <c r="H607" s="4" t="str">
        <f t="shared" si="55"/>
        <v>Click here</v>
      </c>
      <c r="I607" t="str">
        <f>IFERROR(INDEX(Analysis!$B$71:$L$91, MATCH(B607, Analysis!$A$71:$A$91, 0), MATCH(C607, Analysis!$B$70:$L$70, 0)), "")</f>
        <v>Mild</v>
      </c>
      <c r="J607">
        <f t="shared" si="56"/>
        <v>19</v>
      </c>
      <c r="K607" s="56">
        <f t="shared" si="57"/>
        <v>45784</v>
      </c>
      <c r="L607" s="57">
        <f t="shared" si="59"/>
        <v>0.59988425925985212</v>
      </c>
      <c r="M607" t="str" cm="1">
        <f t="array" ref="M607">IF(L607="","",_xlfn.IFS(
  AND(L607&gt;=TIME(9,0,0), L607&lt;TIME(16,0,0)),"Morning",
  AND(L607&gt;=TIME(16,0,0), L607&lt;TIME(23,59,0)),"Evening",
  L607&gt;=TIME(23,59,0),"Night",
  L607&lt;TIME(9,0,0),"Night"
))</f>
        <v>Morning</v>
      </c>
      <c r="O607" t="str">
        <f t="shared" si="58"/>
        <v/>
      </c>
    </row>
    <row r="608" spans="1:15" x14ac:dyDescent="0.25">
      <c r="A608" t="s">
        <v>1325</v>
      </c>
      <c r="B608" t="s">
        <v>1</v>
      </c>
      <c r="C608" t="s">
        <v>27</v>
      </c>
      <c r="D608" t="s">
        <v>167</v>
      </c>
      <c r="E608" t="s">
        <v>1326</v>
      </c>
      <c r="F608" t="s">
        <v>78</v>
      </c>
      <c r="G608" t="str">
        <f t="shared" si="54"/>
        <v>0</v>
      </c>
      <c r="H608" s="4" t="str">
        <f t="shared" si="55"/>
        <v>Click here</v>
      </c>
      <c r="I608" t="str">
        <f>IFERROR(INDEX(Analysis!$B$71:$L$91, MATCH(B608, Analysis!$A$71:$A$91, 0), MATCH(C608, Analysis!$B$70:$L$70, 0)), "")</f>
        <v>Mild</v>
      </c>
      <c r="J608">
        <f t="shared" si="56"/>
        <v>19</v>
      </c>
      <c r="K608" s="56">
        <f t="shared" si="57"/>
        <v>45784</v>
      </c>
      <c r="L608" s="57">
        <f t="shared" si="59"/>
        <v>0.60277777777810115</v>
      </c>
      <c r="M608" t="str" cm="1">
        <f t="array" ref="M608">IF(L608="","",_xlfn.IFS(
  AND(L608&gt;=TIME(9,0,0), L608&lt;TIME(16,0,0)),"Morning",
  AND(L608&gt;=TIME(16,0,0), L608&lt;TIME(23,59,0)),"Evening",
  L608&gt;=TIME(23,59,0),"Night",
  L608&lt;TIME(9,0,0),"Night"
))</f>
        <v>Morning</v>
      </c>
      <c r="O608" t="str">
        <f t="shared" si="58"/>
        <v/>
      </c>
    </row>
    <row r="609" spans="1:15" x14ac:dyDescent="0.25">
      <c r="A609" t="s">
        <v>1327</v>
      </c>
      <c r="B609" t="s">
        <v>2</v>
      </c>
      <c r="C609" t="s">
        <v>27</v>
      </c>
      <c r="D609" t="s">
        <v>167</v>
      </c>
      <c r="E609" t="s">
        <v>1328</v>
      </c>
      <c r="F609" t="s">
        <v>78</v>
      </c>
      <c r="G609" t="str">
        <f t="shared" si="54"/>
        <v>0</v>
      </c>
      <c r="H609" s="4" t="str">
        <f t="shared" si="55"/>
        <v>Click here</v>
      </c>
      <c r="I609" t="str">
        <f>IFERROR(INDEX(Analysis!$B$71:$L$91, MATCH(B609, Analysis!$A$71:$A$91, 0), MATCH(C609, Analysis!$B$70:$L$70, 0)), "")</f>
        <v>Mild</v>
      </c>
      <c r="J609">
        <f t="shared" si="56"/>
        <v>19</v>
      </c>
      <c r="K609" s="56">
        <f t="shared" si="57"/>
        <v>45784</v>
      </c>
      <c r="L609" s="57">
        <f t="shared" si="59"/>
        <v>0.60305555555532919</v>
      </c>
      <c r="M609" t="str" cm="1">
        <f t="array" ref="M609">IF(L609="","",_xlfn.IFS(
  AND(L609&gt;=TIME(9,0,0), L609&lt;TIME(16,0,0)),"Morning",
  AND(L609&gt;=TIME(16,0,0), L609&lt;TIME(23,59,0)),"Evening",
  L609&gt;=TIME(23,59,0),"Night",
  L609&lt;TIME(9,0,0),"Night"
))</f>
        <v>Morning</v>
      </c>
      <c r="O609" t="str">
        <f t="shared" si="58"/>
        <v/>
      </c>
    </row>
    <row r="610" spans="1:15" x14ac:dyDescent="0.25">
      <c r="A610" t="s">
        <v>1329</v>
      </c>
      <c r="B610" t="s">
        <v>1</v>
      </c>
      <c r="C610" t="s">
        <v>103</v>
      </c>
      <c r="D610" t="s">
        <v>104</v>
      </c>
      <c r="E610" t="s">
        <v>1330</v>
      </c>
      <c r="F610" t="s">
        <v>78</v>
      </c>
      <c r="G610" t="str">
        <f t="shared" si="54"/>
        <v>0</v>
      </c>
      <c r="H610" s="4" t="str">
        <f t="shared" si="55"/>
        <v>Click here</v>
      </c>
      <c r="I610" t="str">
        <f>IFERROR(INDEX(Analysis!$B$71:$L$91, MATCH(B610, Analysis!$A$71:$A$91, 0), MATCH(C610, Analysis!$B$70:$L$70, 0)), "")</f>
        <v>Mild</v>
      </c>
      <c r="J610">
        <f t="shared" si="56"/>
        <v>19</v>
      </c>
      <c r="K610" s="56">
        <f t="shared" si="57"/>
        <v>45784</v>
      </c>
      <c r="L610" s="57">
        <f t="shared" si="59"/>
        <v>0.60589120370423188</v>
      </c>
      <c r="M610" t="str" cm="1">
        <f t="array" ref="M610">IF(L610="","",_xlfn.IFS(
  AND(L610&gt;=TIME(9,0,0), L610&lt;TIME(16,0,0)),"Morning",
  AND(L610&gt;=TIME(16,0,0), L610&lt;TIME(23,59,0)),"Evening",
  L610&gt;=TIME(23,59,0),"Night",
  L610&lt;TIME(9,0,0),"Night"
))</f>
        <v>Morning</v>
      </c>
      <c r="O610" t="str">
        <f t="shared" si="58"/>
        <v/>
      </c>
    </row>
    <row r="611" spans="1:15" x14ac:dyDescent="0.25">
      <c r="A611" t="s">
        <v>1331</v>
      </c>
      <c r="B611" t="s">
        <v>1</v>
      </c>
      <c r="C611" t="s">
        <v>29</v>
      </c>
      <c r="D611" t="s">
        <v>223</v>
      </c>
      <c r="E611" t="s">
        <v>1332</v>
      </c>
      <c r="F611" t="s">
        <v>78</v>
      </c>
      <c r="G611" t="str">
        <f t="shared" si="54"/>
        <v>0</v>
      </c>
      <c r="H611" s="4" t="str">
        <f t="shared" si="55"/>
        <v>Click here</v>
      </c>
      <c r="I611" t="str">
        <f>IFERROR(INDEX(Analysis!$B$71:$L$91, MATCH(B611, Analysis!$A$71:$A$91, 0), MATCH(C611, Analysis!$B$70:$L$70, 0)), "")</f>
        <v>Mild</v>
      </c>
      <c r="J611">
        <f t="shared" si="56"/>
        <v>19</v>
      </c>
      <c r="K611" s="56">
        <f t="shared" si="57"/>
        <v>45784</v>
      </c>
      <c r="L611" s="57">
        <f t="shared" si="59"/>
        <v>0.61002314814686542</v>
      </c>
      <c r="M611" t="str" cm="1">
        <f t="array" ref="M611">IF(L611="","",_xlfn.IFS(
  AND(L611&gt;=TIME(9,0,0), L611&lt;TIME(16,0,0)),"Morning",
  AND(L611&gt;=TIME(16,0,0), L611&lt;TIME(23,59,0)),"Evening",
  L611&gt;=TIME(23,59,0),"Night",
  L611&lt;TIME(9,0,0),"Night"
))</f>
        <v>Morning</v>
      </c>
      <c r="O611" t="str">
        <f t="shared" si="58"/>
        <v/>
      </c>
    </row>
    <row r="612" spans="1:15" x14ac:dyDescent="0.25">
      <c r="A612" t="s">
        <v>1333</v>
      </c>
      <c r="B612" t="s">
        <v>1</v>
      </c>
      <c r="C612" t="s">
        <v>103</v>
      </c>
      <c r="D612" t="s">
        <v>104</v>
      </c>
      <c r="E612" t="s">
        <v>1334</v>
      </c>
      <c r="F612" t="s">
        <v>78</v>
      </c>
      <c r="G612" t="str">
        <f t="shared" si="54"/>
        <v>0</v>
      </c>
      <c r="H612" s="4" t="str">
        <f t="shared" si="55"/>
        <v>Click here</v>
      </c>
      <c r="I612" t="str">
        <f>IFERROR(INDEX(Analysis!$B$71:$L$91, MATCH(B612, Analysis!$A$71:$A$91, 0), MATCH(C612, Analysis!$B$70:$L$70, 0)), "")</f>
        <v>Mild</v>
      </c>
      <c r="J612">
        <f t="shared" si="56"/>
        <v>19</v>
      </c>
      <c r="K612" s="56">
        <f t="shared" si="57"/>
        <v>45784</v>
      </c>
      <c r="L612" s="57">
        <f t="shared" si="59"/>
        <v>0.61877314814773854</v>
      </c>
      <c r="M612" t="str" cm="1">
        <f t="array" ref="M612">IF(L612="","",_xlfn.IFS(
  AND(L612&gt;=TIME(9,0,0), L612&lt;TIME(16,0,0)),"Morning",
  AND(L612&gt;=TIME(16,0,0), L612&lt;TIME(23,59,0)),"Evening",
  L612&gt;=TIME(23,59,0),"Night",
  L612&lt;TIME(9,0,0),"Night"
))</f>
        <v>Morning</v>
      </c>
      <c r="O612" t="str">
        <f t="shared" si="58"/>
        <v/>
      </c>
    </row>
    <row r="613" spans="1:15" x14ac:dyDescent="0.25">
      <c r="A613" t="s">
        <v>1335</v>
      </c>
      <c r="B613" t="s">
        <v>1</v>
      </c>
      <c r="C613" t="s">
        <v>103</v>
      </c>
      <c r="D613" t="s">
        <v>104</v>
      </c>
      <c r="E613" t="s">
        <v>1336</v>
      </c>
      <c r="F613" t="s">
        <v>78</v>
      </c>
      <c r="G613" t="str">
        <f t="shared" si="54"/>
        <v>0</v>
      </c>
      <c r="H613" s="4" t="str">
        <f t="shared" si="55"/>
        <v>Click here</v>
      </c>
      <c r="I613" t="str">
        <f>IFERROR(INDEX(Analysis!$B$71:$L$91, MATCH(B613, Analysis!$A$71:$A$91, 0), MATCH(C613, Analysis!$B$70:$L$70, 0)), "")</f>
        <v>Mild</v>
      </c>
      <c r="J613">
        <f t="shared" si="56"/>
        <v>19</v>
      </c>
      <c r="K613" s="56">
        <f t="shared" si="57"/>
        <v>45784</v>
      </c>
      <c r="L613" s="57">
        <f t="shared" si="59"/>
        <v>0.62043981481838273</v>
      </c>
      <c r="M613" t="str" cm="1">
        <f t="array" ref="M613">IF(L613="","",_xlfn.IFS(
  AND(L613&gt;=TIME(9,0,0), L613&lt;TIME(16,0,0)),"Morning",
  AND(L613&gt;=TIME(16,0,0), L613&lt;TIME(23,59,0)),"Evening",
  L613&gt;=TIME(23,59,0),"Night",
  L613&lt;TIME(9,0,0),"Night"
))</f>
        <v>Morning</v>
      </c>
      <c r="O613" t="str">
        <f t="shared" si="58"/>
        <v/>
      </c>
    </row>
    <row r="614" spans="1:15" x14ac:dyDescent="0.25">
      <c r="A614" t="s">
        <v>1337</v>
      </c>
      <c r="B614" t="s">
        <v>1</v>
      </c>
      <c r="C614" t="s">
        <v>27</v>
      </c>
      <c r="D614" t="s">
        <v>167</v>
      </c>
      <c r="E614" t="s">
        <v>1338</v>
      </c>
      <c r="F614" t="s">
        <v>78</v>
      </c>
      <c r="G614" t="str">
        <f t="shared" si="54"/>
        <v>0</v>
      </c>
      <c r="H614" s="4" t="str">
        <f t="shared" si="55"/>
        <v>Click here</v>
      </c>
      <c r="I614" t="str">
        <f>IFERROR(INDEX(Analysis!$B$71:$L$91, MATCH(B614, Analysis!$A$71:$A$91, 0), MATCH(C614, Analysis!$B$70:$L$70, 0)), "")</f>
        <v>Mild</v>
      </c>
      <c r="J614">
        <f t="shared" si="56"/>
        <v>19</v>
      </c>
      <c r="K614" s="56">
        <f t="shared" si="57"/>
        <v>45784</v>
      </c>
      <c r="L614" s="57">
        <f t="shared" si="59"/>
        <v>0.63245370370714227</v>
      </c>
      <c r="M614" t="str" cm="1">
        <f t="array" ref="M614">IF(L614="","",_xlfn.IFS(
  AND(L614&gt;=TIME(9,0,0), L614&lt;TIME(16,0,0)),"Morning",
  AND(L614&gt;=TIME(16,0,0), L614&lt;TIME(23,59,0)),"Evening",
  L614&gt;=TIME(23,59,0),"Night",
  L614&lt;TIME(9,0,0),"Night"
))</f>
        <v>Morning</v>
      </c>
      <c r="O614" t="str">
        <f t="shared" si="58"/>
        <v/>
      </c>
    </row>
    <row r="615" spans="1:15" x14ac:dyDescent="0.25">
      <c r="A615" t="s">
        <v>1339</v>
      </c>
      <c r="B615" t="s">
        <v>1</v>
      </c>
      <c r="C615" t="s">
        <v>26</v>
      </c>
      <c r="D615" t="s">
        <v>80</v>
      </c>
      <c r="E615" t="s">
        <v>1340</v>
      </c>
      <c r="F615" t="s">
        <v>78</v>
      </c>
      <c r="G615" t="str">
        <f t="shared" si="54"/>
        <v>0</v>
      </c>
      <c r="H615" s="4" t="str">
        <f t="shared" si="55"/>
        <v>Click here</v>
      </c>
      <c r="I615" t="str">
        <f>IFERROR(INDEX(Analysis!$B$71:$L$91, MATCH(B615, Analysis!$A$71:$A$91, 0), MATCH(C615, Analysis!$B$70:$L$70, 0)), "")</f>
        <v>Mild</v>
      </c>
      <c r="J615">
        <f t="shared" si="56"/>
        <v>19</v>
      </c>
      <c r="K615" s="56">
        <f t="shared" si="57"/>
        <v>45784</v>
      </c>
      <c r="L615" s="57">
        <f t="shared" si="59"/>
        <v>0.63589120370306773</v>
      </c>
      <c r="M615" t="str" cm="1">
        <f t="array" ref="M615">IF(L615="","",_xlfn.IFS(
  AND(L615&gt;=TIME(9,0,0), L615&lt;TIME(16,0,0)),"Morning",
  AND(L615&gt;=TIME(16,0,0), L615&lt;TIME(23,59,0)),"Evening",
  L615&gt;=TIME(23,59,0),"Night",
  L615&lt;TIME(9,0,0),"Night"
))</f>
        <v>Morning</v>
      </c>
      <c r="O615" t="str">
        <f t="shared" si="58"/>
        <v/>
      </c>
    </row>
    <row r="616" spans="1:15" x14ac:dyDescent="0.25">
      <c r="A616" t="s">
        <v>1341</v>
      </c>
      <c r="B616" t="s">
        <v>1</v>
      </c>
      <c r="C616" t="s">
        <v>26</v>
      </c>
      <c r="D616" t="s">
        <v>204</v>
      </c>
      <c r="E616" t="s">
        <v>1342</v>
      </c>
      <c r="F616" t="s">
        <v>78</v>
      </c>
      <c r="G616" t="str">
        <f t="shared" si="54"/>
        <v>0</v>
      </c>
      <c r="H616" s="4" t="str">
        <f t="shared" si="55"/>
        <v>Click here</v>
      </c>
      <c r="I616" t="str">
        <f>IFERROR(INDEX(Analysis!$B$71:$L$91, MATCH(B616, Analysis!$A$71:$A$91, 0), MATCH(C616, Analysis!$B$70:$L$70, 0)), "")</f>
        <v>Mild</v>
      </c>
      <c r="J616">
        <f t="shared" si="56"/>
        <v>19</v>
      </c>
      <c r="K616" s="56">
        <f t="shared" si="57"/>
        <v>45784</v>
      </c>
      <c r="L616" s="57">
        <f t="shared" si="59"/>
        <v>0.64297453704057261</v>
      </c>
      <c r="M616" t="str" cm="1">
        <f t="array" ref="M616">IF(L616="","",_xlfn.IFS(
  AND(L616&gt;=TIME(9,0,0), L616&lt;TIME(16,0,0)),"Morning",
  AND(L616&gt;=TIME(16,0,0), L616&lt;TIME(23,59,0)),"Evening",
  L616&gt;=TIME(23,59,0),"Night",
  L616&lt;TIME(9,0,0),"Night"
))</f>
        <v>Morning</v>
      </c>
      <c r="O616" t="str">
        <f t="shared" si="58"/>
        <v/>
      </c>
    </row>
    <row r="617" spans="1:15" x14ac:dyDescent="0.25">
      <c r="A617" t="s">
        <v>1343</v>
      </c>
      <c r="B617" t="s">
        <v>3</v>
      </c>
      <c r="C617" t="s">
        <v>26</v>
      </c>
      <c r="D617" t="s">
        <v>199</v>
      </c>
      <c r="E617" t="s">
        <v>1344</v>
      </c>
      <c r="F617" t="s">
        <v>78</v>
      </c>
      <c r="G617" t="str">
        <f t="shared" si="54"/>
        <v>0</v>
      </c>
      <c r="H617" s="4" t="str">
        <f t="shared" si="55"/>
        <v>Click here</v>
      </c>
      <c r="I617" t="str">
        <f>IFERROR(INDEX(Analysis!$B$71:$L$91, MATCH(B617, Analysis!$A$71:$A$91, 0), MATCH(C617, Analysis!$B$70:$L$70, 0)), "")</f>
        <v>Severe</v>
      </c>
      <c r="J617">
        <f t="shared" si="56"/>
        <v>19</v>
      </c>
      <c r="K617" s="56">
        <f t="shared" si="57"/>
        <v>45784</v>
      </c>
      <c r="L617" s="57">
        <f t="shared" si="59"/>
        <v>0.64533564815064892</v>
      </c>
      <c r="M617" t="str" cm="1">
        <f t="array" ref="M617">IF(L617="","",_xlfn.IFS(
  AND(L617&gt;=TIME(9,0,0), L617&lt;TIME(16,0,0)),"Morning",
  AND(L617&gt;=TIME(16,0,0), L617&lt;TIME(23,59,0)),"Evening",
  L617&gt;=TIME(23,59,0),"Night",
  L617&lt;TIME(9,0,0),"Night"
))</f>
        <v>Morning</v>
      </c>
      <c r="O617" t="str">
        <f t="shared" si="58"/>
        <v/>
      </c>
    </row>
    <row r="618" spans="1:15" x14ac:dyDescent="0.25">
      <c r="A618" t="s">
        <v>1345</v>
      </c>
      <c r="B618" t="s">
        <v>1</v>
      </c>
      <c r="C618" t="s">
        <v>103</v>
      </c>
      <c r="D618" t="s">
        <v>104</v>
      </c>
      <c r="E618" t="s">
        <v>1346</v>
      </c>
      <c r="F618" t="s">
        <v>78</v>
      </c>
      <c r="G618" t="str">
        <f t="shared" si="54"/>
        <v>0</v>
      </c>
      <c r="H618" s="4" t="str">
        <f t="shared" si="55"/>
        <v>Click here</v>
      </c>
      <c r="I618" t="str">
        <f>IFERROR(INDEX(Analysis!$B$71:$L$91, MATCH(B618, Analysis!$A$71:$A$91, 0), MATCH(C618, Analysis!$B$70:$L$70, 0)), "")</f>
        <v>Mild</v>
      </c>
      <c r="J618">
        <f t="shared" si="56"/>
        <v>19</v>
      </c>
      <c r="K618" s="56">
        <f t="shared" si="57"/>
        <v>45784</v>
      </c>
      <c r="L618" s="57">
        <f t="shared" si="59"/>
        <v>0.64881944444641704</v>
      </c>
      <c r="M618" t="str" cm="1">
        <f t="array" ref="M618">IF(L618="","",_xlfn.IFS(
  AND(L618&gt;=TIME(9,0,0), L618&lt;TIME(16,0,0)),"Morning",
  AND(L618&gt;=TIME(16,0,0), L618&lt;TIME(23,59,0)),"Evening",
  L618&gt;=TIME(23,59,0),"Night",
  L618&lt;TIME(9,0,0),"Night"
))</f>
        <v>Morning</v>
      </c>
      <c r="O618" t="str">
        <f t="shared" si="58"/>
        <v/>
      </c>
    </row>
    <row r="619" spans="1:15" x14ac:dyDescent="0.25">
      <c r="A619" t="s">
        <v>1347</v>
      </c>
      <c r="B619" t="s">
        <v>1</v>
      </c>
      <c r="C619" t="s">
        <v>25</v>
      </c>
      <c r="D619" t="s">
        <v>310</v>
      </c>
      <c r="E619" t="s">
        <v>1348</v>
      </c>
      <c r="F619" t="s">
        <v>78</v>
      </c>
      <c r="G619" t="str">
        <f t="shared" si="54"/>
        <v>0</v>
      </c>
      <c r="H619" s="4" t="str">
        <f t="shared" si="55"/>
        <v>Click here</v>
      </c>
      <c r="I619" t="str">
        <f>IFERROR(INDEX(Analysis!$B$71:$L$91, MATCH(B619, Analysis!$A$71:$A$91, 0), MATCH(C619, Analysis!$B$70:$L$70, 0)), "")</f>
        <v>Mild</v>
      </c>
      <c r="J619">
        <f t="shared" si="56"/>
        <v>19</v>
      </c>
      <c r="K619" s="56">
        <f t="shared" si="57"/>
        <v>45784</v>
      </c>
      <c r="L619" s="57">
        <f t="shared" si="59"/>
        <v>0.65275462962745223</v>
      </c>
      <c r="M619" t="str" cm="1">
        <f t="array" ref="M619">IF(L619="","",_xlfn.IFS(
  AND(L619&gt;=TIME(9,0,0), L619&lt;TIME(16,0,0)),"Morning",
  AND(L619&gt;=TIME(16,0,0), L619&lt;TIME(23,59,0)),"Evening",
  L619&gt;=TIME(23,59,0),"Night",
  L619&lt;TIME(9,0,0),"Night"
))</f>
        <v>Morning</v>
      </c>
      <c r="O619" t="str">
        <f t="shared" si="58"/>
        <v/>
      </c>
    </row>
    <row r="620" spans="1:15" x14ac:dyDescent="0.25">
      <c r="A620" t="s">
        <v>1349</v>
      </c>
      <c r="B620" t="s">
        <v>1</v>
      </c>
      <c r="C620" t="s">
        <v>25</v>
      </c>
      <c r="D620" t="s">
        <v>1117</v>
      </c>
      <c r="E620" t="s">
        <v>1350</v>
      </c>
      <c r="F620" t="s">
        <v>78</v>
      </c>
      <c r="G620" t="str">
        <f t="shared" si="54"/>
        <v>0</v>
      </c>
      <c r="H620" s="4" t="str">
        <f t="shared" si="55"/>
        <v>Click here</v>
      </c>
      <c r="I620" t="str">
        <f>IFERROR(INDEX(Analysis!$B$71:$L$91, MATCH(B620, Analysis!$A$71:$A$91, 0), MATCH(C620, Analysis!$B$70:$L$70, 0)), "")</f>
        <v>Mild</v>
      </c>
      <c r="J620">
        <f t="shared" si="56"/>
        <v>19</v>
      </c>
      <c r="K620" s="56">
        <f t="shared" si="57"/>
        <v>45784</v>
      </c>
      <c r="L620" s="57">
        <f t="shared" si="59"/>
        <v>0.65525462962978054</v>
      </c>
      <c r="M620" t="str" cm="1">
        <f t="array" ref="M620">IF(L620="","",_xlfn.IFS(
  AND(L620&gt;=TIME(9,0,0), L620&lt;TIME(16,0,0)),"Morning",
  AND(L620&gt;=TIME(16,0,0), L620&lt;TIME(23,59,0)),"Evening",
  L620&gt;=TIME(23,59,0),"Night",
  L620&lt;TIME(9,0,0),"Night"
))</f>
        <v>Morning</v>
      </c>
      <c r="O620" t="str">
        <f t="shared" si="58"/>
        <v/>
      </c>
    </row>
    <row r="621" spans="1:15" x14ac:dyDescent="0.25">
      <c r="A621" t="s">
        <v>1351</v>
      </c>
      <c r="B621" t="s">
        <v>1</v>
      </c>
      <c r="C621" t="s">
        <v>25</v>
      </c>
      <c r="D621" t="s">
        <v>1117</v>
      </c>
      <c r="E621" t="s">
        <v>1352</v>
      </c>
      <c r="F621" t="s">
        <v>78</v>
      </c>
      <c r="G621" t="str">
        <f t="shared" si="54"/>
        <v>0</v>
      </c>
      <c r="H621" s="4" t="str">
        <f t="shared" si="55"/>
        <v>Click here</v>
      </c>
      <c r="I621" t="str">
        <f>IFERROR(INDEX(Analysis!$B$71:$L$91, MATCH(B621, Analysis!$A$71:$A$91, 0), MATCH(C621, Analysis!$B$70:$L$70, 0)), "")</f>
        <v>Mild</v>
      </c>
      <c r="J621">
        <f t="shared" si="56"/>
        <v>19</v>
      </c>
      <c r="K621" s="56">
        <f t="shared" si="57"/>
        <v>45784</v>
      </c>
      <c r="L621" s="57">
        <f t="shared" si="59"/>
        <v>0.65577546296117362</v>
      </c>
      <c r="M621" t="str" cm="1">
        <f t="array" ref="M621">IF(L621="","",_xlfn.IFS(
  AND(L621&gt;=TIME(9,0,0), L621&lt;TIME(16,0,0)),"Morning",
  AND(L621&gt;=TIME(16,0,0), L621&lt;TIME(23,59,0)),"Evening",
  L621&gt;=TIME(23,59,0),"Night",
  L621&lt;TIME(9,0,0),"Night"
))</f>
        <v>Morning</v>
      </c>
      <c r="O621" t="str">
        <f t="shared" si="58"/>
        <v/>
      </c>
    </row>
    <row r="622" spans="1:15" x14ac:dyDescent="0.25">
      <c r="A622" t="s">
        <v>1353</v>
      </c>
      <c r="B622" t="s">
        <v>1</v>
      </c>
      <c r="C622" t="s">
        <v>103</v>
      </c>
      <c r="D622" t="s">
        <v>104</v>
      </c>
      <c r="E622" t="s">
        <v>1354</v>
      </c>
      <c r="F622" t="s">
        <v>78</v>
      </c>
      <c r="G622" t="str">
        <f t="shared" si="54"/>
        <v>0</v>
      </c>
      <c r="H622" s="4" t="str">
        <f t="shared" si="55"/>
        <v>Click here</v>
      </c>
      <c r="I622" t="str">
        <f>IFERROR(INDEX(Analysis!$B$71:$L$91, MATCH(B622, Analysis!$A$71:$A$91, 0), MATCH(C622, Analysis!$B$70:$L$70, 0)), "")</f>
        <v>Mild</v>
      </c>
      <c r="J622">
        <f t="shared" si="56"/>
        <v>19</v>
      </c>
      <c r="K622" s="56">
        <f t="shared" si="57"/>
        <v>45784</v>
      </c>
      <c r="L622" s="57">
        <f t="shared" si="59"/>
        <v>0.65584490740729962</v>
      </c>
      <c r="M622" t="str" cm="1">
        <f t="array" ref="M622">IF(L622="","",_xlfn.IFS(
  AND(L622&gt;=TIME(9,0,0), L622&lt;TIME(16,0,0)),"Morning",
  AND(L622&gt;=TIME(16,0,0), L622&lt;TIME(23,59,0)),"Evening",
  L622&gt;=TIME(23,59,0),"Night",
  L622&lt;TIME(9,0,0),"Night"
))</f>
        <v>Morning</v>
      </c>
      <c r="O622" t="str">
        <f t="shared" si="58"/>
        <v/>
      </c>
    </row>
    <row r="623" spans="1:15" x14ac:dyDescent="0.25">
      <c r="A623" t="s">
        <v>1355</v>
      </c>
      <c r="B623" t="s">
        <v>0</v>
      </c>
      <c r="C623" t="s">
        <v>25</v>
      </c>
      <c r="D623" t="s">
        <v>1117</v>
      </c>
      <c r="E623" t="s">
        <v>1356</v>
      </c>
      <c r="F623" t="s">
        <v>78</v>
      </c>
      <c r="G623" t="str">
        <f t="shared" si="54"/>
        <v>0</v>
      </c>
      <c r="H623" s="4" t="str">
        <f t="shared" si="55"/>
        <v>Click here</v>
      </c>
      <c r="I623" t="str">
        <f>IFERROR(INDEX(Analysis!$B$71:$L$91, MATCH(B623, Analysis!$A$71:$A$91, 0), MATCH(C623, Analysis!$B$70:$L$70, 0)), "")</f>
        <v>Severe</v>
      </c>
      <c r="J623">
        <f t="shared" si="56"/>
        <v>19</v>
      </c>
      <c r="K623" s="56">
        <f t="shared" si="57"/>
        <v>45784</v>
      </c>
      <c r="L623" s="57">
        <f t="shared" si="59"/>
        <v>0.65608796296146465</v>
      </c>
      <c r="M623" t="str" cm="1">
        <f t="array" ref="M623">IF(L623="","",_xlfn.IFS(
  AND(L623&gt;=TIME(9,0,0), L623&lt;TIME(16,0,0)),"Morning",
  AND(L623&gt;=TIME(16,0,0), L623&lt;TIME(23,59,0)),"Evening",
  L623&gt;=TIME(23,59,0),"Night",
  L623&lt;TIME(9,0,0),"Night"
))</f>
        <v>Morning</v>
      </c>
      <c r="O623" t="str">
        <f t="shared" si="58"/>
        <v/>
      </c>
    </row>
    <row r="624" spans="1:15" x14ac:dyDescent="0.25">
      <c r="A624" t="s">
        <v>1357</v>
      </c>
      <c r="B624" t="s">
        <v>1</v>
      </c>
      <c r="C624" t="s">
        <v>103</v>
      </c>
      <c r="D624" t="s">
        <v>104</v>
      </c>
      <c r="E624" t="s">
        <v>1358</v>
      </c>
      <c r="F624" t="s">
        <v>78</v>
      </c>
      <c r="G624" t="str">
        <f t="shared" si="54"/>
        <v>0</v>
      </c>
      <c r="H624" s="4" t="str">
        <f t="shared" si="55"/>
        <v>Click here</v>
      </c>
      <c r="I624" t="str">
        <f>IFERROR(INDEX(Analysis!$B$71:$L$91, MATCH(B624, Analysis!$A$71:$A$91, 0), MATCH(C624, Analysis!$B$70:$L$70, 0)), "")</f>
        <v>Mild</v>
      </c>
      <c r="J624">
        <f t="shared" si="56"/>
        <v>19</v>
      </c>
      <c r="K624" s="56">
        <f t="shared" si="57"/>
        <v>45784</v>
      </c>
      <c r="L624" s="57">
        <f t="shared" si="59"/>
        <v>0.65716435185458977</v>
      </c>
      <c r="M624" t="str" cm="1">
        <f t="array" ref="M624">IF(L624="","",_xlfn.IFS(
  AND(L624&gt;=TIME(9,0,0), L624&lt;TIME(16,0,0)),"Morning",
  AND(L624&gt;=TIME(16,0,0), L624&lt;TIME(23,59,0)),"Evening",
  L624&gt;=TIME(23,59,0),"Night",
  L624&lt;TIME(9,0,0),"Night"
))</f>
        <v>Morning</v>
      </c>
      <c r="O624" t="str">
        <f t="shared" si="58"/>
        <v/>
      </c>
    </row>
    <row r="625" spans="1:15" x14ac:dyDescent="0.25">
      <c r="A625" t="s">
        <v>1359</v>
      </c>
      <c r="B625" t="s">
        <v>1</v>
      </c>
      <c r="C625" t="s">
        <v>103</v>
      </c>
      <c r="D625" t="s">
        <v>237</v>
      </c>
      <c r="E625" t="s">
        <v>1360</v>
      </c>
      <c r="F625" t="s">
        <v>78</v>
      </c>
      <c r="G625" t="str">
        <f t="shared" si="54"/>
        <v>0</v>
      </c>
      <c r="H625" s="4" t="str">
        <f t="shared" si="55"/>
        <v>Click here</v>
      </c>
      <c r="I625" t="str">
        <f>IFERROR(INDEX(Analysis!$B$71:$L$91, MATCH(B625, Analysis!$A$71:$A$91, 0), MATCH(C625, Analysis!$B$70:$L$70, 0)), "")</f>
        <v>Mild</v>
      </c>
      <c r="J625">
        <f t="shared" si="56"/>
        <v>19</v>
      </c>
      <c r="K625" s="56">
        <f t="shared" si="57"/>
        <v>45784</v>
      </c>
      <c r="L625" s="57">
        <f t="shared" si="59"/>
        <v>0.65781250000145519</v>
      </c>
      <c r="M625" t="str" cm="1">
        <f t="array" ref="M625">IF(L625="","",_xlfn.IFS(
  AND(L625&gt;=TIME(9,0,0), L625&lt;TIME(16,0,0)),"Morning",
  AND(L625&gt;=TIME(16,0,0), L625&lt;TIME(23,59,0)),"Evening",
  L625&gt;=TIME(23,59,0),"Night",
  L625&lt;TIME(9,0,0),"Night"
))</f>
        <v>Morning</v>
      </c>
      <c r="O625" t="str">
        <f t="shared" si="58"/>
        <v/>
      </c>
    </row>
    <row r="626" spans="1:15" x14ac:dyDescent="0.25">
      <c r="A626" t="s">
        <v>1361</v>
      </c>
      <c r="B626" t="s">
        <v>1</v>
      </c>
      <c r="C626" t="s">
        <v>103</v>
      </c>
      <c r="D626" t="s">
        <v>104</v>
      </c>
      <c r="E626" t="s">
        <v>1362</v>
      </c>
      <c r="F626" t="s">
        <v>78</v>
      </c>
      <c r="G626" t="str">
        <f t="shared" si="54"/>
        <v>0</v>
      </c>
      <c r="H626" s="4" t="str">
        <f t="shared" si="55"/>
        <v>Click here</v>
      </c>
      <c r="I626" t="str">
        <f>IFERROR(INDEX(Analysis!$B$71:$L$91, MATCH(B626, Analysis!$A$71:$A$91, 0), MATCH(C626, Analysis!$B$70:$L$70, 0)), "")</f>
        <v>Mild</v>
      </c>
      <c r="J626">
        <f t="shared" si="56"/>
        <v>19</v>
      </c>
      <c r="K626" s="56">
        <f t="shared" si="57"/>
        <v>45784</v>
      </c>
      <c r="L626" s="57">
        <f t="shared" si="59"/>
        <v>0.66560185185517184</v>
      </c>
      <c r="M626" t="str" cm="1">
        <f t="array" ref="M626">IF(L626="","",_xlfn.IFS(
  AND(L626&gt;=TIME(9,0,0), L626&lt;TIME(16,0,0)),"Morning",
  AND(L626&gt;=TIME(16,0,0), L626&lt;TIME(23,59,0)),"Evening",
  L626&gt;=TIME(23,59,0),"Night",
  L626&lt;TIME(9,0,0),"Night"
))</f>
        <v>Morning</v>
      </c>
      <c r="O626" t="str">
        <f t="shared" si="58"/>
        <v/>
      </c>
    </row>
    <row r="627" spans="1:15" x14ac:dyDescent="0.25">
      <c r="A627" t="s">
        <v>1363</v>
      </c>
      <c r="B627" t="s">
        <v>1</v>
      </c>
      <c r="C627" t="s">
        <v>103</v>
      </c>
      <c r="D627" t="s">
        <v>104</v>
      </c>
      <c r="E627" t="s">
        <v>1364</v>
      </c>
      <c r="F627" t="s">
        <v>78</v>
      </c>
      <c r="G627" t="str">
        <f t="shared" si="54"/>
        <v>0</v>
      </c>
      <c r="H627" s="4" t="str">
        <f t="shared" si="55"/>
        <v>Click here</v>
      </c>
      <c r="I627" t="str">
        <f>IFERROR(INDEX(Analysis!$B$71:$L$91, MATCH(B627, Analysis!$A$71:$A$91, 0), MATCH(C627, Analysis!$B$70:$L$70, 0)), "")</f>
        <v>Mild</v>
      </c>
      <c r="J627">
        <f t="shared" si="56"/>
        <v>19</v>
      </c>
      <c r="K627" s="56">
        <f t="shared" si="57"/>
        <v>45784</v>
      </c>
      <c r="L627" s="57">
        <f t="shared" si="59"/>
        <v>0.66672453703358769</v>
      </c>
      <c r="M627" t="str" cm="1">
        <f t="array" ref="M627">IF(L627="","",_xlfn.IFS(
  AND(L627&gt;=TIME(9,0,0), L627&lt;TIME(16,0,0)),"Morning",
  AND(L627&gt;=TIME(16,0,0), L627&lt;TIME(23,59,0)),"Evening",
  L627&gt;=TIME(23,59,0),"Night",
  L627&lt;TIME(9,0,0),"Night"
))</f>
        <v>Evening</v>
      </c>
      <c r="O627" t="str">
        <f t="shared" si="58"/>
        <v/>
      </c>
    </row>
    <row r="628" spans="1:15" x14ac:dyDescent="0.25">
      <c r="A628" t="s">
        <v>1365</v>
      </c>
      <c r="B628" t="s">
        <v>1</v>
      </c>
      <c r="C628" t="s">
        <v>103</v>
      </c>
      <c r="D628" t="s">
        <v>104</v>
      </c>
      <c r="E628" t="s">
        <v>1366</v>
      </c>
      <c r="F628" t="s">
        <v>78</v>
      </c>
      <c r="G628" t="str">
        <f t="shared" si="54"/>
        <v>0</v>
      </c>
      <c r="H628" s="4" t="str">
        <f t="shared" si="55"/>
        <v>Click here</v>
      </c>
      <c r="I628" t="str">
        <f>IFERROR(INDEX(Analysis!$B$71:$L$91, MATCH(B628, Analysis!$A$71:$A$91, 0), MATCH(C628, Analysis!$B$70:$L$70, 0)), "")</f>
        <v>Mild</v>
      </c>
      <c r="J628">
        <f t="shared" si="56"/>
        <v>19</v>
      </c>
      <c r="K628" s="56">
        <f t="shared" si="57"/>
        <v>45784</v>
      </c>
      <c r="L628" s="57">
        <f t="shared" si="59"/>
        <v>0.66840277778101154</v>
      </c>
      <c r="M628" t="str" cm="1">
        <f t="array" ref="M628">IF(L628="","",_xlfn.IFS(
  AND(L628&gt;=TIME(9,0,0), L628&lt;TIME(16,0,0)),"Morning",
  AND(L628&gt;=TIME(16,0,0), L628&lt;TIME(23,59,0)),"Evening",
  L628&gt;=TIME(23,59,0),"Night",
  L628&lt;TIME(9,0,0),"Night"
))</f>
        <v>Evening</v>
      </c>
      <c r="O628" t="str">
        <f t="shared" si="58"/>
        <v/>
      </c>
    </row>
    <row r="629" spans="1:15" x14ac:dyDescent="0.25">
      <c r="A629" t="s">
        <v>1367</v>
      </c>
      <c r="B629" t="s">
        <v>1</v>
      </c>
      <c r="C629" t="s">
        <v>27</v>
      </c>
      <c r="D629" t="s">
        <v>167</v>
      </c>
      <c r="E629" t="s">
        <v>1368</v>
      </c>
      <c r="F629" t="s">
        <v>78</v>
      </c>
      <c r="G629" t="str">
        <f t="shared" si="54"/>
        <v>0</v>
      </c>
      <c r="H629" s="4" t="str">
        <f t="shared" si="55"/>
        <v>Click here</v>
      </c>
      <c r="I629" t="str">
        <f>IFERROR(INDEX(Analysis!$B$71:$L$91, MATCH(B629, Analysis!$A$71:$A$91, 0), MATCH(C629, Analysis!$B$70:$L$70, 0)), "")</f>
        <v>Mild</v>
      </c>
      <c r="J629">
        <f t="shared" si="56"/>
        <v>19</v>
      </c>
      <c r="K629" s="56">
        <f t="shared" si="57"/>
        <v>45784</v>
      </c>
      <c r="L629" s="57">
        <f t="shared" si="59"/>
        <v>0.67520833333401242</v>
      </c>
      <c r="M629" t="str" cm="1">
        <f t="array" ref="M629">IF(L629="","",_xlfn.IFS(
  AND(L629&gt;=TIME(9,0,0), L629&lt;TIME(16,0,0)),"Morning",
  AND(L629&gt;=TIME(16,0,0), L629&lt;TIME(23,59,0)),"Evening",
  L629&gt;=TIME(23,59,0),"Night",
  L629&lt;TIME(9,0,0),"Night"
))</f>
        <v>Evening</v>
      </c>
      <c r="O629" t="str">
        <f t="shared" si="58"/>
        <v/>
      </c>
    </row>
    <row r="630" spans="1:15" x14ac:dyDescent="0.25">
      <c r="A630" t="s">
        <v>1369</v>
      </c>
      <c r="B630" t="s">
        <v>1</v>
      </c>
      <c r="C630" t="s">
        <v>103</v>
      </c>
      <c r="D630" t="s">
        <v>237</v>
      </c>
      <c r="E630" t="s">
        <v>1370</v>
      </c>
      <c r="F630" t="s">
        <v>78</v>
      </c>
      <c r="G630" t="str">
        <f t="shared" si="54"/>
        <v>0</v>
      </c>
      <c r="H630" s="4" t="str">
        <f t="shared" si="55"/>
        <v>Click here</v>
      </c>
      <c r="I630" t="str">
        <f>IFERROR(INDEX(Analysis!$B$71:$L$91, MATCH(B630, Analysis!$A$71:$A$91, 0), MATCH(C630, Analysis!$B$70:$L$70, 0)), "")</f>
        <v>Mild</v>
      </c>
      <c r="J630">
        <f t="shared" si="56"/>
        <v>19</v>
      </c>
      <c r="K630" s="56">
        <f t="shared" si="57"/>
        <v>45784</v>
      </c>
      <c r="L630" s="57">
        <f t="shared" si="59"/>
        <v>0.67804398148291511</v>
      </c>
      <c r="M630" t="str" cm="1">
        <f t="array" ref="M630">IF(L630="","",_xlfn.IFS(
  AND(L630&gt;=TIME(9,0,0), L630&lt;TIME(16,0,0)),"Morning",
  AND(L630&gt;=TIME(16,0,0), L630&lt;TIME(23,59,0)),"Evening",
  L630&gt;=TIME(23,59,0),"Night",
  L630&lt;TIME(9,0,0),"Night"
))</f>
        <v>Evening</v>
      </c>
      <c r="O630" t="str">
        <f t="shared" si="58"/>
        <v/>
      </c>
    </row>
    <row r="631" spans="1:15" x14ac:dyDescent="0.25">
      <c r="A631" t="s">
        <v>1371</v>
      </c>
      <c r="B631" t="s">
        <v>1</v>
      </c>
      <c r="C631" t="s">
        <v>103</v>
      </c>
      <c r="D631" t="s">
        <v>104</v>
      </c>
      <c r="E631" t="s">
        <v>1372</v>
      </c>
      <c r="F631" t="s">
        <v>78</v>
      </c>
      <c r="G631" t="str">
        <f t="shared" si="54"/>
        <v>0</v>
      </c>
      <c r="H631" s="4" t="str">
        <f t="shared" si="55"/>
        <v>Click here</v>
      </c>
      <c r="I631" t="str">
        <f>IFERROR(INDEX(Analysis!$B$71:$L$91, MATCH(B631, Analysis!$A$71:$A$91, 0), MATCH(C631, Analysis!$B$70:$L$70, 0)), "")</f>
        <v>Mild</v>
      </c>
      <c r="J631">
        <f t="shared" si="56"/>
        <v>19</v>
      </c>
      <c r="K631" s="56">
        <f t="shared" si="57"/>
        <v>45784</v>
      </c>
      <c r="L631" s="57">
        <f t="shared" si="59"/>
        <v>0.68151620370190358</v>
      </c>
      <c r="M631" t="str" cm="1">
        <f t="array" ref="M631">IF(L631="","",_xlfn.IFS(
  AND(L631&gt;=TIME(9,0,0), L631&lt;TIME(16,0,0)),"Morning",
  AND(L631&gt;=TIME(16,0,0), L631&lt;TIME(23,59,0)),"Evening",
  L631&gt;=TIME(23,59,0),"Night",
  L631&lt;TIME(9,0,0),"Night"
))</f>
        <v>Evening</v>
      </c>
      <c r="O631" t="str">
        <f t="shared" si="58"/>
        <v/>
      </c>
    </row>
    <row r="632" spans="1:15" x14ac:dyDescent="0.25">
      <c r="A632" t="s">
        <v>1373</v>
      </c>
      <c r="B632" t="s">
        <v>1</v>
      </c>
      <c r="C632" t="s">
        <v>26</v>
      </c>
      <c r="D632" t="s">
        <v>80</v>
      </c>
      <c r="E632" t="s">
        <v>1374</v>
      </c>
      <c r="F632" t="s">
        <v>78</v>
      </c>
      <c r="G632" t="str">
        <f t="shared" si="54"/>
        <v>0</v>
      </c>
      <c r="H632" s="4" t="str">
        <f t="shared" si="55"/>
        <v>Click here</v>
      </c>
      <c r="I632" t="str">
        <f>IFERROR(INDEX(Analysis!$B$71:$L$91, MATCH(B632, Analysis!$A$71:$A$91, 0), MATCH(C632, Analysis!$B$70:$L$70, 0)), "")</f>
        <v>Mild</v>
      </c>
      <c r="J632">
        <f t="shared" si="56"/>
        <v>19</v>
      </c>
      <c r="K632" s="56">
        <f t="shared" si="57"/>
        <v>45784</v>
      </c>
      <c r="L632" s="57">
        <f t="shared" si="59"/>
        <v>0.68325231481139781</v>
      </c>
      <c r="M632" t="str" cm="1">
        <f t="array" ref="M632">IF(L632="","",_xlfn.IFS(
  AND(L632&gt;=TIME(9,0,0), L632&lt;TIME(16,0,0)),"Morning",
  AND(L632&gt;=TIME(16,0,0), L632&lt;TIME(23,59,0)),"Evening",
  L632&gt;=TIME(23,59,0),"Night",
  L632&lt;TIME(9,0,0),"Night"
))</f>
        <v>Evening</v>
      </c>
      <c r="O632" t="str">
        <f t="shared" si="58"/>
        <v/>
      </c>
    </row>
    <row r="633" spans="1:15" x14ac:dyDescent="0.25">
      <c r="A633" t="s">
        <v>1375</v>
      </c>
      <c r="B633" t="s">
        <v>3</v>
      </c>
      <c r="C633" t="s">
        <v>26</v>
      </c>
      <c r="D633" t="s">
        <v>199</v>
      </c>
      <c r="E633" t="s">
        <v>1376</v>
      </c>
      <c r="F633" t="s">
        <v>78</v>
      </c>
      <c r="G633" t="str">
        <f t="shared" si="54"/>
        <v>0</v>
      </c>
      <c r="H633" s="4" t="str">
        <f t="shared" si="55"/>
        <v>Click here</v>
      </c>
      <c r="I633" t="str">
        <f>IFERROR(INDEX(Analysis!$B$71:$L$91, MATCH(B633, Analysis!$A$71:$A$91, 0), MATCH(C633, Analysis!$B$70:$L$70, 0)), "")</f>
        <v>Severe</v>
      </c>
      <c r="J633">
        <f t="shared" si="56"/>
        <v>19</v>
      </c>
      <c r="K633" s="56">
        <f t="shared" si="57"/>
        <v>45784</v>
      </c>
      <c r="L633" s="57">
        <f t="shared" si="59"/>
        <v>0.68358796296524815</v>
      </c>
      <c r="M633" t="str" cm="1">
        <f t="array" ref="M633">IF(L633="","",_xlfn.IFS(
  AND(L633&gt;=TIME(9,0,0), L633&lt;TIME(16,0,0)),"Morning",
  AND(L633&gt;=TIME(16,0,0), L633&lt;TIME(23,59,0)),"Evening",
  L633&gt;=TIME(23,59,0),"Night",
  L633&lt;TIME(9,0,0),"Night"
))</f>
        <v>Evening</v>
      </c>
      <c r="O633" t="str">
        <f t="shared" si="58"/>
        <v/>
      </c>
    </row>
    <row r="634" spans="1:15" x14ac:dyDescent="0.25">
      <c r="A634" t="s">
        <v>1377</v>
      </c>
      <c r="B634" t="s">
        <v>2</v>
      </c>
      <c r="C634" t="s">
        <v>30</v>
      </c>
      <c r="D634" t="s">
        <v>217</v>
      </c>
      <c r="E634" t="s">
        <v>1378</v>
      </c>
      <c r="F634" t="s">
        <v>78</v>
      </c>
      <c r="G634" t="str">
        <f t="shared" si="54"/>
        <v>0</v>
      </c>
      <c r="H634" s="4" t="str">
        <f t="shared" si="55"/>
        <v>Click here</v>
      </c>
      <c r="I634" t="str">
        <f>IFERROR(INDEX(Analysis!$B$71:$L$91, MATCH(B634, Analysis!$A$71:$A$91, 0), MATCH(C634, Analysis!$B$70:$L$70, 0)), "")</f>
        <v>Mild</v>
      </c>
      <c r="J634">
        <f t="shared" si="56"/>
        <v>19</v>
      </c>
      <c r="K634" s="56">
        <f t="shared" si="57"/>
        <v>45784</v>
      </c>
      <c r="L634" s="57">
        <f t="shared" si="59"/>
        <v>0.68609953703708015</v>
      </c>
      <c r="M634" t="str" cm="1">
        <f t="array" ref="M634">IF(L634="","",_xlfn.IFS(
  AND(L634&gt;=TIME(9,0,0), L634&lt;TIME(16,0,0)),"Morning",
  AND(L634&gt;=TIME(16,0,0), L634&lt;TIME(23,59,0)),"Evening",
  L634&gt;=TIME(23,59,0),"Night",
  L634&lt;TIME(9,0,0),"Night"
))</f>
        <v>Evening</v>
      </c>
      <c r="O634" t="str">
        <f t="shared" si="58"/>
        <v/>
      </c>
    </row>
    <row r="635" spans="1:15" x14ac:dyDescent="0.25">
      <c r="A635" t="s">
        <v>1379</v>
      </c>
      <c r="B635" t="s">
        <v>1</v>
      </c>
      <c r="C635" t="s">
        <v>103</v>
      </c>
      <c r="D635" t="s">
        <v>104</v>
      </c>
      <c r="E635" t="s">
        <v>1380</v>
      </c>
      <c r="F635" t="s">
        <v>78</v>
      </c>
      <c r="G635" t="str">
        <f t="shared" si="54"/>
        <v>0</v>
      </c>
      <c r="H635" s="4" t="str">
        <f t="shared" si="55"/>
        <v>Click here</v>
      </c>
      <c r="I635" t="str">
        <f>IFERROR(INDEX(Analysis!$B$71:$L$91, MATCH(B635, Analysis!$A$71:$A$91, 0), MATCH(C635, Analysis!$B$70:$L$70, 0)), "")</f>
        <v>Mild</v>
      </c>
      <c r="J635">
        <f t="shared" si="56"/>
        <v>19</v>
      </c>
      <c r="K635" s="56">
        <f t="shared" si="57"/>
        <v>45784</v>
      </c>
      <c r="L635" s="57">
        <f t="shared" si="59"/>
        <v>0.70777777778130258</v>
      </c>
      <c r="M635" t="str" cm="1">
        <f t="array" ref="M635">IF(L635="","",_xlfn.IFS(
  AND(L635&gt;=TIME(9,0,0), L635&lt;TIME(16,0,0)),"Morning",
  AND(L635&gt;=TIME(16,0,0), L635&lt;TIME(23,59,0)),"Evening",
  L635&gt;=TIME(23,59,0),"Night",
  L635&lt;TIME(9,0,0),"Night"
))</f>
        <v>Evening</v>
      </c>
      <c r="O635" t="str">
        <f t="shared" si="58"/>
        <v/>
      </c>
    </row>
    <row r="636" spans="1:15" x14ac:dyDescent="0.25">
      <c r="A636" t="s">
        <v>1381</v>
      </c>
      <c r="B636" t="s">
        <v>1</v>
      </c>
      <c r="C636" t="s">
        <v>103</v>
      </c>
      <c r="D636" t="s">
        <v>237</v>
      </c>
      <c r="E636" t="s">
        <v>1382</v>
      </c>
      <c r="F636" t="s">
        <v>78</v>
      </c>
      <c r="G636" t="str">
        <f t="shared" si="54"/>
        <v>0</v>
      </c>
      <c r="H636" s="4" t="str">
        <f t="shared" si="55"/>
        <v>Click here</v>
      </c>
      <c r="I636" t="str">
        <f>IFERROR(INDEX(Analysis!$B$71:$L$91, MATCH(B636, Analysis!$A$71:$A$91, 0), MATCH(C636, Analysis!$B$70:$L$70, 0)), "")</f>
        <v>Mild</v>
      </c>
      <c r="J636">
        <f t="shared" si="56"/>
        <v>19</v>
      </c>
      <c r="K636" s="56">
        <f t="shared" si="57"/>
        <v>45784</v>
      </c>
      <c r="L636" s="57">
        <f t="shared" si="59"/>
        <v>0.70990740740671754</v>
      </c>
      <c r="M636" t="str" cm="1">
        <f t="array" ref="M636">IF(L636="","",_xlfn.IFS(
  AND(L636&gt;=TIME(9,0,0), L636&lt;TIME(16,0,0)),"Morning",
  AND(L636&gt;=TIME(16,0,0), L636&lt;TIME(23,59,0)),"Evening",
  L636&gt;=TIME(23,59,0),"Night",
  L636&lt;TIME(9,0,0),"Night"
))</f>
        <v>Evening</v>
      </c>
      <c r="O636" t="str">
        <f t="shared" si="58"/>
        <v/>
      </c>
    </row>
    <row r="637" spans="1:15" x14ac:dyDescent="0.25">
      <c r="A637" t="s">
        <v>1383</v>
      </c>
      <c r="B637" t="s">
        <v>1</v>
      </c>
      <c r="C637" t="s">
        <v>103</v>
      </c>
      <c r="D637" t="s">
        <v>237</v>
      </c>
      <c r="E637" t="s">
        <v>1384</v>
      </c>
      <c r="F637" t="s">
        <v>78</v>
      </c>
      <c r="G637" t="str">
        <f t="shared" si="54"/>
        <v>0</v>
      </c>
      <c r="H637" s="4" t="str">
        <f t="shared" si="55"/>
        <v>Click here</v>
      </c>
      <c r="I637" t="str">
        <f>IFERROR(INDEX(Analysis!$B$71:$L$91, MATCH(B637, Analysis!$A$71:$A$91, 0), MATCH(C637, Analysis!$B$70:$L$70, 0)), "")</f>
        <v>Mild</v>
      </c>
      <c r="J637">
        <f t="shared" si="56"/>
        <v>19</v>
      </c>
      <c r="K637" s="56">
        <f t="shared" si="57"/>
        <v>45784</v>
      </c>
      <c r="L637" s="57">
        <f t="shared" si="59"/>
        <v>0.71246527777839219</v>
      </c>
      <c r="M637" t="str" cm="1">
        <f t="array" ref="M637">IF(L637="","",_xlfn.IFS(
  AND(L637&gt;=TIME(9,0,0), L637&lt;TIME(16,0,0)),"Morning",
  AND(L637&gt;=TIME(16,0,0), L637&lt;TIME(23,59,0)),"Evening",
  L637&gt;=TIME(23,59,0),"Night",
  L637&lt;TIME(9,0,0),"Night"
))</f>
        <v>Evening</v>
      </c>
      <c r="O637" t="str">
        <f t="shared" si="58"/>
        <v/>
      </c>
    </row>
    <row r="638" spans="1:15" x14ac:dyDescent="0.25">
      <c r="A638" t="s">
        <v>1385</v>
      </c>
      <c r="B638" t="s">
        <v>1</v>
      </c>
      <c r="C638" t="s">
        <v>25</v>
      </c>
      <c r="D638" t="s">
        <v>301</v>
      </c>
      <c r="E638" t="s">
        <v>1386</v>
      </c>
      <c r="F638" t="s">
        <v>78</v>
      </c>
      <c r="G638" t="str">
        <f t="shared" si="54"/>
        <v>0</v>
      </c>
      <c r="H638" s="4" t="str">
        <f t="shared" si="55"/>
        <v>Click here</v>
      </c>
      <c r="I638" t="str">
        <f>IFERROR(INDEX(Analysis!$B$71:$L$91, MATCH(B638, Analysis!$A$71:$A$91, 0), MATCH(C638, Analysis!$B$70:$L$70, 0)), "")</f>
        <v>Mild</v>
      </c>
      <c r="J638">
        <f t="shared" si="56"/>
        <v>19</v>
      </c>
      <c r="K638" s="56">
        <f t="shared" si="57"/>
        <v>45784</v>
      </c>
      <c r="L638" s="57">
        <f t="shared" si="59"/>
        <v>0.71263888888643123</v>
      </c>
      <c r="M638" t="str" cm="1">
        <f t="array" ref="M638">IF(L638="","",_xlfn.IFS(
  AND(L638&gt;=TIME(9,0,0), L638&lt;TIME(16,0,0)),"Morning",
  AND(L638&gt;=TIME(16,0,0), L638&lt;TIME(23,59,0)),"Evening",
  L638&gt;=TIME(23,59,0),"Night",
  L638&lt;TIME(9,0,0),"Night"
))</f>
        <v>Evening</v>
      </c>
      <c r="O638" t="str">
        <f t="shared" si="58"/>
        <v/>
      </c>
    </row>
    <row r="639" spans="1:15" x14ac:dyDescent="0.25">
      <c r="A639" t="s">
        <v>1387</v>
      </c>
      <c r="B639" t="s">
        <v>1</v>
      </c>
      <c r="C639" t="s">
        <v>103</v>
      </c>
      <c r="D639" t="s">
        <v>237</v>
      </c>
      <c r="E639" t="s">
        <v>1388</v>
      </c>
      <c r="F639" t="s">
        <v>78</v>
      </c>
      <c r="G639" t="str">
        <f t="shared" si="54"/>
        <v>0</v>
      </c>
      <c r="H639" s="4" t="str">
        <f t="shared" si="55"/>
        <v>Click here</v>
      </c>
      <c r="I639" t="str">
        <f>IFERROR(INDEX(Analysis!$B$71:$L$91, MATCH(B639, Analysis!$A$71:$A$91, 0), MATCH(C639, Analysis!$B$70:$L$70, 0)), "")</f>
        <v>Mild</v>
      </c>
      <c r="J639">
        <f t="shared" si="56"/>
        <v>19</v>
      </c>
      <c r="K639" s="56">
        <f t="shared" si="57"/>
        <v>45784</v>
      </c>
      <c r="L639" s="57">
        <f t="shared" si="59"/>
        <v>0.71283564814802958</v>
      </c>
      <c r="M639" t="str" cm="1">
        <f t="array" ref="M639">IF(L639="","",_xlfn.IFS(
  AND(L639&gt;=TIME(9,0,0), L639&lt;TIME(16,0,0)),"Morning",
  AND(L639&gt;=TIME(16,0,0), L639&lt;TIME(23,59,0)),"Evening",
  L639&gt;=TIME(23,59,0),"Night",
  L639&lt;TIME(9,0,0),"Night"
))</f>
        <v>Evening</v>
      </c>
      <c r="O639" t="str">
        <f t="shared" si="58"/>
        <v/>
      </c>
    </row>
    <row r="640" spans="1:15" x14ac:dyDescent="0.25">
      <c r="A640" t="s">
        <v>1389</v>
      </c>
      <c r="B640" t="s">
        <v>1</v>
      </c>
      <c r="C640" t="s">
        <v>103</v>
      </c>
      <c r="D640" t="s">
        <v>541</v>
      </c>
      <c r="E640" t="s">
        <v>1390</v>
      </c>
      <c r="F640" t="s">
        <v>78</v>
      </c>
      <c r="G640" t="str">
        <f t="shared" si="54"/>
        <v>0</v>
      </c>
      <c r="H640" s="4" t="str">
        <f t="shared" si="55"/>
        <v>Click here</v>
      </c>
      <c r="I640" t="str">
        <f>IFERROR(INDEX(Analysis!$B$71:$L$91, MATCH(B640, Analysis!$A$71:$A$91, 0), MATCH(C640, Analysis!$B$70:$L$70, 0)), "")</f>
        <v>Mild</v>
      </c>
      <c r="J640">
        <f t="shared" si="56"/>
        <v>19</v>
      </c>
      <c r="K640" s="56">
        <f t="shared" si="57"/>
        <v>45784</v>
      </c>
      <c r="L640" s="57">
        <f t="shared" si="59"/>
        <v>0.71519675925810589</v>
      </c>
      <c r="M640" t="str" cm="1">
        <f t="array" ref="M640">IF(L640="","",_xlfn.IFS(
  AND(L640&gt;=TIME(9,0,0), L640&lt;TIME(16,0,0)),"Morning",
  AND(L640&gt;=TIME(16,0,0), L640&lt;TIME(23,59,0)),"Evening",
  L640&gt;=TIME(23,59,0),"Night",
  L640&lt;TIME(9,0,0),"Night"
))</f>
        <v>Evening</v>
      </c>
      <c r="O640" t="str">
        <f t="shared" si="58"/>
        <v/>
      </c>
    </row>
    <row r="641" spans="1:15" x14ac:dyDescent="0.25">
      <c r="A641" t="s">
        <v>1391</v>
      </c>
      <c r="B641" t="s">
        <v>1</v>
      </c>
      <c r="C641" t="s">
        <v>103</v>
      </c>
      <c r="D641" t="s">
        <v>104</v>
      </c>
      <c r="E641" t="s">
        <v>1392</v>
      </c>
      <c r="F641" t="s">
        <v>78</v>
      </c>
      <c r="G641" t="str">
        <f t="shared" si="54"/>
        <v>0</v>
      </c>
      <c r="H641" s="4" t="str">
        <f t="shared" si="55"/>
        <v>Click here</v>
      </c>
      <c r="I641" t="str">
        <f>IFERROR(INDEX(Analysis!$B$71:$L$91, MATCH(B641, Analysis!$A$71:$A$91, 0), MATCH(C641, Analysis!$B$70:$L$70, 0)), "")</f>
        <v>Mild</v>
      </c>
      <c r="J641">
        <f t="shared" si="56"/>
        <v>19</v>
      </c>
      <c r="K641" s="56">
        <f t="shared" si="57"/>
        <v>45784</v>
      </c>
      <c r="L641" s="57">
        <f t="shared" si="59"/>
        <v>0.71840277777664596</v>
      </c>
      <c r="M641" t="str" cm="1">
        <f t="array" ref="M641">IF(L641="","",_xlfn.IFS(
  AND(L641&gt;=TIME(9,0,0), L641&lt;TIME(16,0,0)),"Morning",
  AND(L641&gt;=TIME(16,0,0), L641&lt;TIME(23,59,0)),"Evening",
  L641&gt;=TIME(23,59,0),"Night",
  L641&lt;TIME(9,0,0),"Night"
))</f>
        <v>Evening</v>
      </c>
      <c r="O641" t="str">
        <f t="shared" si="58"/>
        <v/>
      </c>
    </row>
    <row r="642" spans="1:15" x14ac:dyDescent="0.25">
      <c r="A642" t="s">
        <v>1393</v>
      </c>
      <c r="B642" t="s">
        <v>1</v>
      </c>
      <c r="C642" t="s">
        <v>103</v>
      </c>
      <c r="D642" t="s">
        <v>104</v>
      </c>
      <c r="E642" t="s">
        <v>1394</v>
      </c>
      <c r="F642" t="s">
        <v>78</v>
      </c>
      <c r="G642" t="str">
        <f t="shared" ref="G642:G705" si="60">IF(ISBLANK(A642), "", IF(ISBLANK(F642), 0, F642))</f>
        <v>0</v>
      </c>
      <c r="H642" s="4" t="str">
        <f t="shared" ref="H642:H705" si="61">IF(ISBLANK(E642),"",HYPERLINK(E642,"Click here"))</f>
        <v>Click here</v>
      </c>
      <c r="I642" t="str">
        <f>IFERROR(INDEX(Analysis!$B$71:$L$91, MATCH(B642, Analysis!$A$71:$A$91, 0), MATCH(C642, Analysis!$B$70:$L$70, 0)), "")</f>
        <v>Mild</v>
      </c>
      <c r="J642">
        <f t="shared" ref="J642:J705" si="62">IF(ISBLANK(A642),"",WEEKNUM(A642))</f>
        <v>19</v>
      </c>
      <c r="K642" s="56">
        <f t="shared" ref="K642:K705" si="63">IF(ISBLANK(A642),"",DATE(YEAR(A642),MONTH(A642),DAY(A642)))</f>
        <v>45784</v>
      </c>
      <c r="L642" s="57">
        <f t="shared" si="59"/>
        <v>0.71898148148466134</v>
      </c>
      <c r="M642" t="str" cm="1">
        <f t="array" ref="M642">IF(L642="","",_xlfn.IFS(
  AND(L642&gt;=TIME(9,0,0), L642&lt;TIME(16,0,0)),"Morning",
  AND(L642&gt;=TIME(16,0,0), L642&lt;TIME(23,59,0)),"Evening",
  L642&gt;=TIME(23,59,0),"Night",
  L642&lt;TIME(9,0,0),"Night"
))</f>
        <v>Evening</v>
      </c>
      <c r="O642" t="str">
        <f t="shared" ref="O642:O705" si="64">IF(N642="ON", _xlfn.IMAGE(E642, 1), "")</f>
        <v/>
      </c>
    </row>
    <row r="643" spans="1:15" x14ac:dyDescent="0.25">
      <c r="A643" t="s">
        <v>1395</v>
      </c>
      <c r="B643" t="s">
        <v>1</v>
      </c>
      <c r="C643" t="s">
        <v>103</v>
      </c>
      <c r="D643" t="s">
        <v>104</v>
      </c>
      <c r="E643" t="s">
        <v>1396</v>
      </c>
      <c r="F643" t="s">
        <v>78</v>
      </c>
      <c r="G643" t="str">
        <f t="shared" si="60"/>
        <v>0</v>
      </c>
      <c r="H643" s="4" t="str">
        <f t="shared" si="61"/>
        <v>Click here</v>
      </c>
      <c r="I643" t="str">
        <f>IFERROR(INDEX(Analysis!$B$71:$L$91, MATCH(B643, Analysis!$A$71:$A$91, 0), MATCH(C643, Analysis!$B$70:$L$70, 0)), "")</f>
        <v>Mild</v>
      </c>
      <c r="J643">
        <f t="shared" si="62"/>
        <v>19</v>
      </c>
      <c r="K643" s="56">
        <f t="shared" si="63"/>
        <v>45784</v>
      </c>
      <c r="L643" s="57">
        <f t="shared" ref="L643:L706" si="65">IF(A643="", "", A643 - INT(A643))</f>
        <v>0.71943287036992842</v>
      </c>
      <c r="M643" t="str" cm="1">
        <f t="array" ref="M643">IF(L643="","",_xlfn.IFS(
  AND(L643&gt;=TIME(9,0,0), L643&lt;TIME(16,0,0)),"Morning",
  AND(L643&gt;=TIME(16,0,0), L643&lt;TIME(23,59,0)),"Evening",
  L643&gt;=TIME(23,59,0),"Night",
  L643&lt;TIME(9,0,0),"Night"
))</f>
        <v>Evening</v>
      </c>
      <c r="O643" t="str">
        <f t="shared" si="64"/>
        <v/>
      </c>
    </row>
    <row r="644" spans="1:15" x14ac:dyDescent="0.25">
      <c r="A644" t="s">
        <v>1397</v>
      </c>
      <c r="B644" t="s">
        <v>1</v>
      </c>
      <c r="C644" t="s">
        <v>27</v>
      </c>
      <c r="D644" t="s">
        <v>167</v>
      </c>
      <c r="E644" t="s">
        <v>1398</v>
      </c>
      <c r="F644" t="s">
        <v>78</v>
      </c>
      <c r="G644" t="str">
        <f t="shared" si="60"/>
        <v>0</v>
      </c>
      <c r="H644" s="4" t="str">
        <f t="shared" si="61"/>
        <v>Click here</v>
      </c>
      <c r="I644" t="str">
        <f>IFERROR(INDEX(Analysis!$B$71:$L$91, MATCH(B644, Analysis!$A$71:$A$91, 0), MATCH(C644, Analysis!$B$70:$L$70, 0)), "")</f>
        <v>Mild</v>
      </c>
      <c r="J644">
        <f t="shared" si="62"/>
        <v>19</v>
      </c>
      <c r="K644" s="56">
        <f t="shared" si="63"/>
        <v>45784</v>
      </c>
      <c r="L644" s="57">
        <f t="shared" si="65"/>
        <v>0.7280092592627625</v>
      </c>
      <c r="M644" t="str" cm="1">
        <f t="array" ref="M644">IF(L644="","",_xlfn.IFS(
  AND(L644&gt;=TIME(9,0,0), L644&lt;TIME(16,0,0)),"Morning",
  AND(L644&gt;=TIME(16,0,0), L644&lt;TIME(23,59,0)),"Evening",
  L644&gt;=TIME(23,59,0),"Night",
  L644&lt;TIME(9,0,0),"Night"
))</f>
        <v>Evening</v>
      </c>
      <c r="O644" t="str">
        <f t="shared" si="64"/>
        <v/>
      </c>
    </row>
    <row r="645" spans="1:15" x14ac:dyDescent="0.25">
      <c r="A645" t="s">
        <v>1399</v>
      </c>
      <c r="B645" t="s">
        <v>1</v>
      </c>
      <c r="C645" t="s">
        <v>26</v>
      </c>
      <c r="D645" t="s">
        <v>80</v>
      </c>
      <c r="E645" t="s">
        <v>1400</v>
      </c>
      <c r="F645" t="s">
        <v>78</v>
      </c>
      <c r="G645" t="str">
        <f t="shared" si="60"/>
        <v>0</v>
      </c>
      <c r="H645" s="4" t="str">
        <f t="shared" si="61"/>
        <v>Click here</v>
      </c>
      <c r="I645" t="str">
        <f>IFERROR(INDEX(Analysis!$B$71:$L$91, MATCH(B645, Analysis!$A$71:$A$91, 0), MATCH(C645, Analysis!$B$70:$L$70, 0)), "")</f>
        <v>Mild</v>
      </c>
      <c r="J645">
        <f t="shared" si="62"/>
        <v>19</v>
      </c>
      <c r="K645" s="56">
        <f t="shared" si="63"/>
        <v>45784</v>
      </c>
      <c r="L645" s="57">
        <f t="shared" si="65"/>
        <v>0.72850694444787223</v>
      </c>
      <c r="M645" t="str" cm="1">
        <f t="array" ref="M645">IF(L645="","",_xlfn.IFS(
  AND(L645&gt;=TIME(9,0,0), L645&lt;TIME(16,0,0)),"Morning",
  AND(L645&gt;=TIME(16,0,0), L645&lt;TIME(23,59,0)),"Evening",
  L645&gt;=TIME(23,59,0),"Night",
  L645&lt;TIME(9,0,0),"Night"
))</f>
        <v>Evening</v>
      </c>
      <c r="O645" t="str">
        <f t="shared" si="64"/>
        <v/>
      </c>
    </row>
    <row r="646" spans="1:15" x14ac:dyDescent="0.25">
      <c r="A646" t="s">
        <v>1401</v>
      </c>
      <c r="B646" t="s">
        <v>1</v>
      </c>
      <c r="C646" t="s">
        <v>29</v>
      </c>
      <c r="D646" t="s">
        <v>116</v>
      </c>
      <c r="E646" t="s">
        <v>1402</v>
      </c>
      <c r="F646" t="s">
        <v>78</v>
      </c>
      <c r="G646" t="str">
        <f t="shared" si="60"/>
        <v>0</v>
      </c>
      <c r="H646" s="4" t="str">
        <f t="shared" si="61"/>
        <v>Click here</v>
      </c>
      <c r="I646" t="str">
        <f>IFERROR(INDEX(Analysis!$B$71:$L$91, MATCH(B646, Analysis!$A$71:$A$91, 0), MATCH(C646, Analysis!$B$70:$L$70, 0)), "")</f>
        <v>Mild</v>
      </c>
      <c r="J646">
        <f t="shared" si="62"/>
        <v>19</v>
      </c>
      <c r="K646" s="56">
        <f t="shared" si="63"/>
        <v>45784</v>
      </c>
      <c r="L646" s="57">
        <f t="shared" si="65"/>
        <v>0.73890046296583023</v>
      </c>
      <c r="M646" t="str" cm="1">
        <f t="array" ref="M646">IF(L646="","",_xlfn.IFS(
  AND(L646&gt;=TIME(9,0,0), L646&lt;TIME(16,0,0)),"Morning",
  AND(L646&gt;=TIME(16,0,0), L646&lt;TIME(23,59,0)),"Evening",
  L646&gt;=TIME(23,59,0),"Night",
  L646&lt;TIME(9,0,0),"Night"
))</f>
        <v>Evening</v>
      </c>
      <c r="O646" t="str">
        <f t="shared" si="64"/>
        <v/>
      </c>
    </row>
    <row r="647" spans="1:15" x14ac:dyDescent="0.25">
      <c r="A647" t="s">
        <v>1403</v>
      </c>
      <c r="B647" t="s">
        <v>1</v>
      </c>
      <c r="C647" t="s">
        <v>103</v>
      </c>
      <c r="D647" t="s">
        <v>104</v>
      </c>
      <c r="E647" t="s">
        <v>1404</v>
      </c>
      <c r="F647" t="s">
        <v>78</v>
      </c>
      <c r="G647" t="str">
        <f t="shared" si="60"/>
        <v>0</v>
      </c>
      <c r="H647" s="4" t="str">
        <f t="shared" si="61"/>
        <v>Click here</v>
      </c>
      <c r="I647" t="str">
        <f>IFERROR(INDEX(Analysis!$B$71:$L$91, MATCH(B647, Analysis!$A$71:$A$91, 0), MATCH(C647, Analysis!$B$70:$L$70, 0)), "")</f>
        <v>Mild</v>
      </c>
      <c r="J647">
        <f t="shared" si="62"/>
        <v>19</v>
      </c>
      <c r="K647" s="56">
        <f t="shared" si="63"/>
        <v>45784</v>
      </c>
      <c r="L647" s="57">
        <f t="shared" si="65"/>
        <v>0.74041666666744277</v>
      </c>
      <c r="M647" t="str" cm="1">
        <f t="array" ref="M647">IF(L647="","",_xlfn.IFS(
  AND(L647&gt;=TIME(9,0,0), L647&lt;TIME(16,0,0)),"Morning",
  AND(L647&gt;=TIME(16,0,0), L647&lt;TIME(23,59,0)),"Evening",
  L647&gt;=TIME(23,59,0),"Night",
  L647&lt;TIME(9,0,0),"Night"
))</f>
        <v>Evening</v>
      </c>
      <c r="O647" t="str">
        <f t="shared" si="64"/>
        <v/>
      </c>
    </row>
    <row r="648" spans="1:15" x14ac:dyDescent="0.25">
      <c r="A648" t="s">
        <v>1405</v>
      </c>
      <c r="B648" t="s">
        <v>1</v>
      </c>
      <c r="C648" t="s">
        <v>26</v>
      </c>
      <c r="D648" t="s">
        <v>244</v>
      </c>
      <c r="E648" t="s">
        <v>1406</v>
      </c>
      <c r="F648" t="s">
        <v>78</v>
      </c>
      <c r="G648" t="str">
        <f t="shared" si="60"/>
        <v>0</v>
      </c>
      <c r="H648" s="4" t="str">
        <f t="shared" si="61"/>
        <v>Click here</v>
      </c>
      <c r="I648" t="str">
        <f>IFERROR(INDEX(Analysis!$B$71:$L$91, MATCH(B648, Analysis!$A$71:$A$91, 0), MATCH(C648, Analysis!$B$70:$L$70, 0)), "")</f>
        <v>Mild</v>
      </c>
      <c r="J648">
        <f t="shared" si="62"/>
        <v>19</v>
      </c>
      <c r="K648" s="56">
        <f t="shared" si="63"/>
        <v>45784</v>
      </c>
      <c r="L648" s="57">
        <f t="shared" si="65"/>
        <v>0.74085648148320615</v>
      </c>
      <c r="M648" t="str" cm="1">
        <f t="array" ref="M648">IF(L648="","",_xlfn.IFS(
  AND(L648&gt;=TIME(9,0,0), L648&lt;TIME(16,0,0)),"Morning",
  AND(L648&gt;=TIME(16,0,0), L648&lt;TIME(23,59,0)),"Evening",
  L648&gt;=TIME(23,59,0),"Night",
  L648&lt;TIME(9,0,0),"Night"
))</f>
        <v>Evening</v>
      </c>
      <c r="O648" t="str">
        <f t="shared" si="64"/>
        <v/>
      </c>
    </row>
    <row r="649" spans="1:15" x14ac:dyDescent="0.25">
      <c r="A649" t="s">
        <v>1407</v>
      </c>
      <c r="B649" t="s">
        <v>1</v>
      </c>
      <c r="C649" t="s">
        <v>25</v>
      </c>
      <c r="D649" t="s">
        <v>1117</v>
      </c>
      <c r="E649" t="s">
        <v>1408</v>
      </c>
      <c r="F649" t="s">
        <v>78</v>
      </c>
      <c r="G649" t="str">
        <f t="shared" si="60"/>
        <v>0</v>
      </c>
      <c r="H649" s="4" t="str">
        <f t="shared" si="61"/>
        <v>Click here</v>
      </c>
      <c r="I649" t="str">
        <f>IFERROR(INDEX(Analysis!$B$71:$L$91, MATCH(B649, Analysis!$A$71:$A$91, 0), MATCH(C649, Analysis!$B$70:$L$70, 0)), "")</f>
        <v>Mild</v>
      </c>
      <c r="J649">
        <f t="shared" si="62"/>
        <v>19</v>
      </c>
      <c r="K649" s="56">
        <f t="shared" si="63"/>
        <v>45784</v>
      </c>
      <c r="L649" s="57">
        <f t="shared" si="65"/>
        <v>0.74137731481459923</v>
      </c>
      <c r="M649" t="str" cm="1">
        <f t="array" ref="M649">IF(L649="","",_xlfn.IFS(
  AND(L649&gt;=TIME(9,0,0), L649&lt;TIME(16,0,0)),"Morning",
  AND(L649&gt;=TIME(16,0,0), L649&lt;TIME(23,59,0)),"Evening",
  L649&gt;=TIME(23,59,0),"Night",
  L649&lt;TIME(9,0,0),"Night"
))</f>
        <v>Evening</v>
      </c>
      <c r="O649" t="str">
        <f t="shared" si="64"/>
        <v/>
      </c>
    </row>
    <row r="650" spans="1:15" x14ac:dyDescent="0.25">
      <c r="A650" t="s">
        <v>1409</v>
      </c>
      <c r="B650" t="s">
        <v>1</v>
      </c>
      <c r="C650" t="s">
        <v>26</v>
      </c>
      <c r="D650" t="s">
        <v>80</v>
      </c>
      <c r="E650" t="s">
        <v>1410</v>
      </c>
      <c r="F650" t="s">
        <v>78</v>
      </c>
      <c r="G650" t="str">
        <f t="shared" si="60"/>
        <v>0</v>
      </c>
      <c r="H650" s="4" t="str">
        <f t="shared" si="61"/>
        <v>Click here</v>
      </c>
      <c r="I650" t="str">
        <f>IFERROR(INDEX(Analysis!$B$71:$L$91, MATCH(B650, Analysis!$A$71:$A$91, 0), MATCH(C650, Analysis!$B$70:$L$70, 0)), "")</f>
        <v>Mild</v>
      </c>
      <c r="J650">
        <f t="shared" si="62"/>
        <v>19</v>
      </c>
      <c r="K650" s="56">
        <f t="shared" si="63"/>
        <v>45784</v>
      </c>
      <c r="L650" s="57">
        <f t="shared" si="65"/>
        <v>0.74437500000203727</v>
      </c>
      <c r="M650" t="str" cm="1">
        <f t="array" ref="M650">IF(L650="","",_xlfn.IFS(
  AND(L650&gt;=TIME(9,0,0), L650&lt;TIME(16,0,0)),"Morning",
  AND(L650&gt;=TIME(16,0,0), L650&lt;TIME(23,59,0)),"Evening",
  L650&gt;=TIME(23,59,0),"Night",
  L650&lt;TIME(9,0,0),"Night"
))</f>
        <v>Evening</v>
      </c>
      <c r="O650" t="str">
        <f t="shared" si="64"/>
        <v/>
      </c>
    </row>
    <row r="651" spans="1:15" x14ac:dyDescent="0.25">
      <c r="A651" t="s">
        <v>1411</v>
      </c>
      <c r="B651" t="s">
        <v>1</v>
      </c>
      <c r="C651" t="s">
        <v>27</v>
      </c>
      <c r="D651" t="s">
        <v>109</v>
      </c>
      <c r="E651" t="s">
        <v>1412</v>
      </c>
      <c r="F651" t="s">
        <v>78</v>
      </c>
      <c r="G651" t="str">
        <f t="shared" si="60"/>
        <v>0</v>
      </c>
      <c r="H651" s="4" t="str">
        <f t="shared" si="61"/>
        <v>Click here</v>
      </c>
      <c r="I651" t="str">
        <f>IFERROR(INDEX(Analysis!$B$71:$L$91, MATCH(B651, Analysis!$A$71:$A$91, 0), MATCH(C651, Analysis!$B$70:$L$70, 0)), "")</f>
        <v>Mild</v>
      </c>
      <c r="J651">
        <f t="shared" si="62"/>
        <v>19</v>
      </c>
      <c r="K651" s="56">
        <f t="shared" si="63"/>
        <v>45784</v>
      </c>
      <c r="L651" s="57">
        <f t="shared" si="65"/>
        <v>0.75311342592613073</v>
      </c>
      <c r="M651" t="str" cm="1">
        <f t="array" ref="M651">IF(L651="","",_xlfn.IFS(
  AND(L651&gt;=TIME(9,0,0), L651&lt;TIME(16,0,0)),"Morning",
  AND(L651&gt;=TIME(16,0,0), L651&lt;TIME(23,59,0)),"Evening",
  L651&gt;=TIME(23,59,0),"Night",
  L651&lt;TIME(9,0,0),"Night"
))</f>
        <v>Evening</v>
      </c>
      <c r="O651" t="str">
        <f t="shared" si="64"/>
        <v/>
      </c>
    </row>
    <row r="652" spans="1:15" x14ac:dyDescent="0.25">
      <c r="A652" t="s">
        <v>1413</v>
      </c>
      <c r="B652" t="s">
        <v>1</v>
      </c>
      <c r="C652" t="s">
        <v>27</v>
      </c>
      <c r="D652" t="s">
        <v>109</v>
      </c>
      <c r="E652" t="s">
        <v>1414</v>
      </c>
      <c r="F652" t="s">
        <v>78</v>
      </c>
      <c r="G652" t="str">
        <f t="shared" si="60"/>
        <v>0</v>
      </c>
      <c r="H652" s="4" t="str">
        <f t="shared" si="61"/>
        <v>Click here</v>
      </c>
      <c r="I652" t="str">
        <f>IFERROR(INDEX(Analysis!$B$71:$L$91, MATCH(B652, Analysis!$A$71:$A$91, 0), MATCH(C652, Analysis!$B$70:$L$70, 0)), "")</f>
        <v>Mild</v>
      </c>
      <c r="J652">
        <f t="shared" si="62"/>
        <v>19</v>
      </c>
      <c r="K652" s="56">
        <f t="shared" si="63"/>
        <v>45784</v>
      </c>
      <c r="L652" s="57">
        <f t="shared" si="65"/>
        <v>0.75325231481838273</v>
      </c>
      <c r="M652" t="str" cm="1">
        <f t="array" ref="M652">IF(L652="","",_xlfn.IFS(
  AND(L652&gt;=TIME(9,0,0), L652&lt;TIME(16,0,0)),"Morning",
  AND(L652&gt;=TIME(16,0,0), L652&lt;TIME(23,59,0)),"Evening",
  L652&gt;=TIME(23,59,0),"Night",
  L652&lt;TIME(9,0,0),"Night"
))</f>
        <v>Evening</v>
      </c>
      <c r="O652" t="str">
        <f t="shared" si="64"/>
        <v/>
      </c>
    </row>
    <row r="653" spans="1:15" x14ac:dyDescent="0.25">
      <c r="A653" t="s">
        <v>1415</v>
      </c>
      <c r="B653" t="s">
        <v>1</v>
      </c>
      <c r="C653" t="s">
        <v>27</v>
      </c>
      <c r="D653" t="s">
        <v>167</v>
      </c>
      <c r="E653" t="s">
        <v>1416</v>
      </c>
      <c r="F653" t="s">
        <v>78</v>
      </c>
      <c r="G653" t="str">
        <f t="shared" si="60"/>
        <v>0</v>
      </c>
      <c r="H653" s="4" t="str">
        <f t="shared" si="61"/>
        <v>Click here</v>
      </c>
      <c r="I653" t="str">
        <f>IFERROR(INDEX(Analysis!$B$71:$L$91, MATCH(B653, Analysis!$A$71:$A$91, 0), MATCH(C653, Analysis!$B$70:$L$70, 0)), "")</f>
        <v>Mild</v>
      </c>
      <c r="J653">
        <f t="shared" si="62"/>
        <v>19</v>
      </c>
      <c r="K653" s="56">
        <f t="shared" si="63"/>
        <v>45784</v>
      </c>
      <c r="L653" s="57">
        <f t="shared" si="65"/>
        <v>0.75340277778013842</v>
      </c>
      <c r="M653" t="str" cm="1">
        <f t="array" ref="M653">IF(L653="","",_xlfn.IFS(
  AND(L653&gt;=TIME(9,0,0), L653&lt;TIME(16,0,0)),"Morning",
  AND(L653&gt;=TIME(16,0,0), L653&lt;TIME(23,59,0)),"Evening",
  L653&gt;=TIME(23,59,0),"Night",
  L653&lt;TIME(9,0,0),"Night"
))</f>
        <v>Evening</v>
      </c>
      <c r="O653" t="str">
        <f t="shared" si="64"/>
        <v/>
      </c>
    </row>
    <row r="654" spans="1:15" x14ac:dyDescent="0.25">
      <c r="A654" t="s">
        <v>1417</v>
      </c>
      <c r="B654" t="s">
        <v>1</v>
      </c>
      <c r="C654" t="s">
        <v>27</v>
      </c>
      <c r="D654" t="s">
        <v>109</v>
      </c>
      <c r="E654" t="s">
        <v>1418</v>
      </c>
      <c r="F654" t="s">
        <v>78</v>
      </c>
      <c r="G654" t="str">
        <f t="shared" si="60"/>
        <v>0</v>
      </c>
      <c r="H654" s="4" t="str">
        <f t="shared" si="61"/>
        <v>Click here</v>
      </c>
      <c r="I654" t="str">
        <f>IFERROR(INDEX(Analysis!$B$71:$L$91, MATCH(B654, Analysis!$A$71:$A$91, 0), MATCH(C654, Analysis!$B$70:$L$70, 0)), "")</f>
        <v>Mild</v>
      </c>
      <c r="J654">
        <f t="shared" si="62"/>
        <v>19</v>
      </c>
      <c r="K654" s="56">
        <f t="shared" si="63"/>
        <v>45784</v>
      </c>
      <c r="L654" s="57">
        <f t="shared" si="65"/>
        <v>0.75347222221898846</v>
      </c>
      <c r="M654" t="str" cm="1">
        <f t="array" ref="M654">IF(L654="","",_xlfn.IFS(
  AND(L654&gt;=TIME(9,0,0), L654&lt;TIME(16,0,0)),"Morning",
  AND(L654&gt;=TIME(16,0,0), L654&lt;TIME(23,59,0)),"Evening",
  L654&gt;=TIME(23,59,0),"Night",
  L654&lt;TIME(9,0,0),"Night"
))</f>
        <v>Evening</v>
      </c>
      <c r="O654" t="str">
        <f t="shared" si="64"/>
        <v/>
      </c>
    </row>
    <row r="655" spans="1:15" x14ac:dyDescent="0.25">
      <c r="A655" t="s">
        <v>1419</v>
      </c>
      <c r="B655" t="s">
        <v>4</v>
      </c>
      <c r="C655" t="s">
        <v>29</v>
      </c>
      <c r="D655" t="s">
        <v>116</v>
      </c>
      <c r="E655" t="s">
        <v>1420</v>
      </c>
      <c r="F655" t="s">
        <v>78</v>
      </c>
      <c r="G655" t="str">
        <f t="shared" si="60"/>
        <v>0</v>
      </c>
      <c r="H655" s="4" t="str">
        <f t="shared" si="61"/>
        <v>Click here</v>
      </c>
      <c r="I655" t="str">
        <f>IFERROR(INDEX(Analysis!$B$71:$L$91, MATCH(B655, Analysis!$A$71:$A$91, 0), MATCH(C655, Analysis!$B$70:$L$70, 0)), "")</f>
        <v>Mild</v>
      </c>
      <c r="J655">
        <f t="shared" si="62"/>
        <v>19</v>
      </c>
      <c r="K655" s="56">
        <f t="shared" si="63"/>
        <v>45784</v>
      </c>
      <c r="L655" s="57">
        <f t="shared" si="65"/>
        <v>0.75427083333488554</v>
      </c>
      <c r="M655" t="str" cm="1">
        <f t="array" ref="M655">IF(L655="","",_xlfn.IFS(
  AND(L655&gt;=TIME(9,0,0), L655&lt;TIME(16,0,0)),"Morning",
  AND(L655&gt;=TIME(16,0,0), L655&lt;TIME(23,59,0)),"Evening",
  L655&gt;=TIME(23,59,0),"Night",
  L655&lt;TIME(9,0,0),"Night"
))</f>
        <v>Evening</v>
      </c>
      <c r="O655" t="str">
        <f t="shared" si="64"/>
        <v/>
      </c>
    </row>
    <row r="656" spans="1:15" x14ac:dyDescent="0.25">
      <c r="A656" t="s">
        <v>1421</v>
      </c>
      <c r="B656" t="s">
        <v>1</v>
      </c>
      <c r="C656" t="s">
        <v>27</v>
      </c>
      <c r="D656" t="s">
        <v>109</v>
      </c>
      <c r="E656" t="s">
        <v>1422</v>
      </c>
      <c r="F656" t="s">
        <v>78</v>
      </c>
      <c r="G656" t="str">
        <f t="shared" si="60"/>
        <v>0</v>
      </c>
      <c r="H656" s="4" t="str">
        <f t="shared" si="61"/>
        <v>Click here</v>
      </c>
      <c r="I656" t="str">
        <f>IFERROR(INDEX(Analysis!$B$71:$L$91, MATCH(B656, Analysis!$A$71:$A$91, 0), MATCH(C656, Analysis!$B$70:$L$70, 0)), "")</f>
        <v>Mild</v>
      </c>
      <c r="J656">
        <f t="shared" si="62"/>
        <v>19</v>
      </c>
      <c r="K656" s="56">
        <f t="shared" si="63"/>
        <v>45784</v>
      </c>
      <c r="L656" s="57">
        <f t="shared" si="65"/>
        <v>0.75758101851533866</v>
      </c>
      <c r="M656" t="str" cm="1">
        <f t="array" ref="M656">IF(L656="","",_xlfn.IFS(
  AND(L656&gt;=TIME(9,0,0), L656&lt;TIME(16,0,0)),"Morning",
  AND(L656&gt;=TIME(16,0,0), L656&lt;TIME(23,59,0)),"Evening",
  L656&gt;=TIME(23,59,0),"Night",
  L656&lt;TIME(9,0,0),"Night"
))</f>
        <v>Evening</v>
      </c>
      <c r="O656" t="str">
        <f t="shared" si="64"/>
        <v/>
      </c>
    </row>
    <row r="657" spans="1:15" x14ac:dyDescent="0.25">
      <c r="A657" t="s">
        <v>1423</v>
      </c>
      <c r="B657" t="s">
        <v>1</v>
      </c>
      <c r="C657" t="s">
        <v>27</v>
      </c>
      <c r="D657" t="s">
        <v>109</v>
      </c>
      <c r="E657" t="s">
        <v>1424</v>
      </c>
      <c r="F657" t="s">
        <v>78</v>
      </c>
      <c r="G657" t="str">
        <f t="shared" si="60"/>
        <v>0</v>
      </c>
      <c r="H657" s="4" t="str">
        <f t="shared" si="61"/>
        <v>Click here</v>
      </c>
      <c r="I657" t="str">
        <f>IFERROR(INDEX(Analysis!$B$71:$L$91, MATCH(B657, Analysis!$A$71:$A$91, 0), MATCH(C657, Analysis!$B$70:$L$70, 0)), "")</f>
        <v>Mild</v>
      </c>
      <c r="J657">
        <f t="shared" si="62"/>
        <v>19</v>
      </c>
      <c r="K657" s="56">
        <f t="shared" si="63"/>
        <v>45784</v>
      </c>
      <c r="L657" s="57">
        <f t="shared" si="65"/>
        <v>0.75765046296146465</v>
      </c>
      <c r="M657" t="str" cm="1">
        <f t="array" ref="M657">IF(L657="","",_xlfn.IFS(
  AND(L657&gt;=TIME(9,0,0), L657&lt;TIME(16,0,0)),"Morning",
  AND(L657&gt;=TIME(16,0,0), L657&lt;TIME(23,59,0)),"Evening",
  L657&gt;=TIME(23,59,0),"Night",
  L657&lt;TIME(9,0,0),"Night"
))</f>
        <v>Evening</v>
      </c>
      <c r="O657" t="str">
        <f t="shared" si="64"/>
        <v/>
      </c>
    </row>
    <row r="658" spans="1:15" x14ac:dyDescent="0.25">
      <c r="A658" t="s">
        <v>1425</v>
      </c>
      <c r="B658" t="s">
        <v>1</v>
      </c>
      <c r="C658" t="s">
        <v>27</v>
      </c>
      <c r="D658" t="s">
        <v>109</v>
      </c>
      <c r="E658" t="s">
        <v>1426</v>
      </c>
      <c r="F658" t="s">
        <v>78</v>
      </c>
      <c r="G658" t="str">
        <f t="shared" si="60"/>
        <v>0</v>
      </c>
      <c r="H658" s="4" t="str">
        <f t="shared" si="61"/>
        <v>Click here</v>
      </c>
      <c r="I658" t="str">
        <f>IFERROR(INDEX(Analysis!$B$71:$L$91, MATCH(B658, Analysis!$A$71:$A$91, 0), MATCH(C658, Analysis!$B$70:$L$70, 0)), "")</f>
        <v>Mild</v>
      </c>
      <c r="J658">
        <f t="shared" si="62"/>
        <v>19</v>
      </c>
      <c r="K658" s="56">
        <f t="shared" si="63"/>
        <v>45784</v>
      </c>
      <c r="L658" s="57">
        <f t="shared" si="65"/>
        <v>0.757743055553874</v>
      </c>
      <c r="M658" t="str" cm="1">
        <f t="array" ref="M658">IF(L658="","",_xlfn.IFS(
  AND(L658&gt;=TIME(9,0,0), L658&lt;TIME(16,0,0)),"Morning",
  AND(L658&gt;=TIME(16,0,0), L658&lt;TIME(23,59,0)),"Evening",
  L658&gt;=TIME(23,59,0),"Night",
  L658&lt;TIME(9,0,0),"Night"
))</f>
        <v>Evening</v>
      </c>
      <c r="O658" t="str">
        <f t="shared" si="64"/>
        <v/>
      </c>
    </row>
    <row r="659" spans="1:15" x14ac:dyDescent="0.25">
      <c r="A659" t="s">
        <v>1427</v>
      </c>
      <c r="B659" t="s">
        <v>1</v>
      </c>
      <c r="C659" t="s">
        <v>27</v>
      </c>
      <c r="D659" t="s">
        <v>167</v>
      </c>
      <c r="E659" t="s">
        <v>1428</v>
      </c>
      <c r="F659" t="s">
        <v>78</v>
      </c>
      <c r="G659" t="str">
        <f t="shared" si="60"/>
        <v>0</v>
      </c>
      <c r="H659" s="4" t="str">
        <f t="shared" si="61"/>
        <v>Click here</v>
      </c>
      <c r="I659" t="str">
        <f>IFERROR(INDEX(Analysis!$B$71:$L$91, MATCH(B659, Analysis!$A$71:$A$91, 0), MATCH(C659, Analysis!$B$70:$L$70, 0)), "")</f>
        <v>Mild</v>
      </c>
      <c r="J659">
        <f t="shared" si="62"/>
        <v>19</v>
      </c>
      <c r="K659" s="56">
        <f t="shared" si="63"/>
        <v>45784</v>
      </c>
      <c r="L659" s="57">
        <f t="shared" si="65"/>
        <v>0.75787037036934635</v>
      </c>
      <c r="M659" t="str" cm="1">
        <f t="array" ref="M659">IF(L659="","",_xlfn.IFS(
  AND(L659&gt;=TIME(9,0,0), L659&lt;TIME(16,0,0)),"Morning",
  AND(L659&gt;=TIME(16,0,0), L659&lt;TIME(23,59,0)),"Evening",
  L659&gt;=TIME(23,59,0),"Night",
  L659&lt;TIME(9,0,0),"Night"
))</f>
        <v>Evening</v>
      </c>
      <c r="O659" t="str">
        <f t="shared" si="64"/>
        <v/>
      </c>
    </row>
    <row r="660" spans="1:15" x14ac:dyDescent="0.25">
      <c r="A660" t="s">
        <v>1429</v>
      </c>
      <c r="B660" t="s">
        <v>1</v>
      </c>
      <c r="C660" t="s">
        <v>27</v>
      </c>
      <c r="D660" t="s">
        <v>167</v>
      </c>
      <c r="E660" t="s">
        <v>1430</v>
      </c>
      <c r="F660" t="s">
        <v>78</v>
      </c>
      <c r="G660" t="str">
        <f t="shared" si="60"/>
        <v>0</v>
      </c>
      <c r="H660" s="4" t="str">
        <f t="shared" si="61"/>
        <v>Click here</v>
      </c>
      <c r="I660" t="str">
        <f>IFERROR(INDEX(Analysis!$B$71:$L$91, MATCH(B660, Analysis!$A$71:$A$91, 0), MATCH(C660, Analysis!$B$70:$L$70, 0)), "")</f>
        <v>Mild</v>
      </c>
      <c r="J660">
        <f t="shared" si="62"/>
        <v>19</v>
      </c>
      <c r="K660" s="56">
        <f t="shared" si="63"/>
        <v>45784</v>
      </c>
      <c r="L660" s="57">
        <f t="shared" si="65"/>
        <v>0.75792824073869269</v>
      </c>
      <c r="M660" t="str" cm="1">
        <f t="array" ref="M660">IF(L660="","",_xlfn.IFS(
  AND(L660&gt;=TIME(9,0,0), L660&lt;TIME(16,0,0)),"Morning",
  AND(L660&gt;=TIME(16,0,0), L660&lt;TIME(23,59,0)),"Evening",
  L660&gt;=TIME(23,59,0),"Night",
  L660&lt;TIME(9,0,0),"Night"
))</f>
        <v>Evening</v>
      </c>
      <c r="O660" t="str">
        <f t="shared" si="64"/>
        <v/>
      </c>
    </row>
    <row r="661" spans="1:15" x14ac:dyDescent="0.25">
      <c r="A661" t="s">
        <v>1431</v>
      </c>
      <c r="B661" t="s">
        <v>4</v>
      </c>
      <c r="C661" t="s">
        <v>25</v>
      </c>
      <c r="D661" t="s">
        <v>310</v>
      </c>
      <c r="E661" t="s">
        <v>1432</v>
      </c>
      <c r="F661" t="s">
        <v>78</v>
      </c>
      <c r="G661" t="str">
        <f t="shared" si="60"/>
        <v>0</v>
      </c>
      <c r="H661" s="4" t="str">
        <f t="shared" si="61"/>
        <v>Click here</v>
      </c>
      <c r="I661" t="str">
        <f>IFERROR(INDEX(Analysis!$B$71:$L$91, MATCH(B661, Analysis!$A$71:$A$91, 0), MATCH(C661, Analysis!$B$70:$L$70, 0)), "")</f>
        <v>Mild</v>
      </c>
      <c r="J661">
        <f t="shared" si="62"/>
        <v>19</v>
      </c>
      <c r="K661" s="56">
        <f t="shared" si="63"/>
        <v>45784</v>
      </c>
      <c r="L661" s="57">
        <f t="shared" si="65"/>
        <v>0.76302083333575865</v>
      </c>
      <c r="M661" t="str" cm="1">
        <f t="array" ref="M661">IF(L661="","",_xlfn.IFS(
  AND(L661&gt;=TIME(9,0,0), L661&lt;TIME(16,0,0)),"Morning",
  AND(L661&gt;=TIME(16,0,0), L661&lt;TIME(23,59,0)),"Evening",
  L661&gt;=TIME(23,59,0),"Night",
  L661&lt;TIME(9,0,0),"Night"
))</f>
        <v>Evening</v>
      </c>
      <c r="O661" t="str">
        <f t="shared" si="64"/>
        <v/>
      </c>
    </row>
    <row r="662" spans="1:15" x14ac:dyDescent="0.25">
      <c r="A662" t="s">
        <v>1433</v>
      </c>
      <c r="B662" t="s">
        <v>1</v>
      </c>
      <c r="C662" t="s">
        <v>27</v>
      </c>
      <c r="D662" t="s">
        <v>109</v>
      </c>
      <c r="E662" t="s">
        <v>1434</v>
      </c>
      <c r="F662" t="s">
        <v>78</v>
      </c>
      <c r="G662" t="str">
        <f t="shared" si="60"/>
        <v>0</v>
      </c>
      <c r="H662" s="4" t="str">
        <f t="shared" si="61"/>
        <v>Click here</v>
      </c>
      <c r="I662" t="str">
        <f>IFERROR(INDEX(Analysis!$B$71:$L$91, MATCH(B662, Analysis!$A$71:$A$91, 0), MATCH(C662, Analysis!$B$70:$L$70, 0)), "")</f>
        <v>Mild</v>
      </c>
      <c r="J662">
        <f t="shared" si="62"/>
        <v>19</v>
      </c>
      <c r="K662" s="56">
        <f t="shared" si="63"/>
        <v>45784</v>
      </c>
      <c r="L662" s="57">
        <f t="shared" si="65"/>
        <v>0.76386574074422242</v>
      </c>
      <c r="M662" t="str" cm="1">
        <f t="array" ref="M662">IF(L662="","",_xlfn.IFS(
  AND(L662&gt;=TIME(9,0,0), L662&lt;TIME(16,0,0)),"Morning",
  AND(L662&gt;=TIME(16,0,0), L662&lt;TIME(23,59,0)),"Evening",
  L662&gt;=TIME(23,59,0),"Night",
  L662&lt;TIME(9,0,0),"Night"
))</f>
        <v>Evening</v>
      </c>
      <c r="O662" t="str">
        <f t="shared" si="64"/>
        <v/>
      </c>
    </row>
    <row r="663" spans="1:15" x14ac:dyDescent="0.25">
      <c r="A663" t="s">
        <v>1435</v>
      </c>
      <c r="B663" t="s">
        <v>1</v>
      </c>
      <c r="C663" t="s">
        <v>27</v>
      </c>
      <c r="D663" t="s">
        <v>109</v>
      </c>
      <c r="E663" t="s">
        <v>1436</v>
      </c>
      <c r="F663" t="s">
        <v>78</v>
      </c>
      <c r="G663" t="str">
        <f t="shared" si="60"/>
        <v>0</v>
      </c>
      <c r="H663" s="4" t="str">
        <f t="shared" si="61"/>
        <v>Click here</v>
      </c>
      <c r="I663" t="str">
        <f>IFERROR(INDEX(Analysis!$B$71:$L$91, MATCH(B663, Analysis!$A$71:$A$91, 0), MATCH(C663, Analysis!$B$70:$L$70, 0)), "")</f>
        <v>Mild</v>
      </c>
      <c r="J663">
        <f t="shared" si="62"/>
        <v>19</v>
      </c>
      <c r="K663" s="56">
        <f t="shared" si="63"/>
        <v>45784</v>
      </c>
      <c r="L663" s="57">
        <f t="shared" si="65"/>
        <v>0.76392361111356877</v>
      </c>
      <c r="M663" t="str" cm="1">
        <f t="array" ref="M663">IF(L663="","",_xlfn.IFS(
  AND(L663&gt;=TIME(9,0,0), L663&lt;TIME(16,0,0)),"Morning",
  AND(L663&gt;=TIME(16,0,0), L663&lt;TIME(23,59,0)),"Evening",
  L663&gt;=TIME(23,59,0),"Night",
  L663&lt;TIME(9,0,0),"Night"
))</f>
        <v>Evening</v>
      </c>
      <c r="O663" t="str">
        <f t="shared" si="64"/>
        <v/>
      </c>
    </row>
    <row r="664" spans="1:15" x14ac:dyDescent="0.25">
      <c r="A664" t="s">
        <v>1437</v>
      </c>
      <c r="B664" t="s">
        <v>1</v>
      </c>
      <c r="C664" t="s">
        <v>27</v>
      </c>
      <c r="D664" t="s">
        <v>109</v>
      </c>
      <c r="E664" t="s">
        <v>1438</v>
      </c>
      <c r="F664" t="s">
        <v>78</v>
      </c>
      <c r="G664" t="str">
        <f t="shared" si="60"/>
        <v>0</v>
      </c>
      <c r="H664" s="4" t="str">
        <f t="shared" si="61"/>
        <v>Click here</v>
      </c>
      <c r="I664" t="str">
        <f>IFERROR(INDEX(Analysis!$B$71:$L$91, MATCH(B664, Analysis!$A$71:$A$91, 0), MATCH(C664, Analysis!$B$70:$L$70, 0)), "")</f>
        <v>Mild</v>
      </c>
      <c r="J664">
        <f t="shared" si="62"/>
        <v>19</v>
      </c>
      <c r="K664" s="56">
        <f t="shared" si="63"/>
        <v>45784</v>
      </c>
      <c r="L664" s="57">
        <f t="shared" si="65"/>
        <v>0.76400462962919846</v>
      </c>
      <c r="M664" t="str" cm="1">
        <f t="array" ref="M664">IF(L664="","",_xlfn.IFS(
  AND(L664&gt;=TIME(9,0,0), L664&lt;TIME(16,0,0)),"Morning",
  AND(L664&gt;=TIME(16,0,0), L664&lt;TIME(23,59,0)),"Evening",
  L664&gt;=TIME(23,59,0),"Night",
  L664&lt;TIME(9,0,0),"Night"
))</f>
        <v>Evening</v>
      </c>
      <c r="O664" t="str">
        <f t="shared" si="64"/>
        <v/>
      </c>
    </row>
    <row r="665" spans="1:15" x14ac:dyDescent="0.25">
      <c r="A665" t="s">
        <v>1439</v>
      </c>
      <c r="B665" t="s">
        <v>1</v>
      </c>
      <c r="C665" t="s">
        <v>25</v>
      </c>
      <c r="D665" t="s">
        <v>1117</v>
      </c>
      <c r="E665" t="s">
        <v>1440</v>
      </c>
      <c r="F665" t="s">
        <v>78</v>
      </c>
      <c r="G665" t="str">
        <f t="shared" si="60"/>
        <v>0</v>
      </c>
      <c r="H665" s="4" t="str">
        <f t="shared" si="61"/>
        <v>Click here</v>
      </c>
      <c r="I665" t="str">
        <f>IFERROR(INDEX(Analysis!$B$71:$L$91, MATCH(B665, Analysis!$A$71:$A$91, 0), MATCH(C665, Analysis!$B$70:$L$70, 0)), "")</f>
        <v>Mild</v>
      </c>
      <c r="J665">
        <f t="shared" si="62"/>
        <v>19</v>
      </c>
      <c r="K665" s="56">
        <f t="shared" si="63"/>
        <v>45784</v>
      </c>
      <c r="L665" s="57">
        <f t="shared" si="65"/>
        <v>0.76402777777548181</v>
      </c>
      <c r="M665" t="str" cm="1">
        <f t="array" ref="M665">IF(L665="","",_xlfn.IFS(
  AND(L665&gt;=TIME(9,0,0), L665&lt;TIME(16,0,0)),"Morning",
  AND(L665&gt;=TIME(16,0,0), L665&lt;TIME(23,59,0)),"Evening",
  L665&gt;=TIME(23,59,0),"Night",
  L665&lt;TIME(9,0,0),"Night"
))</f>
        <v>Evening</v>
      </c>
      <c r="O665" t="str">
        <f t="shared" si="64"/>
        <v/>
      </c>
    </row>
    <row r="666" spans="1:15" x14ac:dyDescent="0.25">
      <c r="A666" t="s">
        <v>1441</v>
      </c>
      <c r="B666" t="s">
        <v>1</v>
      </c>
      <c r="C666" t="s">
        <v>27</v>
      </c>
      <c r="D666" t="s">
        <v>109</v>
      </c>
      <c r="E666" t="s">
        <v>1442</v>
      </c>
      <c r="F666" t="s">
        <v>78</v>
      </c>
      <c r="G666" t="str">
        <f t="shared" si="60"/>
        <v>0</v>
      </c>
      <c r="H666" s="4" t="str">
        <f t="shared" si="61"/>
        <v>Click here</v>
      </c>
      <c r="I666" t="str">
        <f>IFERROR(INDEX(Analysis!$B$71:$L$91, MATCH(B666, Analysis!$A$71:$A$91, 0), MATCH(C666, Analysis!$B$70:$L$70, 0)), "")</f>
        <v>Mild</v>
      </c>
      <c r="J666">
        <f t="shared" si="62"/>
        <v>19</v>
      </c>
      <c r="K666" s="56">
        <f t="shared" si="63"/>
        <v>45784</v>
      </c>
      <c r="L666" s="57">
        <f t="shared" si="65"/>
        <v>0.76407407407532446</v>
      </c>
      <c r="M666" t="str" cm="1">
        <f t="array" ref="M666">IF(L666="","",_xlfn.IFS(
  AND(L666&gt;=TIME(9,0,0), L666&lt;TIME(16,0,0)),"Morning",
  AND(L666&gt;=TIME(16,0,0), L666&lt;TIME(23,59,0)),"Evening",
  L666&gt;=TIME(23,59,0),"Night",
  L666&lt;TIME(9,0,0),"Night"
))</f>
        <v>Evening</v>
      </c>
      <c r="O666" t="str">
        <f t="shared" si="64"/>
        <v/>
      </c>
    </row>
    <row r="667" spans="1:15" x14ac:dyDescent="0.25">
      <c r="A667" t="s">
        <v>1443</v>
      </c>
      <c r="B667" t="s">
        <v>2</v>
      </c>
      <c r="C667" t="s">
        <v>27</v>
      </c>
      <c r="D667" t="s">
        <v>109</v>
      </c>
      <c r="E667" t="s">
        <v>1444</v>
      </c>
      <c r="F667" t="s">
        <v>78</v>
      </c>
      <c r="G667" t="str">
        <f t="shared" si="60"/>
        <v>0</v>
      </c>
      <c r="H667" s="4" t="str">
        <f t="shared" si="61"/>
        <v>Click here</v>
      </c>
      <c r="I667" t="str">
        <f>IFERROR(INDEX(Analysis!$B$71:$L$91, MATCH(B667, Analysis!$A$71:$A$91, 0), MATCH(C667, Analysis!$B$70:$L$70, 0)), "")</f>
        <v>Mild</v>
      </c>
      <c r="J667">
        <f t="shared" si="62"/>
        <v>19</v>
      </c>
      <c r="K667" s="56">
        <f t="shared" si="63"/>
        <v>45784</v>
      </c>
      <c r="L667" s="57">
        <f t="shared" si="65"/>
        <v>0.7642824074064265</v>
      </c>
      <c r="M667" t="str" cm="1">
        <f t="array" ref="M667">IF(L667="","",_xlfn.IFS(
  AND(L667&gt;=TIME(9,0,0), L667&lt;TIME(16,0,0)),"Morning",
  AND(L667&gt;=TIME(16,0,0), L667&lt;TIME(23,59,0)),"Evening",
  L667&gt;=TIME(23,59,0),"Night",
  L667&lt;TIME(9,0,0),"Night"
))</f>
        <v>Evening</v>
      </c>
      <c r="O667" t="str">
        <f t="shared" si="64"/>
        <v/>
      </c>
    </row>
    <row r="668" spans="1:15" x14ac:dyDescent="0.25">
      <c r="A668" t="s">
        <v>1445</v>
      </c>
      <c r="B668" t="s">
        <v>4</v>
      </c>
      <c r="C668" t="s">
        <v>25</v>
      </c>
      <c r="D668" t="s">
        <v>310</v>
      </c>
      <c r="E668" t="s">
        <v>1446</v>
      </c>
      <c r="F668" t="s">
        <v>78</v>
      </c>
      <c r="G668" t="str">
        <f t="shared" si="60"/>
        <v>0</v>
      </c>
      <c r="H668" s="4" t="str">
        <f t="shared" si="61"/>
        <v>Click here</v>
      </c>
      <c r="I668" t="str">
        <f>IFERROR(INDEX(Analysis!$B$71:$L$91, MATCH(B668, Analysis!$A$71:$A$91, 0), MATCH(C668, Analysis!$B$70:$L$70, 0)), "")</f>
        <v>Mild</v>
      </c>
      <c r="J668">
        <f t="shared" si="62"/>
        <v>19</v>
      </c>
      <c r="K668" s="56">
        <f t="shared" si="63"/>
        <v>45784</v>
      </c>
      <c r="L668" s="57">
        <f t="shared" si="65"/>
        <v>0.76520833333051996</v>
      </c>
      <c r="M668" t="str" cm="1">
        <f t="array" ref="M668">IF(L668="","",_xlfn.IFS(
  AND(L668&gt;=TIME(9,0,0), L668&lt;TIME(16,0,0)),"Morning",
  AND(L668&gt;=TIME(16,0,0), L668&lt;TIME(23,59,0)),"Evening",
  L668&gt;=TIME(23,59,0),"Night",
  L668&lt;TIME(9,0,0),"Night"
))</f>
        <v>Evening</v>
      </c>
      <c r="O668" t="str">
        <f t="shared" si="64"/>
        <v/>
      </c>
    </row>
    <row r="669" spans="1:15" x14ac:dyDescent="0.25">
      <c r="A669" t="s">
        <v>1447</v>
      </c>
      <c r="B669" t="s">
        <v>1</v>
      </c>
      <c r="C669" t="s">
        <v>27</v>
      </c>
      <c r="D669" t="s">
        <v>662</v>
      </c>
      <c r="E669" t="s">
        <v>1448</v>
      </c>
      <c r="F669" t="s">
        <v>78</v>
      </c>
      <c r="G669" t="str">
        <f t="shared" si="60"/>
        <v>0</v>
      </c>
      <c r="H669" s="4" t="str">
        <f t="shared" si="61"/>
        <v>Click here</v>
      </c>
      <c r="I669" t="str">
        <f>IFERROR(INDEX(Analysis!$B$71:$L$91, MATCH(B669, Analysis!$A$71:$A$91, 0), MATCH(C669, Analysis!$B$70:$L$70, 0)), "")</f>
        <v>Mild</v>
      </c>
      <c r="J669">
        <f t="shared" si="62"/>
        <v>19</v>
      </c>
      <c r="K669" s="56">
        <f t="shared" si="63"/>
        <v>45784</v>
      </c>
      <c r="L669" s="57">
        <f t="shared" si="65"/>
        <v>0.79865740740933688</v>
      </c>
      <c r="M669" t="str" cm="1">
        <f t="array" ref="M669">IF(L669="","",_xlfn.IFS(
  AND(L669&gt;=TIME(9,0,0), L669&lt;TIME(16,0,0)),"Morning",
  AND(L669&gt;=TIME(16,0,0), L669&lt;TIME(23,59,0)),"Evening",
  L669&gt;=TIME(23,59,0),"Night",
  L669&lt;TIME(9,0,0),"Night"
))</f>
        <v>Evening</v>
      </c>
      <c r="O669" t="str">
        <f t="shared" si="64"/>
        <v/>
      </c>
    </row>
    <row r="670" spans="1:15" x14ac:dyDescent="0.25">
      <c r="A670" t="s">
        <v>1449</v>
      </c>
      <c r="B670" t="s">
        <v>1</v>
      </c>
      <c r="C670" t="s">
        <v>27</v>
      </c>
      <c r="D670" t="s">
        <v>662</v>
      </c>
      <c r="E670" t="s">
        <v>1450</v>
      </c>
      <c r="F670" t="s">
        <v>78</v>
      </c>
      <c r="G670" t="str">
        <f t="shared" si="60"/>
        <v>0</v>
      </c>
      <c r="H670" s="4" t="str">
        <f t="shared" si="61"/>
        <v>Click here</v>
      </c>
      <c r="I670" t="str">
        <f>IFERROR(INDEX(Analysis!$B$71:$L$91, MATCH(B670, Analysis!$A$71:$A$91, 0), MATCH(C670, Analysis!$B$70:$L$70, 0)), "")</f>
        <v>Mild</v>
      </c>
      <c r="J670">
        <f t="shared" si="62"/>
        <v>19</v>
      </c>
      <c r="K670" s="56">
        <f t="shared" si="63"/>
        <v>45784</v>
      </c>
      <c r="L670" s="57">
        <f t="shared" si="65"/>
        <v>0.79872685185546288</v>
      </c>
      <c r="M670" t="str" cm="1">
        <f t="array" ref="M670">IF(L670="","",_xlfn.IFS(
  AND(L670&gt;=TIME(9,0,0), L670&lt;TIME(16,0,0)),"Morning",
  AND(L670&gt;=TIME(16,0,0), L670&lt;TIME(23,59,0)),"Evening",
  L670&gt;=TIME(23,59,0),"Night",
  L670&lt;TIME(9,0,0),"Night"
))</f>
        <v>Evening</v>
      </c>
      <c r="O670" t="str">
        <f t="shared" si="64"/>
        <v/>
      </c>
    </row>
    <row r="671" spans="1:15" x14ac:dyDescent="0.25">
      <c r="A671" t="s">
        <v>1451</v>
      </c>
      <c r="B671" t="s">
        <v>1</v>
      </c>
      <c r="C671" t="s">
        <v>27</v>
      </c>
      <c r="D671" t="s">
        <v>662</v>
      </c>
      <c r="E671" t="s">
        <v>1452</v>
      </c>
      <c r="F671" t="s">
        <v>78</v>
      </c>
      <c r="G671" t="str">
        <f t="shared" si="60"/>
        <v>0</v>
      </c>
      <c r="H671" s="4" t="str">
        <f t="shared" si="61"/>
        <v>Click here</v>
      </c>
      <c r="I671" t="str">
        <f>IFERROR(INDEX(Analysis!$B$71:$L$91, MATCH(B671, Analysis!$A$71:$A$91, 0), MATCH(C671, Analysis!$B$70:$L$70, 0)), "")</f>
        <v>Mild</v>
      </c>
      <c r="J671">
        <f t="shared" si="62"/>
        <v>19</v>
      </c>
      <c r="K671" s="56">
        <f t="shared" si="63"/>
        <v>45784</v>
      </c>
      <c r="L671" s="57">
        <f t="shared" si="65"/>
        <v>0.79883101851737592</v>
      </c>
      <c r="M671" t="str" cm="1">
        <f t="array" ref="M671">IF(L671="","",_xlfn.IFS(
  AND(L671&gt;=TIME(9,0,0), L671&lt;TIME(16,0,0)),"Morning",
  AND(L671&gt;=TIME(16,0,0), L671&lt;TIME(23,59,0)),"Evening",
  L671&gt;=TIME(23,59,0),"Night",
  L671&lt;TIME(9,0,0),"Night"
))</f>
        <v>Evening</v>
      </c>
      <c r="O671" t="str">
        <f t="shared" si="64"/>
        <v/>
      </c>
    </row>
    <row r="672" spans="1:15" x14ac:dyDescent="0.25">
      <c r="A672" t="s">
        <v>1453</v>
      </c>
      <c r="B672" t="s">
        <v>1</v>
      </c>
      <c r="C672" t="s">
        <v>27</v>
      </c>
      <c r="D672" t="s">
        <v>662</v>
      </c>
      <c r="E672" t="s">
        <v>1454</v>
      </c>
      <c r="F672" t="s">
        <v>78</v>
      </c>
      <c r="G672" t="str">
        <f t="shared" si="60"/>
        <v>0</v>
      </c>
      <c r="H672" s="4" t="str">
        <f t="shared" si="61"/>
        <v>Click here</v>
      </c>
      <c r="I672" t="str">
        <f>IFERROR(INDEX(Analysis!$B$71:$L$91, MATCH(B672, Analysis!$A$71:$A$91, 0), MATCH(C672, Analysis!$B$70:$L$70, 0)), "")</f>
        <v>Mild</v>
      </c>
      <c r="J672">
        <f t="shared" si="62"/>
        <v>19</v>
      </c>
      <c r="K672" s="56">
        <f t="shared" si="63"/>
        <v>45784</v>
      </c>
      <c r="L672" s="57">
        <f t="shared" si="65"/>
        <v>0.79887731481721858</v>
      </c>
      <c r="M672" t="str" cm="1">
        <f t="array" ref="M672">IF(L672="","",_xlfn.IFS(
  AND(L672&gt;=TIME(9,0,0), L672&lt;TIME(16,0,0)),"Morning",
  AND(L672&gt;=TIME(16,0,0), L672&lt;TIME(23,59,0)),"Evening",
  L672&gt;=TIME(23,59,0),"Night",
  L672&lt;TIME(9,0,0),"Night"
))</f>
        <v>Evening</v>
      </c>
      <c r="O672" t="str">
        <f t="shared" si="64"/>
        <v/>
      </c>
    </row>
    <row r="673" spans="1:15" x14ac:dyDescent="0.25">
      <c r="A673" t="s">
        <v>1455</v>
      </c>
      <c r="B673" t="s">
        <v>4</v>
      </c>
      <c r="C673" t="s">
        <v>25</v>
      </c>
      <c r="D673" t="s">
        <v>267</v>
      </c>
      <c r="E673" t="s">
        <v>1456</v>
      </c>
      <c r="F673" t="s">
        <v>78</v>
      </c>
      <c r="G673" t="str">
        <f t="shared" si="60"/>
        <v>0</v>
      </c>
      <c r="H673" s="4" t="str">
        <f t="shared" si="61"/>
        <v>Click here</v>
      </c>
      <c r="I673" t="str">
        <f>IFERROR(INDEX(Analysis!$B$71:$L$91, MATCH(B673, Analysis!$A$71:$A$91, 0), MATCH(C673, Analysis!$B$70:$L$70, 0)), "")</f>
        <v>Mild</v>
      </c>
      <c r="J673">
        <f t="shared" si="62"/>
        <v>19</v>
      </c>
      <c r="K673" s="56">
        <f t="shared" si="63"/>
        <v>45784</v>
      </c>
      <c r="L673" s="57">
        <f t="shared" si="65"/>
        <v>0.80438657407648861</v>
      </c>
      <c r="M673" t="str" cm="1">
        <f t="array" ref="M673">IF(L673="","",_xlfn.IFS(
  AND(L673&gt;=TIME(9,0,0), L673&lt;TIME(16,0,0)),"Morning",
  AND(L673&gt;=TIME(16,0,0), L673&lt;TIME(23,59,0)),"Evening",
  L673&gt;=TIME(23,59,0),"Night",
  L673&lt;TIME(9,0,0),"Night"
))</f>
        <v>Evening</v>
      </c>
      <c r="O673" t="str">
        <f t="shared" si="64"/>
        <v/>
      </c>
    </row>
    <row r="674" spans="1:15" x14ac:dyDescent="0.25">
      <c r="A674" t="s">
        <v>1457</v>
      </c>
      <c r="B674" t="s">
        <v>1</v>
      </c>
      <c r="C674" t="s">
        <v>25</v>
      </c>
      <c r="D674" t="s">
        <v>301</v>
      </c>
      <c r="E674" t="s">
        <v>1458</v>
      </c>
      <c r="F674" t="s">
        <v>78</v>
      </c>
      <c r="G674" t="str">
        <f t="shared" si="60"/>
        <v>0</v>
      </c>
      <c r="H674" s="4" t="str">
        <f t="shared" si="61"/>
        <v>Click here</v>
      </c>
      <c r="I674" t="str">
        <f>IFERROR(INDEX(Analysis!$B$71:$L$91, MATCH(B674, Analysis!$A$71:$A$91, 0), MATCH(C674, Analysis!$B$70:$L$70, 0)), "")</f>
        <v>Mild</v>
      </c>
      <c r="J674">
        <f t="shared" si="62"/>
        <v>19</v>
      </c>
      <c r="K674" s="56">
        <f t="shared" si="63"/>
        <v>45784</v>
      </c>
      <c r="L674" s="57">
        <f t="shared" si="65"/>
        <v>0.80803240741079208</v>
      </c>
      <c r="M674" t="str" cm="1">
        <f t="array" ref="M674">IF(L674="","",_xlfn.IFS(
  AND(L674&gt;=TIME(9,0,0), L674&lt;TIME(16,0,0)),"Morning",
  AND(L674&gt;=TIME(16,0,0), L674&lt;TIME(23,59,0)),"Evening",
  L674&gt;=TIME(23,59,0),"Night",
  L674&lt;TIME(9,0,0),"Night"
))</f>
        <v>Evening</v>
      </c>
      <c r="O674" t="str">
        <f t="shared" si="64"/>
        <v/>
      </c>
    </row>
    <row r="675" spans="1:15" x14ac:dyDescent="0.25">
      <c r="A675" t="s">
        <v>1459</v>
      </c>
      <c r="B675" t="s">
        <v>4</v>
      </c>
      <c r="C675" t="s">
        <v>25</v>
      </c>
      <c r="D675" t="s">
        <v>149</v>
      </c>
      <c r="E675" t="s">
        <v>1460</v>
      </c>
      <c r="F675" t="s">
        <v>78</v>
      </c>
      <c r="G675" t="str">
        <f t="shared" si="60"/>
        <v>0</v>
      </c>
      <c r="H675" s="4" t="str">
        <f t="shared" si="61"/>
        <v>Click here</v>
      </c>
      <c r="I675" t="str">
        <f>IFERROR(INDEX(Analysis!$B$71:$L$91, MATCH(B675, Analysis!$A$71:$A$91, 0), MATCH(C675, Analysis!$B$70:$L$70, 0)), "")</f>
        <v>Mild</v>
      </c>
      <c r="J675">
        <f t="shared" si="62"/>
        <v>19</v>
      </c>
      <c r="K675" s="56">
        <f t="shared" si="63"/>
        <v>45784</v>
      </c>
      <c r="L675" s="57">
        <f t="shared" si="65"/>
        <v>0.81281250000029104</v>
      </c>
      <c r="M675" t="str" cm="1">
        <f t="array" ref="M675">IF(L675="","",_xlfn.IFS(
  AND(L675&gt;=TIME(9,0,0), L675&lt;TIME(16,0,0)),"Morning",
  AND(L675&gt;=TIME(16,0,0), L675&lt;TIME(23,59,0)),"Evening",
  L675&gt;=TIME(23,59,0),"Night",
  L675&lt;TIME(9,0,0),"Night"
))</f>
        <v>Evening</v>
      </c>
      <c r="O675" t="str">
        <f t="shared" si="64"/>
        <v/>
      </c>
    </row>
    <row r="676" spans="1:15" x14ac:dyDescent="0.25">
      <c r="A676" t="s">
        <v>1461</v>
      </c>
      <c r="B676" t="s">
        <v>1</v>
      </c>
      <c r="C676" t="s">
        <v>25</v>
      </c>
      <c r="D676" t="s">
        <v>149</v>
      </c>
      <c r="E676" t="s">
        <v>1462</v>
      </c>
      <c r="F676" t="s">
        <v>78</v>
      </c>
      <c r="G676" t="str">
        <f t="shared" si="60"/>
        <v>0</v>
      </c>
      <c r="H676" s="4" t="str">
        <f t="shared" si="61"/>
        <v>Click here</v>
      </c>
      <c r="I676" t="str">
        <f>IFERROR(INDEX(Analysis!$B$71:$L$91, MATCH(B676, Analysis!$A$71:$A$91, 0), MATCH(C676, Analysis!$B$70:$L$70, 0)), "")</f>
        <v>Mild</v>
      </c>
      <c r="J676">
        <f t="shared" si="62"/>
        <v>19</v>
      </c>
      <c r="K676" s="56">
        <f t="shared" si="63"/>
        <v>45784</v>
      </c>
      <c r="L676" s="57">
        <f t="shared" si="65"/>
        <v>0.82839120370044839</v>
      </c>
      <c r="M676" t="str" cm="1">
        <f t="array" ref="M676">IF(L676="","",_xlfn.IFS(
  AND(L676&gt;=TIME(9,0,0), L676&lt;TIME(16,0,0)),"Morning",
  AND(L676&gt;=TIME(16,0,0), L676&lt;TIME(23,59,0)),"Evening",
  L676&gt;=TIME(23,59,0),"Night",
  L676&lt;TIME(9,0,0),"Night"
))</f>
        <v>Evening</v>
      </c>
      <c r="O676" t="str">
        <f t="shared" si="64"/>
        <v/>
      </c>
    </row>
    <row r="677" spans="1:15" x14ac:dyDescent="0.25">
      <c r="A677" t="s">
        <v>1463</v>
      </c>
      <c r="B677" t="s">
        <v>1</v>
      </c>
      <c r="C677" t="s">
        <v>25</v>
      </c>
      <c r="D677" t="s">
        <v>149</v>
      </c>
      <c r="E677" t="s">
        <v>1464</v>
      </c>
      <c r="F677" t="s">
        <v>78</v>
      </c>
      <c r="G677" t="str">
        <f t="shared" si="60"/>
        <v>0</v>
      </c>
      <c r="H677" s="4" t="str">
        <f t="shared" si="61"/>
        <v>Click here</v>
      </c>
      <c r="I677" t="str">
        <f>IFERROR(INDEX(Analysis!$B$71:$L$91, MATCH(B677, Analysis!$A$71:$A$91, 0), MATCH(C677, Analysis!$B$70:$L$70, 0)), "")</f>
        <v>Mild</v>
      </c>
      <c r="J677">
        <f t="shared" si="62"/>
        <v>19</v>
      </c>
      <c r="K677" s="56">
        <f t="shared" si="63"/>
        <v>45784</v>
      </c>
      <c r="L677" s="57">
        <f t="shared" si="65"/>
        <v>0.82870370370073942</v>
      </c>
      <c r="M677" t="str" cm="1">
        <f t="array" ref="M677">IF(L677="","",_xlfn.IFS(
  AND(L677&gt;=TIME(9,0,0), L677&lt;TIME(16,0,0)),"Morning",
  AND(L677&gt;=TIME(16,0,0), L677&lt;TIME(23,59,0)),"Evening",
  L677&gt;=TIME(23,59,0),"Night",
  L677&lt;TIME(9,0,0),"Night"
))</f>
        <v>Evening</v>
      </c>
      <c r="O677" t="str">
        <f t="shared" si="64"/>
        <v/>
      </c>
    </row>
    <row r="678" spans="1:15" x14ac:dyDescent="0.25">
      <c r="A678" t="s">
        <v>1465</v>
      </c>
      <c r="B678" t="s">
        <v>1</v>
      </c>
      <c r="C678" t="s">
        <v>25</v>
      </c>
      <c r="D678" t="s">
        <v>149</v>
      </c>
      <c r="E678" t="s">
        <v>1466</v>
      </c>
      <c r="F678" t="s">
        <v>78</v>
      </c>
      <c r="G678" t="str">
        <f t="shared" si="60"/>
        <v>0</v>
      </c>
      <c r="H678" s="4" t="str">
        <f t="shared" si="61"/>
        <v>Click here</v>
      </c>
      <c r="I678" t="str">
        <f>IFERROR(INDEX(Analysis!$B$71:$L$91, MATCH(B678, Analysis!$A$71:$A$91, 0), MATCH(C678, Analysis!$B$70:$L$70, 0)), "")</f>
        <v>Mild</v>
      </c>
      <c r="J678">
        <f t="shared" si="62"/>
        <v>19</v>
      </c>
      <c r="K678" s="56">
        <f t="shared" si="63"/>
        <v>45784</v>
      </c>
      <c r="L678" s="57">
        <f t="shared" si="65"/>
        <v>0.90211805555736646</v>
      </c>
      <c r="M678" t="str" cm="1">
        <f t="array" ref="M678">IF(L678="","",_xlfn.IFS(
  AND(L678&gt;=TIME(9,0,0), L678&lt;TIME(16,0,0)),"Morning",
  AND(L678&gt;=TIME(16,0,0), L678&lt;TIME(23,59,0)),"Evening",
  L678&gt;=TIME(23,59,0),"Night",
  L678&lt;TIME(9,0,0),"Night"
))</f>
        <v>Evening</v>
      </c>
      <c r="O678" t="str">
        <f t="shared" si="64"/>
        <v/>
      </c>
    </row>
    <row r="679" spans="1:15" x14ac:dyDescent="0.25">
      <c r="A679" t="s">
        <v>1467</v>
      </c>
      <c r="B679" t="s">
        <v>1</v>
      </c>
      <c r="C679" t="s">
        <v>25</v>
      </c>
      <c r="D679" t="s">
        <v>149</v>
      </c>
      <c r="E679" t="s">
        <v>1468</v>
      </c>
      <c r="F679" t="s">
        <v>78</v>
      </c>
      <c r="G679" t="str">
        <f t="shared" si="60"/>
        <v>0</v>
      </c>
      <c r="H679" s="4" t="str">
        <f t="shared" si="61"/>
        <v>Click here</v>
      </c>
      <c r="I679" t="str">
        <f>IFERROR(INDEX(Analysis!$B$71:$L$91, MATCH(B679, Analysis!$A$71:$A$91, 0), MATCH(C679, Analysis!$B$70:$L$70, 0)), "")</f>
        <v>Mild</v>
      </c>
      <c r="J679">
        <f t="shared" si="62"/>
        <v>19</v>
      </c>
      <c r="K679" s="56">
        <f t="shared" si="63"/>
        <v>45784</v>
      </c>
      <c r="L679" s="57">
        <f t="shared" si="65"/>
        <v>0.90230324074218515</v>
      </c>
      <c r="M679" t="str" cm="1">
        <f t="array" ref="M679">IF(L679="","",_xlfn.IFS(
  AND(L679&gt;=TIME(9,0,0), L679&lt;TIME(16,0,0)),"Morning",
  AND(L679&gt;=TIME(16,0,0), L679&lt;TIME(23,59,0)),"Evening",
  L679&gt;=TIME(23,59,0),"Night",
  L679&lt;TIME(9,0,0),"Night"
))</f>
        <v>Evening</v>
      </c>
      <c r="O679" t="str">
        <f t="shared" si="64"/>
        <v/>
      </c>
    </row>
    <row r="680" spans="1:15" x14ac:dyDescent="0.25">
      <c r="A680" t="s">
        <v>1469</v>
      </c>
      <c r="B680" t="s">
        <v>1</v>
      </c>
      <c r="C680" t="s">
        <v>25</v>
      </c>
      <c r="D680" t="s">
        <v>267</v>
      </c>
      <c r="E680" t="s">
        <v>1470</v>
      </c>
      <c r="F680" t="s">
        <v>78</v>
      </c>
      <c r="G680" t="str">
        <f t="shared" si="60"/>
        <v>0</v>
      </c>
      <c r="H680" s="4" t="str">
        <f t="shared" si="61"/>
        <v>Click here</v>
      </c>
      <c r="I680" t="str">
        <f>IFERROR(INDEX(Analysis!$B$71:$L$91, MATCH(B680, Analysis!$A$71:$A$91, 0), MATCH(C680, Analysis!$B$70:$L$70, 0)), "")</f>
        <v>Mild</v>
      </c>
      <c r="J680">
        <f t="shared" si="62"/>
        <v>19</v>
      </c>
      <c r="K680" s="56">
        <f t="shared" si="63"/>
        <v>45784</v>
      </c>
      <c r="L680" s="57">
        <f t="shared" si="65"/>
        <v>0.94260416666656965</v>
      </c>
      <c r="M680" t="str" cm="1">
        <f t="array" ref="M680">IF(L680="","",_xlfn.IFS(
  AND(L680&gt;=TIME(9,0,0), L680&lt;TIME(16,0,0)),"Morning",
  AND(L680&gt;=TIME(16,0,0), L680&lt;TIME(23,59,0)),"Evening",
  L680&gt;=TIME(23,59,0),"Night",
  L680&lt;TIME(9,0,0),"Night"
))</f>
        <v>Evening</v>
      </c>
      <c r="O680" t="str">
        <f t="shared" si="64"/>
        <v/>
      </c>
    </row>
    <row r="681" spans="1:15" x14ac:dyDescent="0.25">
      <c r="A681" t="s">
        <v>1471</v>
      </c>
      <c r="B681" t="s">
        <v>1</v>
      </c>
      <c r="C681" t="s">
        <v>25</v>
      </c>
      <c r="D681" t="s">
        <v>267</v>
      </c>
      <c r="E681" t="s">
        <v>1472</v>
      </c>
      <c r="F681" t="s">
        <v>78</v>
      </c>
      <c r="G681" t="str">
        <f t="shared" si="60"/>
        <v>0</v>
      </c>
      <c r="H681" s="4" t="str">
        <f t="shared" si="61"/>
        <v>Click here</v>
      </c>
      <c r="I681" t="str">
        <f>IFERROR(INDEX(Analysis!$B$71:$L$91, MATCH(B681, Analysis!$A$71:$A$91, 0), MATCH(C681, Analysis!$B$70:$L$70, 0)), "")</f>
        <v>Mild</v>
      </c>
      <c r="J681">
        <f t="shared" si="62"/>
        <v>19</v>
      </c>
      <c r="K681" s="56">
        <f t="shared" si="63"/>
        <v>45784</v>
      </c>
      <c r="L681" s="57">
        <f t="shared" si="65"/>
        <v>0.95084490740555339</v>
      </c>
      <c r="M681" t="str" cm="1">
        <f t="array" ref="M681">IF(L681="","",_xlfn.IFS(
  AND(L681&gt;=TIME(9,0,0), L681&lt;TIME(16,0,0)),"Morning",
  AND(L681&gt;=TIME(16,0,0), L681&lt;TIME(23,59,0)),"Evening",
  L681&gt;=TIME(23,59,0),"Night",
  L681&lt;TIME(9,0,0),"Night"
))</f>
        <v>Evening</v>
      </c>
      <c r="O681" t="str">
        <f t="shared" si="64"/>
        <v/>
      </c>
    </row>
    <row r="682" spans="1:15" x14ac:dyDescent="0.25">
      <c r="A682" t="s">
        <v>1473</v>
      </c>
      <c r="B682" t="s">
        <v>1</v>
      </c>
      <c r="C682" t="s">
        <v>25</v>
      </c>
      <c r="D682" t="s">
        <v>267</v>
      </c>
      <c r="E682" t="s">
        <v>1474</v>
      </c>
      <c r="F682" t="s">
        <v>78</v>
      </c>
      <c r="G682" t="str">
        <f t="shared" si="60"/>
        <v>0</v>
      </c>
      <c r="H682" s="4" t="str">
        <f t="shared" si="61"/>
        <v>Click here</v>
      </c>
      <c r="I682" t="str">
        <f>IFERROR(INDEX(Analysis!$B$71:$L$91, MATCH(B682, Analysis!$A$71:$A$91, 0), MATCH(C682, Analysis!$B$70:$L$70, 0)), "")</f>
        <v>Mild</v>
      </c>
      <c r="J682">
        <f t="shared" si="62"/>
        <v>19</v>
      </c>
      <c r="K682" s="56">
        <f t="shared" si="63"/>
        <v>45784</v>
      </c>
      <c r="L682" s="57">
        <f t="shared" si="65"/>
        <v>0.96166666666977108</v>
      </c>
      <c r="M682" t="str" cm="1">
        <f t="array" ref="M682">IF(L682="","",_xlfn.IFS(
  AND(L682&gt;=TIME(9,0,0), L682&lt;TIME(16,0,0)),"Morning",
  AND(L682&gt;=TIME(16,0,0), L682&lt;TIME(23,59,0)),"Evening",
  L682&gt;=TIME(23,59,0),"Night",
  L682&lt;TIME(9,0,0),"Night"
))</f>
        <v>Evening</v>
      </c>
      <c r="O682" t="str">
        <f t="shared" si="64"/>
        <v/>
      </c>
    </row>
    <row r="683" spans="1:15" x14ac:dyDescent="0.25">
      <c r="A683" t="s">
        <v>1475</v>
      </c>
      <c r="B683" t="s">
        <v>5</v>
      </c>
      <c r="C683" t="s">
        <v>29</v>
      </c>
      <c r="D683" t="s">
        <v>116</v>
      </c>
      <c r="E683" t="s">
        <v>1476</v>
      </c>
      <c r="F683" t="s">
        <v>78</v>
      </c>
      <c r="G683" t="str">
        <f t="shared" si="60"/>
        <v>0</v>
      </c>
      <c r="H683" s="4" t="str">
        <f t="shared" si="61"/>
        <v>Click here</v>
      </c>
      <c r="I683" t="str">
        <f>IFERROR(INDEX(Analysis!$B$71:$L$91, MATCH(B683, Analysis!$A$71:$A$91, 0), MATCH(C683, Analysis!$B$70:$L$70, 0)), "")</f>
        <v>Severe</v>
      </c>
      <c r="J683">
        <f t="shared" si="62"/>
        <v>19</v>
      </c>
      <c r="K683" s="56">
        <f t="shared" si="63"/>
        <v>45785</v>
      </c>
      <c r="L683" s="57">
        <f t="shared" si="65"/>
        <v>0.37730324074072996</v>
      </c>
      <c r="M683" t="str" cm="1">
        <f t="array" ref="M683">IF(L683="","",_xlfn.IFS(
  AND(L683&gt;=TIME(9,0,0), L683&lt;TIME(16,0,0)),"Morning",
  AND(L683&gt;=TIME(16,0,0), L683&lt;TIME(23,59,0)),"Evening",
  L683&gt;=TIME(23,59,0),"Night",
  L683&lt;TIME(9,0,0),"Night"
))</f>
        <v>Morning</v>
      </c>
      <c r="O683" t="str">
        <f t="shared" si="64"/>
        <v/>
      </c>
    </row>
    <row r="684" spans="1:15" x14ac:dyDescent="0.25">
      <c r="A684" t="s">
        <v>1477</v>
      </c>
      <c r="B684" t="s">
        <v>1</v>
      </c>
      <c r="C684" t="s">
        <v>103</v>
      </c>
      <c r="D684" t="s">
        <v>104</v>
      </c>
      <c r="E684" t="s">
        <v>1478</v>
      </c>
      <c r="F684" t="s">
        <v>78</v>
      </c>
      <c r="G684" t="str">
        <f t="shared" si="60"/>
        <v>0</v>
      </c>
      <c r="H684" s="4" t="str">
        <f t="shared" si="61"/>
        <v>Click here</v>
      </c>
      <c r="I684" t="str">
        <f>IFERROR(INDEX(Analysis!$B$71:$L$91, MATCH(B684, Analysis!$A$71:$A$91, 0), MATCH(C684, Analysis!$B$70:$L$70, 0)), "")</f>
        <v>Mild</v>
      </c>
      <c r="J684">
        <f t="shared" si="62"/>
        <v>19</v>
      </c>
      <c r="K684" s="56">
        <f t="shared" si="63"/>
        <v>45785</v>
      </c>
      <c r="L684" s="57">
        <f t="shared" si="65"/>
        <v>0.37739583333313931</v>
      </c>
      <c r="M684" t="str" cm="1">
        <f t="array" ref="M684">IF(L684="","",_xlfn.IFS(
  AND(L684&gt;=TIME(9,0,0), L684&lt;TIME(16,0,0)),"Morning",
  AND(L684&gt;=TIME(16,0,0), L684&lt;TIME(23,59,0)),"Evening",
  L684&gt;=TIME(23,59,0),"Night",
  L684&lt;TIME(9,0,0),"Night"
))</f>
        <v>Morning</v>
      </c>
      <c r="O684" t="str">
        <f t="shared" si="64"/>
        <v/>
      </c>
    </row>
    <row r="685" spans="1:15" x14ac:dyDescent="0.25">
      <c r="A685" t="s">
        <v>1479</v>
      </c>
      <c r="B685" t="s">
        <v>3</v>
      </c>
      <c r="C685" t="s">
        <v>29</v>
      </c>
      <c r="D685" t="s">
        <v>76</v>
      </c>
      <c r="E685" t="s">
        <v>1480</v>
      </c>
      <c r="F685" t="s">
        <v>78</v>
      </c>
      <c r="G685" t="str">
        <f t="shared" si="60"/>
        <v>0</v>
      </c>
      <c r="H685" s="4" t="str">
        <f t="shared" si="61"/>
        <v>Click here</v>
      </c>
      <c r="I685" t="str">
        <f>IFERROR(INDEX(Analysis!$B$71:$L$91, MATCH(B685, Analysis!$A$71:$A$91, 0), MATCH(C685, Analysis!$B$70:$L$70, 0)), "")</f>
        <v>Severe</v>
      </c>
      <c r="J685">
        <f t="shared" si="62"/>
        <v>19</v>
      </c>
      <c r="K685" s="56">
        <f t="shared" si="63"/>
        <v>45785</v>
      </c>
      <c r="L685" s="57">
        <f t="shared" si="65"/>
        <v>0.37869212962687016</v>
      </c>
      <c r="M685" t="str" cm="1">
        <f t="array" ref="M685">IF(L685="","",_xlfn.IFS(
  AND(L685&gt;=TIME(9,0,0), L685&lt;TIME(16,0,0)),"Morning",
  AND(L685&gt;=TIME(16,0,0), L685&lt;TIME(23,59,0)),"Evening",
  L685&gt;=TIME(23,59,0),"Night",
  L685&lt;TIME(9,0,0),"Night"
))</f>
        <v>Morning</v>
      </c>
      <c r="O685" t="str">
        <f t="shared" si="64"/>
        <v/>
      </c>
    </row>
    <row r="686" spans="1:15" x14ac:dyDescent="0.25">
      <c r="A686" t="s">
        <v>1481</v>
      </c>
      <c r="B686" t="s">
        <v>1</v>
      </c>
      <c r="C686" t="s">
        <v>103</v>
      </c>
      <c r="D686" t="s">
        <v>104</v>
      </c>
      <c r="E686" t="s">
        <v>1482</v>
      </c>
      <c r="F686" t="s">
        <v>78</v>
      </c>
      <c r="G686" t="str">
        <f t="shared" si="60"/>
        <v>0</v>
      </c>
      <c r="H686" s="4" t="str">
        <f t="shared" si="61"/>
        <v>Click here</v>
      </c>
      <c r="I686" t="str">
        <f>IFERROR(INDEX(Analysis!$B$71:$L$91, MATCH(B686, Analysis!$A$71:$A$91, 0), MATCH(C686, Analysis!$B$70:$L$70, 0)), "")</f>
        <v>Mild</v>
      </c>
      <c r="J686">
        <f t="shared" si="62"/>
        <v>19</v>
      </c>
      <c r="K686" s="56">
        <f t="shared" si="63"/>
        <v>45785</v>
      </c>
      <c r="L686" s="57">
        <f t="shared" si="65"/>
        <v>0.38653935184993315</v>
      </c>
      <c r="M686" t="str" cm="1">
        <f t="array" ref="M686">IF(L686="","",_xlfn.IFS(
  AND(L686&gt;=TIME(9,0,0), L686&lt;TIME(16,0,0)),"Morning",
  AND(L686&gt;=TIME(16,0,0), L686&lt;TIME(23,59,0)),"Evening",
  L686&gt;=TIME(23,59,0),"Night",
  L686&lt;TIME(9,0,0),"Night"
))</f>
        <v>Morning</v>
      </c>
      <c r="O686" t="str">
        <f t="shared" si="64"/>
        <v/>
      </c>
    </row>
    <row r="687" spans="1:15" x14ac:dyDescent="0.25">
      <c r="A687" t="s">
        <v>1483</v>
      </c>
      <c r="B687" t="s">
        <v>1</v>
      </c>
      <c r="C687" t="s">
        <v>103</v>
      </c>
      <c r="D687" t="s">
        <v>237</v>
      </c>
      <c r="E687" t="s">
        <v>1484</v>
      </c>
      <c r="F687" t="s">
        <v>78</v>
      </c>
      <c r="G687" t="str">
        <f t="shared" si="60"/>
        <v>0</v>
      </c>
      <c r="H687" s="4" t="str">
        <f t="shared" si="61"/>
        <v>Click here</v>
      </c>
      <c r="I687" t="str">
        <f>IFERROR(INDEX(Analysis!$B$71:$L$91, MATCH(B687, Analysis!$A$71:$A$91, 0), MATCH(C687, Analysis!$B$70:$L$70, 0)), "")</f>
        <v>Mild</v>
      </c>
      <c r="J687">
        <f t="shared" si="62"/>
        <v>19</v>
      </c>
      <c r="K687" s="56">
        <f t="shared" si="63"/>
        <v>45785</v>
      </c>
      <c r="L687" s="57">
        <f t="shared" si="65"/>
        <v>0.38774305555853061</v>
      </c>
      <c r="M687" t="str" cm="1">
        <f t="array" ref="M687">IF(L687="","",_xlfn.IFS(
  AND(L687&gt;=TIME(9,0,0), L687&lt;TIME(16,0,0)),"Morning",
  AND(L687&gt;=TIME(16,0,0), L687&lt;TIME(23,59,0)),"Evening",
  L687&gt;=TIME(23,59,0),"Night",
  L687&lt;TIME(9,0,0),"Night"
))</f>
        <v>Morning</v>
      </c>
      <c r="O687" t="str">
        <f t="shared" si="64"/>
        <v/>
      </c>
    </row>
    <row r="688" spans="1:15" x14ac:dyDescent="0.25">
      <c r="A688" t="s">
        <v>1485</v>
      </c>
      <c r="B688" t="s">
        <v>5</v>
      </c>
      <c r="C688" t="s">
        <v>29</v>
      </c>
      <c r="D688" t="s">
        <v>116</v>
      </c>
      <c r="E688" t="s">
        <v>1486</v>
      </c>
      <c r="F688" t="s">
        <v>78</v>
      </c>
      <c r="G688" t="str">
        <f t="shared" si="60"/>
        <v>0</v>
      </c>
      <c r="H688" s="4" t="str">
        <f t="shared" si="61"/>
        <v>Click here</v>
      </c>
      <c r="I688" t="str">
        <f>IFERROR(INDEX(Analysis!$B$71:$L$91, MATCH(B688, Analysis!$A$71:$A$91, 0), MATCH(C688, Analysis!$B$70:$L$70, 0)), "")</f>
        <v>Severe</v>
      </c>
      <c r="J688">
        <f t="shared" si="62"/>
        <v>19</v>
      </c>
      <c r="K688" s="56">
        <f t="shared" si="63"/>
        <v>45785</v>
      </c>
      <c r="L688" s="57">
        <f t="shared" si="65"/>
        <v>0.39178240740875481</v>
      </c>
      <c r="M688" t="str" cm="1">
        <f t="array" ref="M688">IF(L688="","",_xlfn.IFS(
  AND(L688&gt;=TIME(9,0,0), L688&lt;TIME(16,0,0)),"Morning",
  AND(L688&gt;=TIME(16,0,0), L688&lt;TIME(23,59,0)),"Evening",
  L688&gt;=TIME(23,59,0),"Night",
  L688&lt;TIME(9,0,0),"Night"
))</f>
        <v>Morning</v>
      </c>
      <c r="O688" t="str">
        <f t="shared" si="64"/>
        <v/>
      </c>
    </row>
    <row r="689" spans="1:15" x14ac:dyDescent="0.25">
      <c r="A689" t="s">
        <v>1487</v>
      </c>
      <c r="B689" t="s">
        <v>1</v>
      </c>
      <c r="C689" t="s">
        <v>29</v>
      </c>
      <c r="D689" t="s">
        <v>116</v>
      </c>
      <c r="E689" t="s">
        <v>1488</v>
      </c>
      <c r="F689" t="s">
        <v>78</v>
      </c>
      <c r="G689" t="str">
        <f t="shared" si="60"/>
        <v>0</v>
      </c>
      <c r="H689" s="4" t="str">
        <f t="shared" si="61"/>
        <v>Click here</v>
      </c>
      <c r="I689" t="str">
        <f>IFERROR(INDEX(Analysis!$B$71:$L$91, MATCH(B689, Analysis!$A$71:$A$91, 0), MATCH(C689, Analysis!$B$70:$L$70, 0)), "")</f>
        <v>Mild</v>
      </c>
      <c r="J689">
        <f t="shared" si="62"/>
        <v>19</v>
      </c>
      <c r="K689" s="56">
        <f t="shared" si="63"/>
        <v>45785</v>
      </c>
      <c r="L689" s="57">
        <f t="shared" si="65"/>
        <v>0.39427083333430346</v>
      </c>
      <c r="M689" t="str" cm="1">
        <f t="array" ref="M689">IF(L689="","",_xlfn.IFS(
  AND(L689&gt;=TIME(9,0,0), L689&lt;TIME(16,0,0)),"Morning",
  AND(L689&gt;=TIME(16,0,0), L689&lt;TIME(23,59,0)),"Evening",
  L689&gt;=TIME(23,59,0),"Night",
  L689&lt;TIME(9,0,0),"Night"
))</f>
        <v>Morning</v>
      </c>
      <c r="O689" t="str">
        <f t="shared" si="64"/>
        <v/>
      </c>
    </row>
    <row r="690" spans="1:15" x14ac:dyDescent="0.25">
      <c r="A690" t="s">
        <v>1489</v>
      </c>
      <c r="B690" t="s">
        <v>1</v>
      </c>
      <c r="C690" t="s">
        <v>103</v>
      </c>
      <c r="D690" t="s">
        <v>104</v>
      </c>
      <c r="E690" t="s">
        <v>1490</v>
      </c>
      <c r="F690" t="s">
        <v>78</v>
      </c>
      <c r="G690" t="str">
        <f t="shared" si="60"/>
        <v>0</v>
      </c>
      <c r="H690" s="4" t="str">
        <f t="shared" si="61"/>
        <v>Click here</v>
      </c>
      <c r="I690" t="str">
        <f>IFERROR(INDEX(Analysis!$B$71:$L$91, MATCH(B690, Analysis!$A$71:$A$91, 0), MATCH(C690, Analysis!$B$70:$L$70, 0)), "")</f>
        <v>Mild</v>
      </c>
      <c r="J690">
        <f t="shared" si="62"/>
        <v>19</v>
      </c>
      <c r="K690" s="56">
        <f t="shared" si="63"/>
        <v>45785</v>
      </c>
      <c r="L690" s="57">
        <f t="shared" si="65"/>
        <v>0.39518518518161727</v>
      </c>
      <c r="M690" t="str" cm="1">
        <f t="array" ref="M690">IF(L690="","",_xlfn.IFS(
  AND(L690&gt;=TIME(9,0,0), L690&lt;TIME(16,0,0)),"Morning",
  AND(L690&gt;=TIME(16,0,0), L690&lt;TIME(23,59,0)),"Evening",
  L690&gt;=TIME(23,59,0),"Night",
  L690&lt;TIME(9,0,0),"Night"
))</f>
        <v>Morning</v>
      </c>
      <c r="O690" t="str">
        <f t="shared" si="64"/>
        <v/>
      </c>
    </row>
    <row r="691" spans="1:15" x14ac:dyDescent="0.25">
      <c r="A691" t="s">
        <v>1491</v>
      </c>
      <c r="B691" t="s">
        <v>1</v>
      </c>
      <c r="C691" t="s">
        <v>103</v>
      </c>
      <c r="D691" t="s">
        <v>104</v>
      </c>
      <c r="E691" t="s">
        <v>1492</v>
      </c>
      <c r="F691" t="s">
        <v>78</v>
      </c>
      <c r="G691" t="str">
        <f t="shared" si="60"/>
        <v>0</v>
      </c>
      <c r="H691" s="4" t="str">
        <f t="shared" si="61"/>
        <v>Click here</v>
      </c>
      <c r="I691" t="str">
        <f>IFERROR(INDEX(Analysis!$B$71:$L$91, MATCH(B691, Analysis!$A$71:$A$91, 0), MATCH(C691, Analysis!$B$70:$L$70, 0)), "")</f>
        <v>Mild</v>
      </c>
      <c r="J691">
        <f t="shared" si="62"/>
        <v>19</v>
      </c>
      <c r="K691" s="56">
        <f t="shared" si="63"/>
        <v>45785</v>
      </c>
      <c r="L691" s="57">
        <f t="shared" si="65"/>
        <v>0.39751157407590654</v>
      </c>
      <c r="M691" t="str" cm="1">
        <f t="array" ref="M691">IF(L691="","",_xlfn.IFS(
  AND(L691&gt;=TIME(9,0,0), L691&lt;TIME(16,0,0)),"Morning",
  AND(L691&gt;=TIME(16,0,0), L691&lt;TIME(23,59,0)),"Evening",
  L691&gt;=TIME(23,59,0),"Night",
  L691&lt;TIME(9,0,0),"Night"
))</f>
        <v>Morning</v>
      </c>
      <c r="O691" t="str">
        <f t="shared" si="64"/>
        <v/>
      </c>
    </row>
    <row r="692" spans="1:15" x14ac:dyDescent="0.25">
      <c r="A692" t="s">
        <v>1493</v>
      </c>
      <c r="B692" t="s">
        <v>1</v>
      </c>
      <c r="C692" t="s">
        <v>25</v>
      </c>
      <c r="D692" t="s">
        <v>1117</v>
      </c>
      <c r="E692" t="s">
        <v>1494</v>
      </c>
      <c r="F692" t="s">
        <v>78</v>
      </c>
      <c r="G692" t="str">
        <f t="shared" si="60"/>
        <v>0</v>
      </c>
      <c r="H692" s="4" t="str">
        <f t="shared" si="61"/>
        <v>Click here</v>
      </c>
      <c r="I692" t="str">
        <f>IFERROR(INDEX(Analysis!$B$71:$L$91, MATCH(B692, Analysis!$A$71:$A$91, 0), MATCH(C692, Analysis!$B$70:$L$70, 0)), "")</f>
        <v>Mild</v>
      </c>
      <c r="J692">
        <f t="shared" si="62"/>
        <v>19</v>
      </c>
      <c r="K692" s="56">
        <f t="shared" si="63"/>
        <v>45785</v>
      </c>
      <c r="L692" s="57">
        <f t="shared" si="65"/>
        <v>0.40208333333430346</v>
      </c>
      <c r="M692" t="str" cm="1">
        <f t="array" ref="M692">IF(L692="","",_xlfn.IFS(
  AND(L692&gt;=TIME(9,0,0), L692&lt;TIME(16,0,0)),"Morning",
  AND(L692&gt;=TIME(16,0,0), L692&lt;TIME(23,59,0)),"Evening",
  L692&gt;=TIME(23,59,0),"Night",
  L692&lt;TIME(9,0,0),"Night"
))</f>
        <v>Morning</v>
      </c>
      <c r="O692" t="str">
        <f t="shared" si="64"/>
        <v/>
      </c>
    </row>
    <row r="693" spans="1:15" x14ac:dyDescent="0.25">
      <c r="A693" t="s">
        <v>1495</v>
      </c>
      <c r="B693" t="s">
        <v>1</v>
      </c>
      <c r="C693" t="s">
        <v>27</v>
      </c>
      <c r="D693" t="s">
        <v>167</v>
      </c>
      <c r="E693" t="s">
        <v>1496</v>
      </c>
      <c r="F693" t="s">
        <v>78</v>
      </c>
      <c r="G693" t="str">
        <f t="shared" si="60"/>
        <v>0</v>
      </c>
      <c r="H693" s="4" t="str">
        <f t="shared" si="61"/>
        <v>Click here</v>
      </c>
      <c r="I693" t="str">
        <f>IFERROR(INDEX(Analysis!$B$71:$L$91, MATCH(B693, Analysis!$A$71:$A$91, 0), MATCH(C693, Analysis!$B$70:$L$70, 0)), "")</f>
        <v>Mild</v>
      </c>
      <c r="J693">
        <f t="shared" si="62"/>
        <v>19</v>
      </c>
      <c r="K693" s="56">
        <f t="shared" si="63"/>
        <v>45785</v>
      </c>
      <c r="L693" s="57">
        <f t="shared" si="65"/>
        <v>0.40262731481197989</v>
      </c>
      <c r="M693" t="str" cm="1">
        <f t="array" ref="M693">IF(L693="","",_xlfn.IFS(
  AND(L693&gt;=TIME(9,0,0), L693&lt;TIME(16,0,0)),"Morning",
  AND(L693&gt;=TIME(16,0,0), L693&lt;TIME(23,59,0)),"Evening",
  L693&gt;=TIME(23,59,0),"Night",
  L693&lt;TIME(9,0,0),"Night"
))</f>
        <v>Morning</v>
      </c>
      <c r="O693" t="str">
        <f t="shared" si="64"/>
        <v/>
      </c>
    </row>
    <row r="694" spans="1:15" x14ac:dyDescent="0.25">
      <c r="A694" t="s">
        <v>1497</v>
      </c>
      <c r="B694" t="s">
        <v>1</v>
      </c>
      <c r="C694" t="s">
        <v>27</v>
      </c>
      <c r="D694" t="s">
        <v>167</v>
      </c>
      <c r="E694" t="s">
        <v>1498</v>
      </c>
      <c r="F694" t="s">
        <v>78</v>
      </c>
      <c r="G694" t="str">
        <f t="shared" si="60"/>
        <v>0</v>
      </c>
      <c r="H694" s="4" t="str">
        <f t="shared" si="61"/>
        <v>Click here</v>
      </c>
      <c r="I694" t="str">
        <f>IFERROR(INDEX(Analysis!$B$71:$L$91, MATCH(B694, Analysis!$A$71:$A$91, 0), MATCH(C694, Analysis!$B$70:$L$70, 0)), "")</f>
        <v>Mild</v>
      </c>
      <c r="J694">
        <f t="shared" si="62"/>
        <v>19</v>
      </c>
      <c r="K694" s="56">
        <f t="shared" si="63"/>
        <v>45785</v>
      </c>
      <c r="L694" s="57">
        <f t="shared" si="65"/>
        <v>0.40924768518743804</v>
      </c>
      <c r="M694" t="str" cm="1">
        <f t="array" ref="M694">IF(L694="","",_xlfn.IFS(
  AND(L694&gt;=TIME(9,0,0), L694&lt;TIME(16,0,0)),"Morning",
  AND(L694&gt;=TIME(16,0,0), L694&lt;TIME(23,59,0)),"Evening",
  L694&gt;=TIME(23,59,0),"Night",
  L694&lt;TIME(9,0,0),"Night"
))</f>
        <v>Morning</v>
      </c>
      <c r="O694" t="str">
        <f t="shared" si="64"/>
        <v/>
      </c>
    </row>
    <row r="695" spans="1:15" x14ac:dyDescent="0.25">
      <c r="A695" t="s">
        <v>1499</v>
      </c>
      <c r="B695" t="s">
        <v>2</v>
      </c>
      <c r="C695" t="s">
        <v>29</v>
      </c>
      <c r="D695" t="s">
        <v>223</v>
      </c>
      <c r="E695" t="s">
        <v>1500</v>
      </c>
      <c r="F695" t="s">
        <v>78</v>
      </c>
      <c r="G695" t="str">
        <f t="shared" si="60"/>
        <v>0</v>
      </c>
      <c r="H695" s="4" t="str">
        <f t="shared" si="61"/>
        <v>Click here</v>
      </c>
      <c r="I695" t="str">
        <f>IFERROR(INDEX(Analysis!$B$71:$L$91, MATCH(B695, Analysis!$A$71:$A$91, 0), MATCH(C695, Analysis!$B$70:$L$70, 0)), "")</f>
        <v>Mild</v>
      </c>
      <c r="J695">
        <f t="shared" si="62"/>
        <v>19</v>
      </c>
      <c r="K695" s="56">
        <f t="shared" si="63"/>
        <v>45785</v>
      </c>
      <c r="L695" s="57">
        <f t="shared" si="65"/>
        <v>0.41178240740555339</v>
      </c>
      <c r="M695" t="str" cm="1">
        <f t="array" ref="M695">IF(L695="","",_xlfn.IFS(
  AND(L695&gt;=TIME(9,0,0), L695&lt;TIME(16,0,0)),"Morning",
  AND(L695&gt;=TIME(16,0,0), L695&lt;TIME(23,59,0)),"Evening",
  L695&gt;=TIME(23,59,0),"Night",
  L695&lt;TIME(9,0,0),"Night"
))</f>
        <v>Morning</v>
      </c>
      <c r="O695" t="str">
        <f t="shared" si="64"/>
        <v/>
      </c>
    </row>
    <row r="696" spans="1:15" x14ac:dyDescent="0.25">
      <c r="A696" t="s">
        <v>1501</v>
      </c>
      <c r="B696" t="s">
        <v>1</v>
      </c>
      <c r="C696" t="s">
        <v>103</v>
      </c>
      <c r="D696" t="s">
        <v>104</v>
      </c>
      <c r="E696" t="s">
        <v>1502</v>
      </c>
      <c r="F696" t="s">
        <v>78</v>
      </c>
      <c r="G696" t="str">
        <f t="shared" si="60"/>
        <v>0</v>
      </c>
      <c r="H696" s="4" t="str">
        <f t="shared" si="61"/>
        <v>Click here</v>
      </c>
      <c r="I696" t="str">
        <f>IFERROR(INDEX(Analysis!$B$71:$L$91, MATCH(B696, Analysis!$A$71:$A$91, 0), MATCH(C696, Analysis!$B$70:$L$70, 0)), "")</f>
        <v>Mild</v>
      </c>
      <c r="J696">
        <f t="shared" si="62"/>
        <v>19</v>
      </c>
      <c r="K696" s="56">
        <f t="shared" si="63"/>
        <v>45785</v>
      </c>
      <c r="L696" s="57">
        <f t="shared" si="65"/>
        <v>0.41255787036789116</v>
      </c>
      <c r="M696" t="str" cm="1">
        <f t="array" ref="M696">IF(L696="","",_xlfn.IFS(
  AND(L696&gt;=TIME(9,0,0), L696&lt;TIME(16,0,0)),"Morning",
  AND(L696&gt;=TIME(16,0,0), L696&lt;TIME(23,59,0)),"Evening",
  L696&gt;=TIME(23,59,0),"Night",
  L696&lt;TIME(9,0,0),"Night"
))</f>
        <v>Morning</v>
      </c>
      <c r="O696" t="str">
        <f t="shared" si="64"/>
        <v/>
      </c>
    </row>
    <row r="697" spans="1:15" x14ac:dyDescent="0.25">
      <c r="A697" t="s">
        <v>1503</v>
      </c>
      <c r="B697" t="s">
        <v>1</v>
      </c>
      <c r="C697" t="s">
        <v>103</v>
      </c>
      <c r="D697" t="s">
        <v>104</v>
      </c>
      <c r="E697" t="s">
        <v>1504</v>
      </c>
      <c r="F697" t="s">
        <v>78</v>
      </c>
      <c r="G697" t="str">
        <f t="shared" si="60"/>
        <v>0</v>
      </c>
      <c r="H697" s="4" t="str">
        <f t="shared" si="61"/>
        <v>Click here</v>
      </c>
      <c r="I697" t="str">
        <f>IFERROR(INDEX(Analysis!$B$71:$L$91, MATCH(B697, Analysis!$A$71:$A$91, 0), MATCH(C697, Analysis!$B$70:$L$70, 0)), "")</f>
        <v>Mild</v>
      </c>
      <c r="J697">
        <f t="shared" si="62"/>
        <v>19</v>
      </c>
      <c r="K697" s="56">
        <f t="shared" si="63"/>
        <v>45785</v>
      </c>
      <c r="L697" s="57">
        <f t="shared" si="65"/>
        <v>0.41287037036818219</v>
      </c>
      <c r="M697" t="str" cm="1">
        <f t="array" ref="M697">IF(L697="","",_xlfn.IFS(
  AND(L697&gt;=TIME(9,0,0), L697&lt;TIME(16,0,0)),"Morning",
  AND(L697&gt;=TIME(16,0,0), L697&lt;TIME(23,59,0)),"Evening",
  L697&gt;=TIME(23,59,0),"Night",
  L697&lt;TIME(9,0,0),"Night"
))</f>
        <v>Morning</v>
      </c>
      <c r="O697" t="str">
        <f t="shared" si="64"/>
        <v/>
      </c>
    </row>
    <row r="698" spans="1:15" x14ac:dyDescent="0.25">
      <c r="A698" t="s">
        <v>1505</v>
      </c>
      <c r="B698" t="s">
        <v>1</v>
      </c>
      <c r="C698" t="s">
        <v>103</v>
      </c>
      <c r="D698" t="s">
        <v>104</v>
      </c>
      <c r="E698" t="s">
        <v>1506</v>
      </c>
      <c r="F698" t="s">
        <v>78</v>
      </c>
      <c r="G698" t="str">
        <f t="shared" si="60"/>
        <v>0</v>
      </c>
      <c r="H698" s="4" t="str">
        <f t="shared" si="61"/>
        <v>Click here</v>
      </c>
      <c r="I698" t="str">
        <f>IFERROR(INDEX(Analysis!$B$71:$L$91, MATCH(B698, Analysis!$A$71:$A$91, 0), MATCH(C698, Analysis!$B$70:$L$70, 0)), "")</f>
        <v>Mild</v>
      </c>
      <c r="J698">
        <f t="shared" si="62"/>
        <v>19</v>
      </c>
      <c r="K698" s="56">
        <f t="shared" si="63"/>
        <v>45785</v>
      </c>
      <c r="L698" s="57">
        <f t="shared" si="65"/>
        <v>0.41668981481780065</v>
      </c>
      <c r="M698" t="str" cm="1">
        <f t="array" ref="M698">IF(L698="","",_xlfn.IFS(
  AND(L698&gt;=TIME(9,0,0), L698&lt;TIME(16,0,0)),"Morning",
  AND(L698&gt;=TIME(16,0,0), L698&lt;TIME(23,59,0)),"Evening",
  L698&gt;=TIME(23,59,0),"Night",
  L698&lt;TIME(9,0,0),"Night"
))</f>
        <v>Morning</v>
      </c>
      <c r="O698" t="str">
        <f t="shared" si="64"/>
        <v/>
      </c>
    </row>
    <row r="699" spans="1:15" x14ac:dyDescent="0.25">
      <c r="A699" t="s">
        <v>1507</v>
      </c>
      <c r="B699" t="s">
        <v>1</v>
      </c>
      <c r="C699" t="s">
        <v>26</v>
      </c>
      <c r="D699" t="s">
        <v>244</v>
      </c>
      <c r="E699" t="s">
        <v>1508</v>
      </c>
      <c r="F699" t="s">
        <v>78</v>
      </c>
      <c r="G699" t="str">
        <f t="shared" si="60"/>
        <v>0</v>
      </c>
      <c r="H699" s="4" t="str">
        <f t="shared" si="61"/>
        <v>Click here</v>
      </c>
      <c r="I699" t="str">
        <f>IFERROR(INDEX(Analysis!$B$71:$L$91, MATCH(B699, Analysis!$A$71:$A$91, 0), MATCH(C699, Analysis!$B$70:$L$70, 0)), "")</f>
        <v>Mild</v>
      </c>
      <c r="J699">
        <f t="shared" si="62"/>
        <v>19</v>
      </c>
      <c r="K699" s="56">
        <f t="shared" si="63"/>
        <v>45785</v>
      </c>
      <c r="L699" s="57">
        <f t="shared" si="65"/>
        <v>0.416747685187147</v>
      </c>
      <c r="M699" t="str" cm="1">
        <f t="array" ref="M699">IF(L699="","",_xlfn.IFS(
  AND(L699&gt;=TIME(9,0,0), L699&lt;TIME(16,0,0)),"Morning",
  AND(L699&gt;=TIME(16,0,0), L699&lt;TIME(23,59,0)),"Evening",
  L699&gt;=TIME(23,59,0),"Night",
  L699&lt;TIME(9,0,0),"Night"
))</f>
        <v>Morning</v>
      </c>
      <c r="O699" t="str">
        <f t="shared" si="64"/>
        <v/>
      </c>
    </row>
    <row r="700" spans="1:15" x14ac:dyDescent="0.25">
      <c r="A700" t="s">
        <v>1509</v>
      </c>
      <c r="B700" t="s">
        <v>1</v>
      </c>
      <c r="C700" t="s">
        <v>103</v>
      </c>
      <c r="D700" t="s">
        <v>104</v>
      </c>
      <c r="E700" t="s">
        <v>1510</v>
      </c>
      <c r="F700" t="s">
        <v>78</v>
      </c>
      <c r="G700" t="str">
        <f t="shared" si="60"/>
        <v>0</v>
      </c>
      <c r="H700" s="4" t="str">
        <f t="shared" si="61"/>
        <v>Click here</v>
      </c>
      <c r="I700" t="str">
        <f>IFERROR(INDEX(Analysis!$B$71:$L$91, MATCH(B700, Analysis!$A$71:$A$91, 0), MATCH(C700, Analysis!$B$70:$L$70, 0)), "")</f>
        <v>Mild</v>
      </c>
      <c r="J700">
        <f t="shared" si="62"/>
        <v>19</v>
      </c>
      <c r="K700" s="56">
        <f t="shared" si="63"/>
        <v>45785</v>
      </c>
      <c r="L700" s="57">
        <f t="shared" si="65"/>
        <v>0.41912037037400296</v>
      </c>
      <c r="M700" t="str" cm="1">
        <f t="array" ref="M700">IF(L700="","",_xlfn.IFS(
  AND(L700&gt;=TIME(9,0,0), L700&lt;TIME(16,0,0)),"Morning",
  AND(L700&gt;=TIME(16,0,0), L700&lt;TIME(23,59,0)),"Evening",
  L700&gt;=TIME(23,59,0),"Night",
  L700&lt;TIME(9,0,0),"Night"
))</f>
        <v>Morning</v>
      </c>
      <c r="O700" t="str">
        <f t="shared" si="64"/>
        <v/>
      </c>
    </row>
    <row r="701" spans="1:15" x14ac:dyDescent="0.25">
      <c r="A701" t="s">
        <v>1511</v>
      </c>
      <c r="B701" t="s">
        <v>1</v>
      </c>
      <c r="C701" t="s">
        <v>27</v>
      </c>
      <c r="D701" t="s">
        <v>167</v>
      </c>
      <c r="E701" t="s">
        <v>1512</v>
      </c>
      <c r="F701" t="s">
        <v>78</v>
      </c>
      <c r="G701" t="str">
        <f t="shared" si="60"/>
        <v>0</v>
      </c>
      <c r="H701" s="4" t="str">
        <f t="shared" si="61"/>
        <v>Click here</v>
      </c>
      <c r="I701" t="str">
        <f>IFERROR(INDEX(Analysis!$B$71:$L$91, MATCH(B701, Analysis!$A$71:$A$91, 0), MATCH(C701, Analysis!$B$70:$L$70, 0)), "")</f>
        <v>Mild</v>
      </c>
      <c r="J701">
        <f t="shared" si="62"/>
        <v>19</v>
      </c>
      <c r="K701" s="56">
        <f t="shared" si="63"/>
        <v>45785</v>
      </c>
      <c r="L701" s="57">
        <f t="shared" si="65"/>
        <v>0.419363425928168</v>
      </c>
      <c r="M701" t="str" cm="1">
        <f t="array" ref="M701">IF(L701="","",_xlfn.IFS(
  AND(L701&gt;=TIME(9,0,0), L701&lt;TIME(16,0,0)),"Morning",
  AND(L701&gt;=TIME(16,0,0), L701&lt;TIME(23,59,0)),"Evening",
  L701&gt;=TIME(23,59,0),"Night",
  L701&lt;TIME(9,0,0),"Night"
))</f>
        <v>Morning</v>
      </c>
      <c r="O701" t="str">
        <f t="shared" si="64"/>
        <v/>
      </c>
    </row>
    <row r="702" spans="1:15" x14ac:dyDescent="0.25">
      <c r="A702" t="s">
        <v>1513</v>
      </c>
      <c r="B702" t="s">
        <v>1</v>
      </c>
      <c r="C702" t="s">
        <v>103</v>
      </c>
      <c r="D702" t="s">
        <v>104</v>
      </c>
      <c r="E702" t="s">
        <v>1514</v>
      </c>
      <c r="F702" t="s">
        <v>78</v>
      </c>
      <c r="G702" t="str">
        <f t="shared" si="60"/>
        <v>0</v>
      </c>
      <c r="H702" s="4" t="str">
        <f t="shared" si="61"/>
        <v>Click here</v>
      </c>
      <c r="I702" t="str">
        <f>IFERROR(INDEX(Analysis!$B$71:$L$91, MATCH(B702, Analysis!$A$71:$A$91, 0), MATCH(C702, Analysis!$B$70:$L$70, 0)), "")</f>
        <v>Mild</v>
      </c>
      <c r="J702">
        <f t="shared" si="62"/>
        <v>19</v>
      </c>
      <c r="K702" s="56">
        <f t="shared" si="63"/>
        <v>45785</v>
      </c>
      <c r="L702" s="57">
        <f t="shared" si="65"/>
        <v>0.41960648148233304</v>
      </c>
      <c r="M702" t="str" cm="1">
        <f t="array" ref="M702">IF(L702="","",_xlfn.IFS(
  AND(L702&gt;=TIME(9,0,0), L702&lt;TIME(16,0,0)),"Morning",
  AND(L702&gt;=TIME(16,0,0), L702&lt;TIME(23,59,0)),"Evening",
  L702&gt;=TIME(23,59,0),"Night",
  L702&lt;TIME(9,0,0),"Night"
))</f>
        <v>Morning</v>
      </c>
      <c r="O702" t="str">
        <f t="shared" si="64"/>
        <v/>
      </c>
    </row>
    <row r="703" spans="1:15" x14ac:dyDescent="0.25">
      <c r="A703" t="s">
        <v>1515</v>
      </c>
      <c r="B703" t="s">
        <v>1</v>
      </c>
      <c r="C703" t="s">
        <v>26</v>
      </c>
      <c r="D703" t="s">
        <v>204</v>
      </c>
      <c r="E703" t="s">
        <v>1516</v>
      </c>
      <c r="F703" t="s">
        <v>78</v>
      </c>
      <c r="G703" t="str">
        <f t="shared" si="60"/>
        <v>0</v>
      </c>
      <c r="H703" s="4" t="str">
        <f t="shared" si="61"/>
        <v>Click here</v>
      </c>
      <c r="I703" t="str">
        <f>IFERROR(INDEX(Analysis!$B$71:$L$91, MATCH(B703, Analysis!$A$71:$A$91, 0), MATCH(C703, Analysis!$B$70:$L$70, 0)), "")</f>
        <v>Mild</v>
      </c>
      <c r="J703">
        <f t="shared" si="62"/>
        <v>19</v>
      </c>
      <c r="K703" s="56">
        <f t="shared" si="63"/>
        <v>45785</v>
      </c>
      <c r="L703" s="57">
        <f t="shared" si="65"/>
        <v>0.42189814814628335</v>
      </c>
      <c r="M703" t="str" cm="1">
        <f t="array" ref="M703">IF(L703="","",_xlfn.IFS(
  AND(L703&gt;=TIME(9,0,0), L703&lt;TIME(16,0,0)),"Morning",
  AND(L703&gt;=TIME(16,0,0), L703&lt;TIME(23,59,0)),"Evening",
  L703&gt;=TIME(23,59,0),"Night",
  L703&lt;TIME(9,0,0),"Night"
))</f>
        <v>Morning</v>
      </c>
      <c r="O703" t="str">
        <f t="shared" si="64"/>
        <v/>
      </c>
    </row>
    <row r="704" spans="1:15" x14ac:dyDescent="0.25">
      <c r="A704" t="s">
        <v>1517</v>
      </c>
      <c r="B704" t="s">
        <v>1</v>
      </c>
      <c r="C704" t="s">
        <v>27</v>
      </c>
      <c r="D704" t="s">
        <v>109</v>
      </c>
      <c r="E704" t="s">
        <v>1518</v>
      </c>
      <c r="F704" t="s">
        <v>78</v>
      </c>
      <c r="G704" t="str">
        <f t="shared" si="60"/>
        <v>0</v>
      </c>
      <c r="H704" s="4" t="str">
        <f t="shared" si="61"/>
        <v>Click here</v>
      </c>
      <c r="I704" t="str">
        <f>IFERROR(INDEX(Analysis!$B$71:$L$91, MATCH(B704, Analysis!$A$71:$A$91, 0), MATCH(C704, Analysis!$B$70:$L$70, 0)), "")</f>
        <v>Mild</v>
      </c>
      <c r="J704">
        <f t="shared" si="62"/>
        <v>19</v>
      </c>
      <c r="K704" s="56">
        <f t="shared" si="63"/>
        <v>45785</v>
      </c>
      <c r="L704" s="57">
        <f t="shared" si="65"/>
        <v>0.42267361110862112</v>
      </c>
      <c r="M704" t="str" cm="1">
        <f t="array" ref="M704">IF(L704="","",_xlfn.IFS(
  AND(L704&gt;=TIME(9,0,0), L704&lt;TIME(16,0,0)),"Morning",
  AND(L704&gt;=TIME(16,0,0), L704&lt;TIME(23,59,0)),"Evening",
  L704&gt;=TIME(23,59,0),"Night",
  L704&lt;TIME(9,0,0),"Night"
))</f>
        <v>Morning</v>
      </c>
      <c r="O704" t="str">
        <f t="shared" si="64"/>
        <v/>
      </c>
    </row>
    <row r="705" spans="1:15" x14ac:dyDescent="0.25">
      <c r="A705" t="s">
        <v>1519</v>
      </c>
      <c r="B705" t="s">
        <v>1</v>
      </c>
      <c r="C705" t="s">
        <v>27</v>
      </c>
      <c r="D705" t="s">
        <v>167</v>
      </c>
      <c r="E705" t="s">
        <v>1520</v>
      </c>
      <c r="F705" t="s">
        <v>78</v>
      </c>
      <c r="G705" t="str">
        <f t="shared" si="60"/>
        <v>0</v>
      </c>
      <c r="H705" s="4" t="str">
        <f t="shared" si="61"/>
        <v>Click here</v>
      </c>
      <c r="I705" t="str">
        <f>IFERROR(INDEX(Analysis!$B$71:$L$91, MATCH(B705, Analysis!$A$71:$A$91, 0), MATCH(C705, Analysis!$B$70:$L$70, 0)), "")</f>
        <v>Mild</v>
      </c>
      <c r="J705">
        <f t="shared" si="62"/>
        <v>19</v>
      </c>
      <c r="K705" s="56">
        <f t="shared" si="63"/>
        <v>45785</v>
      </c>
      <c r="L705" s="57">
        <f t="shared" si="65"/>
        <v>0.42392361110978527</v>
      </c>
      <c r="M705" t="str" cm="1">
        <f t="array" ref="M705">IF(L705="","",_xlfn.IFS(
  AND(L705&gt;=TIME(9,0,0), L705&lt;TIME(16,0,0)),"Morning",
  AND(L705&gt;=TIME(16,0,0), L705&lt;TIME(23,59,0)),"Evening",
  L705&gt;=TIME(23,59,0),"Night",
  L705&lt;TIME(9,0,0),"Night"
))</f>
        <v>Morning</v>
      </c>
      <c r="O705" t="str">
        <f t="shared" si="64"/>
        <v/>
      </c>
    </row>
    <row r="706" spans="1:15" x14ac:dyDescent="0.25">
      <c r="A706" t="s">
        <v>1521</v>
      </c>
      <c r="B706" t="s">
        <v>2</v>
      </c>
      <c r="C706" t="s">
        <v>29</v>
      </c>
      <c r="D706" t="s">
        <v>100</v>
      </c>
      <c r="E706" t="s">
        <v>1522</v>
      </c>
      <c r="F706" t="s">
        <v>78</v>
      </c>
      <c r="G706" t="str">
        <f t="shared" ref="G706:G769" si="66">IF(ISBLANK(A706), "", IF(ISBLANK(F706), 0, F706))</f>
        <v>0</v>
      </c>
      <c r="H706" s="4" t="str">
        <f t="shared" ref="H706:H769" si="67">IF(ISBLANK(E706),"",HYPERLINK(E706,"Click here"))</f>
        <v>Click here</v>
      </c>
      <c r="I706" t="str">
        <f>IFERROR(INDEX(Analysis!$B$71:$L$91, MATCH(B706, Analysis!$A$71:$A$91, 0), MATCH(C706, Analysis!$B$70:$L$70, 0)), "")</f>
        <v>Mild</v>
      </c>
      <c r="J706">
        <f t="shared" ref="J706:J769" si="68">IF(ISBLANK(A706),"",WEEKNUM(A706))</f>
        <v>19</v>
      </c>
      <c r="K706" s="56">
        <f t="shared" ref="K706:K769" si="69">IF(ISBLANK(A706),"",DATE(YEAR(A706),MONTH(A706),DAY(A706)))</f>
        <v>45785</v>
      </c>
      <c r="L706" s="57">
        <f t="shared" si="65"/>
        <v>0.42454861111036735</v>
      </c>
      <c r="M706" t="str" cm="1">
        <f t="array" ref="M706">IF(L706="","",_xlfn.IFS(
  AND(L706&gt;=TIME(9,0,0), L706&lt;TIME(16,0,0)),"Morning",
  AND(L706&gt;=TIME(16,0,0), L706&lt;TIME(23,59,0)),"Evening",
  L706&gt;=TIME(23,59,0),"Night",
  L706&lt;TIME(9,0,0),"Night"
))</f>
        <v>Morning</v>
      </c>
      <c r="O706" t="str">
        <f t="shared" ref="O706:O769" si="70">IF(N706="ON", _xlfn.IMAGE(E706, 1), "")</f>
        <v/>
      </c>
    </row>
    <row r="707" spans="1:15" x14ac:dyDescent="0.25">
      <c r="A707" t="s">
        <v>1523</v>
      </c>
      <c r="B707" t="s">
        <v>1</v>
      </c>
      <c r="C707" t="s">
        <v>103</v>
      </c>
      <c r="D707" t="s">
        <v>237</v>
      </c>
      <c r="E707" t="s">
        <v>1524</v>
      </c>
      <c r="F707" t="s">
        <v>78</v>
      </c>
      <c r="G707" t="str">
        <f t="shared" si="66"/>
        <v>0</v>
      </c>
      <c r="H707" s="4" t="str">
        <f t="shared" si="67"/>
        <v>Click here</v>
      </c>
      <c r="I707" t="str">
        <f>IFERROR(INDEX(Analysis!$B$71:$L$91, MATCH(B707, Analysis!$A$71:$A$91, 0), MATCH(C707, Analysis!$B$70:$L$70, 0)), "")</f>
        <v>Mild</v>
      </c>
      <c r="J707">
        <f t="shared" si="68"/>
        <v>19</v>
      </c>
      <c r="K707" s="56">
        <f t="shared" si="69"/>
        <v>45785</v>
      </c>
      <c r="L707" s="57">
        <f t="shared" ref="L707:L770" si="71">IF(A707="", "", A707 - INT(A707))</f>
        <v>0.42664351851999527</v>
      </c>
      <c r="M707" t="str" cm="1">
        <f t="array" ref="M707">IF(L707="","",_xlfn.IFS(
  AND(L707&gt;=TIME(9,0,0), L707&lt;TIME(16,0,0)),"Morning",
  AND(L707&gt;=TIME(16,0,0), L707&lt;TIME(23,59,0)),"Evening",
  L707&gt;=TIME(23,59,0),"Night",
  L707&lt;TIME(9,0,0),"Night"
))</f>
        <v>Morning</v>
      </c>
      <c r="O707" t="str">
        <f t="shared" si="70"/>
        <v/>
      </c>
    </row>
    <row r="708" spans="1:15" x14ac:dyDescent="0.25">
      <c r="A708" t="s">
        <v>1525</v>
      </c>
      <c r="B708" t="s">
        <v>1</v>
      </c>
      <c r="C708" t="s">
        <v>103</v>
      </c>
      <c r="D708" t="s">
        <v>104</v>
      </c>
      <c r="E708" t="s">
        <v>1526</v>
      </c>
      <c r="F708" t="s">
        <v>78</v>
      </c>
      <c r="G708" t="str">
        <f t="shared" si="66"/>
        <v>0</v>
      </c>
      <c r="H708" s="4" t="str">
        <f t="shared" si="67"/>
        <v>Click here</v>
      </c>
      <c r="I708" t="str">
        <f>IFERROR(INDEX(Analysis!$B$71:$L$91, MATCH(B708, Analysis!$A$71:$A$91, 0), MATCH(C708, Analysis!$B$70:$L$70, 0)), "")</f>
        <v>Mild</v>
      </c>
      <c r="J708">
        <f t="shared" si="68"/>
        <v>19</v>
      </c>
      <c r="K708" s="56">
        <f t="shared" si="69"/>
        <v>45785</v>
      </c>
      <c r="L708" s="57">
        <f t="shared" si="71"/>
        <v>0.42738425925927004</v>
      </c>
      <c r="M708" t="str" cm="1">
        <f t="array" ref="M708">IF(L708="","",_xlfn.IFS(
  AND(L708&gt;=TIME(9,0,0), L708&lt;TIME(16,0,0)),"Morning",
  AND(L708&gt;=TIME(16,0,0), L708&lt;TIME(23,59,0)),"Evening",
  L708&gt;=TIME(23,59,0),"Night",
  L708&lt;TIME(9,0,0),"Night"
))</f>
        <v>Morning</v>
      </c>
      <c r="O708" t="str">
        <f t="shared" si="70"/>
        <v/>
      </c>
    </row>
    <row r="709" spans="1:15" x14ac:dyDescent="0.25">
      <c r="A709" t="s">
        <v>1527</v>
      </c>
      <c r="B709" t="s">
        <v>1</v>
      </c>
      <c r="C709" t="s">
        <v>26</v>
      </c>
      <c r="D709" t="s">
        <v>80</v>
      </c>
      <c r="E709" t="s">
        <v>1528</v>
      </c>
      <c r="F709" t="s">
        <v>78</v>
      </c>
      <c r="G709" t="str">
        <f t="shared" si="66"/>
        <v>0</v>
      </c>
      <c r="H709" s="4" t="str">
        <f t="shared" si="67"/>
        <v>Click here</v>
      </c>
      <c r="I709" t="str">
        <f>IFERROR(INDEX(Analysis!$B$71:$L$91, MATCH(B709, Analysis!$A$71:$A$91, 0), MATCH(C709, Analysis!$B$70:$L$70, 0)), "")</f>
        <v>Mild</v>
      </c>
      <c r="J709">
        <f t="shared" si="68"/>
        <v>19</v>
      </c>
      <c r="K709" s="56">
        <f t="shared" si="69"/>
        <v>45785</v>
      </c>
      <c r="L709" s="57">
        <f t="shared" si="71"/>
        <v>0.4310300925935735</v>
      </c>
      <c r="M709" t="str" cm="1">
        <f t="array" ref="M709">IF(L709="","",_xlfn.IFS(
  AND(L709&gt;=TIME(9,0,0), L709&lt;TIME(16,0,0)),"Morning",
  AND(L709&gt;=TIME(16,0,0), L709&lt;TIME(23,59,0)),"Evening",
  L709&gt;=TIME(23,59,0),"Night",
  L709&lt;TIME(9,0,0),"Night"
))</f>
        <v>Morning</v>
      </c>
      <c r="O709" t="str">
        <f t="shared" si="70"/>
        <v/>
      </c>
    </row>
    <row r="710" spans="1:15" x14ac:dyDescent="0.25">
      <c r="A710" t="s">
        <v>1529</v>
      </c>
      <c r="B710" t="s">
        <v>1</v>
      </c>
      <c r="C710" t="s">
        <v>27</v>
      </c>
      <c r="D710" t="s">
        <v>167</v>
      </c>
      <c r="E710" t="s">
        <v>1530</v>
      </c>
      <c r="F710" t="s">
        <v>78</v>
      </c>
      <c r="G710" t="str">
        <f t="shared" si="66"/>
        <v>0</v>
      </c>
      <c r="H710" s="4" t="str">
        <f t="shared" si="67"/>
        <v>Click here</v>
      </c>
      <c r="I710" t="str">
        <f>IFERROR(INDEX(Analysis!$B$71:$L$91, MATCH(B710, Analysis!$A$71:$A$91, 0), MATCH(C710, Analysis!$B$70:$L$70, 0)), "")</f>
        <v>Mild</v>
      </c>
      <c r="J710">
        <f t="shared" si="68"/>
        <v>19</v>
      </c>
      <c r="K710" s="56">
        <f t="shared" si="69"/>
        <v>45785</v>
      </c>
      <c r="L710" s="57">
        <f t="shared" si="71"/>
        <v>0.43353009259590181</v>
      </c>
      <c r="M710" t="str" cm="1">
        <f t="array" ref="M710">IF(L710="","",_xlfn.IFS(
  AND(L710&gt;=TIME(9,0,0), L710&lt;TIME(16,0,0)),"Morning",
  AND(L710&gt;=TIME(16,0,0), L710&lt;TIME(23,59,0)),"Evening",
  L710&gt;=TIME(23,59,0),"Night",
  L710&lt;TIME(9,0,0),"Night"
))</f>
        <v>Morning</v>
      </c>
      <c r="O710" t="str">
        <f t="shared" si="70"/>
        <v/>
      </c>
    </row>
    <row r="711" spans="1:15" x14ac:dyDescent="0.25">
      <c r="A711" t="s">
        <v>1531</v>
      </c>
      <c r="B711" t="s">
        <v>1</v>
      </c>
      <c r="C711" t="s">
        <v>26</v>
      </c>
      <c r="D711" t="s">
        <v>258</v>
      </c>
      <c r="E711" t="s">
        <v>1532</v>
      </c>
      <c r="F711" t="s">
        <v>78</v>
      </c>
      <c r="G711" t="str">
        <f t="shared" si="66"/>
        <v>0</v>
      </c>
      <c r="H711" s="4" t="str">
        <f t="shared" si="67"/>
        <v>Click here</v>
      </c>
      <c r="I711" t="str">
        <f>IFERROR(INDEX(Analysis!$B$71:$L$91, MATCH(B711, Analysis!$A$71:$A$91, 0), MATCH(C711, Analysis!$B$70:$L$70, 0)), "")</f>
        <v>Mild</v>
      </c>
      <c r="J711">
        <f t="shared" si="68"/>
        <v>19</v>
      </c>
      <c r="K711" s="56">
        <f t="shared" si="69"/>
        <v>45785</v>
      </c>
      <c r="L711" s="57">
        <f t="shared" si="71"/>
        <v>0.43465277777431766</v>
      </c>
      <c r="M711" t="str" cm="1">
        <f t="array" ref="M711">IF(L711="","",_xlfn.IFS(
  AND(L711&gt;=TIME(9,0,0), L711&lt;TIME(16,0,0)),"Morning",
  AND(L711&gt;=TIME(16,0,0), L711&lt;TIME(23,59,0)),"Evening",
  L711&gt;=TIME(23,59,0),"Night",
  L711&lt;TIME(9,0,0),"Night"
))</f>
        <v>Morning</v>
      </c>
      <c r="O711" t="str">
        <f t="shared" si="70"/>
        <v/>
      </c>
    </row>
    <row r="712" spans="1:15" x14ac:dyDescent="0.25">
      <c r="A712" t="s">
        <v>1533</v>
      </c>
      <c r="B712" t="s">
        <v>1</v>
      </c>
      <c r="C712" t="s">
        <v>103</v>
      </c>
      <c r="D712" t="s">
        <v>104</v>
      </c>
      <c r="E712" t="s">
        <v>1534</v>
      </c>
      <c r="F712" t="s">
        <v>78</v>
      </c>
      <c r="G712" t="str">
        <f t="shared" si="66"/>
        <v>0</v>
      </c>
      <c r="H712" s="4" t="str">
        <f t="shared" si="67"/>
        <v>Click here</v>
      </c>
      <c r="I712" t="str">
        <f>IFERROR(INDEX(Analysis!$B$71:$L$91, MATCH(B712, Analysis!$A$71:$A$91, 0), MATCH(C712, Analysis!$B$70:$L$70, 0)), "")</f>
        <v>Mild</v>
      </c>
      <c r="J712">
        <f t="shared" si="68"/>
        <v>19</v>
      </c>
      <c r="K712" s="56">
        <f t="shared" si="69"/>
        <v>45785</v>
      </c>
      <c r="L712" s="57">
        <f t="shared" si="71"/>
        <v>0.434918981482042</v>
      </c>
      <c r="M712" t="str" cm="1">
        <f t="array" ref="M712">IF(L712="","",_xlfn.IFS(
  AND(L712&gt;=TIME(9,0,0), L712&lt;TIME(16,0,0)),"Morning",
  AND(L712&gt;=TIME(16,0,0), L712&lt;TIME(23,59,0)),"Evening",
  L712&gt;=TIME(23,59,0),"Night",
  L712&lt;TIME(9,0,0),"Night"
))</f>
        <v>Morning</v>
      </c>
      <c r="O712" t="str">
        <f t="shared" si="70"/>
        <v/>
      </c>
    </row>
    <row r="713" spans="1:15" x14ac:dyDescent="0.25">
      <c r="A713" t="s">
        <v>1535</v>
      </c>
      <c r="B713" t="s">
        <v>3</v>
      </c>
      <c r="C713" t="s">
        <v>29</v>
      </c>
      <c r="D713" t="s">
        <v>290</v>
      </c>
      <c r="E713" t="s">
        <v>1536</v>
      </c>
      <c r="F713" t="s">
        <v>78</v>
      </c>
      <c r="G713" t="str">
        <f t="shared" si="66"/>
        <v>0</v>
      </c>
      <c r="H713" s="4" t="str">
        <f t="shared" si="67"/>
        <v>Click here</v>
      </c>
      <c r="I713" t="str">
        <f>IFERROR(INDEX(Analysis!$B$71:$L$91, MATCH(B713, Analysis!$A$71:$A$91, 0), MATCH(C713, Analysis!$B$70:$L$70, 0)), "")</f>
        <v>Severe</v>
      </c>
      <c r="J713">
        <f t="shared" si="68"/>
        <v>19</v>
      </c>
      <c r="K713" s="56">
        <f t="shared" si="69"/>
        <v>45785</v>
      </c>
      <c r="L713" s="57">
        <f t="shared" si="71"/>
        <v>0.43501157407445135</v>
      </c>
      <c r="M713" t="str" cm="1">
        <f t="array" ref="M713">IF(L713="","",_xlfn.IFS(
  AND(L713&gt;=TIME(9,0,0), L713&lt;TIME(16,0,0)),"Morning",
  AND(L713&gt;=TIME(16,0,0), L713&lt;TIME(23,59,0)),"Evening",
  L713&gt;=TIME(23,59,0),"Night",
  L713&lt;TIME(9,0,0),"Night"
))</f>
        <v>Morning</v>
      </c>
      <c r="O713" t="str">
        <f t="shared" si="70"/>
        <v/>
      </c>
    </row>
    <row r="714" spans="1:15" x14ac:dyDescent="0.25">
      <c r="A714" t="s">
        <v>1537</v>
      </c>
      <c r="B714" t="s">
        <v>1</v>
      </c>
      <c r="C714" t="s">
        <v>25</v>
      </c>
      <c r="D714" t="s">
        <v>301</v>
      </c>
      <c r="E714" t="s">
        <v>1538</v>
      </c>
      <c r="F714" t="s">
        <v>78</v>
      </c>
      <c r="G714" t="str">
        <f t="shared" si="66"/>
        <v>0</v>
      </c>
      <c r="H714" s="4" t="str">
        <f t="shared" si="67"/>
        <v>Click here</v>
      </c>
      <c r="I714" t="str">
        <f>IFERROR(INDEX(Analysis!$B$71:$L$91, MATCH(B714, Analysis!$A$71:$A$91, 0), MATCH(C714, Analysis!$B$70:$L$70, 0)), "")</f>
        <v>Mild</v>
      </c>
      <c r="J714">
        <f t="shared" si="68"/>
        <v>19</v>
      </c>
      <c r="K714" s="56">
        <f t="shared" si="69"/>
        <v>45785</v>
      </c>
      <c r="L714" s="57">
        <f t="shared" si="71"/>
        <v>0.43974537037138361</v>
      </c>
      <c r="M714" t="str" cm="1">
        <f t="array" ref="M714">IF(L714="","",_xlfn.IFS(
  AND(L714&gt;=TIME(9,0,0), L714&lt;TIME(16,0,0)),"Morning",
  AND(L714&gt;=TIME(16,0,0), L714&lt;TIME(23,59,0)),"Evening",
  L714&gt;=TIME(23,59,0),"Night",
  L714&lt;TIME(9,0,0),"Night"
))</f>
        <v>Morning</v>
      </c>
      <c r="O714" t="str">
        <f t="shared" si="70"/>
        <v/>
      </c>
    </row>
    <row r="715" spans="1:15" x14ac:dyDescent="0.25">
      <c r="A715" t="s">
        <v>1539</v>
      </c>
      <c r="B715" t="s">
        <v>1</v>
      </c>
      <c r="C715" t="s">
        <v>27</v>
      </c>
      <c r="D715" t="s">
        <v>167</v>
      </c>
      <c r="E715" t="s">
        <v>1540</v>
      </c>
      <c r="F715" t="s">
        <v>78</v>
      </c>
      <c r="G715" t="str">
        <f t="shared" si="66"/>
        <v>0</v>
      </c>
      <c r="H715" s="4" t="str">
        <f t="shared" si="67"/>
        <v>Click here</v>
      </c>
      <c r="I715" t="str">
        <f>IFERROR(INDEX(Analysis!$B$71:$L$91, MATCH(B715, Analysis!$A$71:$A$91, 0), MATCH(C715, Analysis!$B$70:$L$70, 0)), "")</f>
        <v>Mild</v>
      </c>
      <c r="J715">
        <f t="shared" si="68"/>
        <v>19</v>
      </c>
      <c r="K715" s="56">
        <f t="shared" si="69"/>
        <v>45785</v>
      </c>
      <c r="L715" s="57">
        <f t="shared" si="71"/>
        <v>0.44137731481168885</v>
      </c>
      <c r="M715" t="str" cm="1">
        <f t="array" ref="M715">IF(L715="","",_xlfn.IFS(
  AND(L715&gt;=TIME(9,0,0), L715&lt;TIME(16,0,0)),"Morning",
  AND(L715&gt;=TIME(16,0,0), L715&lt;TIME(23,59,0)),"Evening",
  L715&gt;=TIME(23,59,0),"Night",
  L715&lt;TIME(9,0,0),"Night"
))</f>
        <v>Morning</v>
      </c>
      <c r="O715" t="str">
        <f t="shared" si="70"/>
        <v/>
      </c>
    </row>
    <row r="716" spans="1:15" x14ac:dyDescent="0.25">
      <c r="A716" t="s">
        <v>1541</v>
      </c>
      <c r="B716" t="s">
        <v>1</v>
      </c>
      <c r="C716" t="s">
        <v>26</v>
      </c>
      <c r="D716" t="s">
        <v>244</v>
      </c>
      <c r="E716" t="s">
        <v>1542</v>
      </c>
      <c r="F716" t="s">
        <v>78</v>
      </c>
      <c r="G716" t="str">
        <f t="shared" si="66"/>
        <v>0</v>
      </c>
      <c r="H716" s="4" t="str">
        <f t="shared" si="67"/>
        <v>Click here</v>
      </c>
      <c r="I716" t="str">
        <f>IFERROR(INDEX(Analysis!$B$71:$L$91, MATCH(B716, Analysis!$A$71:$A$91, 0), MATCH(C716, Analysis!$B$70:$L$70, 0)), "")</f>
        <v>Mild</v>
      </c>
      <c r="J716">
        <f t="shared" si="68"/>
        <v>19</v>
      </c>
      <c r="K716" s="56">
        <f t="shared" si="69"/>
        <v>45785</v>
      </c>
      <c r="L716" s="57">
        <f t="shared" si="71"/>
        <v>0.4414930555576575</v>
      </c>
      <c r="M716" t="str" cm="1">
        <f t="array" ref="M716">IF(L716="","",_xlfn.IFS(
  AND(L716&gt;=TIME(9,0,0), L716&lt;TIME(16,0,0)),"Morning",
  AND(L716&gt;=TIME(16,0,0), L716&lt;TIME(23,59,0)),"Evening",
  L716&gt;=TIME(23,59,0),"Night",
  L716&lt;TIME(9,0,0),"Night"
))</f>
        <v>Morning</v>
      </c>
      <c r="O716" t="str">
        <f t="shared" si="70"/>
        <v/>
      </c>
    </row>
    <row r="717" spans="1:15" x14ac:dyDescent="0.25">
      <c r="A717" t="s">
        <v>1543</v>
      </c>
      <c r="B717" t="s">
        <v>1</v>
      </c>
      <c r="C717" t="s">
        <v>27</v>
      </c>
      <c r="D717" t="s">
        <v>167</v>
      </c>
      <c r="E717" t="s">
        <v>1544</v>
      </c>
      <c r="F717" t="s">
        <v>78</v>
      </c>
      <c r="G717" t="str">
        <f t="shared" si="66"/>
        <v>0</v>
      </c>
      <c r="H717" s="4" t="str">
        <f t="shared" si="67"/>
        <v>Click here</v>
      </c>
      <c r="I717" t="str">
        <f>IFERROR(INDEX(Analysis!$B$71:$L$91, MATCH(B717, Analysis!$A$71:$A$91, 0), MATCH(C717, Analysis!$B$70:$L$70, 0)), "")</f>
        <v>Mild</v>
      </c>
      <c r="J717">
        <f t="shared" si="68"/>
        <v>19</v>
      </c>
      <c r="K717" s="56">
        <f t="shared" si="69"/>
        <v>45785</v>
      </c>
      <c r="L717" s="57">
        <f t="shared" si="71"/>
        <v>0.44736111110978527</v>
      </c>
      <c r="M717" t="str" cm="1">
        <f t="array" ref="M717">IF(L717="","",_xlfn.IFS(
  AND(L717&gt;=TIME(9,0,0), L717&lt;TIME(16,0,0)),"Morning",
  AND(L717&gt;=TIME(16,0,0), L717&lt;TIME(23,59,0)),"Evening",
  L717&gt;=TIME(23,59,0),"Night",
  L717&lt;TIME(9,0,0),"Night"
))</f>
        <v>Morning</v>
      </c>
      <c r="O717" t="str">
        <f t="shared" si="70"/>
        <v/>
      </c>
    </row>
    <row r="718" spans="1:15" x14ac:dyDescent="0.25">
      <c r="A718" t="s">
        <v>1545</v>
      </c>
      <c r="B718" t="s">
        <v>5</v>
      </c>
      <c r="C718" t="s">
        <v>29</v>
      </c>
      <c r="D718" t="s">
        <v>116</v>
      </c>
      <c r="E718" t="s">
        <v>1546</v>
      </c>
      <c r="F718" t="s">
        <v>78</v>
      </c>
      <c r="G718" t="str">
        <f t="shared" si="66"/>
        <v>0</v>
      </c>
      <c r="H718" s="4" t="str">
        <f t="shared" si="67"/>
        <v>Click here</v>
      </c>
      <c r="I718" t="str">
        <f>IFERROR(INDEX(Analysis!$B$71:$L$91, MATCH(B718, Analysis!$A$71:$A$91, 0), MATCH(C718, Analysis!$B$70:$L$70, 0)), "")</f>
        <v>Severe</v>
      </c>
      <c r="J718">
        <f t="shared" si="68"/>
        <v>19</v>
      </c>
      <c r="K718" s="56">
        <f t="shared" si="69"/>
        <v>45785</v>
      </c>
      <c r="L718" s="57">
        <f t="shared" si="71"/>
        <v>0.44900462962687016</v>
      </c>
      <c r="M718" t="str" cm="1">
        <f t="array" ref="M718">IF(L718="","",_xlfn.IFS(
  AND(L718&gt;=TIME(9,0,0), L718&lt;TIME(16,0,0)),"Morning",
  AND(L718&gt;=TIME(16,0,0), L718&lt;TIME(23,59,0)),"Evening",
  L718&gt;=TIME(23,59,0),"Night",
  L718&lt;TIME(9,0,0),"Night"
))</f>
        <v>Morning</v>
      </c>
      <c r="O718" t="str">
        <f t="shared" si="70"/>
        <v/>
      </c>
    </row>
    <row r="719" spans="1:15" x14ac:dyDescent="0.25">
      <c r="A719" t="s">
        <v>1547</v>
      </c>
      <c r="B719" t="s">
        <v>1</v>
      </c>
      <c r="C719" t="s">
        <v>26</v>
      </c>
      <c r="D719" t="s">
        <v>80</v>
      </c>
      <c r="E719" t="s">
        <v>1548</v>
      </c>
      <c r="F719" t="s">
        <v>78</v>
      </c>
      <c r="G719" t="str">
        <f t="shared" si="66"/>
        <v>0</v>
      </c>
      <c r="H719" s="4" t="str">
        <f t="shared" si="67"/>
        <v>Click here</v>
      </c>
      <c r="I719" t="str">
        <f>IFERROR(INDEX(Analysis!$B$71:$L$91, MATCH(B719, Analysis!$A$71:$A$91, 0), MATCH(C719, Analysis!$B$70:$L$70, 0)), "")</f>
        <v>Mild</v>
      </c>
      <c r="J719">
        <f t="shared" si="68"/>
        <v>19</v>
      </c>
      <c r="K719" s="56">
        <f t="shared" si="69"/>
        <v>45785</v>
      </c>
      <c r="L719" s="57">
        <f t="shared" si="71"/>
        <v>0.45599537037196569</v>
      </c>
      <c r="M719" t="str" cm="1">
        <f t="array" ref="M719">IF(L719="","",_xlfn.IFS(
  AND(L719&gt;=TIME(9,0,0), L719&lt;TIME(16,0,0)),"Morning",
  AND(L719&gt;=TIME(16,0,0), L719&lt;TIME(23,59,0)),"Evening",
  L719&gt;=TIME(23,59,0),"Night",
  L719&lt;TIME(9,0,0),"Night"
))</f>
        <v>Morning</v>
      </c>
      <c r="O719" t="str">
        <f t="shared" si="70"/>
        <v/>
      </c>
    </row>
    <row r="720" spans="1:15" x14ac:dyDescent="0.25">
      <c r="A720" t="s">
        <v>1549</v>
      </c>
      <c r="B720" t="s">
        <v>5</v>
      </c>
      <c r="C720" t="s">
        <v>29</v>
      </c>
      <c r="D720" t="s">
        <v>116</v>
      </c>
      <c r="E720" t="s">
        <v>1550</v>
      </c>
      <c r="F720" t="s">
        <v>78</v>
      </c>
      <c r="G720" t="str">
        <f t="shared" si="66"/>
        <v>0</v>
      </c>
      <c r="H720" s="4" t="str">
        <f t="shared" si="67"/>
        <v>Click here</v>
      </c>
      <c r="I720" t="str">
        <f>IFERROR(INDEX(Analysis!$B$71:$L$91, MATCH(B720, Analysis!$A$71:$A$91, 0), MATCH(C720, Analysis!$B$70:$L$70, 0)), "")</f>
        <v>Severe</v>
      </c>
      <c r="J720">
        <f t="shared" si="68"/>
        <v>19</v>
      </c>
      <c r="K720" s="56">
        <f t="shared" si="69"/>
        <v>45785</v>
      </c>
      <c r="L720" s="57">
        <f t="shared" si="71"/>
        <v>0.45982638889108784</v>
      </c>
      <c r="M720" t="str" cm="1">
        <f t="array" ref="M720">IF(L720="","",_xlfn.IFS(
  AND(L720&gt;=TIME(9,0,0), L720&lt;TIME(16,0,0)),"Morning",
  AND(L720&gt;=TIME(16,0,0), L720&lt;TIME(23,59,0)),"Evening",
  L720&gt;=TIME(23,59,0),"Night",
  L720&lt;TIME(9,0,0),"Night"
))</f>
        <v>Morning</v>
      </c>
      <c r="O720" t="str">
        <f t="shared" si="70"/>
        <v/>
      </c>
    </row>
    <row r="721" spans="1:15" x14ac:dyDescent="0.25">
      <c r="A721" t="s">
        <v>1551</v>
      </c>
      <c r="B721" t="s">
        <v>1</v>
      </c>
      <c r="C721" t="s">
        <v>103</v>
      </c>
      <c r="D721" t="s">
        <v>237</v>
      </c>
      <c r="E721" t="s">
        <v>1552</v>
      </c>
      <c r="F721" t="s">
        <v>78</v>
      </c>
      <c r="G721" t="str">
        <f t="shared" si="66"/>
        <v>0</v>
      </c>
      <c r="H721" s="4" t="str">
        <f t="shared" si="67"/>
        <v>Click here</v>
      </c>
      <c r="I721" t="str">
        <f>IFERROR(INDEX(Analysis!$B$71:$L$91, MATCH(B721, Analysis!$A$71:$A$91, 0), MATCH(C721, Analysis!$B$70:$L$70, 0)), "")</f>
        <v>Mild</v>
      </c>
      <c r="J721">
        <f t="shared" si="68"/>
        <v>19</v>
      </c>
      <c r="K721" s="56">
        <f t="shared" si="69"/>
        <v>45785</v>
      </c>
      <c r="L721" s="57">
        <f t="shared" si="71"/>
        <v>0.46672453703649808</v>
      </c>
      <c r="M721" t="str" cm="1">
        <f t="array" ref="M721">IF(L721="","",_xlfn.IFS(
  AND(L721&gt;=TIME(9,0,0), L721&lt;TIME(16,0,0)),"Morning",
  AND(L721&gt;=TIME(16,0,0), L721&lt;TIME(23,59,0)),"Evening",
  L721&gt;=TIME(23,59,0),"Night",
  L721&lt;TIME(9,0,0),"Night"
))</f>
        <v>Morning</v>
      </c>
      <c r="O721" t="str">
        <f t="shared" si="70"/>
        <v/>
      </c>
    </row>
    <row r="722" spans="1:15" x14ac:dyDescent="0.25">
      <c r="A722" t="s">
        <v>1553</v>
      </c>
      <c r="B722" t="s">
        <v>1</v>
      </c>
      <c r="C722" t="s">
        <v>103</v>
      </c>
      <c r="D722" t="s">
        <v>104</v>
      </c>
      <c r="E722" t="s">
        <v>1554</v>
      </c>
      <c r="F722" t="s">
        <v>78</v>
      </c>
      <c r="G722" t="str">
        <f t="shared" si="66"/>
        <v>0</v>
      </c>
      <c r="H722" s="4" t="str">
        <f t="shared" si="67"/>
        <v>Click here</v>
      </c>
      <c r="I722" t="str">
        <f>IFERROR(INDEX(Analysis!$B$71:$L$91, MATCH(B722, Analysis!$A$71:$A$91, 0), MATCH(C722, Analysis!$B$70:$L$70, 0)), "")</f>
        <v>Mild</v>
      </c>
      <c r="J722">
        <f t="shared" si="68"/>
        <v>19</v>
      </c>
      <c r="K722" s="56">
        <f t="shared" si="69"/>
        <v>45785</v>
      </c>
      <c r="L722" s="57">
        <f t="shared" si="71"/>
        <v>0.47975694444176042</v>
      </c>
      <c r="M722" t="str" cm="1">
        <f t="array" ref="M722">IF(L722="","",_xlfn.IFS(
  AND(L722&gt;=TIME(9,0,0), L722&lt;TIME(16,0,0)),"Morning",
  AND(L722&gt;=TIME(16,0,0), L722&lt;TIME(23,59,0)),"Evening",
  L722&gt;=TIME(23,59,0),"Night",
  L722&lt;TIME(9,0,0),"Night"
))</f>
        <v>Morning</v>
      </c>
      <c r="O722" t="str">
        <f t="shared" si="70"/>
        <v/>
      </c>
    </row>
    <row r="723" spans="1:15" x14ac:dyDescent="0.25">
      <c r="A723" t="s">
        <v>1555</v>
      </c>
      <c r="B723" t="s">
        <v>1</v>
      </c>
      <c r="C723" t="s">
        <v>27</v>
      </c>
      <c r="D723" t="s">
        <v>167</v>
      </c>
      <c r="E723" t="s">
        <v>1556</v>
      </c>
      <c r="F723" t="s">
        <v>78</v>
      </c>
      <c r="G723" t="str">
        <f t="shared" si="66"/>
        <v>0</v>
      </c>
      <c r="H723" s="4" t="str">
        <f t="shared" si="67"/>
        <v>Click here</v>
      </c>
      <c r="I723" t="str">
        <f>IFERROR(INDEX(Analysis!$B$71:$L$91, MATCH(B723, Analysis!$A$71:$A$91, 0), MATCH(C723, Analysis!$B$70:$L$70, 0)), "")</f>
        <v>Mild</v>
      </c>
      <c r="J723">
        <f t="shared" si="68"/>
        <v>19</v>
      </c>
      <c r="K723" s="56">
        <f t="shared" si="69"/>
        <v>45785</v>
      </c>
      <c r="L723" s="57">
        <f t="shared" si="71"/>
        <v>0.48730324074131204</v>
      </c>
      <c r="M723" t="str" cm="1">
        <f t="array" ref="M723">IF(L723="","",_xlfn.IFS(
  AND(L723&gt;=TIME(9,0,0), L723&lt;TIME(16,0,0)),"Morning",
  AND(L723&gt;=TIME(16,0,0), L723&lt;TIME(23,59,0)),"Evening",
  L723&gt;=TIME(23,59,0),"Night",
  L723&lt;TIME(9,0,0),"Night"
))</f>
        <v>Morning</v>
      </c>
      <c r="O723" t="str">
        <f t="shared" si="70"/>
        <v/>
      </c>
    </row>
    <row r="724" spans="1:15" x14ac:dyDescent="0.25">
      <c r="A724" t="s">
        <v>1557</v>
      </c>
      <c r="B724" t="s">
        <v>1</v>
      </c>
      <c r="C724" t="s">
        <v>25</v>
      </c>
      <c r="D724" t="s">
        <v>234</v>
      </c>
      <c r="E724" t="s">
        <v>1558</v>
      </c>
      <c r="F724" t="s">
        <v>78</v>
      </c>
      <c r="G724" t="str">
        <f t="shared" si="66"/>
        <v>0</v>
      </c>
      <c r="H724" s="4" t="str">
        <f t="shared" si="67"/>
        <v>Click here</v>
      </c>
      <c r="I724" t="str">
        <f>IFERROR(INDEX(Analysis!$B$71:$L$91, MATCH(B724, Analysis!$A$71:$A$91, 0), MATCH(C724, Analysis!$B$70:$L$70, 0)), "")</f>
        <v>Mild</v>
      </c>
      <c r="J724">
        <f t="shared" si="68"/>
        <v>19</v>
      </c>
      <c r="K724" s="56">
        <f t="shared" si="69"/>
        <v>45785</v>
      </c>
      <c r="L724" s="57">
        <f t="shared" si="71"/>
        <v>0.49386574074014788</v>
      </c>
      <c r="M724" t="str" cm="1">
        <f t="array" ref="M724">IF(L724="","",_xlfn.IFS(
  AND(L724&gt;=TIME(9,0,0), L724&lt;TIME(16,0,0)),"Morning",
  AND(L724&gt;=TIME(16,0,0), L724&lt;TIME(23,59,0)),"Evening",
  L724&gt;=TIME(23,59,0),"Night",
  L724&lt;TIME(9,0,0),"Night"
))</f>
        <v>Morning</v>
      </c>
      <c r="O724" t="str">
        <f t="shared" si="70"/>
        <v/>
      </c>
    </row>
    <row r="725" spans="1:15" x14ac:dyDescent="0.25">
      <c r="A725" t="s">
        <v>1559</v>
      </c>
      <c r="B725" t="s">
        <v>1</v>
      </c>
      <c r="C725" t="s">
        <v>26</v>
      </c>
      <c r="D725" t="s">
        <v>220</v>
      </c>
      <c r="E725" t="s">
        <v>1560</v>
      </c>
      <c r="F725" t="s">
        <v>78</v>
      </c>
      <c r="G725" t="str">
        <f t="shared" si="66"/>
        <v>0</v>
      </c>
      <c r="H725" s="4" t="str">
        <f t="shared" si="67"/>
        <v>Click here</v>
      </c>
      <c r="I725" t="str">
        <f>IFERROR(INDEX(Analysis!$B$71:$L$91, MATCH(B725, Analysis!$A$71:$A$91, 0), MATCH(C725, Analysis!$B$70:$L$70, 0)), "")</f>
        <v>Mild</v>
      </c>
      <c r="J725">
        <f t="shared" si="68"/>
        <v>19</v>
      </c>
      <c r="K725" s="56">
        <f t="shared" si="69"/>
        <v>45785</v>
      </c>
      <c r="L725" s="57">
        <f t="shared" si="71"/>
        <v>0.49660879629664123</v>
      </c>
      <c r="M725" t="str" cm="1">
        <f t="array" ref="M725">IF(L725="","",_xlfn.IFS(
  AND(L725&gt;=TIME(9,0,0), L725&lt;TIME(16,0,0)),"Morning",
  AND(L725&gt;=TIME(16,0,0), L725&lt;TIME(23,59,0)),"Evening",
  L725&gt;=TIME(23,59,0),"Night",
  L725&lt;TIME(9,0,0),"Night"
))</f>
        <v>Morning</v>
      </c>
      <c r="O725" t="str">
        <f t="shared" si="70"/>
        <v/>
      </c>
    </row>
    <row r="726" spans="1:15" x14ac:dyDescent="0.25">
      <c r="A726" t="s">
        <v>1561</v>
      </c>
      <c r="B726" t="s">
        <v>1</v>
      </c>
      <c r="C726" t="s">
        <v>103</v>
      </c>
      <c r="D726" t="s">
        <v>104</v>
      </c>
      <c r="E726" t="s">
        <v>1562</v>
      </c>
      <c r="F726" t="s">
        <v>78</v>
      </c>
      <c r="G726" t="str">
        <f t="shared" si="66"/>
        <v>0</v>
      </c>
      <c r="H726" s="4" t="str">
        <f t="shared" si="67"/>
        <v>Click here</v>
      </c>
      <c r="I726" t="str">
        <f>IFERROR(INDEX(Analysis!$B$71:$L$91, MATCH(B726, Analysis!$A$71:$A$91, 0), MATCH(C726, Analysis!$B$70:$L$70, 0)), "")</f>
        <v>Mild</v>
      </c>
      <c r="J726">
        <f t="shared" si="68"/>
        <v>19</v>
      </c>
      <c r="K726" s="56">
        <f t="shared" si="69"/>
        <v>45785</v>
      </c>
      <c r="L726" s="57">
        <f t="shared" si="71"/>
        <v>0.5013773148166365</v>
      </c>
      <c r="M726" t="str" cm="1">
        <f t="array" ref="M726">IF(L726="","",_xlfn.IFS(
  AND(L726&gt;=TIME(9,0,0), L726&lt;TIME(16,0,0)),"Morning",
  AND(L726&gt;=TIME(16,0,0), L726&lt;TIME(23,59,0)),"Evening",
  L726&gt;=TIME(23,59,0),"Night",
  L726&lt;TIME(9,0,0),"Night"
))</f>
        <v>Morning</v>
      </c>
      <c r="O726" t="str">
        <f t="shared" si="70"/>
        <v/>
      </c>
    </row>
    <row r="727" spans="1:15" x14ac:dyDescent="0.25">
      <c r="A727" t="s">
        <v>1563</v>
      </c>
      <c r="B727" t="s">
        <v>1</v>
      </c>
      <c r="C727" t="s">
        <v>26</v>
      </c>
      <c r="D727" t="s">
        <v>80</v>
      </c>
      <c r="E727" t="s">
        <v>1564</v>
      </c>
      <c r="F727" t="s">
        <v>78</v>
      </c>
      <c r="G727" t="str">
        <f t="shared" si="66"/>
        <v>0</v>
      </c>
      <c r="H727" s="4" t="str">
        <f t="shared" si="67"/>
        <v>Click here</v>
      </c>
      <c r="I727" t="str">
        <f>IFERROR(INDEX(Analysis!$B$71:$L$91, MATCH(B727, Analysis!$A$71:$A$91, 0), MATCH(C727, Analysis!$B$70:$L$70, 0)), "")</f>
        <v>Mild</v>
      </c>
      <c r="J727">
        <f t="shared" si="68"/>
        <v>19</v>
      </c>
      <c r="K727" s="56">
        <f t="shared" si="69"/>
        <v>45785</v>
      </c>
      <c r="L727" s="57">
        <f t="shared" si="71"/>
        <v>0.50188657407124992</v>
      </c>
      <c r="M727" t="str" cm="1">
        <f t="array" ref="M727">IF(L727="","",_xlfn.IFS(
  AND(L727&gt;=TIME(9,0,0), L727&lt;TIME(16,0,0)),"Morning",
  AND(L727&gt;=TIME(16,0,0), L727&lt;TIME(23,59,0)),"Evening",
  L727&gt;=TIME(23,59,0),"Night",
  L727&lt;TIME(9,0,0),"Night"
))</f>
        <v>Morning</v>
      </c>
      <c r="O727" t="str">
        <f t="shared" si="70"/>
        <v/>
      </c>
    </row>
    <row r="728" spans="1:15" x14ac:dyDescent="0.25">
      <c r="A728" t="s">
        <v>1565</v>
      </c>
      <c r="B728" t="s">
        <v>1</v>
      </c>
      <c r="C728" t="s">
        <v>103</v>
      </c>
      <c r="D728" t="s">
        <v>104</v>
      </c>
      <c r="E728" t="s">
        <v>1566</v>
      </c>
      <c r="F728" t="s">
        <v>78</v>
      </c>
      <c r="G728" t="str">
        <f t="shared" si="66"/>
        <v>0</v>
      </c>
      <c r="H728" s="4" t="str">
        <f t="shared" si="67"/>
        <v>Click here</v>
      </c>
      <c r="I728" t="str">
        <f>IFERROR(INDEX(Analysis!$B$71:$L$91, MATCH(B728, Analysis!$A$71:$A$91, 0), MATCH(C728, Analysis!$B$70:$L$70, 0)), "")</f>
        <v>Mild</v>
      </c>
      <c r="J728">
        <f t="shared" si="68"/>
        <v>19</v>
      </c>
      <c r="K728" s="56">
        <f t="shared" si="69"/>
        <v>45785</v>
      </c>
      <c r="L728" s="57">
        <f t="shared" si="71"/>
        <v>0.50281250000261934</v>
      </c>
      <c r="M728" t="str" cm="1">
        <f t="array" ref="M728">IF(L728="","",_xlfn.IFS(
  AND(L728&gt;=TIME(9,0,0), L728&lt;TIME(16,0,0)),"Morning",
  AND(L728&gt;=TIME(16,0,0), L728&lt;TIME(23,59,0)),"Evening",
  L728&gt;=TIME(23,59,0),"Night",
  L728&lt;TIME(9,0,0),"Night"
))</f>
        <v>Morning</v>
      </c>
      <c r="O728" t="str">
        <f t="shared" si="70"/>
        <v/>
      </c>
    </row>
    <row r="729" spans="1:15" x14ac:dyDescent="0.25">
      <c r="A729" t="s">
        <v>1567</v>
      </c>
      <c r="B729" t="s">
        <v>1</v>
      </c>
      <c r="C729" t="s">
        <v>26</v>
      </c>
      <c r="D729" t="s">
        <v>204</v>
      </c>
      <c r="E729" t="s">
        <v>1568</v>
      </c>
      <c r="F729" t="s">
        <v>78</v>
      </c>
      <c r="G729" t="str">
        <f t="shared" si="66"/>
        <v>0</v>
      </c>
      <c r="H729" s="4" t="str">
        <f t="shared" si="67"/>
        <v>Click here</v>
      </c>
      <c r="I729" t="str">
        <f>IFERROR(INDEX(Analysis!$B$71:$L$91, MATCH(B729, Analysis!$A$71:$A$91, 0), MATCH(C729, Analysis!$B$70:$L$70, 0)), "")</f>
        <v>Mild</v>
      </c>
      <c r="J729">
        <f t="shared" si="68"/>
        <v>19</v>
      </c>
      <c r="K729" s="56">
        <f t="shared" si="69"/>
        <v>45785</v>
      </c>
      <c r="L729" s="57">
        <f t="shared" si="71"/>
        <v>0.50622685185226146</v>
      </c>
      <c r="M729" t="str" cm="1">
        <f t="array" ref="M729">IF(L729="","",_xlfn.IFS(
  AND(L729&gt;=TIME(9,0,0), L729&lt;TIME(16,0,0)),"Morning",
  AND(L729&gt;=TIME(16,0,0), L729&lt;TIME(23,59,0)),"Evening",
  L729&gt;=TIME(23,59,0),"Night",
  L729&lt;TIME(9,0,0),"Night"
))</f>
        <v>Morning</v>
      </c>
      <c r="O729" t="str">
        <f t="shared" si="70"/>
        <v/>
      </c>
    </row>
    <row r="730" spans="1:15" x14ac:dyDescent="0.25">
      <c r="A730" t="s">
        <v>1569</v>
      </c>
      <c r="B730" t="s">
        <v>2</v>
      </c>
      <c r="C730" t="s">
        <v>29</v>
      </c>
      <c r="D730" t="s">
        <v>290</v>
      </c>
      <c r="E730" t="s">
        <v>1570</v>
      </c>
      <c r="F730" t="s">
        <v>78</v>
      </c>
      <c r="G730" t="str">
        <f t="shared" si="66"/>
        <v>0</v>
      </c>
      <c r="H730" s="4" t="str">
        <f t="shared" si="67"/>
        <v>Click here</v>
      </c>
      <c r="I730" t="str">
        <f>IFERROR(INDEX(Analysis!$B$71:$L$91, MATCH(B730, Analysis!$A$71:$A$91, 0), MATCH(C730, Analysis!$B$70:$L$70, 0)), "")</f>
        <v>Mild</v>
      </c>
      <c r="J730">
        <f t="shared" si="68"/>
        <v>19</v>
      </c>
      <c r="K730" s="56">
        <f t="shared" si="69"/>
        <v>45785</v>
      </c>
      <c r="L730" s="57">
        <f t="shared" si="71"/>
        <v>0.51054398147971369</v>
      </c>
      <c r="M730" t="str" cm="1">
        <f t="array" ref="M730">IF(L730="","",_xlfn.IFS(
  AND(L730&gt;=TIME(9,0,0), L730&lt;TIME(16,0,0)),"Morning",
  AND(L730&gt;=TIME(16,0,0), L730&lt;TIME(23,59,0)),"Evening",
  L730&gt;=TIME(23,59,0),"Night",
  L730&lt;TIME(9,0,0),"Night"
))</f>
        <v>Morning</v>
      </c>
      <c r="O730" t="str">
        <f t="shared" si="70"/>
        <v/>
      </c>
    </row>
    <row r="731" spans="1:15" x14ac:dyDescent="0.25">
      <c r="A731" t="s">
        <v>1571</v>
      </c>
      <c r="B731" t="s">
        <v>1</v>
      </c>
      <c r="C731" t="s">
        <v>103</v>
      </c>
      <c r="D731" t="s">
        <v>541</v>
      </c>
      <c r="E731" t="s">
        <v>1572</v>
      </c>
      <c r="F731" t="s">
        <v>78</v>
      </c>
      <c r="G731" t="str">
        <f t="shared" si="66"/>
        <v>0</v>
      </c>
      <c r="H731" s="4" t="str">
        <f t="shared" si="67"/>
        <v>Click here</v>
      </c>
      <c r="I731" t="str">
        <f>IFERROR(INDEX(Analysis!$B$71:$L$91, MATCH(B731, Analysis!$A$71:$A$91, 0), MATCH(C731, Analysis!$B$70:$L$70, 0)), "")</f>
        <v>Mild</v>
      </c>
      <c r="J731">
        <f t="shared" si="68"/>
        <v>19</v>
      </c>
      <c r="K731" s="56">
        <f t="shared" si="69"/>
        <v>45785</v>
      </c>
      <c r="L731" s="57">
        <f t="shared" si="71"/>
        <v>0.51943287037283881</v>
      </c>
      <c r="M731" t="str" cm="1">
        <f t="array" ref="M731">IF(L731="","",_xlfn.IFS(
  AND(L731&gt;=TIME(9,0,0), L731&lt;TIME(16,0,0)),"Morning",
  AND(L731&gt;=TIME(16,0,0), L731&lt;TIME(23,59,0)),"Evening",
  L731&gt;=TIME(23,59,0),"Night",
  L731&lt;TIME(9,0,0),"Night"
))</f>
        <v>Morning</v>
      </c>
      <c r="O731" t="str">
        <f t="shared" si="70"/>
        <v/>
      </c>
    </row>
    <row r="732" spans="1:15" x14ac:dyDescent="0.25">
      <c r="A732" t="s">
        <v>1573</v>
      </c>
      <c r="B732" t="s">
        <v>1</v>
      </c>
      <c r="C732" t="s">
        <v>103</v>
      </c>
      <c r="D732" t="s">
        <v>104</v>
      </c>
      <c r="E732" t="s">
        <v>1574</v>
      </c>
      <c r="F732" t="s">
        <v>78</v>
      </c>
      <c r="G732" t="str">
        <f t="shared" si="66"/>
        <v>0</v>
      </c>
      <c r="H732" s="4" t="str">
        <f t="shared" si="67"/>
        <v>Click here</v>
      </c>
      <c r="I732" t="str">
        <f>IFERROR(INDEX(Analysis!$B$71:$L$91, MATCH(B732, Analysis!$A$71:$A$91, 0), MATCH(C732, Analysis!$B$70:$L$70, 0)), "")</f>
        <v>Mild</v>
      </c>
      <c r="J732">
        <f t="shared" si="68"/>
        <v>19</v>
      </c>
      <c r="K732" s="56">
        <f t="shared" si="69"/>
        <v>45785</v>
      </c>
      <c r="L732" s="57">
        <f t="shared" si="71"/>
        <v>0.52174768518307246</v>
      </c>
      <c r="M732" t="str" cm="1">
        <f t="array" ref="M732">IF(L732="","",_xlfn.IFS(
  AND(L732&gt;=TIME(9,0,0), L732&lt;TIME(16,0,0)),"Morning",
  AND(L732&gt;=TIME(16,0,0), L732&lt;TIME(23,59,0)),"Evening",
  L732&gt;=TIME(23,59,0),"Night",
  L732&lt;TIME(9,0,0),"Night"
))</f>
        <v>Morning</v>
      </c>
      <c r="O732" t="str">
        <f t="shared" si="70"/>
        <v/>
      </c>
    </row>
    <row r="733" spans="1:15" x14ac:dyDescent="0.25">
      <c r="A733" t="s">
        <v>1575</v>
      </c>
      <c r="B733" t="s">
        <v>3</v>
      </c>
      <c r="C733" t="s">
        <v>26</v>
      </c>
      <c r="D733" t="s">
        <v>220</v>
      </c>
      <c r="E733" t="s">
        <v>1576</v>
      </c>
      <c r="F733" t="s">
        <v>78</v>
      </c>
      <c r="G733" t="str">
        <f t="shared" si="66"/>
        <v>0</v>
      </c>
      <c r="H733" s="4" t="str">
        <f t="shared" si="67"/>
        <v>Click here</v>
      </c>
      <c r="I733" t="str">
        <f>IFERROR(INDEX(Analysis!$B$71:$L$91, MATCH(B733, Analysis!$A$71:$A$91, 0), MATCH(C733, Analysis!$B$70:$L$70, 0)), "")</f>
        <v>Severe</v>
      </c>
      <c r="J733">
        <f t="shared" si="68"/>
        <v>19</v>
      </c>
      <c r="K733" s="56">
        <f t="shared" si="69"/>
        <v>45785</v>
      </c>
      <c r="L733" s="57">
        <f t="shared" si="71"/>
        <v>0.52190972222160781</v>
      </c>
      <c r="M733" t="str" cm="1">
        <f t="array" ref="M733">IF(L733="","",_xlfn.IFS(
  AND(L733&gt;=TIME(9,0,0), L733&lt;TIME(16,0,0)),"Morning",
  AND(L733&gt;=TIME(16,0,0), L733&lt;TIME(23,59,0)),"Evening",
  L733&gt;=TIME(23,59,0),"Night",
  L733&lt;TIME(9,0,0),"Night"
))</f>
        <v>Morning</v>
      </c>
      <c r="O733" t="str">
        <f t="shared" si="70"/>
        <v/>
      </c>
    </row>
    <row r="734" spans="1:15" x14ac:dyDescent="0.25">
      <c r="A734" t="s">
        <v>1577</v>
      </c>
      <c r="B734" t="s">
        <v>1</v>
      </c>
      <c r="C734" t="s">
        <v>103</v>
      </c>
      <c r="D734" t="s">
        <v>104</v>
      </c>
      <c r="E734" t="s">
        <v>1578</v>
      </c>
      <c r="F734" t="s">
        <v>78</v>
      </c>
      <c r="G734" t="str">
        <f t="shared" si="66"/>
        <v>0</v>
      </c>
      <c r="H734" s="4" t="str">
        <f t="shared" si="67"/>
        <v>Click here</v>
      </c>
      <c r="I734" t="str">
        <f>IFERROR(INDEX(Analysis!$B$71:$L$91, MATCH(B734, Analysis!$A$71:$A$91, 0), MATCH(C734, Analysis!$B$70:$L$70, 0)), "")</f>
        <v>Mild</v>
      </c>
      <c r="J734">
        <f t="shared" si="68"/>
        <v>19</v>
      </c>
      <c r="K734" s="56">
        <f t="shared" si="69"/>
        <v>45785</v>
      </c>
      <c r="L734" s="57">
        <f t="shared" si="71"/>
        <v>0.52234953703737119</v>
      </c>
      <c r="M734" t="str" cm="1">
        <f t="array" ref="M734">IF(L734="","",_xlfn.IFS(
  AND(L734&gt;=TIME(9,0,0), L734&lt;TIME(16,0,0)),"Morning",
  AND(L734&gt;=TIME(16,0,0), L734&lt;TIME(23,59,0)),"Evening",
  L734&gt;=TIME(23,59,0),"Night",
  L734&lt;TIME(9,0,0),"Night"
))</f>
        <v>Morning</v>
      </c>
      <c r="O734" t="str">
        <f t="shared" si="70"/>
        <v/>
      </c>
    </row>
    <row r="735" spans="1:15" x14ac:dyDescent="0.25">
      <c r="A735" t="s">
        <v>1579</v>
      </c>
      <c r="B735" t="s">
        <v>1</v>
      </c>
      <c r="C735" t="s">
        <v>25</v>
      </c>
      <c r="D735" t="s">
        <v>83</v>
      </c>
      <c r="E735" t="s">
        <v>1580</v>
      </c>
      <c r="F735" t="s">
        <v>78</v>
      </c>
      <c r="G735" t="str">
        <f t="shared" si="66"/>
        <v>0</v>
      </c>
      <c r="H735" s="4" t="str">
        <f t="shared" si="67"/>
        <v>Click here</v>
      </c>
      <c r="I735" t="str">
        <f>IFERROR(INDEX(Analysis!$B$71:$L$91, MATCH(B735, Analysis!$A$71:$A$91, 0), MATCH(C735, Analysis!$B$70:$L$70, 0)), "")</f>
        <v>Mild</v>
      </c>
      <c r="J735">
        <f t="shared" si="68"/>
        <v>19</v>
      </c>
      <c r="K735" s="56">
        <f t="shared" si="69"/>
        <v>45785</v>
      </c>
      <c r="L735" s="57">
        <f t="shared" si="71"/>
        <v>0.52498842592467554</v>
      </c>
      <c r="M735" t="str" cm="1">
        <f t="array" ref="M735">IF(L735="","",_xlfn.IFS(
  AND(L735&gt;=TIME(9,0,0), L735&lt;TIME(16,0,0)),"Morning",
  AND(L735&gt;=TIME(16,0,0), L735&lt;TIME(23,59,0)),"Evening",
  L735&gt;=TIME(23,59,0),"Night",
  L735&lt;TIME(9,0,0),"Night"
))</f>
        <v>Morning</v>
      </c>
      <c r="O735" t="str">
        <f t="shared" si="70"/>
        <v/>
      </c>
    </row>
    <row r="736" spans="1:15" x14ac:dyDescent="0.25">
      <c r="A736" t="s">
        <v>1581</v>
      </c>
      <c r="B736" t="s">
        <v>1</v>
      </c>
      <c r="C736" t="s">
        <v>27</v>
      </c>
      <c r="D736" t="s">
        <v>167</v>
      </c>
      <c r="E736" t="s">
        <v>1582</v>
      </c>
      <c r="F736" t="s">
        <v>78</v>
      </c>
      <c r="G736" t="str">
        <f t="shared" si="66"/>
        <v>0</v>
      </c>
      <c r="H736" s="4" t="str">
        <f t="shared" si="67"/>
        <v>Click here</v>
      </c>
      <c r="I736" t="str">
        <f>IFERROR(INDEX(Analysis!$B$71:$L$91, MATCH(B736, Analysis!$A$71:$A$91, 0), MATCH(C736, Analysis!$B$70:$L$70, 0)), "")</f>
        <v>Mild</v>
      </c>
      <c r="J736">
        <f t="shared" si="68"/>
        <v>19</v>
      </c>
      <c r="K736" s="56">
        <f t="shared" si="69"/>
        <v>45785</v>
      </c>
      <c r="L736" s="57">
        <f t="shared" si="71"/>
        <v>0.52523148147884058</v>
      </c>
      <c r="M736" t="str" cm="1">
        <f t="array" ref="M736">IF(L736="","",_xlfn.IFS(
  AND(L736&gt;=TIME(9,0,0), L736&lt;TIME(16,0,0)),"Morning",
  AND(L736&gt;=TIME(16,0,0), L736&lt;TIME(23,59,0)),"Evening",
  L736&gt;=TIME(23,59,0),"Night",
  L736&lt;TIME(9,0,0),"Night"
))</f>
        <v>Morning</v>
      </c>
      <c r="O736" t="str">
        <f t="shared" si="70"/>
        <v/>
      </c>
    </row>
    <row r="737" spans="1:15" x14ac:dyDescent="0.25">
      <c r="A737" t="s">
        <v>1583</v>
      </c>
      <c r="B737" t="s">
        <v>3</v>
      </c>
      <c r="C737" t="s">
        <v>26</v>
      </c>
      <c r="D737" t="s">
        <v>220</v>
      </c>
      <c r="E737" t="s">
        <v>1584</v>
      </c>
      <c r="F737" t="s">
        <v>78</v>
      </c>
      <c r="G737" t="str">
        <f t="shared" si="66"/>
        <v>0</v>
      </c>
      <c r="H737" s="4" t="str">
        <f t="shared" si="67"/>
        <v>Click here</v>
      </c>
      <c r="I737" t="str">
        <f>IFERROR(INDEX(Analysis!$B$71:$L$91, MATCH(B737, Analysis!$A$71:$A$91, 0), MATCH(C737, Analysis!$B$70:$L$70, 0)), "")</f>
        <v>Severe</v>
      </c>
      <c r="J737">
        <f t="shared" si="68"/>
        <v>19</v>
      </c>
      <c r="K737" s="56">
        <f t="shared" si="69"/>
        <v>45785</v>
      </c>
      <c r="L737" s="57">
        <f t="shared" si="71"/>
        <v>0.5298726851833635</v>
      </c>
      <c r="M737" t="str" cm="1">
        <f t="array" ref="M737">IF(L737="","",_xlfn.IFS(
  AND(L737&gt;=TIME(9,0,0), L737&lt;TIME(16,0,0)),"Morning",
  AND(L737&gt;=TIME(16,0,0), L737&lt;TIME(23,59,0)),"Evening",
  L737&gt;=TIME(23,59,0),"Night",
  L737&lt;TIME(9,0,0),"Night"
))</f>
        <v>Morning</v>
      </c>
      <c r="O737" t="str">
        <f t="shared" si="70"/>
        <v/>
      </c>
    </row>
    <row r="738" spans="1:15" x14ac:dyDescent="0.25">
      <c r="A738" t="s">
        <v>1585</v>
      </c>
      <c r="B738" t="s">
        <v>3</v>
      </c>
      <c r="C738" t="s">
        <v>27</v>
      </c>
      <c r="D738" t="s">
        <v>109</v>
      </c>
      <c r="E738" t="s">
        <v>1586</v>
      </c>
      <c r="F738" t="s">
        <v>78</v>
      </c>
      <c r="G738" t="str">
        <f t="shared" si="66"/>
        <v>0</v>
      </c>
      <c r="H738" s="4" t="str">
        <f t="shared" si="67"/>
        <v>Click here</v>
      </c>
      <c r="I738" t="str">
        <f>IFERROR(INDEX(Analysis!$B$71:$L$91, MATCH(B738, Analysis!$A$71:$A$91, 0), MATCH(C738, Analysis!$B$70:$L$70, 0)), "")</f>
        <v>Severe</v>
      </c>
      <c r="J738">
        <f t="shared" si="68"/>
        <v>19</v>
      </c>
      <c r="K738" s="56">
        <f t="shared" si="69"/>
        <v>45785</v>
      </c>
      <c r="L738" s="57">
        <f t="shared" si="71"/>
        <v>0.53170138888526708</v>
      </c>
      <c r="M738" t="str" cm="1">
        <f t="array" ref="M738">IF(L738="","",_xlfn.IFS(
  AND(L738&gt;=TIME(9,0,0), L738&lt;TIME(16,0,0)),"Morning",
  AND(L738&gt;=TIME(16,0,0), L738&lt;TIME(23,59,0)),"Evening",
  L738&gt;=TIME(23,59,0),"Night",
  L738&lt;TIME(9,0,0),"Night"
))</f>
        <v>Morning</v>
      </c>
      <c r="O738" t="str">
        <f t="shared" si="70"/>
        <v/>
      </c>
    </row>
    <row r="739" spans="1:15" x14ac:dyDescent="0.25">
      <c r="A739" t="s">
        <v>1587</v>
      </c>
      <c r="B739" t="s">
        <v>1</v>
      </c>
      <c r="C739" t="s">
        <v>27</v>
      </c>
      <c r="D739" t="s">
        <v>167</v>
      </c>
      <c r="E739" t="s">
        <v>1588</v>
      </c>
      <c r="F739" t="s">
        <v>78</v>
      </c>
      <c r="G739" t="str">
        <f t="shared" si="66"/>
        <v>0</v>
      </c>
      <c r="H739" s="4" t="str">
        <f t="shared" si="67"/>
        <v>Click here</v>
      </c>
      <c r="I739" t="str">
        <f>IFERROR(INDEX(Analysis!$B$71:$L$91, MATCH(B739, Analysis!$A$71:$A$91, 0), MATCH(C739, Analysis!$B$70:$L$70, 0)), "")</f>
        <v>Mild</v>
      </c>
      <c r="J739">
        <f t="shared" si="68"/>
        <v>19</v>
      </c>
      <c r="K739" s="56">
        <f t="shared" si="69"/>
        <v>45785</v>
      </c>
      <c r="L739" s="57">
        <f t="shared" si="71"/>
        <v>0.53585648148145992</v>
      </c>
      <c r="M739" t="str" cm="1">
        <f t="array" ref="M739">IF(L739="","",_xlfn.IFS(
  AND(L739&gt;=TIME(9,0,0), L739&lt;TIME(16,0,0)),"Morning",
  AND(L739&gt;=TIME(16,0,0), L739&lt;TIME(23,59,0)),"Evening",
  L739&gt;=TIME(23,59,0),"Night",
  L739&lt;TIME(9,0,0),"Night"
))</f>
        <v>Morning</v>
      </c>
      <c r="O739" t="str">
        <f t="shared" si="70"/>
        <v/>
      </c>
    </row>
    <row r="740" spans="1:15" x14ac:dyDescent="0.25">
      <c r="A740" t="s">
        <v>1589</v>
      </c>
      <c r="B740" t="s">
        <v>1</v>
      </c>
      <c r="C740" t="s">
        <v>27</v>
      </c>
      <c r="D740" t="s">
        <v>167</v>
      </c>
      <c r="E740" t="s">
        <v>1590</v>
      </c>
      <c r="F740" t="s">
        <v>78</v>
      </c>
      <c r="G740" t="str">
        <f t="shared" si="66"/>
        <v>0</v>
      </c>
      <c r="H740" s="4" t="str">
        <f t="shared" si="67"/>
        <v>Click here</v>
      </c>
      <c r="I740" t="str">
        <f>IFERROR(INDEX(Analysis!$B$71:$L$91, MATCH(B740, Analysis!$A$71:$A$91, 0), MATCH(C740, Analysis!$B$70:$L$70, 0)), "")</f>
        <v>Mild</v>
      </c>
      <c r="J740">
        <f t="shared" si="68"/>
        <v>19</v>
      </c>
      <c r="K740" s="56">
        <f t="shared" si="69"/>
        <v>45785</v>
      </c>
      <c r="L740" s="57">
        <f t="shared" si="71"/>
        <v>0.53630787037400296</v>
      </c>
      <c r="M740" t="str" cm="1">
        <f t="array" ref="M740">IF(L740="","",_xlfn.IFS(
  AND(L740&gt;=TIME(9,0,0), L740&lt;TIME(16,0,0)),"Morning",
  AND(L740&gt;=TIME(16,0,0), L740&lt;TIME(23,59,0)),"Evening",
  L740&gt;=TIME(23,59,0),"Night",
  L740&lt;TIME(9,0,0),"Night"
))</f>
        <v>Morning</v>
      </c>
      <c r="O740" t="str">
        <f t="shared" si="70"/>
        <v/>
      </c>
    </row>
    <row r="741" spans="1:15" x14ac:dyDescent="0.25">
      <c r="A741" t="s">
        <v>1591</v>
      </c>
      <c r="B741" t="s">
        <v>1</v>
      </c>
      <c r="C741" t="s">
        <v>103</v>
      </c>
      <c r="D741" t="s">
        <v>104</v>
      </c>
      <c r="E741" t="s">
        <v>1592</v>
      </c>
      <c r="F741" t="s">
        <v>78</v>
      </c>
      <c r="G741" t="str">
        <f t="shared" si="66"/>
        <v>0</v>
      </c>
      <c r="H741" s="4" t="str">
        <f t="shared" si="67"/>
        <v>Click here</v>
      </c>
      <c r="I741" t="str">
        <f>IFERROR(INDEX(Analysis!$B$71:$L$91, MATCH(B741, Analysis!$A$71:$A$91, 0), MATCH(C741, Analysis!$B$70:$L$70, 0)), "")</f>
        <v>Mild</v>
      </c>
      <c r="J741">
        <f t="shared" si="68"/>
        <v>19</v>
      </c>
      <c r="K741" s="56">
        <f t="shared" si="69"/>
        <v>45785</v>
      </c>
      <c r="L741" s="57">
        <f t="shared" si="71"/>
        <v>0.53880787036905531</v>
      </c>
      <c r="M741" t="str" cm="1">
        <f t="array" ref="M741">IF(L741="","",_xlfn.IFS(
  AND(L741&gt;=TIME(9,0,0), L741&lt;TIME(16,0,0)),"Morning",
  AND(L741&gt;=TIME(16,0,0), L741&lt;TIME(23,59,0)),"Evening",
  L741&gt;=TIME(23,59,0),"Night",
  L741&lt;TIME(9,0,0),"Night"
))</f>
        <v>Morning</v>
      </c>
      <c r="O741" t="str">
        <f t="shared" si="70"/>
        <v/>
      </c>
    </row>
    <row r="742" spans="1:15" x14ac:dyDescent="0.25">
      <c r="A742" t="s">
        <v>1593</v>
      </c>
      <c r="B742" t="s">
        <v>1</v>
      </c>
      <c r="C742" t="s">
        <v>103</v>
      </c>
      <c r="D742" t="s">
        <v>104</v>
      </c>
      <c r="E742" t="s">
        <v>1594</v>
      </c>
      <c r="F742" t="s">
        <v>78</v>
      </c>
      <c r="G742" t="str">
        <f t="shared" si="66"/>
        <v>0</v>
      </c>
      <c r="H742" s="4" t="str">
        <f t="shared" si="67"/>
        <v>Click here</v>
      </c>
      <c r="I742" t="str">
        <f>IFERROR(INDEX(Analysis!$B$71:$L$91, MATCH(B742, Analysis!$A$71:$A$91, 0), MATCH(C742, Analysis!$B$70:$L$70, 0)), "")</f>
        <v>Mild</v>
      </c>
      <c r="J742">
        <f t="shared" si="68"/>
        <v>19</v>
      </c>
      <c r="K742" s="56">
        <f t="shared" si="69"/>
        <v>45785</v>
      </c>
      <c r="L742" s="57">
        <f t="shared" si="71"/>
        <v>0.54000000000087311</v>
      </c>
      <c r="M742" t="str" cm="1">
        <f t="array" ref="M742">IF(L742="","",_xlfn.IFS(
  AND(L742&gt;=TIME(9,0,0), L742&lt;TIME(16,0,0)),"Morning",
  AND(L742&gt;=TIME(16,0,0), L742&lt;TIME(23,59,0)),"Evening",
  L742&gt;=TIME(23,59,0),"Night",
  L742&lt;TIME(9,0,0),"Night"
))</f>
        <v>Morning</v>
      </c>
      <c r="O742" t="str">
        <f t="shared" si="70"/>
        <v/>
      </c>
    </row>
    <row r="743" spans="1:15" x14ac:dyDescent="0.25">
      <c r="A743" t="s">
        <v>1595</v>
      </c>
      <c r="B743" t="s">
        <v>1</v>
      </c>
      <c r="C743" t="s">
        <v>103</v>
      </c>
      <c r="D743" t="s">
        <v>104</v>
      </c>
      <c r="E743" t="s">
        <v>1596</v>
      </c>
      <c r="F743" t="s">
        <v>78</v>
      </c>
      <c r="G743" t="str">
        <f t="shared" si="66"/>
        <v>0</v>
      </c>
      <c r="H743" s="4" t="str">
        <f t="shared" si="67"/>
        <v>Click here</v>
      </c>
      <c r="I743" t="str">
        <f>IFERROR(INDEX(Analysis!$B$71:$L$91, MATCH(B743, Analysis!$A$71:$A$91, 0), MATCH(C743, Analysis!$B$70:$L$70, 0)), "")</f>
        <v>Mild</v>
      </c>
      <c r="J743">
        <f t="shared" si="68"/>
        <v>19</v>
      </c>
      <c r="K743" s="56">
        <f t="shared" si="69"/>
        <v>45785</v>
      </c>
      <c r="L743" s="57">
        <f t="shared" si="71"/>
        <v>0.60486111111094942</v>
      </c>
      <c r="M743" t="str" cm="1">
        <f t="array" ref="M743">IF(L743="","",_xlfn.IFS(
  AND(L743&gt;=TIME(9,0,0), L743&lt;TIME(16,0,0)),"Morning",
  AND(L743&gt;=TIME(16,0,0), L743&lt;TIME(23,59,0)),"Evening",
  L743&gt;=TIME(23,59,0),"Night",
  L743&lt;TIME(9,0,0),"Night"
))</f>
        <v>Morning</v>
      </c>
      <c r="O743" t="str">
        <f t="shared" si="70"/>
        <v/>
      </c>
    </row>
    <row r="744" spans="1:15" x14ac:dyDescent="0.25">
      <c r="A744" t="s">
        <v>1597</v>
      </c>
      <c r="B744" t="s">
        <v>3</v>
      </c>
      <c r="C744" t="s">
        <v>29</v>
      </c>
      <c r="D744" t="s">
        <v>76</v>
      </c>
      <c r="E744" t="s">
        <v>1598</v>
      </c>
      <c r="F744" t="s">
        <v>78</v>
      </c>
      <c r="G744" t="str">
        <f t="shared" si="66"/>
        <v>0</v>
      </c>
      <c r="H744" s="4" t="str">
        <f t="shared" si="67"/>
        <v>Click here</v>
      </c>
      <c r="I744" t="str">
        <f>IFERROR(INDEX(Analysis!$B$71:$L$91, MATCH(B744, Analysis!$A$71:$A$91, 0), MATCH(C744, Analysis!$B$70:$L$70, 0)), "")</f>
        <v>Severe</v>
      </c>
      <c r="J744">
        <f t="shared" si="68"/>
        <v>19</v>
      </c>
      <c r="K744" s="56">
        <f t="shared" si="69"/>
        <v>45785</v>
      </c>
      <c r="L744" s="57">
        <f t="shared" si="71"/>
        <v>0.61502314815152204</v>
      </c>
      <c r="M744" t="str" cm="1">
        <f t="array" ref="M744">IF(L744="","",_xlfn.IFS(
  AND(L744&gt;=TIME(9,0,0), L744&lt;TIME(16,0,0)),"Morning",
  AND(L744&gt;=TIME(16,0,0), L744&lt;TIME(23,59,0)),"Evening",
  L744&gt;=TIME(23,59,0),"Night",
  L744&lt;TIME(9,0,0),"Night"
))</f>
        <v>Morning</v>
      </c>
      <c r="O744" t="str">
        <f t="shared" si="70"/>
        <v/>
      </c>
    </row>
    <row r="745" spans="1:15" x14ac:dyDescent="0.25">
      <c r="A745" t="s">
        <v>1599</v>
      </c>
      <c r="B745" t="s">
        <v>1</v>
      </c>
      <c r="C745" t="s">
        <v>25</v>
      </c>
      <c r="D745" t="s">
        <v>83</v>
      </c>
      <c r="E745" t="s">
        <v>1600</v>
      </c>
      <c r="F745" t="s">
        <v>78</v>
      </c>
      <c r="G745" t="str">
        <f t="shared" si="66"/>
        <v>0</v>
      </c>
      <c r="H745" s="4" t="str">
        <f t="shared" si="67"/>
        <v>Click here</v>
      </c>
      <c r="I745" t="str">
        <f>IFERROR(INDEX(Analysis!$B$71:$L$91, MATCH(B745, Analysis!$A$71:$A$91, 0), MATCH(C745, Analysis!$B$70:$L$70, 0)), "")</f>
        <v>Mild</v>
      </c>
      <c r="J745">
        <f t="shared" si="68"/>
        <v>19</v>
      </c>
      <c r="K745" s="56">
        <f t="shared" si="69"/>
        <v>45785</v>
      </c>
      <c r="L745" s="57">
        <f t="shared" si="71"/>
        <v>0.61710648148437031</v>
      </c>
      <c r="M745" t="str" cm="1">
        <f t="array" ref="M745">IF(L745="","",_xlfn.IFS(
  AND(L745&gt;=TIME(9,0,0), L745&lt;TIME(16,0,0)),"Morning",
  AND(L745&gt;=TIME(16,0,0), L745&lt;TIME(23,59,0)),"Evening",
  L745&gt;=TIME(23,59,0),"Night",
  L745&lt;TIME(9,0,0),"Night"
))</f>
        <v>Morning</v>
      </c>
      <c r="O745" t="str">
        <f t="shared" si="70"/>
        <v/>
      </c>
    </row>
    <row r="746" spans="1:15" x14ac:dyDescent="0.25">
      <c r="A746" t="s">
        <v>1601</v>
      </c>
      <c r="B746" t="s">
        <v>1</v>
      </c>
      <c r="C746" t="s">
        <v>25</v>
      </c>
      <c r="D746" t="s">
        <v>1117</v>
      </c>
      <c r="E746" t="s">
        <v>1602</v>
      </c>
      <c r="F746" t="s">
        <v>78</v>
      </c>
      <c r="G746" t="str">
        <f t="shared" si="66"/>
        <v>0</v>
      </c>
      <c r="H746" s="4" t="str">
        <f t="shared" si="67"/>
        <v>Click here</v>
      </c>
      <c r="I746" t="str">
        <f>IFERROR(INDEX(Analysis!$B$71:$L$91, MATCH(B746, Analysis!$A$71:$A$91, 0), MATCH(C746, Analysis!$B$70:$L$70, 0)), "")</f>
        <v>Mild</v>
      </c>
      <c r="J746">
        <f t="shared" si="68"/>
        <v>19</v>
      </c>
      <c r="K746" s="56">
        <f t="shared" si="69"/>
        <v>45785</v>
      </c>
      <c r="L746" s="57">
        <f t="shared" si="71"/>
        <v>0.61946759259444661</v>
      </c>
      <c r="M746" t="str" cm="1">
        <f t="array" ref="M746">IF(L746="","",_xlfn.IFS(
  AND(L746&gt;=TIME(9,0,0), L746&lt;TIME(16,0,0)),"Morning",
  AND(L746&gt;=TIME(16,0,0), L746&lt;TIME(23,59,0)),"Evening",
  L746&gt;=TIME(23,59,0),"Night",
  L746&lt;TIME(9,0,0),"Night"
))</f>
        <v>Morning</v>
      </c>
      <c r="O746" t="str">
        <f t="shared" si="70"/>
        <v/>
      </c>
    </row>
    <row r="747" spans="1:15" x14ac:dyDescent="0.25">
      <c r="A747" t="s">
        <v>1603</v>
      </c>
      <c r="B747" t="s">
        <v>1</v>
      </c>
      <c r="C747" t="s">
        <v>103</v>
      </c>
      <c r="D747" t="s">
        <v>104</v>
      </c>
      <c r="E747" t="s">
        <v>1604</v>
      </c>
      <c r="F747" t="s">
        <v>78</v>
      </c>
      <c r="G747" t="str">
        <f t="shared" si="66"/>
        <v>0</v>
      </c>
      <c r="H747" s="4" t="str">
        <f t="shared" si="67"/>
        <v>Click here</v>
      </c>
      <c r="I747" t="str">
        <f>IFERROR(INDEX(Analysis!$B$71:$L$91, MATCH(B747, Analysis!$A$71:$A$91, 0), MATCH(C747, Analysis!$B$70:$L$70, 0)), "")</f>
        <v>Mild</v>
      </c>
      <c r="J747">
        <f t="shared" si="68"/>
        <v>19</v>
      </c>
      <c r="K747" s="56">
        <f t="shared" si="69"/>
        <v>45785</v>
      </c>
      <c r="L747" s="57">
        <f t="shared" si="71"/>
        <v>0.62414351852203254</v>
      </c>
      <c r="M747" t="str" cm="1">
        <f t="array" ref="M747">IF(L747="","",_xlfn.IFS(
  AND(L747&gt;=TIME(9,0,0), L747&lt;TIME(16,0,0)),"Morning",
  AND(L747&gt;=TIME(16,0,0), L747&lt;TIME(23,59,0)),"Evening",
  L747&gt;=TIME(23,59,0),"Night",
  L747&lt;TIME(9,0,0),"Night"
))</f>
        <v>Morning</v>
      </c>
      <c r="O747" t="str">
        <f t="shared" si="70"/>
        <v/>
      </c>
    </row>
    <row r="748" spans="1:15" x14ac:dyDescent="0.25">
      <c r="A748" t="s">
        <v>1605</v>
      </c>
      <c r="B748" t="s">
        <v>1</v>
      </c>
      <c r="C748" t="s">
        <v>27</v>
      </c>
      <c r="D748" t="s">
        <v>662</v>
      </c>
      <c r="E748" t="s">
        <v>1606</v>
      </c>
      <c r="F748" t="s">
        <v>78</v>
      </c>
      <c r="G748" t="str">
        <f t="shared" si="66"/>
        <v>0</v>
      </c>
      <c r="H748" s="4" t="str">
        <f t="shared" si="67"/>
        <v>Click here</v>
      </c>
      <c r="I748" t="str">
        <f>IFERROR(INDEX(Analysis!$B$71:$L$91, MATCH(B748, Analysis!$A$71:$A$91, 0), MATCH(C748, Analysis!$B$70:$L$70, 0)), "")</f>
        <v>Mild</v>
      </c>
      <c r="J748">
        <f t="shared" si="68"/>
        <v>19</v>
      </c>
      <c r="K748" s="56">
        <f t="shared" si="69"/>
        <v>45785</v>
      </c>
      <c r="L748" s="57">
        <f t="shared" si="71"/>
        <v>0.62614583333197515</v>
      </c>
      <c r="M748" t="str" cm="1">
        <f t="array" ref="M748">IF(L748="","",_xlfn.IFS(
  AND(L748&gt;=TIME(9,0,0), L748&lt;TIME(16,0,0)),"Morning",
  AND(L748&gt;=TIME(16,0,0), L748&lt;TIME(23,59,0)),"Evening",
  L748&gt;=TIME(23,59,0),"Night",
  L748&lt;TIME(9,0,0),"Night"
))</f>
        <v>Morning</v>
      </c>
      <c r="O748" t="str">
        <f t="shared" si="70"/>
        <v/>
      </c>
    </row>
    <row r="749" spans="1:15" x14ac:dyDescent="0.25">
      <c r="A749" t="s">
        <v>1607</v>
      </c>
      <c r="B749" t="s">
        <v>1</v>
      </c>
      <c r="C749" t="s">
        <v>103</v>
      </c>
      <c r="D749" t="s">
        <v>237</v>
      </c>
      <c r="E749" t="s">
        <v>1608</v>
      </c>
      <c r="F749" t="s">
        <v>78</v>
      </c>
      <c r="G749" t="str">
        <f t="shared" si="66"/>
        <v>0</v>
      </c>
      <c r="H749" s="4" t="str">
        <f t="shared" si="67"/>
        <v>Click here</v>
      </c>
      <c r="I749" t="str">
        <f>IFERROR(INDEX(Analysis!$B$71:$L$91, MATCH(B749, Analysis!$A$71:$A$91, 0), MATCH(C749, Analysis!$B$70:$L$70, 0)), "")</f>
        <v>Mild</v>
      </c>
      <c r="J749">
        <f t="shared" si="68"/>
        <v>19</v>
      </c>
      <c r="K749" s="56">
        <f t="shared" si="69"/>
        <v>45785</v>
      </c>
      <c r="L749" s="57">
        <f t="shared" si="71"/>
        <v>0.63498842592525762</v>
      </c>
      <c r="M749" t="str" cm="1">
        <f t="array" ref="M749">IF(L749="","",_xlfn.IFS(
  AND(L749&gt;=TIME(9,0,0), L749&lt;TIME(16,0,0)),"Morning",
  AND(L749&gt;=TIME(16,0,0), L749&lt;TIME(23,59,0)),"Evening",
  L749&gt;=TIME(23,59,0),"Night",
  L749&lt;TIME(9,0,0),"Night"
))</f>
        <v>Morning</v>
      </c>
      <c r="O749" t="str">
        <f t="shared" si="70"/>
        <v/>
      </c>
    </row>
    <row r="750" spans="1:15" x14ac:dyDescent="0.25">
      <c r="A750" t="s">
        <v>1609</v>
      </c>
      <c r="B750" t="s">
        <v>3</v>
      </c>
      <c r="C750" t="s">
        <v>26</v>
      </c>
      <c r="D750" t="s">
        <v>381</v>
      </c>
      <c r="E750" t="s">
        <v>1610</v>
      </c>
      <c r="F750" t="s">
        <v>78</v>
      </c>
      <c r="G750" t="str">
        <f t="shared" si="66"/>
        <v>0</v>
      </c>
      <c r="H750" s="4" t="str">
        <f t="shared" si="67"/>
        <v>Click here</v>
      </c>
      <c r="I750" t="str">
        <f>IFERROR(INDEX(Analysis!$B$71:$L$91, MATCH(B750, Analysis!$A$71:$A$91, 0), MATCH(C750, Analysis!$B$70:$L$70, 0)), "")</f>
        <v>Severe</v>
      </c>
      <c r="J750">
        <f t="shared" si="68"/>
        <v>19</v>
      </c>
      <c r="K750" s="56">
        <f t="shared" si="69"/>
        <v>45785</v>
      </c>
      <c r="L750" s="57">
        <f t="shared" si="71"/>
        <v>0.63752314815064892</v>
      </c>
      <c r="M750" t="str" cm="1">
        <f t="array" ref="M750">IF(L750="","",_xlfn.IFS(
  AND(L750&gt;=TIME(9,0,0), L750&lt;TIME(16,0,0)),"Morning",
  AND(L750&gt;=TIME(16,0,0), L750&lt;TIME(23,59,0)),"Evening",
  L750&gt;=TIME(23,59,0),"Night",
  L750&lt;TIME(9,0,0),"Night"
))</f>
        <v>Morning</v>
      </c>
      <c r="O750" t="str">
        <f t="shared" si="70"/>
        <v/>
      </c>
    </row>
    <row r="751" spans="1:15" x14ac:dyDescent="0.25">
      <c r="A751" t="s">
        <v>1611</v>
      </c>
      <c r="B751" t="s">
        <v>0</v>
      </c>
      <c r="C751" t="s">
        <v>26</v>
      </c>
      <c r="D751" t="s">
        <v>244</v>
      </c>
      <c r="E751" t="s">
        <v>1612</v>
      </c>
      <c r="F751" t="s">
        <v>78</v>
      </c>
      <c r="G751" t="str">
        <f t="shared" si="66"/>
        <v>0</v>
      </c>
      <c r="H751" s="4" t="str">
        <f t="shared" si="67"/>
        <v>Click here</v>
      </c>
      <c r="I751" t="str">
        <f>IFERROR(INDEX(Analysis!$B$71:$L$91, MATCH(B751, Analysis!$A$71:$A$91, 0), MATCH(C751, Analysis!$B$70:$L$70, 0)), "")</f>
        <v>Severe</v>
      </c>
      <c r="J751">
        <f t="shared" si="68"/>
        <v>19</v>
      </c>
      <c r="K751" s="56">
        <f t="shared" si="69"/>
        <v>45785</v>
      </c>
      <c r="L751" s="57">
        <f t="shared" si="71"/>
        <v>0.64008101851504762</v>
      </c>
      <c r="M751" t="str" cm="1">
        <f t="array" ref="M751">IF(L751="","",_xlfn.IFS(
  AND(L751&gt;=TIME(9,0,0), L751&lt;TIME(16,0,0)),"Morning",
  AND(L751&gt;=TIME(16,0,0), L751&lt;TIME(23,59,0)),"Evening",
  L751&gt;=TIME(23,59,0),"Night",
  L751&lt;TIME(9,0,0),"Night"
))</f>
        <v>Morning</v>
      </c>
      <c r="O751" t="str">
        <f t="shared" si="70"/>
        <v/>
      </c>
    </row>
    <row r="752" spans="1:15" x14ac:dyDescent="0.25">
      <c r="A752" t="s">
        <v>1613</v>
      </c>
      <c r="B752" t="s">
        <v>1</v>
      </c>
      <c r="C752" t="s">
        <v>26</v>
      </c>
      <c r="D752" t="s">
        <v>80</v>
      </c>
      <c r="E752" t="s">
        <v>1614</v>
      </c>
      <c r="F752" t="s">
        <v>78</v>
      </c>
      <c r="G752" t="str">
        <f t="shared" si="66"/>
        <v>0</v>
      </c>
      <c r="H752" s="4" t="str">
        <f t="shared" si="67"/>
        <v>Click here</v>
      </c>
      <c r="I752" t="str">
        <f>IFERROR(INDEX(Analysis!$B$71:$L$91, MATCH(B752, Analysis!$A$71:$A$91, 0), MATCH(C752, Analysis!$B$70:$L$70, 0)), "")</f>
        <v>Mild</v>
      </c>
      <c r="J752">
        <f t="shared" si="68"/>
        <v>19</v>
      </c>
      <c r="K752" s="56">
        <f t="shared" si="69"/>
        <v>45785</v>
      </c>
      <c r="L752" s="57">
        <f t="shared" si="71"/>
        <v>0.64091435185400769</v>
      </c>
      <c r="M752" t="str" cm="1">
        <f t="array" ref="M752">IF(L752="","",_xlfn.IFS(
  AND(L752&gt;=TIME(9,0,0), L752&lt;TIME(16,0,0)),"Morning",
  AND(L752&gt;=TIME(16,0,0), L752&lt;TIME(23,59,0)),"Evening",
  L752&gt;=TIME(23,59,0),"Night",
  L752&lt;TIME(9,0,0),"Night"
))</f>
        <v>Morning</v>
      </c>
      <c r="O752" t="str">
        <f t="shared" si="70"/>
        <v/>
      </c>
    </row>
    <row r="753" spans="1:15" x14ac:dyDescent="0.25">
      <c r="A753" t="s">
        <v>1615</v>
      </c>
      <c r="B753" t="s">
        <v>1</v>
      </c>
      <c r="C753" t="s">
        <v>28</v>
      </c>
      <c r="D753" t="s">
        <v>89</v>
      </c>
      <c r="E753" t="s">
        <v>1616</v>
      </c>
      <c r="F753" t="s">
        <v>78</v>
      </c>
      <c r="G753" t="str">
        <f t="shared" si="66"/>
        <v>0</v>
      </c>
      <c r="H753" s="4" t="str">
        <f t="shared" si="67"/>
        <v>Click here</v>
      </c>
      <c r="I753" t="str">
        <f>IFERROR(INDEX(Analysis!$B$71:$L$91, MATCH(B753, Analysis!$A$71:$A$91, 0), MATCH(C753, Analysis!$B$70:$L$70, 0)), "")</f>
        <v>Mild</v>
      </c>
      <c r="J753">
        <f t="shared" si="68"/>
        <v>19</v>
      </c>
      <c r="K753" s="56">
        <f t="shared" si="69"/>
        <v>45785</v>
      </c>
      <c r="L753" s="57">
        <f t="shared" si="71"/>
        <v>0.64393518518772908</v>
      </c>
      <c r="M753" t="str" cm="1">
        <f t="array" ref="M753">IF(L753="","",_xlfn.IFS(
  AND(L753&gt;=TIME(9,0,0), L753&lt;TIME(16,0,0)),"Morning",
  AND(L753&gt;=TIME(16,0,0), L753&lt;TIME(23,59,0)),"Evening",
  L753&gt;=TIME(23,59,0),"Night",
  L753&lt;TIME(9,0,0),"Night"
))</f>
        <v>Morning</v>
      </c>
      <c r="O753" t="str">
        <f t="shared" si="70"/>
        <v/>
      </c>
    </row>
    <row r="754" spans="1:15" x14ac:dyDescent="0.25">
      <c r="A754" t="s">
        <v>1617</v>
      </c>
      <c r="B754" t="s">
        <v>3</v>
      </c>
      <c r="C754" t="s">
        <v>29</v>
      </c>
      <c r="D754" t="s">
        <v>116</v>
      </c>
      <c r="E754" t="s">
        <v>1618</v>
      </c>
      <c r="F754" t="s">
        <v>78</v>
      </c>
      <c r="G754" t="str">
        <f t="shared" si="66"/>
        <v>0</v>
      </c>
      <c r="H754" s="4" t="str">
        <f t="shared" si="67"/>
        <v>Click here</v>
      </c>
      <c r="I754" t="str">
        <f>IFERROR(INDEX(Analysis!$B$71:$L$91, MATCH(B754, Analysis!$A$71:$A$91, 0), MATCH(C754, Analysis!$B$70:$L$70, 0)), "")</f>
        <v>Severe</v>
      </c>
      <c r="J754">
        <f t="shared" si="68"/>
        <v>19</v>
      </c>
      <c r="K754" s="56">
        <f t="shared" si="69"/>
        <v>45785</v>
      </c>
      <c r="L754" s="57">
        <f t="shared" si="71"/>
        <v>0.64483796296553919</v>
      </c>
      <c r="M754" t="str" cm="1">
        <f t="array" ref="M754">IF(L754="","",_xlfn.IFS(
  AND(L754&gt;=TIME(9,0,0), L754&lt;TIME(16,0,0)),"Morning",
  AND(L754&gt;=TIME(16,0,0), L754&lt;TIME(23,59,0)),"Evening",
  L754&gt;=TIME(23,59,0),"Night",
  L754&lt;TIME(9,0,0),"Night"
))</f>
        <v>Morning</v>
      </c>
      <c r="O754" t="str">
        <f t="shared" si="70"/>
        <v/>
      </c>
    </row>
    <row r="755" spans="1:15" x14ac:dyDescent="0.25">
      <c r="A755" t="s">
        <v>1619</v>
      </c>
      <c r="B755" t="s">
        <v>10</v>
      </c>
      <c r="C755" t="s">
        <v>26</v>
      </c>
      <c r="D755" t="s">
        <v>258</v>
      </c>
      <c r="E755" t="s">
        <v>1620</v>
      </c>
      <c r="F755" t="s">
        <v>78</v>
      </c>
      <c r="G755" t="str">
        <f t="shared" si="66"/>
        <v>0</v>
      </c>
      <c r="H755" s="4" t="str">
        <f t="shared" si="67"/>
        <v>Click here</v>
      </c>
      <c r="I755" t="str">
        <f>IFERROR(INDEX(Analysis!$B$71:$L$91, MATCH(B755, Analysis!$A$71:$A$91, 0), MATCH(C755, Analysis!$B$70:$L$70, 0)), "")</f>
        <v>Severe</v>
      </c>
      <c r="J755">
        <f t="shared" si="68"/>
        <v>19</v>
      </c>
      <c r="K755" s="56">
        <f t="shared" si="69"/>
        <v>45785</v>
      </c>
      <c r="L755" s="57">
        <f t="shared" si="71"/>
        <v>0.65137731481809169</v>
      </c>
      <c r="M755" t="str" cm="1">
        <f t="array" ref="M755">IF(L755="","",_xlfn.IFS(
  AND(L755&gt;=TIME(9,0,0), L755&lt;TIME(16,0,0)),"Morning",
  AND(L755&gt;=TIME(16,0,0), L755&lt;TIME(23,59,0)),"Evening",
  L755&gt;=TIME(23,59,0),"Night",
  L755&lt;TIME(9,0,0),"Night"
))</f>
        <v>Morning</v>
      </c>
      <c r="O755" t="str">
        <f t="shared" si="70"/>
        <v/>
      </c>
    </row>
    <row r="756" spans="1:15" x14ac:dyDescent="0.25">
      <c r="A756" t="s">
        <v>1621</v>
      </c>
      <c r="B756" t="s">
        <v>1</v>
      </c>
      <c r="C756" t="s">
        <v>103</v>
      </c>
      <c r="D756" t="s">
        <v>104</v>
      </c>
      <c r="E756" t="s">
        <v>1622</v>
      </c>
      <c r="F756" t="s">
        <v>78</v>
      </c>
      <c r="G756" t="str">
        <f t="shared" si="66"/>
        <v>0</v>
      </c>
      <c r="H756" s="4" t="str">
        <f t="shared" si="67"/>
        <v>Click here</v>
      </c>
      <c r="I756" t="str">
        <f>IFERROR(INDEX(Analysis!$B$71:$L$91, MATCH(B756, Analysis!$A$71:$A$91, 0), MATCH(C756, Analysis!$B$70:$L$70, 0)), "")</f>
        <v>Mild</v>
      </c>
      <c r="J756">
        <f t="shared" si="68"/>
        <v>19</v>
      </c>
      <c r="K756" s="56">
        <f t="shared" si="69"/>
        <v>45785</v>
      </c>
      <c r="L756" s="57">
        <f t="shared" si="71"/>
        <v>0.65342592592787696</v>
      </c>
      <c r="M756" t="str" cm="1">
        <f t="array" ref="M756">IF(L756="","",_xlfn.IFS(
  AND(L756&gt;=TIME(9,0,0), L756&lt;TIME(16,0,0)),"Morning",
  AND(L756&gt;=TIME(16,0,0), L756&lt;TIME(23,59,0)),"Evening",
  L756&gt;=TIME(23,59,0),"Night",
  L756&lt;TIME(9,0,0),"Night"
))</f>
        <v>Morning</v>
      </c>
      <c r="O756" t="str">
        <f t="shared" si="70"/>
        <v/>
      </c>
    </row>
    <row r="757" spans="1:15" x14ac:dyDescent="0.25">
      <c r="A757" t="s">
        <v>1623</v>
      </c>
      <c r="B757" t="s">
        <v>1</v>
      </c>
      <c r="C757" t="s">
        <v>28</v>
      </c>
      <c r="D757" t="s">
        <v>92</v>
      </c>
      <c r="E757" t="s">
        <v>1624</v>
      </c>
      <c r="F757" t="s">
        <v>78</v>
      </c>
      <c r="G757" t="str">
        <f t="shared" si="66"/>
        <v>0</v>
      </c>
      <c r="H757" s="4" t="str">
        <f t="shared" si="67"/>
        <v>Click here</v>
      </c>
      <c r="I757" t="str">
        <f>IFERROR(INDEX(Analysis!$B$71:$L$91, MATCH(B757, Analysis!$A$71:$A$91, 0), MATCH(C757, Analysis!$B$70:$L$70, 0)), "")</f>
        <v>Mild</v>
      </c>
      <c r="J757">
        <f t="shared" si="68"/>
        <v>19</v>
      </c>
      <c r="K757" s="56">
        <f t="shared" si="69"/>
        <v>45785</v>
      </c>
      <c r="L757" s="57">
        <f t="shared" si="71"/>
        <v>0.65361111111269565</v>
      </c>
      <c r="M757" t="str" cm="1">
        <f t="array" ref="M757">IF(L757="","",_xlfn.IFS(
  AND(L757&gt;=TIME(9,0,0), L757&lt;TIME(16,0,0)),"Morning",
  AND(L757&gt;=TIME(16,0,0), L757&lt;TIME(23,59,0)),"Evening",
  L757&gt;=TIME(23,59,0),"Night",
  L757&lt;TIME(9,0,0),"Night"
))</f>
        <v>Morning</v>
      </c>
      <c r="O757" t="str">
        <f t="shared" si="70"/>
        <v/>
      </c>
    </row>
    <row r="758" spans="1:15" x14ac:dyDescent="0.25">
      <c r="A758" t="s">
        <v>1625</v>
      </c>
      <c r="B758" t="s">
        <v>3</v>
      </c>
      <c r="C758" t="s">
        <v>27</v>
      </c>
      <c r="D758" t="s">
        <v>167</v>
      </c>
      <c r="E758" t="s">
        <v>1626</v>
      </c>
      <c r="F758" t="s">
        <v>78</v>
      </c>
      <c r="G758" t="str">
        <f t="shared" si="66"/>
        <v>0</v>
      </c>
      <c r="H758" s="4" t="str">
        <f t="shared" si="67"/>
        <v>Click here</v>
      </c>
      <c r="I758" t="str">
        <f>IFERROR(INDEX(Analysis!$B$71:$L$91, MATCH(B758, Analysis!$A$71:$A$91, 0), MATCH(C758, Analysis!$B$70:$L$70, 0)), "")</f>
        <v>Severe</v>
      </c>
      <c r="J758">
        <f t="shared" si="68"/>
        <v>19</v>
      </c>
      <c r="K758" s="56">
        <f t="shared" si="69"/>
        <v>45785</v>
      </c>
      <c r="L758" s="57">
        <f t="shared" si="71"/>
        <v>0.65690972222364508</v>
      </c>
      <c r="M758" t="str" cm="1">
        <f t="array" ref="M758">IF(L758="","",_xlfn.IFS(
  AND(L758&gt;=TIME(9,0,0), L758&lt;TIME(16,0,0)),"Morning",
  AND(L758&gt;=TIME(16,0,0), L758&lt;TIME(23,59,0)),"Evening",
  L758&gt;=TIME(23,59,0),"Night",
  L758&lt;TIME(9,0,0),"Night"
))</f>
        <v>Morning</v>
      </c>
      <c r="O758" t="str">
        <f t="shared" si="70"/>
        <v/>
      </c>
    </row>
    <row r="759" spans="1:15" x14ac:dyDescent="0.25">
      <c r="A759" t="s">
        <v>1627</v>
      </c>
      <c r="B759" t="s">
        <v>1</v>
      </c>
      <c r="C759" t="s">
        <v>103</v>
      </c>
      <c r="D759" t="s">
        <v>104</v>
      </c>
      <c r="E759" t="s">
        <v>1628</v>
      </c>
      <c r="F759" t="s">
        <v>78</v>
      </c>
      <c r="G759" t="str">
        <f t="shared" si="66"/>
        <v>0</v>
      </c>
      <c r="H759" s="4" t="str">
        <f t="shared" si="67"/>
        <v>Click here</v>
      </c>
      <c r="I759" t="str">
        <f>IFERROR(INDEX(Analysis!$B$71:$L$91, MATCH(B759, Analysis!$A$71:$A$91, 0), MATCH(C759, Analysis!$B$70:$L$70, 0)), "")</f>
        <v>Mild</v>
      </c>
      <c r="J759">
        <f t="shared" si="68"/>
        <v>19</v>
      </c>
      <c r="K759" s="56">
        <f t="shared" si="69"/>
        <v>45785</v>
      </c>
      <c r="L759" s="57">
        <f t="shared" si="71"/>
        <v>0.67059027777577285</v>
      </c>
      <c r="M759" t="str" cm="1">
        <f t="array" ref="M759">IF(L759="","",_xlfn.IFS(
  AND(L759&gt;=TIME(9,0,0), L759&lt;TIME(16,0,0)),"Morning",
  AND(L759&gt;=TIME(16,0,0), L759&lt;TIME(23,59,0)),"Evening",
  L759&gt;=TIME(23,59,0),"Night",
  L759&lt;TIME(9,0,0),"Night"
))</f>
        <v>Evening</v>
      </c>
      <c r="O759" t="str">
        <f t="shared" si="70"/>
        <v/>
      </c>
    </row>
    <row r="760" spans="1:15" x14ac:dyDescent="0.25">
      <c r="A760" t="s">
        <v>1629</v>
      </c>
      <c r="B760" t="s">
        <v>1</v>
      </c>
      <c r="C760" t="s">
        <v>103</v>
      </c>
      <c r="D760" t="s">
        <v>237</v>
      </c>
      <c r="E760" t="s">
        <v>1630</v>
      </c>
      <c r="F760" t="s">
        <v>78</v>
      </c>
      <c r="G760" t="str">
        <f t="shared" si="66"/>
        <v>0</v>
      </c>
      <c r="H760" s="4" t="str">
        <f t="shared" si="67"/>
        <v>Click here</v>
      </c>
      <c r="I760" t="str">
        <f>IFERROR(INDEX(Analysis!$B$71:$L$91, MATCH(B760, Analysis!$A$71:$A$91, 0), MATCH(C760, Analysis!$B$70:$L$70, 0)), "")</f>
        <v>Mild</v>
      </c>
      <c r="J760">
        <f t="shared" si="68"/>
        <v>19</v>
      </c>
      <c r="K760" s="56">
        <f t="shared" si="69"/>
        <v>45785</v>
      </c>
      <c r="L760" s="57">
        <f t="shared" si="71"/>
        <v>0.67527777778013842</v>
      </c>
      <c r="M760" t="str" cm="1">
        <f t="array" ref="M760">IF(L760="","",_xlfn.IFS(
  AND(L760&gt;=TIME(9,0,0), L760&lt;TIME(16,0,0)),"Morning",
  AND(L760&gt;=TIME(16,0,0), L760&lt;TIME(23,59,0)),"Evening",
  L760&gt;=TIME(23,59,0),"Night",
  L760&lt;TIME(9,0,0),"Night"
))</f>
        <v>Evening</v>
      </c>
      <c r="O760" t="str">
        <f t="shared" si="70"/>
        <v/>
      </c>
    </row>
    <row r="761" spans="1:15" x14ac:dyDescent="0.25">
      <c r="A761" t="s">
        <v>1631</v>
      </c>
      <c r="B761" t="s">
        <v>1</v>
      </c>
      <c r="C761" t="s">
        <v>25</v>
      </c>
      <c r="D761" t="s">
        <v>310</v>
      </c>
      <c r="E761" t="s">
        <v>1632</v>
      </c>
      <c r="F761" t="s">
        <v>78</v>
      </c>
      <c r="G761" t="str">
        <f t="shared" si="66"/>
        <v>0</v>
      </c>
      <c r="H761" s="4" t="str">
        <f t="shared" si="67"/>
        <v>Click here</v>
      </c>
      <c r="I761" t="str">
        <f>IFERROR(INDEX(Analysis!$B$71:$L$91, MATCH(B761, Analysis!$A$71:$A$91, 0), MATCH(C761, Analysis!$B$70:$L$70, 0)), "")</f>
        <v>Mild</v>
      </c>
      <c r="J761">
        <f t="shared" si="68"/>
        <v>19</v>
      </c>
      <c r="K761" s="56">
        <f t="shared" si="69"/>
        <v>45785</v>
      </c>
      <c r="L761" s="57">
        <f t="shared" si="71"/>
        <v>0.67531250000320142</v>
      </c>
      <c r="M761" t="str" cm="1">
        <f t="array" ref="M761">IF(L761="","",_xlfn.IFS(
  AND(L761&gt;=TIME(9,0,0), L761&lt;TIME(16,0,0)),"Morning",
  AND(L761&gt;=TIME(16,0,0), L761&lt;TIME(23,59,0)),"Evening",
  L761&gt;=TIME(23,59,0),"Night",
  L761&lt;TIME(9,0,0),"Night"
))</f>
        <v>Evening</v>
      </c>
      <c r="O761" t="str">
        <f t="shared" si="70"/>
        <v/>
      </c>
    </row>
    <row r="762" spans="1:15" x14ac:dyDescent="0.25">
      <c r="A762" t="s">
        <v>1633</v>
      </c>
      <c r="B762" t="s">
        <v>1</v>
      </c>
      <c r="C762" t="s">
        <v>103</v>
      </c>
      <c r="D762" t="s">
        <v>104</v>
      </c>
      <c r="E762" t="s">
        <v>1634</v>
      </c>
      <c r="F762" t="s">
        <v>78</v>
      </c>
      <c r="G762" t="str">
        <f t="shared" si="66"/>
        <v>0</v>
      </c>
      <c r="H762" s="4" t="str">
        <f t="shared" si="67"/>
        <v>Click here</v>
      </c>
      <c r="I762" t="str">
        <f>IFERROR(INDEX(Analysis!$B$71:$L$91, MATCH(B762, Analysis!$A$71:$A$91, 0), MATCH(C762, Analysis!$B$70:$L$70, 0)), "")</f>
        <v>Mild</v>
      </c>
      <c r="J762">
        <f t="shared" si="68"/>
        <v>19</v>
      </c>
      <c r="K762" s="56">
        <f t="shared" si="69"/>
        <v>45785</v>
      </c>
      <c r="L762" s="57">
        <f t="shared" si="71"/>
        <v>0.67601851851941319</v>
      </c>
      <c r="M762" t="str" cm="1">
        <f t="array" ref="M762">IF(L762="","",_xlfn.IFS(
  AND(L762&gt;=TIME(9,0,0), L762&lt;TIME(16,0,0)),"Morning",
  AND(L762&gt;=TIME(16,0,0), L762&lt;TIME(23,59,0)),"Evening",
  L762&gt;=TIME(23,59,0),"Night",
  L762&lt;TIME(9,0,0),"Night"
))</f>
        <v>Evening</v>
      </c>
      <c r="O762" t="str">
        <f t="shared" si="70"/>
        <v/>
      </c>
    </row>
    <row r="763" spans="1:15" x14ac:dyDescent="0.25">
      <c r="A763" t="s">
        <v>1635</v>
      </c>
      <c r="B763" t="s">
        <v>1</v>
      </c>
      <c r="C763" t="s">
        <v>25</v>
      </c>
      <c r="D763" t="s">
        <v>149</v>
      </c>
      <c r="E763" t="s">
        <v>1636</v>
      </c>
      <c r="F763" t="s">
        <v>78</v>
      </c>
      <c r="G763" t="str">
        <f t="shared" si="66"/>
        <v>0</v>
      </c>
      <c r="H763" s="4" t="str">
        <f t="shared" si="67"/>
        <v>Click here</v>
      </c>
      <c r="I763" t="str">
        <f>IFERROR(INDEX(Analysis!$B$71:$L$91, MATCH(B763, Analysis!$A$71:$A$91, 0), MATCH(C763, Analysis!$B$70:$L$70, 0)), "")</f>
        <v>Mild</v>
      </c>
      <c r="J763">
        <f t="shared" si="68"/>
        <v>19</v>
      </c>
      <c r="K763" s="56">
        <f t="shared" si="69"/>
        <v>45785</v>
      </c>
      <c r="L763" s="57">
        <f t="shared" si="71"/>
        <v>0.67883101852203254</v>
      </c>
      <c r="M763" t="str" cm="1">
        <f t="array" ref="M763">IF(L763="","",_xlfn.IFS(
  AND(L763&gt;=TIME(9,0,0), L763&lt;TIME(16,0,0)),"Morning",
  AND(L763&gt;=TIME(16,0,0), L763&lt;TIME(23,59,0)),"Evening",
  L763&gt;=TIME(23,59,0),"Night",
  L763&lt;TIME(9,0,0),"Night"
))</f>
        <v>Evening</v>
      </c>
      <c r="O763" t="str">
        <f t="shared" si="70"/>
        <v/>
      </c>
    </row>
    <row r="764" spans="1:15" x14ac:dyDescent="0.25">
      <c r="A764" t="s">
        <v>1637</v>
      </c>
      <c r="B764" t="s">
        <v>0</v>
      </c>
      <c r="C764" t="s">
        <v>25</v>
      </c>
      <c r="D764" t="s">
        <v>1117</v>
      </c>
      <c r="E764" t="s">
        <v>1638</v>
      </c>
      <c r="F764" t="s">
        <v>78</v>
      </c>
      <c r="G764" t="str">
        <f t="shared" si="66"/>
        <v>0</v>
      </c>
      <c r="H764" s="4" t="str">
        <f t="shared" si="67"/>
        <v>Click here</v>
      </c>
      <c r="I764" t="str">
        <f>IFERROR(INDEX(Analysis!$B$71:$L$91, MATCH(B764, Analysis!$A$71:$A$91, 0), MATCH(C764, Analysis!$B$70:$L$70, 0)), "")</f>
        <v>Severe</v>
      </c>
      <c r="J764">
        <f t="shared" si="68"/>
        <v>19</v>
      </c>
      <c r="K764" s="56">
        <f t="shared" si="69"/>
        <v>45785</v>
      </c>
      <c r="L764" s="57">
        <f t="shared" si="71"/>
        <v>0.68053240740846377</v>
      </c>
      <c r="M764" t="str" cm="1">
        <f t="array" ref="M764">IF(L764="","",_xlfn.IFS(
  AND(L764&gt;=TIME(9,0,0), L764&lt;TIME(16,0,0)),"Morning",
  AND(L764&gt;=TIME(16,0,0), L764&lt;TIME(23,59,0)),"Evening",
  L764&gt;=TIME(23,59,0),"Night",
  L764&lt;TIME(9,0,0),"Night"
))</f>
        <v>Evening</v>
      </c>
      <c r="O764" t="str">
        <f t="shared" si="70"/>
        <v/>
      </c>
    </row>
    <row r="765" spans="1:15" x14ac:dyDescent="0.25">
      <c r="A765" t="s">
        <v>1639</v>
      </c>
      <c r="B765" t="s">
        <v>1</v>
      </c>
      <c r="C765" t="s">
        <v>103</v>
      </c>
      <c r="D765" t="s">
        <v>104</v>
      </c>
      <c r="E765" t="s">
        <v>1640</v>
      </c>
      <c r="F765" t="s">
        <v>78</v>
      </c>
      <c r="G765" t="str">
        <f t="shared" si="66"/>
        <v>0</v>
      </c>
      <c r="H765" s="4" t="str">
        <f t="shared" si="67"/>
        <v>Click here</v>
      </c>
      <c r="I765" t="str">
        <f>IFERROR(INDEX(Analysis!$B$71:$L$91, MATCH(B765, Analysis!$A$71:$A$91, 0), MATCH(C765, Analysis!$B$70:$L$70, 0)), "")</f>
        <v>Mild</v>
      </c>
      <c r="J765">
        <f t="shared" si="68"/>
        <v>19</v>
      </c>
      <c r="K765" s="56">
        <f t="shared" si="69"/>
        <v>45785</v>
      </c>
      <c r="L765" s="57">
        <f t="shared" si="71"/>
        <v>0.68078703703940846</v>
      </c>
      <c r="M765" t="str" cm="1">
        <f t="array" ref="M765">IF(L765="","",_xlfn.IFS(
  AND(L765&gt;=TIME(9,0,0), L765&lt;TIME(16,0,0)),"Morning",
  AND(L765&gt;=TIME(16,0,0), L765&lt;TIME(23,59,0)),"Evening",
  L765&gt;=TIME(23,59,0),"Night",
  L765&lt;TIME(9,0,0),"Night"
))</f>
        <v>Evening</v>
      </c>
      <c r="O765" t="str">
        <f t="shared" si="70"/>
        <v/>
      </c>
    </row>
    <row r="766" spans="1:15" x14ac:dyDescent="0.25">
      <c r="A766" t="s">
        <v>1641</v>
      </c>
      <c r="B766" t="s">
        <v>1</v>
      </c>
      <c r="C766" t="s">
        <v>103</v>
      </c>
      <c r="D766" t="s">
        <v>104</v>
      </c>
      <c r="E766" t="s">
        <v>1642</v>
      </c>
      <c r="F766" t="s">
        <v>78</v>
      </c>
      <c r="G766" t="str">
        <f t="shared" si="66"/>
        <v>0</v>
      </c>
      <c r="H766" s="4" t="str">
        <f t="shared" si="67"/>
        <v>Click here</v>
      </c>
      <c r="I766" t="str">
        <f>IFERROR(INDEX(Analysis!$B$71:$L$91, MATCH(B766, Analysis!$A$71:$A$91, 0), MATCH(C766, Analysis!$B$70:$L$70, 0)), "")</f>
        <v>Mild</v>
      </c>
      <c r="J766">
        <f t="shared" si="68"/>
        <v>19</v>
      </c>
      <c r="K766" s="56">
        <f t="shared" si="69"/>
        <v>45785</v>
      </c>
      <c r="L766" s="57">
        <f t="shared" si="71"/>
        <v>0.68104166666307719</v>
      </c>
      <c r="M766" t="str" cm="1">
        <f t="array" ref="M766">IF(L766="","",_xlfn.IFS(
  AND(L766&gt;=TIME(9,0,0), L766&lt;TIME(16,0,0)),"Morning",
  AND(L766&gt;=TIME(16,0,0), L766&lt;TIME(23,59,0)),"Evening",
  L766&gt;=TIME(23,59,0),"Night",
  L766&lt;TIME(9,0,0),"Night"
))</f>
        <v>Evening</v>
      </c>
      <c r="O766" t="str">
        <f t="shared" si="70"/>
        <v/>
      </c>
    </row>
    <row r="767" spans="1:15" x14ac:dyDescent="0.25">
      <c r="A767" t="s">
        <v>1643</v>
      </c>
      <c r="B767" t="s">
        <v>1</v>
      </c>
      <c r="C767" t="s">
        <v>103</v>
      </c>
      <c r="D767" t="s">
        <v>104</v>
      </c>
      <c r="E767" t="s">
        <v>1644</v>
      </c>
      <c r="F767" t="s">
        <v>78</v>
      </c>
      <c r="G767" t="str">
        <f t="shared" si="66"/>
        <v>0</v>
      </c>
      <c r="H767" s="4" t="str">
        <f t="shared" si="67"/>
        <v>Click here</v>
      </c>
      <c r="I767" t="str">
        <f>IFERROR(INDEX(Analysis!$B$71:$L$91, MATCH(B767, Analysis!$A$71:$A$91, 0), MATCH(C767, Analysis!$B$70:$L$70, 0)), "")</f>
        <v>Mild</v>
      </c>
      <c r="J767">
        <f t="shared" si="68"/>
        <v>19</v>
      </c>
      <c r="K767" s="56">
        <f t="shared" si="69"/>
        <v>45785</v>
      </c>
      <c r="L767" s="57">
        <f t="shared" si="71"/>
        <v>0.68133101851708489</v>
      </c>
      <c r="M767" t="str" cm="1">
        <f t="array" ref="M767">IF(L767="","",_xlfn.IFS(
  AND(L767&gt;=TIME(9,0,0), L767&lt;TIME(16,0,0)),"Morning",
  AND(L767&gt;=TIME(16,0,0), L767&lt;TIME(23,59,0)),"Evening",
  L767&gt;=TIME(23,59,0),"Night",
  L767&lt;TIME(9,0,0),"Night"
))</f>
        <v>Evening</v>
      </c>
      <c r="O767" t="str">
        <f t="shared" si="70"/>
        <v/>
      </c>
    </row>
    <row r="768" spans="1:15" x14ac:dyDescent="0.25">
      <c r="A768" t="s">
        <v>1645</v>
      </c>
      <c r="B768" t="s">
        <v>1</v>
      </c>
      <c r="C768" t="s">
        <v>103</v>
      </c>
      <c r="D768" t="s">
        <v>104</v>
      </c>
      <c r="E768" t="s">
        <v>1646</v>
      </c>
      <c r="F768" t="s">
        <v>78</v>
      </c>
      <c r="G768" t="str">
        <f t="shared" si="66"/>
        <v>0</v>
      </c>
      <c r="H768" s="4" t="str">
        <f t="shared" si="67"/>
        <v>Click here</v>
      </c>
      <c r="I768" t="str">
        <f>IFERROR(INDEX(Analysis!$B$71:$L$91, MATCH(B768, Analysis!$A$71:$A$91, 0), MATCH(C768, Analysis!$B$70:$L$70, 0)), "")</f>
        <v>Mild</v>
      </c>
      <c r="J768">
        <f t="shared" si="68"/>
        <v>19</v>
      </c>
      <c r="K768" s="56">
        <f t="shared" si="69"/>
        <v>45785</v>
      </c>
      <c r="L768" s="57">
        <f t="shared" si="71"/>
        <v>0.68195601851766696</v>
      </c>
      <c r="M768" t="str" cm="1">
        <f t="array" ref="M768">IF(L768="","",_xlfn.IFS(
  AND(L768&gt;=TIME(9,0,0), L768&lt;TIME(16,0,0)),"Morning",
  AND(L768&gt;=TIME(16,0,0), L768&lt;TIME(23,59,0)),"Evening",
  L768&gt;=TIME(23,59,0),"Night",
  L768&lt;TIME(9,0,0),"Night"
))</f>
        <v>Evening</v>
      </c>
      <c r="O768" t="str">
        <f t="shared" si="70"/>
        <v/>
      </c>
    </row>
    <row r="769" spans="1:15" x14ac:dyDescent="0.25">
      <c r="A769" t="s">
        <v>1647</v>
      </c>
      <c r="B769" t="s">
        <v>1</v>
      </c>
      <c r="C769" t="s">
        <v>27</v>
      </c>
      <c r="D769" t="s">
        <v>167</v>
      </c>
      <c r="E769" t="s">
        <v>1648</v>
      </c>
      <c r="F769" t="s">
        <v>78</v>
      </c>
      <c r="G769" t="str">
        <f t="shared" si="66"/>
        <v>0</v>
      </c>
      <c r="H769" s="4" t="str">
        <f t="shared" si="67"/>
        <v>Click here</v>
      </c>
      <c r="I769" t="str">
        <f>IFERROR(INDEX(Analysis!$B$71:$L$91, MATCH(B769, Analysis!$A$71:$A$91, 0), MATCH(C769, Analysis!$B$70:$L$70, 0)), "")</f>
        <v>Mild</v>
      </c>
      <c r="J769">
        <f t="shared" si="68"/>
        <v>19</v>
      </c>
      <c r="K769" s="56">
        <f t="shared" si="69"/>
        <v>45785</v>
      </c>
      <c r="L769" s="57">
        <f t="shared" si="71"/>
        <v>0.68718749999970896</v>
      </c>
      <c r="M769" t="str" cm="1">
        <f t="array" ref="M769">IF(L769="","",_xlfn.IFS(
  AND(L769&gt;=TIME(9,0,0), L769&lt;TIME(16,0,0)),"Morning",
  AND(L769&gt;=TIME(16,0,0), L769&lt;TIME(23,59,0)),"Evening",
  L769&gt;=TIME(23,59,0),"Night",
  L769&lt;TIME(9,0,0),"Night"
))</f>
        <v>Evening</v>
      </c>
      <c r="O769" t="str">
        <f t="shared" si="70"/>
        <v/>
      </c>
    </row>
    <row r="770" spans="1:15" x14ac:dyDescent="0.25">
      <c r="A770" t="s">
        <v>1649</v>
      </c>
      <c r="B770" t="s">
        <v>1</v>
      </c>
      <c r="C770" t="s">
        <v>28</v>
      </c>
      <c r="D770" t="s">
        <v>89</v>
      </c>
      <c r="E770" t="s">
        <v>1650</v>
      </c>
      <c r="F770" t="s">
        <v>78</v>
      </c>
      <c r="G770" t="str">
        <f t="shared" ref="G770:G833" si="72">IF(ISBLANK(A770), "", IF(ISBLANK(F770), 0, F770))</f>
        <v>0</v>
      </c>
      <c r="H770" s="4" t="str">
        <f t="shared" ref="H770:H833" si="73">IF(ISBLANK(E770),"",HYPERLINK(E770,"Click here"))</f>
        <v>Click here</v>
      </c>
      <c r="I770" t="str">
        <f>IFERROR(INDEX(Analysis!$B$71:$L$91, MATCH(B770, Analysis!$A$71:$A$91, 0), MATCH(C770, Analysis!$B$70:$L$70, 0)), "")</f>
        <v>Mild</v>
      </c>
      <c r="J770">
        <f t="shared" ref="J770:J833" si="74">IF(ISBLANK(A770),"",WEEKNUM(A770))</f>
        <v>19</v>
      </c>
      <c r="K770" s="56">
        <f t="shared" ref="K770:K833" si="75">IF(ISBLANK(A770),"",DATE(YEAR(A770),MONTH(A770),DAY(A770)))</f>
        <v>45785</v>
      </c>
      <c r="L770" s="57">
        <f t="shared" si="71"/>
        <v>0.68842592592409346</v>
      </c>
      <c r="M770" t="str" cm="1">
        <f t="array" ref="M770">IF(L770="","",_xlfn.IFS(
  AND(L770&gt;=TIME(9,0,0), L770&lt;TIME(16,0,0)),"Morning",
  AND(L770&gt;=TIME(16,0,0), L770&lt;TIME(23,59,0)),"Evening",
  L770&gt;=TIME(23,59,0),"Night",
  L770&lt;TIME(9,0,0),"Night"
))</f>
        <v>Evening</v>
      </c>
      <c r="O770" t="str">
        <f t="shared" ref="O770:O833" si="76">IF(N770="ON", _xlfn.IMAGE(E770, 1), "")</f>
        <v/>
      </c>
    </row>
    <row r="771" spans="1:15" x14ac:dyDescent="0.25">
      <c r="A771" t="s">
        <v>1651</v>
      </c>
      <c r="B771" t="s">
        <v>1</v>
      </c>
      <c r="C771" t="s">
        <v>27</v>
      </c>
      <c r="D771" t="s">
        <v>109</v>
      </c>
      <c r="E771" t="s">
        <v>1652</v>
      </c>
      <c r="F771" t="s">
        <v>78</v>
      </c>
      <c r="G771" t="str">
        <f t="shared" si="72"/>
        <v>0</v>
      </c>
      <c r="H771" s="4" t="str">
        <f t="shared" si="73"/>
        <v>Click here</v>
      </c>
      <c r="I771" t="str">
        <f>IFERROR(INDEX(Analysis!$B$71:$L$91, MATCH(B771, Analysis!$A$71:$A$91, 0), MATCH(C771, Analysis!$B$70:$L$70, 0)), "")</f>
        <v>Mild</v>
      </c>
      <c r="J771">
        <f t="shared" si="74"/>
        <v>19</v>
      </c>
      <c r="K771" s="56">
        <f t="shared" si="75"/>
        <v>45785</v>
      </c>
      <c r="L771" s="57">
        <f t="shared" ref="L771:L834" si="77">IF(A771="", "", A771 - INT(A771))</f>
        <v>0.69409722222189885</v>
      </c>
      <c r="M771" t="str" cm="1">
        <f t="array" ref="M771">IF(L771="","",_xlfn.IFS(
  AND(L771&gt;=TIME(9,0,0), L771&lt;TIME(16,0,0)),"Morning",
  AND(L771&gt;=TIME(16,0,0), L771&lt;TIME(23,59,0)),"Evening",
  L771&gt;=TIME(23,59,0),"Night",
  L771&lt;TIME(9,0,0),"Night"
))</f>
        <v>Evening</v>
      </c>
      <c r="O771" t="str">
        <f t="shared" si="76"/>
        <v/>
      </c>
    </row>
    <row r="772" spans="1:15" x14ac:dyDescent="0.25">
      <c r="A772" t="s">
        <v>1653</v>
      </c>
      <c r="B772" t="s">
        <v>1</v>
      </c>
      <c r="C772" t="s">
        <v>26</v>
      </c>
      <c r="D772" t="s">
        <v>80</v>
      </c>
      <c r="E772" t="s">
        <v>1654</v>
      </c>
      <c r="F772" t="s">
        <v>78</v>
      </c>
      <c r="G772" t="str">
        <f t="shared" si="72"/>
        <v>0</v>
      </c>
      <c r="H772" s="4" t="str">
        <f t="shared" si="73"/>
        <v>Click here</v>
      </c>
      <c r="I772" t="str">
        <f>IFERROR(INDEX(Analysis!$B$71:$L$91, MATCH(B772, Analysis!$A$71:$A$91, 0), MATCH(C772, Analysis!$B$70:$L$70, 0)), "")</f>
        <v>Mild</v>
      </c>
      <c r="J772">
        <f t="shared" si="74"/>
        <v>19</v>
      </c>
      <c r="K772" s="56">
        <f t="shared" si="75"/>
        <v>45785</v>
      </c>
      <c r="L772" s="57">
        <f t="shared" si="77"/>
        <v>0.69843750000291038</v>
      </c>
      <c r="M772" t="str" cm="1">
        <f t="array" ref="M772">IF(L772="","",_xlfn.IFS(
  AND(L772&gt;=TIME(9,0,0), L772&lt;TIME(16,0,0)),"Morning",
  AND(L772&gt;=TIME(16,0,0), L772&lt;TIME(23,59,0)),"Evening",
  L772&gt;=TIME(23,59,0),"Night",
  L772&lt;TIME(9,0,0),"Night"
))</f>
        <v>Evening</v>
      </c>
      <c r="O772" t="str">
        <f t="shared" si="76"/>
        <v/>
      </c>
    </row>
    <row r="773" spans="1:15" x14ac:dyDescent="0.25">
      <c r="A773" t="s">
        <v>1655</v>
      </c>
      <c r="B773" t="s">
        <v>1</v>
      </c>
      <c r="C773" t="s">
        <v>26</v>
      </c>
      <c r="D773" t="s">
        <v>80</v>
      </c>
      <c r="E773" t="s">
        <v>1656</v>
      </c>
      <c r="F773" t="s">
        <v>78</v>
      </c>
      <c r="G773" t="str">
        <f t="shared" si="72"/>
        <v>0</v>
      </c>
      <c r="H773" s="4" t="str">
        <f t="shared" si="73"/>
        <v>Click here</v>
      </c>
      <c r="I773" t="str">
        <f>IFERROR(INDEX(Analysis!$B$71:$L$91, MATCH(B773, Analysis!$A$71:$A$91, 0), MATCH(C773, Analysis!$B$70:$L$70, 0)), "")</f>
        <v>Mild</v>
      </c>
      <c r="J773">
        <f t="shared" si="74"/>
        <v>19</v>
      </c>
      <c r="K773" s="56">
        <f t="shared" si="75"/>
        <v>45785</v>
      </c>
      <c r="L773" s="57">
        <f t="shared" si="77"/>
        <v>0.69857638888788642</v>
      </c>
      <c r="M773" t="str" cm="1">
        <f t="array" ref="M773">IF(L773="","",_xlfn.IFS(
  AND(L773&gt;=TIME(9,0,0), L773&lt;TIME(16,0,0)),"Morning",
  AND(L773&gt;=TIME(16,0,0), L773&lt;TIME(23,59,0)),"Evening",
  L773&gt;=TIME(23,59,0),"Night",
  L773&lt;TIME(9,0,0),"Night"
))</f>
        <v>Evening</v>
      </c>
      <c r="O773" t="str">
        <f t="shared" si="76"/>
        <v/>
      </c>
    </row>
    <row r="774" spans="1:15" x14ac:dyDescent="0.25">
      <c r="A774" t="s">
        <v>1657</v>
      </c>
      <c r="B774" t="s">
        <v>1</v>
      </c>
      <c r="C774" t="s">
        <v>27</v>
      </c>
      <c r="D774" t="s">
        <v>109</v>
      </c>
      <c r="E774" t="s">
        <v>1658</v>
      </c>
      <c r="F774" t="s">
        <v>78</v>
      </c>
      <c r="G774" t="str">
        <f t="shared" si="72"/>
        <v>0</v>
      </c>
      <c r="H774" s="4" t="str">
        <f t="shared" si="73"/>
        <v>Click here</v>
      </c>
      <c r="I774" t="str">
        <f>IFERROR(INDEX(Analysis!$B$71:$L$91, MATCH(B774, Analysis!$A$71:$A$91, 0), MATCH(C774, Analysis!$B$70:$L$70, 0)), "")</f>
        <v>Mild</v>
      </c>
      <c r="J774">
        <f t="shared" si="74"/>
        <v>19</v>
      </c>
      <c r="K774" s="56">
        <f t="shared" si="75"/>
        <v>45785</v>
      </c>
      <c r="L774" s="57">
        <f t="shared" si="77"/>
        <v>0.69921296296524815</v>
      </c>
      <c r="M774" t="str" cm="1">
        <f t="array" ref="M774">IF(L774="","",_xlfn.IFS(
  AND(L774&gt;=TIME(9,0,0), L774&lt;TIME(16,0,0)),"Morning",
  AND(L774&gt;=TIME(16,0,0), L774&lt;TIME(23,59,0)),"Evening",
  L774&gt;=TIME(23,59,0),"Night",
  L774&lt;TIME(9,0,0),"Night"
))</f>
        <v>Evening</v>
      </c>
      <c r="O774" t="str">
        <f t="shared" si="76"/>
        <v/>
      </c>
    </row>
    <row r="775" spans="1:15" x14ac:dyDescent="0.25">
      <c r="A775" t="s">
        <v>1659</v>
      </c>
      <c r="B775" t="s">
        <v>1</v>
      </c>
      <c r="C775" t="s">
        <v>26</v>
      </c>
      <c r="D775" t="s">
        <v>244</v>
      </c>
      <c r="E775" t="s">
        <v>1660</v>
      </c>
      <c r="F775" t="s">
        <v>78</v>
      </c>
      <c r="G775" t="str">
        <f t="shared" si="72"/>
        <v>0</v>
      </c>
      <c r="H775" s="4" t="str">
        <f t="shared" si="73"/>
        <v>Click here</v>
      </c>
      <c r="I775" t="str">
        <f>IFERROR(INDEX(Analysis!$B$71:$L$91, MATCH(B775, Analysis!$A$71:$A$91, 0), MATCH(C775, Analysis!$B$70:$L$70, 0)), "")</f>
        <v>Mild</v>
      </c>
      <c r="J775">
        <f t="shared" si="74"/>
        <v>19</v>
      </c>
      <c r="K775" s="56">
        <f t="shared" si="75"/>
        <v>45785</v>
      </c>
      <c r="L775" s="57">
        <f t="shared" si="77"/>
        <v>0.70510416666365927</v>
      </c>
      <c r="M775" t="str" cm="1">
        <f t="array" ref="M775">IF(L775="","",_xlfn.IFS(
  AND(L775&gt;=TIME(9,0,0), L775&lt;TIME(16,0,0)),"Morning",
  AND(L775&gt;=TIME(16,0,0), L775&lt;TIME(23,59,0)),"Evening",
  L775&gt;=TIME(23,59,0),"Night",
  L775&lt;TIME(9,0,0),"Night"
))</f>
        <v>Evening</v>
      </c>
      <c r="O775" t="str">
        <f t="shared" si="76"/>
        <v/>
      </c>
    </row>
    <row r="776" spans="1:15" x14ac:dyDescent="0.25">
      <c r="A776" t="s">
        <v>1661</v>
      </c>
      <c r="B776" t="s">
        <v>1</v>
      </c>
      <c r="C776" t="s">
        <v>103</v>
      </c>
      <c r="D776" t="s">
        <v>104</v>
      </c>
      <c r="E776" t="s">
        <v>1662</v>
      </c>
      <c r="F776" t="s">
        <v>78</v>
      </c>
      <c r="G776" t="str">
        <f t="shared" si="72"/>
        <v>0</v>
      </c>
      <c r="H776" s="4" t="str">
        <f t="shared" si="73"/>
        <v>Click here</v>
      </c>
      <c r="I776" t="str">
        <f>IFERROR(INDEX(Analysis!$B$71:$L$91, MATCH(B776, Analysis!$A$71:$A$91, 0), MATCH(C776, Analysis!$B$70:$L$70, 0)), "")</f>
        <v>Mild</v>
      </c>
      <c r="J776">
        <f t="shared" si="74"/>
        <v>19</v>
      </c>
      <c r="K776" s="56">
        <f t="shared" si="75"/>
        <v>45785</v>
      </c>
      <c r="L776" s="57">
        <f t="shared" si="77"/>
        <v>0.70557870370248565</v>
      </c>
      <c r="M776" t="str" cm="1">
        <f t="array" ref="M776">IF(L776="","",_xlfn.IFS(
  AND(L776&gt;=TIME(9,0,0), L776&lt;TIME(16,0,0)),"Morning",
  AND(L776&gt;=TIME(16,0,0), L776&lt;TIME(23,59,0)),"Evening",
  L776&gt;=TIME(23,59,0),"Night",
  L776&lt;TIME(9,0,0),"Night"
))</f>
        <v>Evening</v>
      </c>
      <c r="O776" t="str">
        <f t="shared" si="76"/>
        <v/>
      </c>
    </row>
    <row r="777" spans="1:15" x14ac:dyDescent="0.25">
      <c r="A777" t="s">
        <v>1663</v>
      </c>
      <c r="B777" t="s">
        <v>1</v>
      </c>
      <c r="C777" t="s">
        <v>27</v>
      </c>
      <c r="D777" t="s">
        <v>109</v>
      </c>
      <c r="E777" t="s">
        <v>1664</v>
      </c>
      <c r="F777" t="s">
        <v>78</v>
      </c>
      <c r="G777" t="str">
        <f t="shared" si="72"/>
        <v>0</v>
      </c>
      <c r="H777" s="4" t="str">
        <f t="shared" si="73"/>
        <v>Click here</v>
      </c>
      <c r="I777" t="str">
        <f>IFERROR(INDEX(Analysis!$B$71:$L$91, MATCH(B777, Analysis!$A$71:$A$91, 0), MATCH(C777, Analysis!$B$70:$L$70, 0)), "")</f>
        <v>Mild</v>
      </c>
      <c r="J777">
        <f t="shared" si="74"/>
        <v>19</v>
      </c>
      <c r="K777" s="56">
        <f t="shared" si="75"/>
        <v>45785</v>
      </c>
      <c r="L777" s="57">
        <f t="shared" si="77"/>
        <v>0.70716435185022419</v>
      </c>
      <c r="M777" t="str" cm="1">
        <f t="array" ref="M777">IF(L777="","",_xlfn.IFS(
  AND(L777&gt;=TIME(9,0,0), L777&lt;TIME(16,0,0)),"Morning",
  AND(L777&gt;=TIME(16,0,0), L777&lt;TIME(23,59,0)),"Evening",
  L777&gt;=TIME(23,59,0),"Night",
  L777&lt;TIME(9,0,0),"Night"
))</f>
        <v>Evening</v>
      </c>
      <c r="O777" t="str">
        <f t="shared" si="76"/>
        <v/>
      </c>
    </row>
    <row r="778" spans="1:15" x14ac:dyDescent="0.25">
      <c r="A778" t="s">
        <v>1665</v>
      </c>
      <c r="B778" t="s">
        <v>1</v>
      </c>
      <c r="C778" t="s">
        <v>27</v>
      </c>
      <c r="D778" t="s">
        <v>167</v>
      </c>
      <c r="E778" t="s">
        <v>1666</v>
      </c>
      <c r="F778" t="s">
        <v>78</v>
      </c>
      <c r="G778" t="str">
        <f t="shared" si="72"/>
        <v>0</v>
      </c>
      <c r="H778" s="4" t="str">
        <f t="shared" si="73"/>
        <v>Click here</v>
      </c>
      <c r="I778" t="str">
        <f>IFERROR(INDEX(Analysis!$B$71:$L$91, MATCH(B778, Analysis!$A$71:$A$91, 0), MATCH(C778, Analysis!$B$70:$L$70, 0)), "")</f>
        <v>Mild</v>
      </c>
      <c r="J778">
        <f t="shared" si="74"/>
        <v>19</v>
      </c>
      <c r="K778" s="56">
        <f t="shared" si="75"/>
        <v>45785</v>
      </c>
      <c r="L778" s="57">
        <f t="shared" si="77"/>
        <v>0.70975694444496185</v>
      </c>
      <c r="M778" t="str" cm="1">
        <f t="array" ref="M778">IF(L778="","",_xlfn.IFS(
  AND(L778&gt;=TIME(9,0,0), L778&lt;TIME(16,0,0)),"Morning",
  AND(L778&gt;=TIME(16,0,0), L778&lt;TIME(23,59,0)),"Evening",
  L778&gt;=TIME(23,59,0),"Night",
  L778&lt;TIME(9,0,0),"Night"
))</f>
        <v>Evening</v>
      </c>
      <c r="O778" t="str">
        <f t="shared" si="76"/>
        <v/>
      </c>
    </row>
    <row r="779" spans="1:15" x14ac:dyDescent="0.25">
      <c r="A779" t="s">
        <v>1667</v>
      </c>
      <c r="B779" t="s">
        <v>1</v>
      </c>
      <c r="C779" t="s">
        <v>26</v>
      </c>
      <c r="D779" t="s">
        <v>199</v>
      </c>
      <c r="E779" t="s">
        <v>1668</v>
      </c>
      <c r="F779" t="s">
        <v>78</v>
      </c>
      <c r="G779" t="str">
        <f t="shared" si="72"/>
        <v>0</v>
      </c>
      <c r="H779" s="4" t="str">
        <f t="shared" si="73"/>
        <v>Click here</v>
      </c>
      <c r="I779" t="str">
        <f>IFERROR(INDEX(Analysis!$B$71:$L$91, MATCH(B779, Analysis!$A$71:$A$91, 0), MATCH(C779, Analysis!$B$70:$L$70, 0)), "")</f>
        <v>Mild</v>
      </c>
      <c r="J779">
        <f t="shared" si="74"/>
        <v>19</v>
      </c>
      <c r="K779" s="56">
        <f t="shared" si="75"/>
        <v>45785</v>
      </c>
      <c r="L779" s="57">
        <f t="shared" si="77"/>
        <v>0.71314814814832062</v>
      </c>
      <c r="M779" t="str" cm="1">
        <f t="array" ref="M779">IF(L779="","",_xlfn.IFS(
  AND(L779&gt;=TIME(9,0,0), L779&lt;TIME(16,0,0)),"Morning",
  AND(L779&gt;=TIME(16,0,0), L779&lt;TIME(23,59,0)),"Evening",
  L779&gt;=TIME(23,59,0),"Night",
  L779&lt;TIME(9,0,0),"Night"
))</f>
        <v>Evening</v>
      </c>
      <c r="O779" t="str">
        <f t="shared" si="76"/>
        <v/>
      </c>
    </row>
    <row r="780" spans="1:15" x14ac:dyDescent="0.25">
      <c r="A780" t="s">
        <v>1669</v>
      </c>
      <c r="B780" t="s">
        <v>1</v>
      </c>
      <c r="C780" t="s">
        <v>103</v>
      </c>
      <c r="D780" t="s">
        <v>104</v>
      </c>
      <c r="E780" t="s">
        <v>1670</v>
      </c>
      <c r="F780" t="s">
        <v>78</v>
      </c>
      <c r="G780" t="str">
        <f t="shared" si="72"/>
        <v>0</v>
      </c>
      <c r="H780" s="4" t="str">
        <f t="shared" si="73"/>
        <v>Click here</v>
      </c>
      <c r="I780" t="str">
        <f>IFERROR(INDEX(Analysis!$B$71:$L$91, MATCH(B780, Analysis!$A$71:$A$91, 0), MATCH(C780, Analysis!$B$70:$L$70, 0)), "")</f>
        <v>Mild</v>
      </c>
      <c r="J780">
        <f t="shared" si="74"/>
        <v>19</v>
      </c>
      <c r="K780" s="56">
        <f t="shared" si="75"/>
        <v>45785</v>
      </c>
      <c r="L780" s="57">
        <f t="shared" si="77"/>
        <v>0.7174421296294895</v>
      </c>
      <c r="M780" t="str" cm="1">
        <f t="array" ref="M780">IF(L780="","",_xlfn.IFS(
  AND(L780&gt;=TIME(9,0,0), L780&lt;TIME(16,0,0)),"Morning",
  AND(L780&gt;=TIME(16,0,0), L780&lt;TIME(23,59,0)),"Evening",
  L780&gt;=TIME(23,59,0),"Night",
  L780&lt;TIME(9,0,0),"Night"
))</f>
        <v>Evening</v>
      </c>
      <c r="O780" t="str">
        <f t="shared" si="76"/>
        <v/>
      </c>
    </row>
    <row r="781" spans="1:15" x14ac:dyDescent="0.25">
      <c r="A781" t="s">
        <v>1671</v>
      </c>
      <c r="B781" t="s">
        <v>5</v>
      </c>
      <c r="C781" t="s">
        <v>103</v>
      </c>
      <c r="D781" t="s">
        <v>541</v>
      </c>
      <c r="E781" t="s">
        <v>1672</v>
      </c>
      <c r="F781" t="s">
        <v>78</v>
      </c>
      <c r="G781" t="str">
        <f t="shared" si="72"/>
        <v>0</v>
      </c>
      <c r="H781" s="4" t="str">
        <f t="shared" si="73"/>
        <v>Click here</v>
      </c>
      <c r="I781" t="str">
        <f>IFERROR(INDEX(Analysis!$B$71:$L$91, MATCH(B781, Analysis!$A$71:$A$91, 0), MATCH(C781, Analysis!$B$70:$L$70, 0)), "")</f>
        <v>Severe</v>
      </c>
      <c r="J781">
        <f t="shared" si="74"/>
        <v>19</v>
      </c>
      <c r="K781" s="56">
        <f t="shared" si="75"/>
        <v>45785</v>
      </c>
      <c r="L781" s="57">
        <f t="shared" si="77"/>
        <v>0.718819444446126</v>
      </c>
      <c r="M781" t="str" cm="1">
        <f t="array" ref="M781">IF(L781="","",_xlfn.IFS(
  AND(L781&gt;=TIME(9,0,0), L781&lt;TIME(16,0,0)),"Morning",
  AND(L781&gt;=TIME(16,0,0), L781&lt;TIME(23,59,0)),"Evening",
  L781&gt;=TIME(23,59,0),"Night",
  L781&lt;TIME(9,0,0),"Night"
))</f>
        <v>Evening</v>
      </c>
      <c r="O781" t="str">
        <f t="shared" si="76"/>
        <v/>
      </c>
    </row>
    <row r="782" spans="1:15" x14ac:dyDescent="0.25">
      <c r="A782" t="s">
        <v>1673</v>
      </c>
      <c r="B782" t="s">
        <v>1</v>
      </c>
      <c r="C782" t="s">
        <v>26</v>
      </c>
      <c r="D782" t="s">
        <v>381</v>
      </c>
      <c r="E782" t="s">
        <v>1674</v>
      </c>
      <c r="F782" t="s">
        <v>78</v>
      </c>
      <c r="G782" t="str">
        <f t="shared" si="72"/>
        <v>0</v>
      </c>
      <c r="H782" s="4" t="str">
        <f t="shared" si="73"/>
        <v>Click here</v>
      </c>
      <c r="I782" t="str">
        <f>IFERROR(INDEX(Analysis!$B$71:$L$91, MATCH(B782, Analysis!$A$71:$A$91, 0), MATCH(C782, Analysis!$B$70:$L$70, 0)), "")</f>
        <v>Mild</v>
      </c>
      <c r="J782">
        <f t="shared" si="74"/>
        <v>19</v>
      </c>
      <c r="K782" s="56">
        <f t="shared" si="75"/>
        <v>45785</v>
      </c>
      <c r="L782" s="57">
        <f t="shared" si="77"/>
        <v>0.72046296296321088</v>
      </c>
      <c r="M782" t="str" cm="1">
        <f t="array" ref="M782">IF(L782="","",_xlfn.IFS(
  AND(L782&gt;=TIME(9,0,0), L782&lt;TIME(16,0,0)),"Morning",
  AND(L782&gt;=TIME(16,0,0), L782&lt;TIME(23,59,0)),"Evening",
  L782&gt;=TIME(23,59,0),"Night",
  L782&lt;TIME(9,0,0),"Night"
))</f>
        <v>Evening</v>
      </c>
      <c r="O782" t="str">
        <f t="shared" si="76"/>
        <v/>
      </c>
    </row>
    <row r="783" spans="1:15" x14ac:dyDescent="0.25">
      <c r="A783" t="s">
        <v>1675</v>
      </c>
      <c r="B783" t="s">
        <v>1</v>
      </c>
      <c r="C783" t="s">
        <v>103</v>
      </c>
      <c r="D783" t="s">
        <v>104</v>
      </c>
      <c r="E783" t="s">
        <v>1676</v>
      </c>
      <c r="F783" t="s">
        <v>78</v>
      </c>
      <c r="G783" t="str">
        <f t="shared" si="72"/>
        <v>0</v>
      </c>
      <c r="H783" s="4" t="str">
        <f t="shared" si="73"/>
        <v>Click here</v>
      </c>
      <c r="I783" t="str">
        <f>IFERROR(INDEX(Analysis!$B$71:$L$91, MATCH(B783, Analysis!$A$71:$A$91, 0), MATCH(C783, Analysis!$B$70:$L$70, 0)), "")</f>
        <v>Mild</v>
      </c>
      <c r="J783">
        <f t="shared" si="74"/>
        <v>19</v>
      </c>
      <c r="K783" s="56">
        <f t="shared" si="75"/>
        <v>45785</v>
      </c>
      <c r="L783" s="57">
        <f t="shared" si="77"/>
        <v>0.7226388888884685</v>
      </c>
      <c r="M783" t="str" cm="1">
        <f t="array" ref="M783">IF(L783="","",_xlfn.IFS(
  AND(L783&gt;=TIME(9,0,0), L783&lt;TIME(16,0,0)),"Morning",
  AND(L783&gt;=TIME(16,0,0), L783&lt;TIME(23,59,0)),"Evening",
  L783&gt;=TIME(23,59,0),"Night",
  L783&lt;TIME(9,0,0),"Night"
))</f>
        <v>Evening</v>
      </c>
      <c r="O783" t="str">
        <f t="shared" si="76"/>
        <v/>
      </c>
    </row>
    <row r="784" spans="1:15" x14ac:dyDescent="0.25">
      <c r="A784" t="s">
        <v>1677</v>
      </c>
      <c r="B784" t="s">
        <v>5</v>
      </c>
      <c r="C784" t="s">
        <v>103</v>
      </c>
      <c r="D784" t="s">
        <v>541</v>
      </c>
      <c r="E784" t="s">
        <v>1678</v>
      </c>
      <c r="F784" t="s">
        <v>78</v>
      </c>
      <c r="G784" t="str">
        <f t="shared" si="72"/>
        <v>0</v>
      </c>
      <c r="H784" s="4" t="str">
        <f t="shared" si="73"/>
        <v>Click here</v>
      </c>
      <c r="I784" t="str">
        <f>IFERROR(INDEX(Analysis!$B$71:$L$91, MATCH(B784, Analysis!$A$71:$A$91, 0), MATCH(C784, Analysis!$B$70:$L$70, 0)), "")</f>
        <v>Severe</v>
      </c>
      <c r="J784">
        <f t="shared" si="74"/>
        <v>19</v>
      </c>
      <c r="K784" s="56">
        <f t="shared" si="75"/>
        <v>45785</v>
      </c>
      <c r="L784" s="57">
        <f t="shared" si="77"/>
        <v>0.72563657407590654</v>
      </c>
      <c r="M784" t="str" cm="1">
        <f t="array" ref="M784">IF(L784="","",_xlfn.IFS(
  AND(L784&gt;=TIME(9,0,0), L784&lt;TIME(16,0,0)),"Morning",
  AND(L784&gt;=TIME(16,0,0), L784&lt;TIME(23,59,0)),"Evening",
  L784&gt;=TIME(23,59,0),"Night",
  L784&lt;TIME(9,0,0),"Night"
))</f>
        <v>Evening</v>
      </c>
      <c r="O784" t="str">
        <f t="shared" si="76"/>
        <v/>
      </c>
    </row>
    <row r="785" spans="1:15" x14ac:dyDescent="0.25">
      <c r="A785" t="s">
        <v>1679</v>
      </c>
      <c r="B785" t="s">
        <v>1</v>
      </c>
      <c r="C785" t="s">
        <v>26</v>
      </c>
      <c r="D785" t="s">
        <v>258</v>
      </c>
      <c r="E785" t="s">
        <v>1680</v>
      </c>
      <c r="F785" t="s">
        <v>78</v>
      </c>
      <c r="G785" t="str">
        <f t="shared" si="72"/>
        <v>0</v>
      </c>
      <c r="H785" s="4" t="str">
        <f t="shared" si="73"/>
        <v>Click here</v>
      </c>
      <c r="I785" t="str">
        <f>IFERROR(INDEX(Analysis!$B$71:$L$91, MATCH(B785, Analysis!$A$71:$A$91, 0), MATCH(C785, Analysis!$B$70:$L$70, 0)), "")</f>
        <v>Mild</v>
      </c>
      <c r="J785">
        <f t="shared" si="74"/>
        <v>19</v>
      </c>
      <c r="K785" s="56">
        <f t="shared" si="75"/>
        <v>45785</v>
      </c>
      <c r="L785" s="57">
        <f t="shared" si="77"/>
        <v>0.72626157407648861</v>
      </c>
      <c r="M785" t="str" cm="1">
        <f t="array" ref="M785">IF(L785="","",_xlfn.IFS(
  AND(L785&gt;=TIME(9,0,0), L785&lt;TIME(16,0,0)),"Morning",
  AND(L785&gt;=TIME(16,0,0), L785&lt;TIME(23,59,0)),"Evening",
  L785&gt;=TIME(23,59,0),"Night",
  L785&lt;TIME(9,0,0),"Night"
))</f>
        <v>Evening</v>
      </c>
      <c r="O785" t="str">
        <f t="shared" si="76"/>
        <v/>
      </c>
    </row>
    <row r="786" spans="1:15" x14ac:dyDescent="0.25">
      <c r="A786" t="s">
        <v>1681</v>
      </c>
      <c r="B786" t="s">
        <v>1</v>
      </c>
      <c r="C786" t="s">
        <v>26</v>
      </c>
      <c r="D786" t="s">
        <v>204</v>
      </c>
      <c r="E786" t="s">
        <v>1682</v>
      </c>
      <c r="F786" t="s">
        <v>78</v>
      </c>
      <c r="G786" t="str">
        <f t="shared" si="72"/>
        <v>0</v>
      </c>
      <c r="H786" s="4" t="str">
        <f t="shared" si="73"/>
        <v>Click here</v>
      </c>
      <c r="I786" t="str">
        <f>IFERROR(INDEX(Analysis!$B$71:$L$91, MATCH(B786, Analysis!$A$71:$A$91, 0), MATCH(C786, Analysis!$B$70:$L$70, 0)), "")</f>
        <v>Mild</v>
      </c>
      <c r="J786">
        <f t="shared" si="74"/>
        <v>19</v>
      </c>
      <c r="K786" s="56">
        <f t="shared" si="75"/>
        <v>45785</v>
      </c>
      <c r="L786" s="57">
        <f t="shared" si="77"/>
        <v>0.73503472222364508</v>
      </c>
      <c r="M786" t="str" cm="1">
        <f t="array" ref="M786">IF(L786="","",_xlfn.IFS(
  AND(L786&gt;=TIME(9,0,0), L786&lt;TIME(16,0,0)),"Morning",
  AND(L786&gt;=TIME(16,0,0), L786&lt;TIME(23,59,0)),"Evening",
  L786&gt;=TIME(23,59,0),"Night",
  L786&lt;TIME(9,0,0),"Night"
))</f>
        <v>Evening</v>
      </c>
      <c r="O786" t="str">
        <f t="shared" si="76"/>
        <v/>
      </c>
    </row>
    <row r="787" spans="1:15" x14ac:dyDescent="0.25">
      <c r="A787" t="s">
        <v>1683</v>
      </c>
      <c r="B787" t="s">
        <v>1</v>
      </c>
      <c r="C787" t="s">
        <v>103</v>
      </c>
      <c r="D787" t="s">
        <v>104</v>
      </c>
      <c r="E787" t="s">
        <v>1684</v>
      </c>
      <c r="F787" t="s">
        <v>78</v>
      </c>
      <c r="G787" t="str">
        <f t="shared" si="72"/>
        <v>0</v>
      </c>
      <c r="H787" s="4" t="str">
        <f t="shared" si="73"/>
        <v>Click here</v>
      </c>
      <c r="I787" t="str">
        <f>IFERROR(INDEX(Analysis!$B$71:$L$91, MATCH(B787, Analysis!$A$71:$A$91, 0), MATCH(C787, Analysis!$B$70:$L$70, 0)), "")</f>
        <v>Mild</v>
      </c>
      <c r="J787">
        <f t="shared" si="74"/>
        <v>19</v>
      </c>
      <c r="K787" s="56">
        <f t="shared" si="75"/>
        <v>45785</v>
      </c>
      <c r="L787" s="57">
        <f t="shared" si="77"/>
        <v>0.73592592592467554</v>
      </c>
      <c r="M787" t="str" cm="1">
        <f t="array" ref="M787">IF(L787="","",_xlfn.IFS(
  AND(L787&gt;=TIME(9,0,0), L787&lt;TIME(16,0,0)),"Morning",
  AND(L787&gt;=TIME(16,0,0), L787&lt;TIME(23,59,0)),"Evening",
  L787&gt;=TIME(23,59,0),"Night",
  L787&lt;TIME(9,0,0),"Night"
))</f>
        <v>Evening</v>
      </c>
      <c r="O787" t="str">
        <f t="shared" si="76"/>
        <v/>
      </c>
    </row>
    <row r="788" spans="1:15" x14ac:dyDescent="0.25">
      <c r="A788" t="s">
        <v>1685</v>
      </c>
      <c r="B788" t="s">
        <v>3</v>
      </c>
      <c r="C788" t="s">
        <v>29</v>
      </c>
      <c r="D788" t="s">
        <v>290</v>
      </c>
      <c r="E788" t="s">
        <v>1686</v>
      </c>
      <c r="F788" t="s">
        <v>78</v>
      </c>
      <c r="G788" t="str">
        <f t="shared" si="72"/>
        <v>0</v>
      </c>
      <c r="H788" s="4" t="str">
        <f t="shared" si="73"/>
        <v>Click here</v>
      </c>
      <c r="I788" t="str">
        <f>IFERROR(INDEX(Analysis!$B$71:$L$91, MATCH(B788, Analysis!$A$71:$A$91, 0), MATCH(C788, Analysis!$B$70:$L$70, 0)), "")</f>
        <v>Severe</v>
      </c>
      <c r="J788">
        <f t="shared" si="74"/>
        <v>19</v>
      </c>
      <c r="K788" s="56">
        <f t="shared" si="75"/>
        <v>45785</v>
      </c>
      <c r="L788" s="57">
        <f t="shared" si="77"/>
        <v>0.739641203705105</v>
      </c>
      <c r="M788" t="str" cm="1">
        <f t="array" ref="M788">IF(L788="","",_xlfn.IFS(
  AND(L788&gt;=TIME(9,0,0), L788&lt;TIME(16,0,0)),"Morning",
  AND(L788&gt;=TIME(16,0,0), L788&lt;TIME(23,59,0)),"Evening",
  L788&gt;=TIME(23,59,0),"Night",
  L788&lt;TIME(9,0,0),"Night"
))</f>
        <v>Evening</v>
      </c>
      <c r="O788" t="str">
        <f t="shared" si="76"/>
        <v/>
      </c>
    </row>
    <row r="789" spans="1:15" x14ac:dyDescent="0.25">
      <c r="A789" t="s">
        <v>1687</v>
      </c>
      <c r="B789" t="s">
        <v>1</v>
      </c>
      <c r="C789" t="s">
        <v>25</v>
      </c>
      <c r="D789" t="s">
        <v>86</v>
      </c>
      <c r="E789" t="s">
        <v>1688</v>
      </c>
      <c r="F789" t="s">
        <v>78</v>
      </c>
      <c r="G789" t="str">
        <f t="shared" si="72"/>
        <v>0</v>
      </c>
      <c r="H789" s="4" t="str">
        <f t="shared" si="73"/>
        <v>Click here</v>
      </c>
      <c r="I789" t="str">
        <f>IFERROR(INDEX(Analysis!$B$71:$L$91, MATCH(B789, Analysis!$A$71:$A$91, 0), MATCH(C789, Analysis!$B$70:$L$70, 0)), "")</f>
        <v>Mild</v>
      </c>
      <c r="J789">
        <f t="shared" si="74"/>
        <v>19</v>
      </c>
      <c r="K789" s="56">
        <f t="shared" si="75"/>
        <v>45785</v>
      </c>
      <c r="L789" s="57">
        <f t="shared" si="77"/>
        <v>0.74062499999854481</v>
      </c>
      <c r="M789" t="str" cm="1">
        <f t="array" ref="M789">IF(L789="","",_xlfn.IFS(
  AND(L789&gt;=TIME(9,0,0), L789&lt;TIME(16,0,0)),"Morning",
  AND(L789&gt;=TIME(16,0,0), L789&lt;TIME(23,59,0)),"Evening",
  L789&gt;=TIME(23,59,0),"Night",
  L789&lt;TIME(9,0,0),"Night"
))</f>
        <v>Evening</v>
      </c>
      <c r="O789" t="str">
        <f t="shared" si="76"/>
        <v/>
      </c>
    </row>
    <row r="790" spans="1:15" x14ac:dyDescent="0.25">
      <c r="A790" t="s">
        <v>1689</v>
      </c>
      <c r="B790" t="s">
        <v>1</v>
      </c>
      <c r="C790" t="s">
        <v>25</v>
      </c>
      <c r="D790" t="s">
        <v>267</v>
      </c>
      <c r="E790" t="s">
        <v>1690</v>
      </c>
      <c r="F790" t="s">
        <v>78</v>
      </c>
      <c r="G790" t="str">
        <f t="shared" si="72"/>
        <v>0</v>
      </c>
      <c r="H790" s="4" t="str">
        <f t="shared" si="73"/>
        <v>Click here</v>
      </c>
      <c r="I790" t="str">
        <f>IFERROR(INDEX(Analysis!$B$71:$L$91, MATCH(B790, Analysis!$A$71:$A$91, 0), MATCH(C790, Analysis!$B$70:$L$70, 0)), "")</f>
        <v>Mild</v>
      </c>
      <c r="J790">
        <f t="shared" si="74"/>
        <v>19</v>
      </c>
      <c r="K790" s="56">
        <f t="shared" si="75"/>
        <v>45785</v>
      </c>
      <c r="L790" s="57">
        <f t="shared" si="77"/>
        <v>0.74174768518423662</v>
      </c>
      <c r="M790" t="str" cm="1">
        <f t="array" ref="M790">IF(L790="","",_xlfn.IFS(
  AND(L790&gt;=TIME(9,0,0), L790&lt;TIME(16,0,0)),"Morning",
  AND(L790&gt;=TIME(16,0,0), L790&lt;TIME(23,59,0)),"Evening",
  L790&gt;=TIME(23,59,0),"Night",
  L790&lt;TIME(9,0,0),"Night"
))</f>
        <v>Evening</v>
      </c>
      <c r="O790" t="str">
        <f t="shared" si="76"/>
        <v/>
      </c>
    </row>
    <row r="791" spans="1:15" x14ac:dyDescent="0.25">
      <c r="A791" t="s">
        <v>1691</v>
      </c>
      <c r="B791" t="s">
        <v>0</v>
      </c>
      <c r="C791" t="s">
        <v>25</v>
      </c>
      <c r="D791" t="s">
        <v>1076</v>
      </c>
      <c r="E791" t="s">
        <v>1692</v>
      </c>
      <c r="F791" t="s">
        <v>78</v>
      </c>
      <c r="G791" t="str">
        <f t="shared" si="72"/>
        <v>0</v>
      </c>
      <c r="H791" s="4" t="str">
        <f t="shared" si="73"/>
        <v>Click here</v>
      </c>
      <c r="I791" t="str">
        <f>IFERROR(INDEX(Analysis!$B$71:$L$91, MATCH(B791, Analysis!$A$71:$A$91, 0), MATCH(C791, Analysis!$B$70:$L$70, 0)), "")</f>
        <v>Severe</v>
      </c>
      <c r="J791">
        <f t="shared" si="74"/>
        <v>19</v>
      </c>
      <c r="K791" s="56">
        <f t="shared" si="75"/>
        <v>45785</v>
      </c>
      <c r="L791" s="57">
        <f t="shared" si="77"/>
        <v>0.74246527777722804</v>
      </c>
      <c r="M791" t="str" cm="1">
        <f t="array" ref="M791">IF(L791="","",_xlfn.IFS(
  AND(L791&gt;=TIME(9,0,0), L791&lt;TIME(16,0,0)),"Morning",
  AND(L791&gt;=TIME(16,0,0), L791&lt;TIME(23,59,0)),"Evening",
  L791&gt;=TIME(23,59,0),"Night",
  L791&lt;TIME(9,0,0),"Night"
))</f>
        <v>Evening</v>
      </c>
      <c r="O791" t="str">
        <f t="shared" si="76"/>
        <v/>
      </c>
    </row>
    <row r="792" spans="1:15" x14ac:dyDescent="0.25">
      <c r="A792" t="s">
        <v>1693</v>
      </c>
      <c r="B792" t="s">
        <v>1</v>
      </c>
      <c r="C792" t="s">
        <v>103</v>
      </c>
      <c r="D792" t="s">
        <v>104</v>
      </c>
      <c r="E792" t="s">
        <v>1694</v>
      </c>
      <c r="F792" t="s">
        <v>78</v>
      </c>
      <c r="G792" t="str">
        <f t="shared" si="72"/>
        <v>0</v>
      </c>
      <c r="H792" s="4" t="str">
        <f t="shared" si="73"/>
        <v>Click here</v>
      </c>
      <c r="I792" t="str">
        <f>IFERROR(INDEX(Analysis!$B$71:$L$91, MATCH(B792, Analysis!$A$71:$A$91, 0), MATCH(C792, Analysis!$B$70:$L$70, 0)), "")</f>
        <v>Mild</v>
      </c>
      <c r="J792">
        <f t="shared" si="74"/>
        <v>19</v>
      </c>
      <c r="K792" s="56">
        <f t="shared" si="75"/>
        <v>45785</v>
      </c>
      <c r="L792" s="57">
        <f t="shared" si="77"/>
        <v>0.74518518518743804</v>
      </c>
      <c r="M792" t="str" cm="1">
        <f t="array" ref="M792">IF(L792="","",_xlfn.IFS(
  AND(L792&gt;=TIME(9,0,0), L792&lt;TIME(16,0,0)),"Morning",
  AND(L792&gt;=TIME(16,0,0), L792&lt;TIME(23,59,0)),"Evening",
  L792&gt;=TIME(23,59,0),"Night",
  L792&lt;TIME(9,0,0),"Night"
))</f>
        <v>Evening</v>
      </c>
      <c r="O792" t="str">
        <f t="shared" si="76"/>
        <v/>
      </c>
    </row>
    <row r="793" spans="1:15" x14ac:dyDescent="0.25">
      <c r="A793" t="s">
        <v>1695</v>
      </c>
      <c r="B793" t="s">
        <v>3</v>
      </c>
      <c r="C793" t="s">
        <v>27</v>
      </c>
      <c r="D793" t="s">
        <v>109</v>
      </c>
      <c r="E793" t="s">
        <v>1696</v>
      </c>
      <c r="F793" t="s">
        <v>78</v>
      </c>
      <c r="G793" t="str">
        <f t="shared" si="72"/>
        <v>0</v>
      </c>
      <c r="H793" s="4" t="str">
        <f t="shared" si="73"/>
        <v>Click here</v>
      </c>
      <c r="I793" t="str">
        <f>IFERROR(INDEX(Analysis!$B$71:$L$91, MATCH(B793, Analysis!$A$71:$A$91, 0), MATCH(C793, Analysis!$B$70:$L$70, 0)), "")</f>
        <v>Severe</v>
      </c>
      <c r="J793">
        <f t="shared" si="74"/>
        <v>19</v>
      </c>
      <c r="K793" s="56">
        <f t="shared" si="75"/>
        <v>45785</v>
      </c>
      <c r="L793" s="57">
        <f t="shared" si="77"/>
        <v>0.74599537037283881</v>
      </c>
      <c r="M793" t="str" cm="1">
        <f t="array" ref="M793">IF(L793="","",_xlfn.IFS(
  AND(L793&gt;=TIME(9,0,0), L793&lt;TIME(16,0,0)),"Morning",
  AND(L793&gt;=TIME(16,0,0), L793&lt;TIME(23,59,0)),"Evening",
  L793&gt;=TIME(23,59,0),"Night",
  L793&lt;TIME(9,0,0),"Night"
))</f>
        <v>Evening</v>
      </c>
      <c r="O793" t="str">
        <f t="shared" si="76"/>
        <v/>
      </c>
    </row>
    <row r="794" spans="1:15" x14ac:dyDescent="0.25">
      <c r="A794" t="s">
        <v>1697</v>
      </c>
      <c r="B794" t="s">
        <v>1</v>
      </c>
      <c r="C794" t="s">
        <v>29</v>
      </c>
      <c r="D794" t="s">
        <v>223</v>
      </c>
      <c r="E794" t="s">
        <v>1698</v>
      </c>
      <c r="F794" t="s">
        <v>78</v>
      </c>
      <c r="G794" t="str">
        <f t="shared" si="72"/>
        <v>0</v>
      </c>
      <c r="H794" s="4" t="str">
        <f t="shared" si="73"/>
        <v>Click here</v>
      </c>
      <c r="I794" t="str">
        <f>IFERROR(INDEX(Analysis!$B$71:$L$91, MATCH(B794, Analysis!$A$71:$A$91, 0), MATCH(C794, Analysis!$B$70:$L$70, 0)), "")</f>
        <v>Mild</v>
      </c>
      <c r="J794">
        <f t="shared" si="74"/>
        <v>19</v>
      </c>
      <c r="K794" s="56">
        <f t="shared" si="75"/>
        <v>45785</v>
      </c>
      <c r="L794" s="57">
        <f t="shared" si="77"/>
        <v>0.74626157407328719</v>
      </c>
      <c r="M794" t="str" cm="1">
        <f t="array" ref="M794">IF(L794="","",_xlfn.IFS(
  AND(L794&gt;=TIME(9,0,0), L794&lt;TIME(16,0,0)),"Morning",
  AND(L794&gt;=TIME(16,0,0), L794&lt;TIME(23,59,0)),"Evening",
  L794&gt;=TIME(23,59,0),"Night",
  L794&lt;TIME(9,0,0),"Night"
))</f>
        <v>Evening</v>
      </c>
      <c r="O794" t="str">
        <f t="shared" si="76"/>
        <v/>
      </c>
    </row>
    <row r="795" spans="1:15" x14ac:dyDescent="0.25">
      <c r="A795" t="s">
        <v>1699</v>
      </c>
      <c r="B795" t="s">
        <v>2</v>
      </c>
      <c r="C795" t="s">
        <v>27</v>
      </c>
      <c r="D795" t="s">
        <v>662</v>
      </c>
      <c r="E795" t="s">
        <v>1700</v>
      </c>
      <c r="F795" t="s">
        <v>78</v>
      </c>
      <c r="G795" t="str">
        <f t="shared" si="72"/>
        <v>0</v>
      </c>
      <c r="H795" s="4" t="str">
        <f t="shared" si="73"/>
        <v>Click here</v>
      </c>
      <c r="I795" t="str">
        <f>IFERROR(INDEX(Analysis!$B$71:$L$91, MATCH(B795, Analysis!$A$71:$A$91, 0), MATCH(C795, Analysis!$B$70:$L$70, 0)), "")</f>
        <v>Mild</v>
      </c>
      <c r="J795">
        <f t="shared" si="74"/>
        <v>19</v>
      </c>
      <c r="K795" s="56">
        <f t="shared" si="75"/>
        <v>45785</v>
      </c>
      <c r="L795" s="57">
        <f t="shared" si="77"/>
        <v>0.75549768518249039</v>
      </c>
      <c r="M795" t="str" cm="1">
        <f t="array" ref="M795">IF(L795="","",_xlfn.IFS(
  AND(L795&gt;=TIME(9,0,0), L795&lt;TIME(16,0,0)),"Morning",
  AND(L795&gt;=TIME(16,0,0), L795&lt;TIME(23,59,0)),"Evening",
  L795&gt;=TIME(23,59,0),"Night",
  L795&lt;TIME(9,0,0),"Night"
))</f>
        <v>Evening</v>
      </c>
      <c r="O795" t="str">
        <f t="shared" si="76"/>
        <v/>
      </c>
    </row>
    <row r="796" spans="1:15" x14ac:dyDescent="0.25">
      <c r="A796" t="s">
        <v>1701</v>
      </c>
      <c r="B796" t="s">
        <v>1</v>
      </c>
      <c r="C796" t="s">
        <v>27</v>
      </c>
      <c r="D796" t="s">
        <v>662</v>
      </c>
      <c r="E796" t="s">
        <v>1702</v>
      </c>
      <c r="F796" t="s">
        <v>78</v>
      </c>
      <c r="G796" t="str">
        <f t="shared" si="72"/>
        <v>0</v>
      </c>
      <c r="H796" s="4" t="str">
        <f t="shared" si="73"/>
        <v>Click here</v>
      </c>
      <c r="I796" t="str">
        <f>IFERROR(INDEX(Analysis!$B$71:$L$91, MATCH(B796, Analysis!$A$71:$A$91, 0), MATCH(C796, Analysis!$B$70:$L$70, 0)), "")</f>
        <v>Mild</v>
      </c>
      <c r="J796">
        <f t="shared" si="74"/>
        <v>19</v>
      </c>
      <c r="K796" s="56">
        <f t="shared" si="75"/>
        <v>45785</v>
      </c>
      <c r="L796" s="57">
        <f t="shared" si="77"/>
        <v>0.75591435185197042</v>
      </c>
      <c r="M796" t="str" cm="1">
        <f t="array" ref="M796">IF(L796="","",_xlfn.IFS(
  AND(L796&gt;=TIME(9,0,0), L796&lt;TIME(16,0,0)),"Morning",
  AND(L796&gt;=TIME(16,0,0), L796&lt;TIME(23,59,0)),"Evening",
  L796&gt;=TIME(23,59,0),"Night",
  L796&lt;TIME(9,0,0),"Night"
))</f>
        <v>Evening</v>
      </c>
      <c r="O796" t="str">
        <f t="shared" si="76"/>
        <v/>
      </c>
    </row>
    <row r="797" spans="1:15" x14ac:dyDescent="0.25">
      <c r="A797" t="s">
        <v>1703</v>
      </c>
      <c r="B797" t="s">
        <v>1</v>
      </c>
      <c r="C797" t="s">
        <v>27</v>
      </c>
      <c r="D797" t="s">
        <v>109</v>
      </c>
      <c r="E797" t="s">
        <v>1704</v>
      </c>
      <c r="F797" t="s">
        <v>78</v>
      </c>
      <c r="G797" t="str">
        <f t="shared" si="72"/>
        <v>0</v>
      </c>
      <c r="H797" s="4" t="str">
        <f t="shared" si="73"/>
        <v>Click here</v>
      </c>
      <c r="I797" t="str">
        <f>IFERROR(INDEX(Analysis!$B$71:$L$91, MATCH(B797, Analysis!$A$71:$A$91, 0), MATCH(C797, Analysis!$B$70:$L$70, 0)), "")</f>
        <v>Mild</v>
      </c>
      <c r="J797">
        <f t="shared" si="74"/>
        <v>19</v>
      </c>
      <c r="K797" s="56">
        <f t="shared" si="75"/>
        <v>45785</v>
      </c>
      <c r="L797" s="57">
        <f t="shared" si="77"/>
        <v>0.75753472222277196</v>
      </c>
      <c r="M797" t="str" cm="1">
        <f t="array" ref="M797">IF(L797="","",_xlfn.IFS(
  AND(L797&gt;=TIME(9,0,0), L797&lt;TIME(16,0,0)),"Morning",
  AND(L797&gt;=TIME(16,0,0), L797&lt;TIME(23,59,0)),"Evening",
  L797&gt;=TIME(23,59,0),"Night",
  L797&lt;TIME(9,0,0),"Night"
))</f>
        <v>Evening</v>
      </c>
      <c r="O797" t="str">
        <f t="shared" si="76"/>
        <v/>
      </c>
    </row>
    <row r="798" spans="1:15" x14ac:dyDescent="0.25">
      <c r="A798" t="s">
        <v>1705</v>
      </c>
      <c r="B798" t="s">
        <v>4</v>
      </c>
      <c r="C798" t="s">
        <v>29</v>
      </c>
      <c r="D798" t="s">
        <v>223</v>
      </c>
      <c r="E798" t="s">
        <v>1706</v>
      </c>
      <c r="F798" t="s">
        <v>78</v>
      </c>
      <c r="G798" t="str">
        <f t="shared" si="72"/>
        <v>0</v>
      </c>
      <c r="H798" s="4" t="str">
        <f t="shared" si="73"/>
        <v>Click here</v>
      </c>
      <c r="I798" t="str">
        <f>IFERROR(INDEX(Analysis!$B$71:$L$91, MATCH(B798, Analysis!$A$71:$A$91, 0), MATCH(C798, Analysis!$B$70:$L$70, 0)), "")</f>
        <v>Mild</v>
      </c>
      <c r="J798">
        <f t="shared" si="74"/>
        <v>19</v>
      </c>
      <c r="K798" s="56">
        <f t="shared" si="75"/>
        <v>45785</v>
      </c>
      <c r="L798" s="57">
        <f t="shared" si="77"/>
        <v>0.77520833333255723</v>
      </c>
      <c r="M798" t="str" cm="1">
        <f t="array" ref="M798">IF(L798="","",_xlfn.IFS(
  AND(L798&gt;=TIME(9,0,0), L798&lt;TIME(16,0,0)),"Morning",
  AND(L798&gt;=TIME(16,0,0), L798&lt;TIME(23,59,0)),"Evening",
  L798&gt;=TIME(23,59,0),"Night",
  L798&lt;TIME(9,0,0),"Night"
))</f>
        <v>Evening</v>
      </c>
      <c r="O798" t="str">
        <f t="shared" si="76"/>
        <v/>
      </c>
    </row>
    <row r="799" spans="1:15" x14ac:dyDescent="0.25">
      <c r="A799" t="s">
        <v>1707</v>
      </c>
      <c r="B799" t="s">
        <v>4</v>
      </c>
      <c r="C799" t="s">
        <v>25</v>
      </c>
      <c r="D799" t="s">
        <v>267</v>
      </c>
      <c r="E799" t="s">
        <v>1708</v>
      </c>
      <c r="F799" t="s">
        <v>78</v>
      </c>
      <c r="G799" t="str">
        <f t="shared" si="72"/>
        <v>0</v>
      </c>
      <c r="H799" s="4" t="str">
        <f t="shared" si="73"/>
        <v>Click here</v>
      </c>
      <c r="I799" t="str">
        <f>IFERROR(INDEX(Analysis!$B$71:$L$91, MATCH(B799, Analysis!$A$71:$A$91, 0), MATCH(C799, Analysis!$B$70:$L$70, 0)), "")</f>
        <v>Mild</v>
      </c>
      <c r="J799">
        <f t="shared" si="74"/>
        <v>19</v>
      </c>
      <c r="K799" s="56">
        <f t="shared" si="75"/>
        <v>45785</v>
      </c>
      <c r="L799" s="57">
        <f t="shared" si="77"/>
        <v>0.77998842592933215</v>
      </c>
      <c r="M799" t="str" cm="1">
        <f t="array" ref="M799">IF(L799="","",_xlfn.IFS(
  AND(L799&gt;=TIME(9,0,0), L799&lt;TIME(16,0,0)),"Morning",
  AND(L799&gt;=TIME(16,0,0), L799&lt;TIME(23,59,0)),"Evening",
  L799&gt;=TIME(23,59,0),"Night",
  L799&lt;TIME(9,0,0),"Night"
))</f>
        <v>Evening</v>
      </c>
      <c r="O799" t="str">
        <f t="shared" si="76"/>
        <v/>
      </c>
    </row>
    <row r="800" spans="1:15" x14ac:dyDescent="0.25">
      <c r="A800" t="s">
        <v>1709</v>
      </c>
      <c r="B800" t="s">
        <v>1</v>
      </c>
      <c r="C800" t="s">
        <v>27</v>
      </c>
      <c r="D800" t="s">
        <v>662</v>
      </c>
      <c r="E800" t="s">
        <v>1710</v>
      </c>
      <c r="F800" t="s">
        <v>78</v>
      </c>
      <c r="G800" t="str">
        <f t="shared" si="72"/>
        <v>0</v>
      </c>
      <c r="H800" s="4" t="str">
        <f t="shared" si="73"/>
        <v>Click here</v>
      </c>
      <c r="I800" t="str">
        <f>IFERROR(INDEX(Analysis!$B$71:$L$91, MATCH(B800, Analysis!$A$71:$A$91, 0), MATCH(C800, Analysis!$B$70:$L$70, 0)), "")</f>
        <v>Mild</v>
      </c>
      <c r="J800">
        <f t="shared" si="74"/>
        <v>19</v>
      </c>
      <c r="K800" s="56">
        <f t="shared" si="75"/>
        <v>45785</v>
      </c>
      <c r="L800" s="57">
        <f t="shared" si="77"/>
        <v>0.78642361111269565</v>
      </c>
      <c r="M800" t="str" cm="1">
        <f t="array" ref="M800">IF(L800="","",_xlfn.IFS(
  AND(L800&gt;=TIME(9,0,0), L800&lt;TIME(16,0,0)),"Morning",
  AND(L800&gt;=TIME(16,0,0), L800&lt;TIME(23,59,0)),"Evening",
  L800&gt;=TIME(23,59,0),"Night",
  L800&lt;TIME(9,0,0),"Night"
))</f>
        <v>Evening</v>
      </c>
      <c r="O800" t="str">
        <f t="shared" si="76"/>
        <v/>
      </c>
    </row>
    <row r="801" spans="1:15" x14ac:dyDescent="0.25">
      <c r="A801" t="s">
        <v>1711</v>
      </c>
      <c r="B801" t="s">
        <v>1</v>
      </c>
      <c r="C801" t="s">
        <v>27</v>
      </c>
      <c r="D801" t="s">
        <v>662</v>
      </c>
      <c r="E801" t="s">
        <v>1712</v>
      </c>
      <c r="F801" t="s">
        <v>78</v>
      </c>
      <c r="G801" t="str">
        <f t="shared" si="72"/>
        <v>0</v>
      </c>
      <c r="H801" s="4" t="str">
        <f t="shared" si="73"/>
        <v>Click here</v>
      </c>
      <c r="I801" t="str">
        <f>IFERROR(INDEX(Analysis!$B$71:$L$91, MATCH(B801, Analysis!$A$71:$A$91, 0), MATCH(C801, Analysis!$B$70:$L$70, 0)), "")</f>
        <v>Mild</v>
      </c>
      <c r="J801">
        <f t="shared" si="74"/>
        <v>19</v>
      </c>
      <c r="K801" s="56">
        <f t="shared" si="75"/>
        <v>45785</v>
      </c>
      <c r="L801" s="57">
        <f t="shared" si="77"/>
        <v>0.786550925928168</v>
      </c>
      <c r="M801" t="str" cm="1">
        <f t="array" ref="M801">IF(L801="","",_xlfn.IFS(
  AND(L801&gt;=TIME(9,0,0), L801&lt;TIME(16,0,0)),"Morning",
  AND(L801&gt;=TIME(16,0,0), L801&lt;TIME(23,59,0)),"Evening",
  L801&gt;=TIME(23,59,0),"Night",
  L801&lt;TIME(9,0,0),"Night"
))</f>
        <v>Evening</v>
      </c>
      <c r="O801" t="str">
        <f t="shared" si="76"/>
        <v/>
      </c>
    </row>
    <row r="802" spans="1:15" x14ac:dyDescent="0.25">
      <c r="A802" t="s">
        <v>1713</v>
      </c>
      <c r="B802" t="s">
        <v>1</v>
      </c>
      <c r="C802" t="s">
        <v>27</v>
      </c>
      <c r="D802" t="s">
        <v>662</v>
      </c>
      <c r="E802" t="s">
        <v>1714</v>
      </c>
      <c r="F802" t="s">
        <v>78</v>
      </c>
      <c r="G802" t="str">
        <f t="shared" si="72"/>
        <v>0</v>
      </c>
      <c r="H802" s="4" t="str">
        <f t="shared" si="73"/>
        <v>Click here</v>
      </c>
      <c r="I802" t="str">
        <f>IFERROR(INDEX(Analysis!$B$71:$L$91, MATCH(B802, Analysis!$A$71:$A$91, 0), MATCH(C802, Analysis!$B$70:$L$70, 0)), "")</f>
        <v>Mild</v>
      </c>
      <c r="J802">
        <f t="shared" si="74"/>
        <v>19</v>
      </c>
      <c r="K802" s="56">
        <f t="shared" si="75"/>
        <v>45785</v>
      </c>
      <c r="L802" s="57">
        <f t="shared" si="77"/>
        <v>0.78660879629751435</v>
      </c>
      <c r="M802" t="str" cm="1">
        <f t="array" ref="M802">IF(L802="","",_xlfn.IFS(
  AND(L802&gt;=TIME(9,0,0), L802&lt;TIME(16,0,0)),"Morning",
  AND(L802&gt;=TIME(16,0,0), L802&lt;TIME(23,59,0)),"Evening",
  L802&gt;=TIME(23,59,0),"Night",
  L802&lt;TIME(9,0,0),"Night"
))</f>
        <v>Evening</v>
      </c>
      <c r="O802" t="str">
        <f t="shared" si="76"/>
        <v/>
      </c>
    </row>
    <row r="803" spans="1:15" x14ac:dyDescent="0.25">
      <c r="A803" t="s">
        <v>1715</v>
      </c>
      <c r="B803" t="s">
        <v>1</v>
      </c>
      <c r="C803" t="s">
        <v>27</v>
      </c>
      <c r="D803" t="s">
        <v>662</v>
      </c>
      <c r="E803" t="s">
        <v>1716</v>
      </c>
      <c r="F803" t="s">
        <v>78</v>
      </c>
      <c r="G803" t="str">
        <f t="shared" si="72"/>
        <v>0</v>
      </c>
      <c r="H803" s="4" t="str">
        <f t="shared" si="73"/>
        <v>Click here</v>
      </c>
      <c r="I803" t="str">
        <f>IFERROR(INDEX(Analysis!$B$71:$L$91, MATCH(B803, Analysis!$A$71:$A$91, 0), MATCH(C803, Analysis!$B$70:$L$70, 0)), "")</f>
        <v>Mild</v>
      </c>
      <c r="J803">
        <f t="shared" si="74"/>
        <v>19</v>
      </c>
      <c r="K803" s="56">
        <f t="shared" si="75"/>
        <v>45785</v>
      </c>
      <c r="L803" s="57">
        <f t="shared" si="77"/>
        <v>0.78666666666686069</v>
      </c>
      <c r="M803" t="str" cm="1">
        <f t="array" ref="M803">IF(L803="","",_xlfn.IFS(
  AND(L803&gt;=TIME(9,0,0), L803&lt;TIME(16,0,0)),"Morning",
  AND(L803&gt;=TIME(16,0,0), L803&lt;TIME(23,59,0)),"Evening",
  L803&gt;=TIME(23,59,0),"Night",
  L803&lt;TIME(9,0,0),"Night"
))</f>
        <v>Evening</v>
      </c>
      <c r="O803" t="str">
        <f t="shared" si="76"/>
        <v/>
      </c>
    </row>
    <row r="804" spans="1:15" x14ac:dyDescent="0.25">
      <c r="A804" t="s">
        <v>1717</v>
      </c>
      <c r="B804" t="s">
        <v>1</v>
      </c>
      <c r="C804" t="s">
        <v>27</v>
      </c>
      <c r="D804" t="s">
        <v>662</v>
      </c>
      <c r="E804" t="s">
        <v>1718</v>
      </c>
      <c r="F804" t="s">
        <v>78</v>
      </c>
      <c r="G804" t="str">
        <f t="shared" si="72"/>
        <v>0</v>
      </c>
      <c r="H804" s="4" t="str">
        <f t="shared" si="73"/>
        <v>Click here</v>
      </c>
      <c r="I804" t="str">
        <f>IFERROR(INDEX(Analysis!$B$71:$L$91, MATCH(B804, Analysis!$A$71:$A$91, 0), MATCH(C804, Analysis!$B$70:$L$70, 0)), "")</f>
        <v>Mild</v>
      </c>
      <c r="J804">
        <f t="shared" si="74"/>
        <v>19</v>
      </c>
      <c r="K804" s="56">
        <f t="shared" si="75"/>
        <v>45785</v>
      </c>
      <c r="L804" s="57">
        <f t="shared" si="77"/>
        <v>0.78673611111298669</v>
      </c>
      <c r="M804" t="str" cm="1">
        <f t="array" ref="M804">IF(L804="","",_xlfn.IFS(
  AND(L804&gt;=TIME(9,0,0), L804&lt;TIME(16,0,0)),"Morning",
  AND(L804&gt;=TIME(16,0,0), L804&lt;TIME(23,59,0)),"Evening",
  L804&gt;=TIME(23,59,0),"Night",
  L804&lt;TIME(9,0,0),"Night"
))</f>
        <v>Evening</v>
      </c>
      <c r="O804" t="str">
        <f t="shared" si="76"/>
        <v/>
      </c>
    </row>
    <row r="805" spans="1:15" x14ac:dyDescent="0.25">
      <c r="A805" t="s">
        <v>1719</v>
      </c>
      <c r="B805" t="s">
        <v>1</v>
      </c>
      <c r="C805" t="s">
        <v>27</v>
      </c>
      <c r="D805" t="s">
        <v>109</v>
      </c>
      <c r="E805" t="s">
        <v>1720</v>
      </c>
      <c r="F805" t="s">
        <v>78</v>
      </c>
      <c r="G805" t="str">
        <f t="shared" si="72"/>
        <v>0</v>
      </c>
      <c r="H805" s="4" t="str">
        <f t="shared" si="73"/>
        <v>Click here</v>
      </c>
      <c r="I805" t="str">
        <f>IFERROR(INDEX(Analysis!$B$71:$L$91, MATCH(B805, Analysis!$A$71:$A$91, 0), MATCH(C805, Analysis!$B$70:$L$70, 0)), "")</f>
        <v>Mild</v>
      </c>
      <c r="J805">
        <f t="shared" si="74"/>
        <v>19</v>
      </c>
      <c r="K805" s="56">
        <f t="shared" si="75"/>
        <v>45785</v>
      </c>
      <c r="L805" s="57">
        <f t="shared" si="77"/>
        <v>0.78984953703911742</v>
      </c>
      <c r="M805" t="str" cm="1">
        <f t="array" ref="M805">IF(L805="","",_xlfn.IFS(
  AND(L805&gt;=TIME(9,0,0), L805&lt;TIME(16,0,0)),"Morning",
  AND(L805&gt;=TIME(16,0,0), L805&lt;TIME(23,59,0)),"Evening",
  L805&gt;=TIME(23,59,0),"Night",
  L805&lt;TIME(9,0,0),"Night"
))</f>
        <v>Evening</v>
      </c>
      <c r="O805" t="str">
        <f t="shared" si="76"/>
        <v/>
      </c>
    </row>
    <row r="806" spans="1:15" x14ac:dyDescent="0.25">
      <c r="A806" t="s">
        <v>1721</v>
      </c>
      <c r="B806" t="s">
        <v>1</v>
      </c>
      <c r="C806" t="s">
        <v>27</v>
      </c>
      <c r="D806" t="s">
        <v>109</v>
      </c>
      <c r="E806" t="s">
        <v>1722</v>
      </c>
      <c r="F806" t="s">
        <v>78</v>
      </c>
      <c r="G806" t="str">
        <f t="shared" si="72"/>
        <v>0</v>
      </c>
      <c r="H806" s="4" t="str">
        <f t="shared" si="73"/>
        <v>Click here</v>
      </c>
      <c r="I806" t="str">
        <f>IFERROR(INDEX(Analysis!$B$71:$L$91, MATCH(B806, Analysis!$A$71:$A$91, 0), MATCH(C806, Analysis!$B$70:$L$70, 0)), "")</f>
        <v>Mild</v>
      </c>
      <c r="J806">
        <f t="shared" si="74"/>
        <v>19</v>
      </c>
      <c r="K806" s="56">
        <f t="shared" si="75"/>
        <v>45785</v>
      </c>
      <c r="L806" s="57">
        <f t="shared" si="77"/>
        <v>0.78991898147796746</v>
      </c>
      <c r="M806" t="str" cm="1">
        <f t="array" ref="M806">IF(L806="","",_xlfn.IFS(
  AND(L806&gt;=TIME(9,0,0), L806&lt;TIME(16,0,0)),"Morning",
  AND(L806&gt;=TIME(16,0,0), L806&lt;TIME(23,59,0)),"Evening",
  L806&gt;=TIME(23,59,0),"Night",
  L806&lt;TIME(9,0,0),"Night"
))</f>
        <v>Evening</v>
      </c>
      <c r="O806" t="str">
        <f t="shared" si="76"/>
        <v/>
      </c>
    </row>
    <row r="807" spans="1:15" x14ac:dyDescent="0.25">
      <c r="A807" t="s">
        <v>1723</v>
      </c>
      <c r="B807" t="s">
        <v>1</v>
      </c>
      <c r="C807" t="s">
        <v>27</v>
      </c>
      <c r="D807" t="s">
        <v>662</v>
      </c>
      <c r="E807" t="s">
        <v>1724</v>
      </c>
      <c r="F807" t="s">
        <v>78</v>
      </c>
      <c r="G807" t="str">
        <f t="shared" si="72"/>
        <v>0</v>
      </c>
      <c r="H807" s="4" t="str">
        <f t="shared" si="73"/>
        <v>Click here</v>
      </c>
      <c r="I807" t="str">
        <f>IFERROR(INDEX(Analysis!$B$71:$L$91, MATCH(B807, Analysis!$A$71:$A$91, 0), MATCH(C807, Analysis!$B$70:$L$70, 0)), "")</f>
        <v>Mild</v>
      </c>
      <c r="J807">
        <f t="shared" si="74"/>
        <v>19</v>
      </c>
      <c r="K807" s="56">
        <f t="shared" si="75"/>
        <v>45785</v>
      </c>
      <c r="L807" s="57">
        <f t="shared" si="77"/>
        <v>0.79131944444088731</v>
      </c>
      <c r="M807" t="str" cm="1">
        <f t="array" ref="M807">IF(L807="","",_xlfn.IFS(
  AND(L807&gt;=TIME(9,0,0), L807&lt;TIME(16,0,0)),"Morning",
  AND(L807&gt;=TIME(16,0,0), L807&lt;TIME(23,59,0)),"Evening",
  L807&gt;=TIME(23,59,0),"Night",
  L807&lt;TIME(9,0,0),"Night"
))</f>
        <v>Evening</v>
      </c>
      <c r="O807" t="str">
        <f t="shared" si="76"/>
        <v/>
      </c>
    </row>
    <row r="808" spans="1:15" x14ac:dyDescent="0.25">
      <c r="A808" t="s">
        <v>1725</v>
      </c>
      <c r="B808" t="s">
        <v>1</v>
      </c>
      <c r="C808" t="s">
        <v>27</v>
      </c>
      <c r="D808" t="s">
        <v>662</v>
      </c>
      <c r="E808" t="s">
        <v>1726</v>
      </c>
      <c r="F808" t="s">
        <v>78</v>
      </c>
      <c r="G808" t="str">
        <f t="shared" si="72"/>
        <v>0</v>
      </c>
      <c r="H808" s="4" t="str">
        <f t="shared" si="73"/>
        <v>Click here</v>
      </c>
      <c r="I808" t="str">
        <f>IFERROR(INDEX(Analysis!$B$71:$L$91, MATCH(B808, Analysis!$A$71:$A$91, 0), MATCH(C808, Analysis!$B$70:$L$70, 0)), "")</f>
        <v>Mild</v>
      </c>
      <c r="J808">
        <f t="shared" si="74"/>
        <v>19</v>
      </c>
      <c r="K808" s="56">
        <f t="shared" si="75"/>
        <v>45785</v>
      </c>
      <c r="L808" s="57">
        <f t="shared" si="77"/>
        <v>0.79179398147971369</v>
      </c>
      <c r="M808" t="str" cm="1">
        <f t="array" ref="M808">IF(L808="","",_xlfn.IFS(
  AND(L808&gt;=TIME(9,0,0), L808&lt;TIME(16,0,0)),"Morning",
  AND(L808&gt;=TIME(16,0,0), L808&lt;TIME(23,59,0)),"Evening",
  L808&gt;=TIME(23,59,0),"Night",
  L808&lt;TIME(9,0,0),"Night"
))</f>
        <v>Evening</v>
      </c>
      <c r="O808" t="str">
        <f t="shared" si="76"/>
        <v/>
      </c>
    </row>
    <row r="809" spans="1:15" x14ac:dyDescent="0.25">
      <c r="A809" t="s">
        <v>1727</v>
      </c>
      <c r="B809" t="s">
        <v>1</v>
      </c>
      <c r="C809" t="s">
        <v>25</v>
      </c>
      <c r="D809" t="s">
        <v>267</v>
      </c>
      <c r="E809" t="s">
        <v>1728</v>
      </c>
      <c r="F809" t="s">
        <v>78</v>
      </c>
      <c r="G809" t="str">
        <f t="shared" si="72"/>
        <v>0</v>
      </c>
      <c r="H809" s="4" t="str">
        <f t="shared" si="73"/>
        <v>Click here</v>
      </c>
      <c r="I809" t="str">
        <f>IFERROR(INDEX(Analysis!$B$71:$L$91, MATCH(B809, Analysis!$A$71:$A$91, 0), MATCH(C809, Analysis!$B$70:$L$70, 0)), "")</f>
        <v>Mild</v>
      </c>
      <c r="J809">
        <f t="shared" si="74"/>
        <v>19</v>
      </c>
      <c r="K809" s="56">
        <f t="shared" si="75"/>
        <v>45785</v>
      </c>
      <c r="L809" s="57">
        <f t="shared" si="77"/>
        <v>0.9595254629603005</v>
      </c>
      <c r="M809" t="str" cm="1">
        <f t="array" ref="M809">IF(L809="","",_xlfn.IFS(
  AND(L809&gt;=TIME(9,0,0), L809&lt;TIME(16,0,0)),"Morning",
  AND(L809&gt;=TIME(16,0,0), L809&lt;TIME(23,59,0)),"Evening",
  L809&gt;=TIME(23,59,0),"Night",
  L809&lt;TIME(9,0,0),"Night"
))</f>
        <v>Evening</v>
      </c>
      <c r="O809" t="str">
        <f t="shared" si="76"/>
        <v/>
      </c>
    </row>
    <row r="810" spans="1:15" x14ac:dyDescent="0.25">
      <c r="A810" t="s">
        <v>1729</v>
      </c>
      <c r="B810" t="s">
        <v>1</v>
      </c>
      <c r="C810" t="s">
        <v>25</v>
      </c>
      <c r="D810" t="s">
        <v>301</v>
      </c>
      <c r="E810" t="s">
        <v>1730</v>
      </c>
      <c r="F810" t="s">
        <v>78</v>
      </c>
      <c r="G810" t="str">
        <f t="shared" si="72"/>
        <v>0</v>
      </c>
      <c r="H810" s="4" t="str">
        <f t="shared" si="73"/>
        <v>Click here</v>
      </c>
      <c r="I810" t="str">
        <f>IFERROR(INDEX(Analysis!$B$71:$L$91, MATCH(B810, Analysis!$A$71:$A$91, 0), MATCH(C810, Analysis!$B$70:$L$70, 0)), "")</f>
        <v>Mild</v>
      </c>
      <c r="J810">
        <f t="shared" si="74"/>
        <v>19</v>
      </c>
      <c r="K810" s="56">
        <f t="shared" si="75"/>
        <v>45786</v>
      </c>
      <c r="L810" s="57">
        <f t="shared" si="77"/>
        <v>0.38668981481168885</v>
      </c>
      <c r="M810" t="str" cm="1">
        <f t="array" ref="M810">IF(L810="","",_xlfn.IFS(
  AND(L810&gt;=TIME(9,0,0), L810&lt;TIME(16,0,0)),"Morning",
  AND(L810&gt;=TIME(16,0,0), L810&lt;TIME(23,59,0)),"Evening",
  L810&gt;=TIME(23,59,0),"Night",
  L810&lt;TIME(9,0,0),"Night"
))</f>
        <v>Morning</v>
      </c>
      <c r="O810" t="str">
        <f t="shared" si="76"/>
        <v/>
      </c>
    </row>
    <row r="811" spans="1:15" x14ac:dyDescent="0.25">
      <c r="A811" t="s">
        <v>1731</v>
      </c>
      <c r="B811" t="s">
        <v>1</v>
      </c>
      <c r="C811" t="s">
        <v>25</v>
      </c>
      <c r="D811" t="s">
        <v>234</v>
      </c>
      <c r="E811" t="s">
        <v>1732</v>
      </c>
      <c r="F811" t="s">
        <v>78</v>
      </c>
      <c r="G811" t="str">
        <f t="shared" si="72"/>
        <v>0</v>
      </c>
      <c r="H811" s="4" t="str">
        <f t="shared" si="73"/>
        <v>Click here</v>
      </c>
      <c r="I811" t="str">
        <f>IFERROR(INDEX(Analysis!$B$71:$L$91, MATCH(B811, Analysis!$A$71:$A$91, 0), MATCH(C811, Analysis!$B$70:$L$70, 0)), "")</f>
        <v>Mild</v>
      </c>
      <c r="J811">
        <f t="shared" si="74"/>
        <v>19</v>
      </c>
      <c r="K811" s="56">
        <f t="shared" si="75"/>
        <v>45786</v>
      </c>
      <c r="L811" s="57">
        <f t="shared" si="77"/>
        <v>0.39307870370248565</v>
      </c>
      <c r="M811" t="str" cm="1">
        <f t="array" ref="M811">IF(L811="","",_xlfn.IFS(
  AND(L811&gt;=TIME(9,0,0), L811&lt;TIME(16,0,0)),"Morning",
  AND(L811&gt;=TIME(16,0,0), L811&lt;TIME(23,59,0)),"Evening",
  L811&gt;=TIME(23,59,0),"Night",
  L811&lt;TIME(9,0,0),"Night"
))</f>
        <v>Morning</v>
      </c>
      <c r="O811" t="str">
        <f t="shared" si="76"/>
        <v/>
      </c>
    </row>
    <row r="812" spans="1:15" x14ac:dyDescent="0.25">
      <c r="A812" t="s">
        <v>1733</v>
      </c>
      <c r="B812" t="s">
        <v>1</v>
      </c>
      <c r="C812" t="s">
        <v>103</v>
      </c>
      <c r="D812" t="s">
        <v>104</v>
      </c>
      <c r="E812" t="s">
        <v>1734</v>
      </c>
      <c r="F812" t="s">
        <v>78</v>
      </c>
      <c r="G812" t="str">
        <f t="shared" si="72"/>
        <v>0</v>
      </c>
      <c r="H812" s="4" t="str">
        <f t="shared" si="73"/>
        <v>Click here</v>
      </c>
      <c r="I812" t="str">
        <f>IFERROR(INDEX(Analysis!$B$71:$L$91, MATCH(B812, Analysis!$A$71:$A$91, 0), MATCH(C812, Analysis!$B$70:$L$70, 0)), "")</f>
        <v>Mild</v>
      </c>
      <c r="J812">
        <f t="shared" si="74"/>
        <v>19</v>
      </c>
      <c r="K812" s="56">
        <f t="shared" si="75"/>
        <v>45786</v>
      </c>
      <c r="L812" s="57">
        <f t="shared" si="77"/>
        <v>0.40071759259444661</v>
      </c>
      <c r="M812" t="str" cm="1">
        <f t="array" ref="M812">IF(L812="","",_xlfn.IFS(
  AND(L812&gt;=TIME(9,0,0), L812&lt;TIME(16,0,0)),"Morning",
  AND(L812&gt;=TIME(16,0,0), L812&lt;TIME(23,59,0)),"Evening",
  L812&gt;=TIME(23,59,0),"Night",
  L812&lt;TIME(9,0,0),"Night"
))</f>
        <v>Morning</v>
      </c>
      <c r="O812" t="str">
        <f t="shared" si="76"/>
        <v/>
      </c>
    </row>
    <row r="813" spans="1:15" x14ac:dyDescent="0.25">
      <c r="A813" t="s">
        <v>1735</v>
      </c>
      <c r="B813" t="s">
        <v>1</v>
      </c>
      <c r="C813" t="s">
        <v>103</v>
      </c>
      <c r="D813" t="s">
        <v>104</v>
      </c>
      <c r="E813" t="s">
        <v>1736</v>
      </c>
      <c r="F813" t="s">
        <v>78</v>
      </c>
      <c r="G813" t="str">
        <f t="shared" si="72"/>
        <v>0</v>
      </c>
      <c r="H813" s="4" t="str">
        <f t="shared" si="73"/>
        <v>Click here</v>
      </c>
      <c r="I813" t="str">
        <f>IFERROR(INDEX(Analysis!$B$71:$L$91, MATCH(B813, Analysis!$A$71:$A$91, 0), MATCH(C813, Analysis!$B$70:$L$70, 0)), "")</f>
        <v>Mild</v>
      </c>
      <c r="J813">
        <f t="shared" si="74"/>
        <v>19</v>
      </c>
      <c r="K813" s="56">
        <f t="shared" si="75"/>
        <v>45786</v>
      </c>
      <c r="L813" s="57">
        <f t="shared" si="77"/>
        <v>0.40122685184906004</v>
      </c>
      <c r="M813" t="str" cm="1">
        <f t="array" ref="M813">IF(L813="","",_xlfn.IFS(
  AND(L813&gt;=TIME(9,0,0), L813&lt;TIME(16,0,0)),"Morning",
  AND(L813&gt;=TIME(16,0,0), L813&lt;TIME(23,59,0)),"Evening",
  L813&gt;=TIME(23,59,0),"Night",
  L813&lt;TIME(9,0,0),"Night"
))</f>
        <v>Morning</v>
      </c>
      <c r="O813" t="str">
        <f t="shared" si="76"/>
        <v/>
      </c>
    </row>
    <row r="814" spans="1:15" x14ac:dyDescent="0.25">
      <c r="A814" t="s">
        <v>1737</v>
      </c>
      <c r="B814" t="s">
        <v>1</v>
      </c>
      <c r="C814" t="s">
        <v>103</v>
      </c>
      <c r="D814" t="s">
        <v>104</v>
      </c>
      <c r="E814" t="s">
        <v>1738</v>
      </c>
      <c r="F814" t="s">
        <v>78</v>
      </c>
      <c r="G814" t="str">
        <f t="shared" si="72"/>
        <v>0</v>
      </c>
      <c r="H814" s="4" t="str">
        <f t="shared" si="73"/>
        <v>Click here</v>
      </c>
      <c r="I814" t="str">
        <f>IFERROR(INDEX(Analysis!$B$71:$L$91, MATCH(B814, Analysis!$A$71:$A$91, 0), MATCH(C814, Analysis!$B$70:$L$70, 0)), "")</f>
        <v>Mild</v>
      </c>
      <c r="J814">
        <f t="shared" si="74"/>
        <v>19</v>
      </c>
      <c r="K814" s="56">
        <f t="shared" si="75"/>
        <v>45786</v>
      </c>
      <c r="L814" s="57">
        <f t="shared" si="77"/>
        <v>0.40564814814570127</v>
      </c>
      <c r="M814" t="str" cm="1">
        <f t="array" ref="M814">IF(L814="","",_xlfn.IFS(
  AND(L814&gt;=TIME(9,0,0), L814&lt;TIME(16,0,0)),"Morning",
  AND(L814&gt;=TIME(16,0,0), L814&lt;TIME(23,59,0)),"Evening",
  L814&gt;=TIME(23,59,0),"Night",
  L814&lt;TIME(9,0,0),"Night"
))</f>
        <v>Morning</v>
      </c>
      <c r="O814" t="str">
        <f t="shared" si="76"/>
        <v/>
      </c>
    </row>
    <row r="815" spans="1:15" x14ac:dyDescent="0.25">
      <c r="A815" t="s">
        <v>1739</v>
      </c>
      <c r="B815" t="s">
        <v>1</v>
      </c>
      <c r="C815" t="s">
        <v>103</v>
      </c>
      <c r="D815" t="s">
        <v>237</v>
      </c>
      <c r="E815" t="s">
        <v>1740</v>
      </c>
      <c r="F815" t="s">
        <v>78</v>
      </c>
      <c r="G815" t="str">
        <f t="shared" si="72"/>
        <v>0</v>
      </c>
      <c r="H815" s="4" t="str">
        <f t="shared" si="73"/>
        <v>Click here</v>
      </c>
      <c r="I815" t="str">
        <f>IFERROR(INDEX(Analysis!$B$71:$L$91, MATCH(B815, Analysis!$A$71:$A$91, 0), MATCH(C815, Analysis!$B$70:$L$70, 0)), "")</f>
        <v>Mild</v>
      </c>
      <c r="J815">
        <f t="shared" si="74"/>
        <v>19</v>
      </c>
      <c r="K815" s="56">
        <f t="shared" si="75"/>
        <v>45786</v>
      </c>
      <c r="L815" s="57">
        <f t="shared" si="77"/>
        <v>0.40797453703999054</v>
      </c>
      <c r="M815" t="str" cm="1">
        <f t="array" ref="M815">IF(L815="","",_xlfn.IFS(
  AND(L815&gt;=TIME(9,0,0), L815&lt;TIME(16,0,0)),"Morning",
  AND(L815&gt;=TIME(16,0,0), L815&lt;TIME(23,59,0)),"Evening",
  L815&gt;=TIME(23,59,0),"Night",
  L815&lt;TIME(9,0,0),"Night"
))</f>
        <v>Morning</v>
      </c>
      <c r="O815" t="str">
        <f t="shared" si="76"/>
        <v/>
      </c>
    </row>
    <row r="816" spans="1:15" x14ac:dyDescent="0.25">
      <c r="A816" t="s">
        <v>1741</v>
      </c>
      <c r="B816" t="s">
        <v>1</v>
      </c>
      <c r="C816" t="s">
        <v>27</v>
      </c>
      <c r="D816" t="s">
        <v>109</v>
      </c>
      <c r="E816" t="s">
        <v>1742</v>
      </c>
      <c r="F816" t="s">
        <v>78</v>
      </c>
      <c r="G816" t="str">
        <f t="shared" si="72"/>
        <v>0</v>
      </c>
      <c r="H816" s="4" t="str">
        <f t="shared" si="73"/>
        <v>Click here</v>
      </c>
      <c r="I816" t="str">
        <f>IFERROR(INDEX(Analysis!$B$71:$L$91, MATCH(B816, Analysis!$A$71:$A$91, 0), MATCH(C816, Analysis!$B$70:$L$70, 0)), "")</f>
        <v>Mild</v>
      </c>
      <c r="J816">
        <f t="shared" si="74"/>
        <v>19</v>
      </c>
      <c r="K816" s="56">
        <f t="shared" si="75"/>
        <v>45786</v>
      </c>
      <c r="L816" s="57">
        <f t="shared" si="77"/>
        <v>0.40888888888730435</v>
      </c>
      <c r="M816" t="str" cm="1">
        <f t="array" ref="M816">IF(L816="","",_xlfn.IFS(
  AND(L816&gt;=TIME(9,0,0), L816&lt;TIME(16,0,0)),"Morning",
  AND(L816&gt;=TIME(16,0,0), L816&lt;TIME(23,59,0)),"Evening",
  L816&gt;=TIME(23,59,0),"Night",
  L816&lt;TIME(9,0,0),"Night"
))</f>
        <v>Morning</v>
      </c>
      <c r="O816" t="str">
        <f t="shared" si="76"/>
        <v/>
      </c>
    </row>
    <row r="817" spans="1:15" x14ac:dyDescent="0.25">
      <c r="A817" t="s">
        <v>1743</v>
      </c>
      <c r="B817" t="s">
        <v>1</v>
      </c>
      <c r="C817" t="s">
        <v>27</v>
      </c>
      <c r="D817" t="s">
        <v>167</v>
      </c>
      <c r="E817" t="s">
        <v>1744</v>
      </c>
      <c r="F817" t="s">
        <v>78</v>
      </c>
      <c r="G817" t="str">
        <f t="shared" si="72"/>
        <v>0</v>
      </c>
      <c r="H817" s="4" t="str">
        <f t="shared" si="73"/>
        <v>Click here</v>
      </c>
      <c r="I817" t="str">
        <f>IFERROR(INDEX(Analysis!$B$71:$L$91, MATCH(B817, Analysis!$A$71:$A$91, 0), MATCH(C817, Analysis!$B$70:$L$70, 0)), "")</f>
        <v>Mild</v>
      </c>
      <c r="J817">
        <f t="shared" si="74"/>
        <v>19</v>
      </c>
      <c r="K817" s="56">
        <f t="shared" si="75"/>
        <v>45786</v>
      </c>
      <c r="L817" s="57">
        <f t="shared" si="77"/>
        <v>0.41071759258920792</v>
      </c>
      <c r="M817" t="str" cm="1">
        <f t="array" ref="M817">IF(L817="","",_xlfn.IFS(
  AND(L817&gt;=TIME(9,0,0), L817&lt;TIME(16,0,0)),"Morning",
  AND(L817&gt;=TIME(16,0,0), L817&lt;TIME(23,59,0)),"Evening",
  L817&gt;=TIME(23,59,0),"Night",
  L817&lt;TIME(9,0,0),"Night"
))</f>
        <v>Morning</v>
      </c>
      <c r="O817" t="str">
        <f t="shared" si="76"/>
        <v/>
      </c>
    </row>
    <row r="818" spans="1:15" x14ac:dyDescent="0.25">
      <c r="A818" t="s">
        <v>1745</v>
      </c>
      <c r="B818" t="s">
        <v>1</v>
      </c>
      <c r="C818" t="s">
        <v>26</v>
      </c>
      <c r="D818" t="s">
        <v>244</v>
      </c>
      <c r="E818" t="s">
        <v>1746</v>
      </c>
      <c r="F818" t="s">
        <v>78</v>
      </c>
      <c r="G818" t="str">
        <f t="shared" si="72"/>
        <v>0</v>
      </c>
      <c r="H818" s="4" t="str">
        <f t="shared" si="73"/>
        <v>Click here</v>
      </c>
      <c r="I818" t="str">
        <f>IFERROR(INDEX(Analysis!$B$71:$L$91, MATCH(B818, Analysis!$A$71:$A$91, 0), MATCH(C818, Analysis!$B$70:$L$70, 0)), "")</f>
        <v>Mild</v>
      </c>
      <c r="J818">
        <f t="shared" si="74"/>
        <v>19</v>
      </c>
      <c r="K818" s="56">
        <f t="shared" si="75"/>
        <v>45786</v>
      </c>
      <c r="L818" s="57">
        <f t="shared" si="77"/>
        <v>0.41961805555911269</v>
      </c>
      <c r="M818" t="str" cm="1">
        <f t="array" ref="M818">IF(L818="","",_xlfn.IFS(
  AND(L818&gt;=TIME(9,0,0), L818&lt;TIME(16,0,0)),"Morning",
  AND(L818&gt;=TIME(16,0,0), L818&lt;TIME(23,59,0)),"Evening",
  L818&gt;=TIME(23,59,0),"Night",
  L818&lt;TIME(9,0,0),"Night"
))</f>
        <v>Morning</v>
      </c>
      <c r="O818" t="str">
        <f t="shared" si="76"/>
        <v/>
      </c>
    </row>
    <row r="819" spans="1:15" x14ac:dyDescent="0.25">
      <c r="A819" t="s">
        <v>1747</v>
      </c>
      <c r="B819" t="s">
        <v>1</v>
      </c>
      <c r="C819" t="s">
        <v>103</v>
      </c>
      <c r="D819" t="s">
        <v>104</v>
      </c>
      <c r="E819" t="s">
        <v>1748</v>
      </c>
      <c r="F819" t="s">
        <v>78</v>
      </c>
      <c r="G819" t="str">
        <f t="shared" si="72"/>
        <v>0</v>
      </c>
      <c r="H819" s="4" t="str">
        <f t="shared" si="73"/>
        <v>Click here</v>
      </c>
      <c r="I819" t="str">
        <f>IFERROR(INDEX(Analysis!$B$71:$L$91, MATCH(B819, Analysis!$A$71:$A$91, 0), MATCH(C819, Analysis!$B$70:$L$70, 0)), "")</f>
        <v>Mild</v>
      </c>
      <c r="J819">
        <f t="shared" si="74"/>
        <v>19</v>
      </c>
      <c r="K819" s="56">
        <f t="shared" si="75"/>
        <v>45786</v>
      </c>
      <c r="L819" s="57">
        <f t="shared" si="77"/>
        <v>0.421840277776937</v>
      </c>
      <c r="M819" t="str" cm="1">
        <f t="array" ref="M819">IF(L819="","",_xlfn.IFS(
  AND(L819&gt;=TIME(9,0,0), L819&lt;TIME(16,0,0)),"Morning",
  AND(L819&gt;=TIME(16,0,0), L819&lt;TIME(23,59,0)),"Evening",
  L819&gt;=TIME(23,59,0),"Night",
  L819&lt;TIME(9,0,0),"Night"
))</f>
        <v>Morning</v>
      </c>
      <c r="O819" t="str">
        <f t="shared" si="76"/>
        <v/>
      </c>
    </row>
    <row r="820" spans="1:15" x14ac:dyDescent="0.25">
      <c r="A820" t="s">
        <v>1749</v>
      </c>
      <c r="B820" t="s">
        <v>1</v>
      </c>
      <c r="C820" t="s">
        <v>27</v>
      </c>
      <c r="D820" t="s">
        <v>109</v>
      </c>
      <c r="E820" t="s">
        <v>1750</v>
      </c>
      <c r="F820" t="s">
        <v>78</v>
      </c>
      <c r="G820" t="str">
        <f t="shared" si="72"/>
        <v>0</v>
      </c>
      <c r="H820" s="4" t="str">
        <f t="shared" si="73"/>
        <v>Click here</v>
      </c>
      <c r="I820" t="str">
        <f>IFERROR(INDEX(Analysis!$B$71:$L$91, MATCH(B820, Analysis!$A$71:$A$91, 0), MATCH(C820, Analysis!$B$70:$L$70, 0)), "")</f>
        <v>Mild</v>
      </c>
      <c r="J820">
        <f t="shared" si="74"/>
        <v>19</v>
      </c>
      <c r="K820" s="56">
        <f t="shared" si="75"/>
        <v>45786</v>
      </c>
      <c r="L820" s="57">
        <f t="shared" si="77"/>
        <v>0.42215277777722804</v>
      </c>
      <c r="M820" t="str" cm="1">
        <f t="array" ref="M820">IF(L820="","",_xlfn.IFS(
  AND(L820&gt;=TIME(9,0,0), L820&lt;TIME(16,0,0)),"Morning",
  AND(L820&gt;=TIME(16,0,0), L820&lt;TIME(23,59,0)),"Evening",
  L820&gt;=TIME(23,59,0),"Night",
  L820&lt;TIME(9,0,0),"Night"
))</f>
        <v>Morning</v>
      </c>
      <c r="O820" t="str">
        <f t="shared" si="76"/>
        <v/>
      </c>
    </row>
    <row r="821" spans="1:15" x14ac:dyDescent="0.25">
      <c r="A821" t="s">
        <v>1751</v>
      </c>
      <c r="B821" t="s">
        <v>1</v>
      </c>
      <c r="C821" t="s">
        <v>103</v>
      </c>
      <c r="D821" t="s">
        <v>104</v>
      </c>
      <c r="E821" t="s">
        <v>1752</v>
      </c>
      <c r="F821" t="s">
        <v>78</v>
      </c>
      <c r="G821" t="str">
        <f t="shared" si="72"/>
        <v>0</v>
      </c>
      <c r="H821" s="4" t="str">
        <f t="shared" si="73"/>
        <v>Click here</v>
      </c>
      <c r="I821" t="str">
        <f>IFERROR(INDEX(Analysis!$B$71:$L$91, MATCH(B821, Analysis!$A$71:$A$91, 0), MATCH(C821, Analysis!$B$70:$L$70, 0)), "")</f>
        <v>Mild</v>
      </c>
      <c r="J821">
        <f t="shared" si="74"/>
        <v>19</v>
      </c>
      <c r="K821" s="56">
        <f t="shared" si="75"/>
        <v>45786</v>
      </c>
      <c r="L821" s="57">
        <f t="shared" si="77"/>
        <v>0.42287037037021946</v>
      </c>
      <c r="M821" t="str" cm="1">
        <f t="array" ref="M821">IF(L821="","",_xlfn.IFS(
  AND(L821&gt;=TIME(9,0,0), L821&lt;TIME(16,0,0)),"Morning",
  AND(L821&gt;=TIME(16,0,0), L821&lt;TIME(23,59,0)),"Evening",
  L821&gt;=TIME(23,59,0),"Night",
  L821&lt;TIME(9,0,0),"Night"
))</f>
        <v>Morning</v>
      </c>
      <c r="O821" t="str">
        <f t="shared" si="76"/>
        <v/>
      </c>
    </row>
    <row r="822" spans="1:15" x14ac:dyDescent="0.25">
      <c r="A822" t="s">
        <v>1753</v>
      </c>
      <c r="B822" t="s">
        <v>1</v>
      </c>
      <c r="C822" t="s">
        <v>103</v>
      </c>
      <c r="D822" t="s">
        <v>104</v>
      </c>
      <c r="E822" t="s">
        <v>1754</v>
      </c>
      <c r="F822" t="s">
        <v>78</v>
      </c>
      <c r="G822" t="str">
        <f t="shared" si="72"/>
        <v>0</v>
      </c>
      <c r="H822" s="4" t="str">
        <f t="shared" si="73"/>
        <v>Click here</v>
      </c>
      <c r="I822" t="str">
        <f>IFERROR(INDEX(Analysis!$B$71:$L$91, MATCH(B822, Analysis!$A$71:$A$91, 0), MATCH(C822, Analysis!$B$70:$L$70, 0)), "")</f>
        <v>Mild</v>
      </c>
      <c r="J822">
        <f t="shared" si="74"/>
        <v>19</v>
      </c>
      <c r="K822" s="56">
        <f t="shared" si="75"/>
        <v>45786</v>
      </c>
      <c r="L822" s="57">
        <f t="shared" si="77"/>
        <v>0.42357638888643123</v>
      </c>
      <c r="M822" t="str" cm="1">
        <f t="array" ref="M822">IF(L822="","",_xlfn.IFS(
  AND(L822&gt;=TIME(9,0,0), L822&lt;TIME(16,0,0)),"Morning",
  AND(L822&gt;=TIME(16,0,0), L822&lt;TIME(23,59,0)),"Evening",
  L822&gt;=TIME(23,59,0),"Night",
  L822&lt;TIME(9,0,0),"Night"
))</f>
        <v>Morning</v>
      </c>
      <c r="O822" t="str">
        <f t="shared" si="76"/>
        <v/>
      </c>
    </row>
    <row r="823" spans="1:15" x14ac:dyDescent="0.25">
      <c r="A823" t="s">
        <v>1755</v>
      </c>
      <c r="B823" t="s">
        <v>1</v>
      </c>
      <c r="C823" t="s">
        <v>27</v>
      </c>
      <c r="D823" t="s">
        <v>109</v>
      </c>
      <c r="E823" t="s">
        <v>1756</v>
      </c>
      <c r="F823" t="s">
        <v>78</v>
      </c>
      <c r="G823" t="str">
        <f t="shared" si="72"/>
        <v>0</v>
      </c>
      <c r="H823" s="4" t="str">
        <f t="shared" si="73"/>
        <v>Click here</v>
      </c>
      <c r="I823" t="str">
        <f>IFERROR(INDEX(Analysis!$B$71:$L$91, MATCH(B823, Analysis!$A$71:$A$91, 0), MATCH(C823, Analysis!$B$70:$L$70, 0)), "")</f>
        <v>Mild</v>
      </c>
      <c r="J823">
        <f t="shared" si="74"/>
        <v>19</v>
      </c>
      <c r="K823" s="56">
        <f t="shared" si="75"/>
        <v>45786</v>
      </c>
      <c r="L823" s="57">
        <f t="shared" si="77"/>
        <v>0.42453703703358769</v>
      </c>
      <c r="M823" t="str" cm="1">
        <f t="array" ref="M823">IF(L823="","",_xlfn.IFS(
  AND(L823&gt;=TIME(9,0,0), L823&lt;TIME(16,0,0)),"Morning",
  AND(L823&gt;=TIME(16,0,0), L823&lt;TIME(23,59,0)),"Evening",
  L823&gt;=TIME(23,59,0),"Night",
  L823&lt;TIME(9,0,0),"Night"
))</f>
        <v>Morning</v>
      </c>
      <c r="O823" t="str">
        <f t="shared" si="76"/>
        <v/>
      </c>
    </row>
    <row r="824" spans="1:15" x14ac:dyDescent="0.25">
      <c r="A824" t="s">
        <v>1757</v>
      </c>
      <c r="B824" t="s">
        <v>1</v>
      </c>
      <c r="C824" t="s">
        <v>26</v>
      </c>
      <c r="D824" t="s">
        <v>258</v>
      </c>
      <c r="E824" t="s">
        <v>1758</v>
      </c>
      <c r="F824" t="s">
        <v>78</v>
      </c>
      <c r="G824" t="str">
        <f t="shared" si="72"/>
        <v>0</v>
      </c>
      <c r="H824" s="4" t="str">
        <f t="shared" si="73"/>
        <v>Click here</v>
      </c>
      <c r="I824" t="str">
        <f>IFERROR(INDEX(Analysis!$B$71:$L$91, MATCH(B824, Analysis!$A$71:$A$91, 0), MATCH(C824, Analysis!$B$70:$L$70, 0)), "")</f>
        <v>Mild</v>
      </c>
      <c r="J824">
        <f t="shared" si="74"/>
        <v>19</v>
      </c>
      <c r="K824" s="56">
        <f t="shared" si="75"/>
        <v>45786</v>
      </c>
      <c r="L824" s="57">
        <f t="shared" si="77"/>
        <v>0.42487268518743804</v>
      </c>
      <c r="M824" t="str" cm="1">
        <f t="array" ref="M824">IF(L824="","",_xlfn.IFS(
  AND(L824&gt;=TIME(9,0,0), L824&lt;TIME(16,0,0)),"Morning",
  AND(L824&gt;=TIME(16,0,0), L824&lt;TIME(23,59,0)),"Evening",
  L824&gt;=TIME(23,59,0),"Night",
  L824&lt;TIME(9,0,0),"Night"
))</f>
        <v>Morning</v>
      </c>
      <c r="O824" t="str">
        <f t="shared" si="76"/>
        <v/>
      </c>
    </row>
    <row r="825" spans="1:15" x14ac:dyDescent="0.25">
      <c r="A825" t="s">
        <v>1759</v>
      </c>
      <c r="B825" t="s">
        <v>1</v>
      </c>
      <c r="C825" t="s">
        <v>103</v>
      </c>
      <c r="D825" t="s">
        <v>104</v>
      </c>
      <c r="E825" t="s">
        <v>1760</v>
      </c>
      <c r="F825" t="s">
        <v>78</v>
      </c>
      <c r="G825" t="str">
        <f t="shared" si="72"/>
        <v>0</v>
      </c>
      <c r="H825" s="4" t="str">
        <f t="shared" si="73"/>
        <v>Click here</v>
      </c>
      <c r="I825" t="str">
        <f>IFERROR(INDEX(Analysis!$B$71:$L$91, MATCH(B825, Analysis!$A$71:$A$91, 0), MATCH(C825, Analysis!$B$70:$L$70, 0)), "")</f>
        <v>Mild</v>
      </c>
      <c r="J825">
        <f t="shared" si="74"/>
        <v>19</v>
      </c>
      <c r="K825" s="56">
        <f t="shared" si="75"/>
        <v>45786</v>
      </c>
      <c r="L825" s="57">
        <f t="shared" si="77"/>
        <v>0.43002314814657439</v>
      </c>
      <c r="M825" t="str" cm="1">
        <f t="array" ref="M825">IF(L825="","",_xlfn.IFS(
  AND(L825&gt;=TIME(9,0,0), L825&lt;TIME(16,0,0)),"Morning",
  AND(L825&gt;=TIME(16,0,0), L825&lt;TIME(23,59,0)),"Evening",
  L825&gt;=TIME(23,59,0),"Night",
  L825&lt;TIME(9,0,0),"Night"
))</f>
        <v>Morning</v>
      </c>
      <c r="O825" t="str">
        <f t="shared" si="76"/>
        <v/>
      </c>
    </row>
    <row r="826" spans="1:15" x14ac:dyDescent="0.25">
      <c r="A826" t="s">
        <v>1761</v>
      </c>
      <c r="B826" t="s">
        <v>0</v>
      </c>
      <c r="C826" t="s">
        <v>29</v>
      </c>
      <c r="D826" t="s">
        <v>290</v>
      </c>
      <c r="E826" t="s">
        <v>1762</v>
      </c>
      <c r="F826" t="s">
        <v>78</v>
      </c>
      <c r="G826" t="str">
        <f t="shared" si="72"/>
        <v>0</v>
      </c>
      <c r="H826" s="4" t="str">
        <f t="shared" si="73"/>
        <v>Click here</v>
      </c>
      <c r="I826" t="str">
        <f>IFERROR(INDEX(Analysis!$B$71:$L$91, MATCH(B826, Analysis!$A$71:$A$91, 0), MATCH(C826, Analysis!$B$70:$L$70, 0)), "")</f>
        <v>Severe</v>
      </c>
      <c r="J826">
        <f t="shared" si="74"/>
        <v>19</v>
      </c>
      <c r="K826" s="56">
        <f t="shared" si="75"/>
        <v>45786</v>
      </c>
      <c r="L826" s="57">
        <f t="shared" si="77"/>
        <v>0.44596064814686542</v>
      </c>
      <c r="M826" t="str" cm="1">
        <f t="array" ref="M826">IF(L826="","",_xlfn.IFS(
  AND(L826&gt;=TIME(9,0,0), L826&lt;TIME(16,0,0)),"Morning",
  AND(L826&gt;=TIME(16,0,0), L826&lt;TIME(23,59,0)),"Evening",
  L826&gt;=TIME(23,59,0),"Night",
  L826&lt;TIME(9,0,0),"Night"
))</f>
        <v>Morning</v>
      </c>
      <c r="O826" t="str">
        <f t="shared" si="76"/>
        <v/>
      </c>
    </row>
    <row r="827" spans="1:15" x14ac:dyDescent="0.25">
      <c r="A827" t="s">
        <v>1763</v>
      </c>
      <c r="B827" t="s">
        <v>1</v>
      </c>
      <c r="C827" t="s">
        <v>27</v>
      </c>
      <c r="D827" t="s">
        <v>167</v>
      </c>
      <c r="E827" t="s">
        <v>1764</v>
      </c>
      <c r="F827" t="s">
        <v>78</v>
      </c>
      <c r="G827" t="str">
        <f t="shared" si="72"/>
        <v>0</v>
      </c>
      <c r="H827" s="4" t="str">
        <f t="shared" si="73"/>
        <v>Click here</v>
      </c>
      <c r="I827" t="str">
        <f>IFERROR(INDEX(Analysis!$B$71:$L$91, MATCH(B827, Analysis!$A$71:$A$91, 0), MATCH(C827, Analysis!$B$70:$L$70, 0)), "")</f>
        <v>Mild</v>
      </c>
      <c r="J827">
        <f t="shared" si="74"/>
        <v>19</v>
      </c>
      <c r="K827" s="56">
        <f t="shared" si="75"/>
        <v>45786</v>
      </c>
      <c r="L827" s="57">
        <f t="shared" si="77"/>
        <v>0.44726851851737592</v>
      </c>
      <c r="M827" t="str" cm="1">
        <f t="array" ref="M827">IF(L827="","",_xlfn.IFS(
  AND(L827&gt;=TIME(9,0,0), L827&lt;TIME(16,0,0)),"Morning",
  AND(L827&gt;=TIME(16,0,0), L827&lt;TIME(23,59,0)),"Evening",
  L827&gt;=TIME(23,59,0),"Night",
  L827&lt;TIME(9,0,0),"Night"
))</f>
        <v>Morning</v>
      </c>
      <c r="O827" t="str">
        <f t="shared" si="76"/>
        <v/>
      </c>
    </row>
    <row r="828" spans="1:15" x14ac:dyDescent="0.25">
      <c r="A828" t="s">
        <v>1765</v>
      </c>
      <c r="B828" t="s">
        <v>1</v>
      </c>
      <c r="C828" t="s">
        <v>27</v>
      </c>
      <c r="D828" t="s">
        <v>167</v>
      </c>
      <c r="E828" t="s">
        <v>1766</v>
      </c>
      <c r="F828" t="s">
        <v>78</v>
      </c>
      <c r="G828" t="str">
        <f t="shared" si="72"/>
        <v>0</v>
      </c>
      <c r="H828" s="4" t="str">
        <f t="shared" si="73"/>
        <v>Click here</v>
      </c>
      <c r="I828" t="str">
        <f>IFERROR(INDEX(Analysis!$B$71:$L$91, MATCH(B828, Analysis!$A$71:$A$91, 0), MATCH(C828, Analysis!$B$70:$L$70, 0)), "")</f>
        <v>Mild</v>
      </c>
      <c r="J828">
        <f t="shared" si="74"/>
        <v>19</v>
      </c>
      <c r="K828" s="56">
        <f t="shared" si="75"/>
        <v>45786</v>
      </c>
      <c r="L828" s="57">
        <f t="shared" si="77"/>
        <v>0.44866898148029577</v>
      </c>
      <c r="M828" t="str" cm="1">
        <f t="array" ref="M828">IF(L828="","",_xlfn.IFS(
  AND(L828&gt;=TIME(9,0,0), L828&lt;TIME(16,0,0)),"Morning",
  AND(L828&gt;=TIME(16,0,0), L828&lt;TIME(23,59,0)),"Evening",
  L828&gt;=TIME(23,59,0),"Night",
  L828&lt;TIME(9,0,0),"Night"
))</f>
        <v>Morning</v>
      </c>
      <c r="O828" t="str">
        <f t="shared" si="76"/>
        <v/>
      </c>
    </row>
    <row r="829" spans="1:15" x14ac:dyDescent="0.25">
      <c r="A829" t="s">
        <v>1767</v>
      </c>
      <c r="B829" t="s">
        <v>1</v>
      </c>
      <c r="C829" t="s">
        <v>103</v>
      </c>
      <c r="D829" t="s">
        <v>104</v>
      </c>
      <c r="E829" t="s">
        <v>1768</v>
      </c>
      <c r="F829" t="s">
        <v>78</v>
      </c>
      <c r="G829" t="str">
        <f t="shared" si="72"/>
        <v>0</v>
      </c>
      <c r="H829" s="4" t="str">
        <f t="shared" si="73"/>
        <v>Click here</v>
      </c>
      <c r="I829" t="str">
        <f>IFERROR(INDEX(Analysis!$B$71:$L$91, MATCH(B829, Analysis!$A$71:$A$91, 0), MATCH(C829, Analysis!$B$70:$L$70, 0)), "")</f>
        <v>Mild</v>
      </c>
      <c r="J829">
        <f t="shared" si="74"/>
        <v>19</v>
      </c>
      <c r="K829" s="56">
        <f t="shared" si="75"/>
        <v>45786</v>
      </c>
      <c r="L829" s="57">
        <f t="shared" si="77"/>
        <v>0.45417824073956581</v>
      </c>
      <c r="M829" t="str" cm="1">
        <f t="array" ref="M829">IF(L829="","",_xlfn.IFS(
  AND(L829&gt;=TIME(9,0,0), L829&lt;TIME(16,0,0)),"Morning",
  AND(L829&gt;=TIME(16,0,0), L829&lt;TIME(23,59,0)),"Evening",
  L829&gt;=TIME(23,59,0),"Night",
  L829&lt;TIME(9,0,0),"Night"
))</f>
        <v>Morning</v>
      </c>
      <c r="O829" t="str">
        <f t="shared" si="76"/>
        <v/>
      </c>
    </row>
    <row r="830" spans="1:15" x14ac:dyDescent="0.25">
      <c r="A830" t="s">
        <v>1769</v>
      </c>
      <c r="B830" t="s">
        <v>1</v>
      </c>
      <c r="C830" t="s">
        <v>25</v>
      </c>
      <c r="D830" t="s">
        <v>83</v>
      </c>
      <c r="E830" t="s">
        <v>1770</v>
      </c>
      <c r="F830" t="s">
        <v>78</v>
      </c>
      <c r="G830" t="str">
        <f t="shared" si="72"/>
        <v>0</v>
      </c>
      <c r="H830" s="4" t="str">
        <f t="shared" si="73"/>
        <v>Click here</v>
      </c>
      <c r="I830" t="str">
        <f>IFERROR(INDEX(Analysis!$B$71:$L$91, MATCH(B830, Analysis!$A$71:$A$91, 0), MATCH(C830, Analysis!$B$70:$L$70, 0)), "")</f>
        <v>Mild</v>
      </c>
      <c r="J830">
        <f t="shared" si="74"/>
        <v>19</v>
      </c>
      <c r="K830" s="56">
        <f t="shared" si="75"/>
        <v>45786</v>
      </c>
      <c r="L830" s="57">
        <f t="shared" si="77"/>
        <v>0.46458333333430346</v>
      </c>
      <c r="M830" t="str" cm="1">
        <f t="array" ref="M830">IF(L830="","",_xlfn.IFS(
  AND(L830&gt;=TIME(9,0,0), L830&lt;TIME(16,0,0)),"Morning",
  AND(L830&gt;=TIME(16,0,0), L830&lt;TIME(23,59,0)),"Evening",
  L830&gt;=TIME(23,59,0),"Night",
  L830&lt;TIME(9,0,0),"Night"
))</f>
        <v>Morning</v>
      </c>
      <c r="O830" t="str">
        <f t="shared" si="76"/>
        <v/>
      </c>
    </row>
    <row r="831" spans="1:15" x14ac:dyDescent="0.25">
      <c r="A831" t="s">
        <v>1771</v>
      </c>
      <c r="B831" t="s">
        <v>3</v>
      </c>
      <c r="C831" t="s">
        <v>29</v>
      </c>
      <c r="D831" t="s">
        <v>290</v>
      </c>
      <c r="E831" t="s">
        <v>1772</v>
      </c>
      <c r="F831" t="s">
        <v>78</v>
      </c>
      <c r="G831" t="str">
        <f t="shared" si="72"/>
        <v>0</v>
      </c>
      <c r="H831" s="4" t="str">
        <f t="shared" si="73"/>
        <v>Click here</v>
      </c>
      <c r="I831" t="str">
        <f>IFERROR(INDEX(Analysis!$B$71:$L$91, MATCH(B831, Analysis!$A$71:$A$91, 0), MATCH(C831, Analysis!$B$70:$L$70, 0)), "")</f>
        <v>Severe</v>
      </c>
      <c r="J831">
        <f t="shared" si="74"/>
        <v>19</v>
      </c>
      <c r="K831" s="56">
        <f t="shared" si="75"/>
        <v>45786</v>
      </c>
      <c r="L831" s="57">
        <f t="shared" si="77"/>
        <v>0.46546296296583023</v>
      </c>
      <c r="M831" t="str" cm="1">
        <f t="array" ref="M831">IF(L831="","",_xlfn.IFS(
  AND(L831&gt;=TIME(9,0,0), L831&lt;TIME(16,0,0)),"Morning",
  AND(L831&gt;=TIME(16,0,0), L831&lt;TIME(23,59,0)),"Evening",
  L831&gt;=TIME(23,59,0),"Night",
  L831&lt;TIME(9,0,0),"Night"
))</f>
        <v>Morning</v>
      </c>
      <c r="O831" t="str">
        <f t="shared" si="76"/>
        <v/>
      </c>
    </row>
    <row r="832" spans="1:15" x14ac:dyDescent="0.25">
      <c r="A832" t="s">
        <v>1773</v>
      </c>
      <c r="B832" t="s">
        <v>1</v>
      </c>
      <c r="C832" t="s">
        <v>103</v>
      </c>
      <c r="D832" t="s">
        <v>237</v>
      </c>
      <c r="E832" t="s">
        <v>1774</v>
      </c>
      <c r="F832" t="s">
        <v>78</v>
      </c>
      <c r="G832" t="str">
        <f t="shared" si="72"/>
        <v>0</v>
      </c>
      <c r="H832" s="4" t="str">
        <f t="shared" si="73"/>
        <v>Click here</v>
      </c>
      <c r="I832" t="str">
        <f>IFERROR(INDEX(Analysis!$B$71:$L$91, MATCH(B832, Analysis!$A$71:$A$91, 0), MATCH(C832, Analysis!$B$70:$L$70, 0)), "")</f>
        <v>Mild</v>
      </c>
      <c r="J832">
        <f t="shared" si="74"/>
        <v>19</v>
      </c>
      <c r="K832" s="56">
        <f t="shared" si="75"/>
        <v>45786</v>
      </c>
      <c r="L832" s="57">
        <f t="shared" si="77"/>
        <v>0.46548611111211358</v>
      </c>
      <c r="M832" t="str" cm="1">
        <f t="array" ref="M832">IF(L832="","",_xlfn.IFS(
  AND(L832&gt;=TIME(9,0,0), L832&lt;TIME(16,0,0)),"Morning",
  AND(L832&gt;=TIME(16,0,0), L832&lt;TIME(23,59,0)),"Evening",
  L832&gt;=TIME(23,59,0),"Night",
  L832&lt;TIME(9,0,0),"Night"
))</f>
        <v>Morning</v>
      </c>
      <c r="O832" t="str">
        <f t="shared" si="76"/>
        <v/>
      </c>
    </row>
    <row r="833" spans="1:15" x14ac:dyDescent="0.25">
      <c r="A833" t="s">
        <v>1775</v>
      </c>
      <c r="B833" t="s">
        <v>1</v>
      </c>
      <c r="C833" t="s">
        <v>26</v>
      </c>
      <c r="D833" t="s">
        <v>80</v>
      </c>
      <c r="E833" t="s">
        <v>1776</v>
      </c>
      <c r="F833" t="s">
        <v>78</v>
      </c>
      <c r="G833" t="str">
        <f t="shared" si="72"/>
        <v>0</v>
      </c>
      <c r="H833" s="4" t="str">
        <f t="shared" si="73"/>
        <v>Click here</v>
      </c>
      <c r="I833" t="str">
        <f>IFERROR(INDEX(Analysis!$B$71:$L$91, MATCH(B833, Analysis!$A$71:$A$91, 0), MATCH(C833, Analysis!$B$70:$L$70, 0)), "")</f>
        <v>Mild</v>
      </c>
      <c r="J833">
        <f t="shared" si="74"/>
        <v>19</v>
      </c>
      <c r="K833" s="56">
        <f t="shared" si="75"/>
        <v>45786</v>
      </c>
      <c r="L833" s="57">
        <f t="shared" si="77"/>
        <v>0.46630787036701804</v>
      </c>
      <c r="M833" t="str" cm="1">
        <f t="array" ref="M833">IF(L833="","",_xlfn.IFS(
  AND(L833&gt;=TIME(9,0,0), L833&lt;TIME(16,0,0)),"Morning",
  AND(L833&gt;=TIME(16,0,0), L833&lt;TIME(23,59,0)),"Evening",
  L833&gt;=TIME(23,59,0),"Night",
  L833&lt;TIME(9,0,0),"Night"
))</f>
        <v>Morning</v>
      </c>
      <c r="O833" t="str">
        <f t="shared" si="76"/>
        <v/>
      </c>
    </row>
    <row r="834" spans="1:15" x14ac:dyDescent="0.25">
      <c r="A834" t="s">
        <v>1777</v>
      </c>
      <c r="B834" t="s">
        <v>3</v>
      </c>
      <c r="C834" t="s">
        <v>26</v>
      </c>
      <c r="D834" t="s">
        <v>80</v>
      </c>
      <c r="E834" t="s">
        <v>1778</v>
      </c>
      <c r="F834" t="s">
        <v>78</v>
      </c>
      <c r="G834" t="str">
        <f t="shared" ref="G834:G897" si="78">IF(ISBLANK(A834), "", IF(ISBLANK(F834), 0, F834))</f>
        <v>0</v>
      </c>
      <c r="H834" s="4" t="str">
        <f t="shared" ref="H834:H897" si="79">IF(ISBLANK(E834),"",HYPERLINK(E834,"Click here"))</f>
        <v>Click here</v>
      </c>
      <c r="I834" t="str">
        <f>IFERROR(INDEX(Analysis!$B$71:$L$91, MATCH(B834, Analysis!$A$71:$A$91, 0), MATCH(C834, Analysis!$B$70:$L$70, 0)), "")</f>
        <v>Severe</v>
      </c>
      <c r="J834">
        <f t="shared" ref="J834:J897" si="80">IF(ISBLANK(A834),"",WEEKNUM(A834))</f>
        <v>19</v>
      </c>
      <c r="K834" s="56">
        <f t="shared" ref="K834:K897" si="81">IF(ISBLANK(A834),"",DATE(YEAR(A834),MONTH(A834),DAY(A834)))</f>
        <v>45786</v>
      </c>
      <c r="L834" s="57">
        <f t="shared" si="77"/>
        <v>0.46708333333663177</v>
      </c>
      <c r="M834" t="str" cm="1">
        <f t="array" ref="M834">IF(L834="","",_xlfn.IFS(
  AND(L834&gt;=TIME(9,0,0), L834&lt;TIME(16,0,0)),"Morning",
  AND(L834&gt;=TIME(16,0,0), L834&lt;TIME(23,59,0)),"Evening",
  L834&gt;=TIME(23,59,0),"Night",
  L834&lt;TIME(9,0,0),"Night"
))</f>
        <v>Morning</v>
      </c>
      <c r="O834" t="str">
        <f t="shared" ref="O834:O897" si="82">IF(N834="ON", _xlfn.IMAGE(E834, 1), "")</f>
        <v/>
      </c>
    </row>
    <row r="835" spans="1:15" x14ac:dyDescent="0.25">
      <c r="A835" t="s">
        <v>1779</v>
      </c>
      <c r="B835" t="s">
        <v>1</v>
      </c>
      <c r="C835" t="s">
        <v>103</v>
      </c>
      <c r="D835" t="s">
        <v>104</v>
      </c>
      <c r="E835" t="s">
        <v>1780</v>
      </c>
      <c r="F835" t="s">
        <v>78</v>
      </c>
      <c r="G835" t="str">
        <f t="shared" si="78"/>
        <v>0</v>
      </c>
      <c r="H835" s="4" t="str">
        <f t="shared" si="79"/>
        <v>Click here</v>
      </c>
      <c r="I835" t="str">
        <f>IFERROR(INDEX(Analysis!$B$71:$L$91, MATCH(B835, Analysis!$A$71:$A$91, 0), MATCH(C835, Analysis!$B$70:$L$70, 0)), "")</f>
        <v>Mild</v>
      </c>
      <c r="J835">
        <f t="shared" si="80"/>
        <v>19</v>
      </c>
      <c r="K835" s="56">
        <f t="shared" si="81"/>
        <v>45786</v>
      </c>
      <c r="L835" s="57">
        <f t="shared" ref="L835:L898" si="83">IF(A835="", "", A835 - INT(A835))</f>
        <v>0.4675810185217415</v>
      </c>
      <c r="M835" t="str" cm="1">
        <f t="array" ref="M835">IF(L835="","",_xlfn.IFS(
  AND(L835&gt;=TIME(9,0,0), L835&lt;TIME(16,0,0)),"Morning",
  AND(L835&gt;=TIME(16,0,0), L835&lt;TIME(23,59,0)),"Evening",
  L835&gt;=TIME(23,59,0),"Night",
  L835&lt;TIME(9,0,0),"Night"
))</f>
        <v>Morning</v>
      </c>
      <c r="O835" t="str">
        <f t="shared" si="82"/>
        <v/>
      </c>
    </row>
    <row r="836" spans="1:15" x14ac:dyDescent="0.25">
      <c r="A836" t="s">
        <v>1781</v>
      </c>
      <c r="B836" t="s">
        <v>1</v>
      </c>
      <c r="C836" t="s">
        <v>103</v>
      </c>
      <c r="D836" t="s">
        <v>104</v>
      </c>
      <c r="E836" t="s">
        <v>1782</v>
      </c>
      <c r="F836" t="s">
        <v>78</v>
      </c>
      <c r="G836" t="str">
        <f t="shared" si="78"/>
        <v>0</v>
      </c>
      <c r="H836" s="4" t="str">
        <f t="shared" si="79"/>
        <v>Click here</v>
      </c>
      <c r="I836" t="str">
        <f>IFERROR(INDEX(Analysis!$B$71:$L$91, MATCH(B836, Analysis!$A$71:$A$91, 0), MATCH(C836, Analysis!$B$70:$L$70, 0)), "")</f>
        <v>Mild</v>
      </c>
      <c r="J836">
        <f t="shared" si="80"/>
        <v>19</v>
      </c>
      <c r="K836" s="56">
        <f t="shared" si="81"/>
        <v>45786</v>
      </c>
      <c r="L836" s="57">
        <f t="shared" si="83"/>
        <v>0.46884259259240935</v>
      </c>
      <c r="M836" t="str" cm="1">
        <f t="array" ref="M836">IF(L836="","",_xlfn.IFS(
  AND(L836&gt;=TIME(9,0,0), L836&lt;TIME(16,0,0)),"Morning",
  AND(L836&gt;=TIME(16,0,0), L836&lt;TIME(23,59,0)),"Evening",
  L836&gt;=TIME(23,59,0),"Night",
  L836&lt;TIME(9,0,0),"Night"
))</f>
        <v>Morning</v>
      </c>
      <c r="O836" t="str">
        <f t="shared" si="82"/>
        <v/>
      </c>
    </row>
    <row r="837" spans="1:15" x14ac:dyDescent="0.25">
      <c r="A837" t="s">
        <v>1783</v>
      </c>
      <c r="B837" t="s">
        <v>3</v>
      </c>
      <c r="C837" t="s">
        <v>29</v>
      </c>
      <c r="D837" t="s">
        <v>100</v>
      </c>
      <c r="E837" t="s">
        <v>1784</v>
      </c>
      <c r="F837" t="s">
        <v>78</v>
      </c>
      <c r="G837" t="str">
        <f t="shared" si="78"/>
        <v>0</v>
      </c>
      <c r="H837" s="4" t="str">
        <f t="shared" si="79"/>
        <v>Click here</v>
      </c>
      <c r="I837" t="str">
        <f>IFERROR(INDEX(Analysis!$B$71:$L$91, MATCH(B837, Analysis!$A$71:$A$91, 0), MATCH(C837, Analysis!$B$70:$L$70, 0)), "")</f>
        <v>Severe</v>
      </c>
      <c r="J837">
        <f t="shared" si="80"/>
        <v>19</v>
      </c>
      <c r="K837" s="56">
        <f t="shared" si="81"/>
        <v>45786</v>
      </c>
      <c r="L837" s="57">
        <f t="shared" si="83"/>
        <v>0.47037037037080154</v>
      </c>
      <c r="M837" t="str" cm="1">
        <f t="array" ref="M837">IF(L837="","",_xlfn.IFS(
  AND(L837&gt;=TIME(9,0,0), L837&lt;TIME(16,0,0)),"Morning",
  AND(L837&gt;=TIME(16,0,0), L837&lt;TIME(23,59,0)),"Evening",
  L837&gt;=TIME(23,59,0),"Night",
  L837&lt;TIME(9,0,0),"Night"
))</f>
        <v>Morning</v>
      </c>
      <c r="O837" t="str">
        <f t="shared" si="82"/>
        <v/>
      </c>
    </row>
    <row r="838" spans="1:15" x14ac:dyDescent="0.25">
      <c r="A838" t="s">
        <v>1785</v>
      </c>
      <c r="B838" t="s">
        <v>3</v>
      </c>
      <c r="C838" t="s">
        <v>25</v>
      </c>
      <c r="D838" t="s">
        <v>301</v>
      </c>
      <c r="E838" t="s">
        <v>1786</v>
      </c>
      <c r="F838" t="s">
        <v>78</v>
      </c>
      <c r="G838" t="str">
        <f t="shared" si="78"/>
        <v>0</v>
      </c>
      <c r="H838" s="4" t="str">
        <f t="shared" si="79"/>
        <v>Click here</v>
      </c>
      <c r="I838" t="str">
        <f>IFERROR(INDEX(Analysis!$B$71:$L$91, MATCH(B838, Analysis!$A$71:$A$91, 0), MATCH(C838, Analysis!$B$70:$L$70, 0)), "")</f>
        <v>Severe</v>
      </c>
      <c r="J838">
        <f t="shared" si="80"/>
        <v>19</v>
      </c>
      <c r="K838" s="56">
        <f t="shared" si="81"/>
        <v>45786</v>
      </c>
      <c r="L838" s="57">
        <f t="shared" si="83"/>
        <v>0.47141203703358769</v>
      </c>
      <c r="M838" t="str" cm="1">
        <f t="array" ref="M838">IF(L838="","",_xlfn.IFS(
  AND(L838&gt;=TIME(9,0,0), L838&lt;TIME(16,0,0)),"Morning",
  AND(L838&gt;=TIME(16,0,0), L838&lt;TIME(23,59,0)),"Evening",
  L838&gt;=TIME(23,59,0),"Night",
  L838&lt;TIME(9,0,0),"Night"
))</f>
        <v>Morning</v>
      </c>
      <c r="O838" t="str">
        <f t="shared" si="82"/>
        <v/>
      </c>
    </row>
    <row r="839" spans="1:15" x14ac:dyDescent="0.25">
      <c r="A839" t="s">
        <v>1787</v>
      </c>
      <c r="B839" t="s">
        <v>1</v>
      </c>
      <c r="C839" t="s">
        <v>27</v>
      </c>
      <c r="D839" t="s">
        <v>167</v>
      </c>
      <c r="E839" t="s">
        <v>1788</v>
      </c>
      <c r="F839" t="s">
        <v>78</v>
      </c>
      <c r="G839" t="str">
        <f t="shared" si="78"/>
        <v>0</v>
      </c>
      <c r="H839" s="4" t="str">
        <f t="shared" si="79"/>
        <v>Click here</v>
      </c>
      <c r="I839" t="str">
        <f>IFERROR(INDEX(Analysis!$B$71:$L$91, MATCH(B839, Analysis!$A$71:$A$91, 0), MATCH(C839, Analysis!$B$70:$L$70, 0)), "")</f>
        <v>Mild</v>
      </c>
      <c r="J839">
        <f t="shared" si="80"/>
        <v>19</v>
      </c>
      <c r="K839" s="56">
        <f t="shared" si="81"/>
        <v>45786</v>
      </c>
      <c r="L839" s="57">
        <f t="shared" si="83"/>
        <v>0.47479166666744277</v>
      </c>
      <c r="M839" t="str" cm="1">
        <f t="array" ref="M839">IF(L839="","",_xlfn.IFS(
  AND(L839&gt;=TIME(9,0,0), L839&lt;TIME(16,0,0)),"Morning",
  AND(L839&gt;=TIME(16,0,0), L839&lt;TIME(23,59,0)),"Evening",
  L839&gt;=TIME(23,59,0),"Night",
  L839&lt;TIME(9,0,0),"Night"
))</f>
        <v>Morning</v>
      </c>
      <c r="O839" t="str">
        <f t="shared" si="82"/>
        <v/>
      </c>
    </row>
    <row r="840" spans="1:15" x14ac:dyDescent="0.25">
      <c r="A840" t="s">
        <v>1789</v>
      </c>
      <c r="B840" t="s">
        <v>2</v>
      </c>
      <c r="C840" t="s">
        <v>27</v>
      </c>
      <c r="D840" t="s">
        <v>109</v>
      </c>
      <c r="E840" t="s">
        <v>1790</v>
      </c>
      <c r="F840" t="s">
        <v>78</v>
      </c>
      <c r="G840" t="str">
        <f t="shared" si="78"/>
        <v>0</v>
      </c>
      <c r="H840" s="4" t="str">
        <f t="shared" si="79"/>
        <v>Click here</v>
      </c>
      <c r="I840" t="str">
        <f>IFERROR(INDEX(Analysis!$B$71:$L$91, MATCH(B840, Analysis!$A$71:$A$91, 0), MATCH(C840, Analysis!$B$70:$L$70, 0)), "")</f>
        <v>Mild</v>
      </c>
      <c r="J840">
        <f t="shared" si="80"/>
        <v>19</v>
      </c>
      <c r="K840" s="56">
        <f t="shared" si="81"/>
        <v>45786</v>
      </c>
      <c r="L840" s="57">
        <f t="shared" si="83"/>
        <v>0.47585648148378823</v>
      </c>
      <c r="M840" t="str" cm="1">
        <f t="array" ref="M840">IF(L840="","",_xlfn.IFS(
  AND(L840&gt;=TIME(9,0,0), L840&lt;TIME(16,0,0)),"Morning",
  AND(L840&gt;=TIME(16,0,0), L840&lt;TIME(23,59,0)),"Evening",
  L840&gt;=TIME(23,59,0),"Night",
  L840&lt;TIME(9,0,0),"Night"
))</f>
        <v>Morning</v>
      </c>
      <c r="O840" t="str">
        <f t="shared" si="82"/>
        <v/>
      </c>
    </row>
    <row r="841" spans="1:15" x14ac:dyDescent="0.25">
      <c r="A841" t="s">
        <v>1791</v>
      </c>
      <c r="B841" t="s">
        <v>1</v>
      </c>
      <c r="C841" t="s">
        <v>30</v>
      </c>
      <c r="D841" t="s">
        <v>217</v>
      </c>
      <c r="E841" t="s">
        <v>1792</v>
      </c>
      <c r="F841" t="s">
        <v>78</v>
      </c>
      <c r="G841" t="str">
        <f t="shared" si="78"/>
        <v>0</v>
      </c>
      <c r="H841" s="4" t="str">
        <f t="shared" si="79"/>
        <v>Click here</v>
      </c>
      <c r="I841" t="str">
        <f>IFERROR(INDEX(Analysis!$B$71:$L$91, MATCH(B841, Analysis!$A$71:$A$91, 0), MATCH(C841, Analysis!$B$70:$L$70, 0)), "")</f>
        <v>Mild</v>
      </c>
      <c r="J841">
        <f t="shared" si="80"/>
        <v>19</v>
      </c>
      <c r="K841" s="56">
        <f t="shared" si="81"/>
        <v>45786</v>
      </c>
      <c r="L841" s="57">
        <f t="shared" si="83"/>
        <v>0.47918981481780065</v>
      </c>
      <c r="M841" t="str" cm="1">
        <f t="array" ref="M841">IF(L841="","",_xlfn.IFS(
  AND(L841&gt;=TIME(9,0,0), L841&lt;TIME(16,0,0)),"Morning",
  AND(L841&gt;=TIME(16,0,0), L841&lt;TIME(23,59,0)),"Evening",
  L841&gt;=TIME(23,59,0),"Night",
  L841&lt;TIME(9,0,0),"Night"
))</f>
        <v>Morning</v>
      </c>
      <c r="O841" t="str">
        <f t="shared" si="82"/>
        <v/>
      </c>
    </row>
    <row r="842" spans="1:15" x14ac:dyDescent="0.25">
      <c r="A842" t="s">
        <v>1793</v>
      </c>
      <c r="B842" t="s">
        <v>1</v>
      </c>
      <c r="C842" t="s">
        <v>103</v>
      </c>
      <c r="D842" t="s">
        <v>104</v>
      </c>
      <c r="E842" t="s">
        <v>1794</v>
      </c>
      <c r="F842" t="s">
        <v>78</v>
      </c>
      <c r="G842" t="str">
        <f t="shared" si="78"/>
        <v>0</v>
      </c>
      <c r="H842" s="4" t="str">
        <f t="shared" si="79"/>
        <v>Click here</v>
      </c>
      <c r="I842" t="str">
        <f>IFERROR(INDEX(Analysis!$B$71:$L$91, MATCH(B842, Analysis!$A$71:$A$91, 0), MATCH(C842, Analysis!$B$70:$L$70, 0)), "")</f>
        <v>Mild</v>
      </c>
      <c r="J842">
        <f t="shared" si="80"/>
        <v>19</v>
      </c>
      <c r="K842" s="56">
        <f t="shared" si="81"/>
        <v>45786</v>
      </c>
      <c r="L842" s="57">
        <f t="shared" si="83"/>
        <v>0.47967592592613073</v>
      </c>
      <c r="M842" t="str" cm="1">
        <f t="array" ref="M842">IF(L842="","",_xlfn.IFS(
  AND(L842&gt;=TIME(9,0,0), L842&lt;TIME(16,0,0)),"Morning",
  AND(L842&gt;=TIME(16,0,0), L842&lt;TIME(23,59,0)),"Evening",
  L842&gt;=TIME(23,59,0),"Night",
  L842&lt;TIME(9,0,0),"Night"
))</f>
        <v>Morning</v>
      </c>
      <c r="O842" t="str">
        <f t="shared" si="82"/>
        <v/>
      </c>
    </row>
    <row r="843" spans="1:15" x14ac:dyDescent="0.25">
      <c r="A843" t="s">
        <v>1795</v>
      </c>
      <c r="B843" t="s">
        <v>3</v>
      </c>
      <c r="C843" t="s">
        <v>27</v>
      </c>
      <c r="D843" t="s">
        <v>109</v>
      </c>
      <c r="E843" t="s">
        <v>1796</v>
      </c>
      <c r="F843" t="s">
        <v>78</v>
      </c>
      <c r="G843" t="str">
        <f t="shared" si="78"/>
        <v>0</v>
      </c>
      <c r="H843" s="4" t="str">
        <f t="shared" si="79"/>
        <v>Click here</v>
      </c>
      <c r="I843" t="str">
        <f>IFERROR(INDEX(Analysis!$B$71:$L$91, MATCH(B843, Analysis!$A$71:$A$91, 0), MATCH(C843, Analysis!$B$70:$L$70, 0)), "")</f>
        <v>Severe</v>
      </c>
      <c r="J843">
        <f t="shared" si="80"/>
        <v>19</v>
      </c>
      <c r="K843" s="56">
        <f t="shared" si="81"/>
        <v>45786</v>
      </c>
      <c r="L843" s="57">
        <f t="shared" si="83"/>
        <v>0.48211805555911269</v>
      </c>
      <c r="M843" t="str" cm="1">
        <f t="array" ref="M843">IF(L843="","",_xlfn.IFS(
  AND(L843&gt;=TIME(9,0,0), L843&lt;TIME(16,0,0)),"Morning",
  AND(L843&gt;=TIME(16,0,0), L843&lt;TIME(23,59,0)),"Evening",
  L843&gt;=TIME(23,59,0),"Night",
  L843&lt;TIME(9,0,0),"Night"
))</f>
        <v>Morning</v>
      </c>
      <c r="O843" t="str">
        <f t="shared" si="82"/>
        <v/>
      </c>
    </row>
    <row r="844" spans="1:15" x14ac:dyDescent="0.25">
      <c r="A844" t="s">
        <v>1797</v>
      </c>
      <c r="B844" t="s">
        <v>4</v>
      </c>
      <c r="C844" t="s">
        <v>29</v>
      </c>
      <c r="D844" t="s">
        <v>223</v>
      </c>
      <c r="E844" t="s">
        <v>1798</v>
      </c>
      <c r="F844" t="s">
        <v>78</v>
      </c>
      <c r="G844" t="str">
        <f t="shared" si="78"/>
        <v>0</v>
      </c>
      <c r="H844" s="4" t="str">
        <f t="shared" si="79"/>
        <v>Click here</v>
      </c>
      <c r="I844" t="str">
        <f>IFERROR(INDEX(Analysis!$B$71:$L$91, MATCH(B844, Analysis!$A$71:$A$91, 0), MATCH(C844, Analysis!$B$70:$L$70, 0)), "")</f>
        <v>Mild</v>
      </c>
      <c r="J844">
        <f t="shared" si="80"/>
        <v>19</v>
      </c>
      <c r="K844" s="56">
        <f t="shared" si="81"/>
        <v>45786</v>
      </c>
      <c r="L844" s="57">
        <f t="shared" si="83"/>
        <v>0.48315972222189885</v>
      </c>
      <c r="M844" t="str" cm="1">
        <f t="array" ref="M844">IF(L844="","",_xlfn.IFS(
  AND(L844&gt;=TIME(9,0,0), L844&lt;TIME(16,0,0)),"Morning",
  AND(L844&gt;=TIME(16,0,0), L844&lt;TIME(23,59,0)),"Evening",
  L844&gt;=TIME(23,59,0),"Night",
  L844&lt;TIME(9,0,0),"Night"
))</f>
        <v>Morning</v>
      </c>
      <c r="O844" t="str">
        <f t="shared" si="82"/>
        <v/>
      </c>
    </row>
    <row r="845" spans="1:15" x14ac:dyDescent="0.25">
      <c r="A845" t="s">
        <v>1799</v>
      </c>
      <c r="B845" t="s">
        <v>3</v>
      </c>
      <c r="C845" t="s">
        <v>26</v>
      </c>
      <c r="D845" t="s">
        <v>418</v>
      </c>
      <c r="E845" t="s">
        <v>1800</v>
      </c>
      <c r="F845" t="s">
        <v>78</v>
      </c>
      <c r="G845" t="str">
        <f t="shared" si="78"/>
        <v>0</v>
      </c>
      <c r="H845" s="4" t="str">
        <f t="shared" si="79"/>
        <v>Click here</v>
      </c>
      <c r="I845" t="str">
        <f>IFERROR(INDEX(Analysis!$B$71:$L$91, MATCH(B845, Analysis!$A$71:$A$91, 0), MATCH(C845, Analysis!$B$70:$L$70, 0)), "")</f>
        <v>Severe</v>
      </c>
      <c r="J845">
        <f t="shared" si="80"/>
        <v>19</v>
      </c>
      <c r="K845" s="56">
        <f t="shared" si="81"/>
        <v>45786</v>
      </c>
      <c r="L845" s="57">
        <f t="shared" si="83"/>
        <v>0.48340277777606389</v>
      </c>
      <c r="M845" t="str" cm="1">
        <f t="array" ref="M845">IF(L845="","",_xlfn.IFS(
  AND(L845&gt;=TIME(9,0,0), L845&lt;TIME(16,0,0)),"Morning",
  AND(L845&gt;=TIME(16,0,0), L845&lt;TIME(23,59,0)),"Evening",
  L845&gt;=TIME(23,59,0),"Night",
  L845&lt;TIME(9,0,0),"Night"
))</f>
        <v>Morning</v>
      </c>
      <c r="O845" t="str">
        <f t="shared" si="82"/>
        <v/>
      </c>
    </row>
    <row r="846" spans="1:15" x14ac:dyDescent="0.25">
      <c r="A846" t="s">
        <v>1801</v>
      </c>
      <c r="B846" t="s">
        <v>3</v>
      </c>
      <c r="C846" t="s">
        <v>26</v>
      </c>
      <c r="D846" t="s">
        <v>80</v>
      </c>
      <c r="E846" t="s">
        <v>1802</v>
      </c>
      <c r="F846" t="s">
        <v>78</v>
      </c>
      <c r="G846" t="str">
        <f t="shared" si="78"/>
        <v>0</v>
      </c>
      <c r="H846" s="4" t="str">
        <f t="shared" si="79"/>
        <v>Click here</v>
      </c>
      <c r="I846" t="str">
        <f>IFERROR(INDEX(Analysis!$B$71:$L$91, MATCH(B846, Analysis!$A$71:$A$91, 0), MATCH(C846, Analysis!$B$70:$L$70, 0)), "")</f>
        <v>Severe</v>
      </c>
      <c r="J846">
        <f t="shared" si="80"/>
        <v>19</v>
      </c>
      <c r="K846" s="56">
        <f t="shared" si="81"/>
        <v>45786</v>
      </c>
      <c r="L846" s="57">
        <f t="shared" si="83"/>
        <v>0.48413194444583496</v>
      </c>
      <c r="M846" t="str" cm="1">
        <f t="array" ref="M846">IF(L846="","",_xlfn.IFS(
  AND(L846&gt;=TIME(9,0,0), L846&lt;TIME(16,0,0)),"Morning",
  AND(L846&gt;=TIME(16,0,0), L846&lt;TIME(23,59,0)),"Evening",
  L846&gt;=TIME(23,59,0),"Night",
  L846&lt;TIME(9,0,0),"Night"
))</f>
        <v>Morning</v>
      </c>
      <c r="O846" t="str">
        <f t="shared" si="82"/>
        <v/>
      </c>
    </row>
    <row r="847" spans="1:15" x14ac:dyDescent="0.25">
      <c r="A847" t="s">
        <v>1803</v>
      </c>
      <c r="B847" t="s">
        <v>1</v>
      </c>
      <c r="C847" t="s">
        <v>27</v>
      </c>
      <c r="D847" t="s">
        <v>167</v>
      </c>
      <c r="E847" t="s">
        <v>1804</v>
      </c>
      <c r="F847" t="s">
        <v>78</v>
      </c>
      <c r="G847" t="str">
        <f t="shared" si="78"/>
        <v>0</v>
      </c>
      <c r="H847" s="4" t="str">
        <f t="shared" si="79"/>
        <v>Click here</v>
      </c>
      <c r="I847" t="str">
        <f>IFERROR(INDEX(Analysis!$B$71:$L$91, MATCH(B847, Analysis!$A$71:$A$91, 0), MATCH(C847, Analysis!$B$70:$L$70, 0)), "")</f>
        <v>Mild</v>
      </c>
      <c r="J847">
        <f t="shared" si="80"/>
        <v>19</v>
      </c>
      <c r="K847" s="56">
        <f t="shared" si="81"/>
        <v>45786</v>
      </c>
      <c r="L847" s="57">
        <f t="shared" si="83"/>
        <v>0.48416666666889796</v>
      </c>
      <c r="M847" t="str" cm="1">
        <f t="array" ref="M847">IF(L847="","",_xlfn.IFS(
  AND(L847&gt;=TIME(9,0,0), L847&lt;TIME(16,0,0)),"Morning",
  AND(L847&gt;=TIME(16,0,0), L847&lt;TIME(23,59,0)),"Evening",
  L847&gt;=TIME(23,59,0),"Night",
  L847&lt;TIME(9,0,0),"Night"
))</f>
        <v>Morning</v>
      </c>
      <c r="O847" t="str">
        <f t="shared" si="82"/>
        <v/>
      </c>
    </row>
    <row r="848" spans="1:15" x14ac:dyDescent="0.25">
      <c r="A848" t="s">
        <v>1805</v>
      </c>
      <c r="B848" t="s">
        <v>5</v>
      </c>
      <c r="C848" t="s">
        <v>29</v>
      </c>
      <c r="D848" t="s">
        <v>76</v>
      </c>
      <c r="E848" t="s">
        <v>1806</v>
      </c>
      <c r="F848" t="s">
        <v>78</v>
      </c>
      <c r="G848" t="str">
        <f t="shared" si="78"/>
        <v>0</v>
      </c>
      <c r="H848" s="4" t="str">
        <f t="shared" si="79"/>
        <v>Click here</v>
      </c>
      <c r="I848" t="str">
        <f>IFERROR(INDEX(Analysis!$B$71:$L$91, MATCH(B848, Analysis!$A$71:$A$91, 0), MATCH(C848, Analysis!$B$70:$L$70, 0)), "")</f>
        <v>Severe</v>
      </c>
      <c r="J848">
        <f t="shared" si="80"/>
        <v>19</v>
      </c>
      <c r="K848" s="56">
        <f t="shared" si="81"/>
        <v>45786</v>
      </c>
      <c r="L848" s="57">
        <f t="shared" si="83"/>
        <v>0.49202546296146465</v>
      </c>
      <c r="M848" t="str" cm="1">
        <f t="array" ref="M848">IF(L848="","",_xlfn.IFS(
  AND(L848&gt;=TIME(9,0,0), L848&lt;TIME(16,0,0)),"Morning",
  AND(L848&gt;=TIME(16,0,0), L848&lt;TIME(23,59,0)),"Evening",
  L848&gt;=TIME(23,59,0),"Night",
  L848&lt;TIME(9,0,0),"Night"
))</f>
        <v>Morning</v>
      </c>
      <c r="O848" t="str">
        <f t="shared" si="82"/>
        <v/>
      </c>
    </row>
    <row r="849" spans="1:15" x14ac:dyDescent="0.25">
      <c r="A849" t="s">
        <v>1807</v>
      </c>
      <c r="B849" t="s">
        <v>3</v>
      </c>
      <c r="C849" t="s">
        <v>27</v>
      </c>
      <c r="D849" t="s">
        <v>167</v>
      </c>
      <c r="E849" t="s">
        <v>1808</v>
      </c>
      <c r="F849" t="s">
        <v>78</v>
      </c>
      <c r="G849" t="str">
        <f t="shared" si="78"/>
        <v>0</v>
      </c>
      <c r="H849" s="4" t="str">
        <f t="shared" si="79"/>
        <v>Click here</v>
      </c>
      <c r="I849" t="str">
        <f>IFERROR(INDEX(Analysis!$B$71:$L$91, MATCH(B849, Analysis!$A$71:$A$91, 0), MATCH(C849, Analysis!$B$70:$L$70, 0)), "")</f>
        <v>Severe</v>
      </c>
      <c r="J849">
        <f t="shared" si="80"/>
        <v>19</v>
      </c>
      <c r="K849" s="56">
        <f t="shared" si="81"/>
        <v>45786</v>
      </c>
      <c r="L849" s="57">
        <f t="shared" si="83"/>
        <v>0.49935185185313458</v>
      </c>
      <c r="M849" t="str" cm="1">
        <f t="array" ref="M849">IF(L849="","",_xlfn.IFS(
  AND(L849&gt;=TIME(9,0,0), L849&lt;TIME(16,0,0)),"Morning",
  AND(L849&gt;=TIME(16,0,0), L849&lt;TIME(23,59,0)),"Evening",
  L849&gt;=TIME(23,59,0),"Night",
  L849&lt;TIME(9,0,0),"Night"
))</f>
        <v>Morning</v>
      </c>
      <c r="O849" t="str">
        <f t="shared" si="82"/>
        <v/>
      </c>
    </row>
    <row r="850" spans="1:15" x14ac:dyDescent="0.25">
      <c r="A850" t="s">
        <v>1809</v>
      </c>
      <c r="B850" t="s">
        <v>1</v>
      </c>
      <c r="C850" t="s">
        <v>103</v>
      </c>
      <c r="D850" t="s">
        <v>104</v>
      </c>
      <c r="E850" t="s">
        <v>1810</v>
      </c>
      <c r="F850" t="s">
        <v>78</v>
      </c>
      <c r="G850" t="str">
        <f t="shared" si="78"/>
        <v>0</v>
      </c>
      <c r="H850" s="4" t="str">
        <f t="shared" si="79"/>
        <v>Click here</v>
      </c>
      <c r="I850" t="str">
        <f>IFERROR(INDEX(Analysis!$B$71:$L$91, MATCH(B850, Analysis!$A$71:$A$91, 0), MATCH(C850, Analysis!$B$70:$L$70, 0)), "")</f>
        <v>Mild</v>
      </c>
      <c r="J850">
        <f t="shared" si="80"/>
        <v>19</v>
      </c>
      <c r="K850" s="56">
        <f t="shared" si="81"/>
        <v>45786</v>
      </c>
      <c r="L850" s="57">
        <f t="shared" si="83"/>
        <v>0.50111111110891216</v>
      </c>
      <c r="M850" t="str" cm="1">
        <f t="array" ref="M850">IF(L850="","",_xlfn.IFS(
  AND(L850&gt;=TIME(9,0,0), L850&lt;TIME(16,0,0)),"Morning",
  AND(L850&gt;=TIME(16,0,0), L850&lt;TIME(23,59,0)),"Evening",
  L850&gt;=TIME(23,59,0),"Night",
  L850&lt;TIME(9,0,0),"Night"
))</f>
        <v>Morning</v>
      </c>
      <c r="O850" t="str">
        <f t="shared" si="82"/>
        <v/>
      </c>
    </row>
    <row r="851" spans="1:15" x14ac:dyDescent="0.25">
      <c r="A851" t="s">
        <v>1811</v>
      </c>
      <c r="B851" t="s">
        <v>1</v>
      </c>
      <c r="C851" t="s">
        <v>103</v>
      </c>
      <c r="D851" t="s">
        <v>104</v>
      </c>
      <c r="E851" t="s">
        <v>1812</v>
      </c>
      <c r="F851" t="s">
        <v>78</v>
      </c>
      <c r="G851" t="str">
        <f t="shared" si="78"/>
        <v>0</v>
      </c>
      <c r="H851" s="4" t="str">
        <f t="shared" si="79"/>
        <v>Click here</v>
      </c>
      <c r="I851" t="str">
        <f>IFERROR(INDEX(Analysis!$B$71:$L$91, MATCH(B851, Analysis!$A$71:$A$91, 0), MATCH(C851, Analysis!$B$70:$L$70, 0)), "")</f>
        <v>Mild</v>
      </c>
      <c r="J851">
        <f t="shared" si="80"/>
        <v>19</v>
      </c>
      <c r="K851" s="56">
        <f t="shared" si="81"/>
        <v>45786</v>
      </c>
      <c r="L851" s="57">
        <f t="shared" si="83"/>
        <v>0.51381944444437977</v>
      </c>
      <c r="M851" t="str" cm="1">
        <f t="array" ref="M851">IF(L851="","",_xlfn.IFS(
  AND(L851&gt;=TIME(9,0,0), L851&lt;TIME(16,0,0)),"Morning",
  AND(L851&gt;=TIME(16,0,0), L851&lt;TIME(23,59,0)),"Evening",
  L851&gt;=TIME(23,59,0),"Night",
  L851&lt;TIME(9,0,0),"Night"
))</f>
        <v>Morning</v>
      </c>
      <c r="O851" t="str">
        <f t="shared" si="82"/>
        <v/>
      </c>
    </row>
    <row r="852" spans="1:15" x14ac:dyDescent="0.25">
      <c r="A852" t="s">
        <v>1813</v>
      </c>
      <c r="B852" t="s">
        <v>1</v>
      </c>
      <c r="C852" t="s">
        <v>25</v>
      </c>
      <c r="D852" t="s">
        <v>234</v>
      </c>
      <c r="E852" t="s">
        <v>1814</v>
      </c>
      <c r="F852" t="s">
        <v>78</v>
      </c>
      <c r="G852" t="str">
        <f t="shared" si="78"/>
        <v>0</v>
      </c>
      <c r="H852" s="4" t="str">
        <f t="shared" si="79"/>
        <v>Click here</v>
      </c>
      <c r="I852" t="str">
        <f>IFERROR(INDEX(Analysis!$B$71:$L$91, MATCH(B852, Analysis!$A$71:$A$91, 0), MATCH(C852, Analysis!$B$70:$L$70, 0)), "")</f>
        <v>Mild</v>
      </c>
      <c r="J852">
        <f t="shared" si="80"/>
        <v>19</v>
      </c>
      <c r="K852" s="56">
        <f t="shared" si="81"/>
        <v>45786</v>
      </c>
      <c r="L852" s="57">
        <f t="shared" si="83"/>
        <v>0.52767361111182254</v>
      </c>
      <c r="M852" t="str" cm="1">
        <f t="array" ref="M852">IF(L852="","",_xlfn.IFS(
  AND(L852&gt;=TIME(9,0,0), L852&lt;TIME(16,0,0)),"Morning",
  AND(L852&gt;=TIME(16,0,0), L852&lt;TIME(23,59,0)),"Evening",
  L852&gt;=TIME(23,59,0),"Night",
  L852&lt;TIME(9,0,0),"Night"
))</f>
        <v>Morning</v>
      </c>
      <c r="O852" t="str">
        <f t="shared" si="82"/>
        <v/>
      </c>
    </row>
    <row r="853" spans="1:15" x14ac:dyDescent="0.25">
      <c r="A853" t="s">
        <v>1815</v>
      </c>
      <c r="B853" t="s">
        <v>1</v>
      </c>
      <c r="C853" t="s">
        <v>25</v>
      </c>
      <c r="D853" t="s">
        <v>83</v>
      </c>
      <c r="E853" t="s">
        <v>1816</v>
      </c>
      <c r="F853" t="s">
        <v>78</v>
      </c>
      <c r="G853" t="str">
        <f t="shared" si="78"/>
        <v>0</v>
      </c>
      <c r="H853" s="4" t="str">
        <f t="shared" si="79"/>
        <v>Click here</v>
      </c>
      <c r="I853" t="str">
        <f>IFERROR(INDEX(Analysis!$B$71:$L$91, MATCH(B853, Analysis!$A$71:$A$91, 0), MATCH(C853, Analysis!$B$70:$L$70, 0)), "")</f>
        <v>Mild</v>
      </c>
      <c r="J853">
        <f t="shared" si="80"/>
        <v>19</v>
      </c>
      <c r="K853" s="56">
        <f t="shared" si="81"/>
        <v>45786</v>
      </c>
      <c r="L853" s="57">
        <f t="shared" si="83"/>
        <v>0.53031249999912689</v>
      </c>
      <c r="M853" t="str" cm="1">
        <f t="array" ref="M853">IF(L853="","",_xlfn.IFS(
  AND(L853&gt;=TIME(9,0,0), L853&lt;TIME(16,0,0)),"Morning",
  AND(L853&gt;=TIME(16,0,0), L853&lt;TIME(23,59,0)),"Evening",
  L853&gt;=TIME(23,59,0),"Night",
  L853&lt;TIME(9,0,0),"Night"
))</f>
        <v>Morning</v>
      </c>
      <c r="O853" t="str">
        <f t="shared" si="82"/>
        <v/>
      </c>
    </row>
    <row r="854" spans="1:15" x14ac:dyDescent="0.25">
      <c r="A854" t="s">
        <v>1817</v>
      </c>
      <c r="B854" t="s">
        <v>2</v>
      </c>
      <c r="C854" t="s">
        <v>103</v>
      </c>
      <c r="D854" t="s">
        <v>104</v>
      </c>
      <c r="E854" t="s">
        <v>1818</v>
      </c>
      <c r="F854" t="s">
        <v>78</v>
      </c>
      <c r="G854" t="str">
        <f t="shared" si="78"/>
        <v>0</v>
      </c>
      <c r="H854" s="4" t="str">
        <f t="shared" si="79"/>
        <v>Click here</v>
      </c>
      <c r="I854" t="str">
        <f>IFERROR(INDEX(Analysis!$B$71:$L$91, MATCH(B854, Analysis!$A$71:$A$91, 0), MATCH(C854, Analysis!$B$70:$L$70, 0)), "")</f>
        <v>Mild</v>
      </c>
      <c r="J854">
        <f t="shared" si="80"/>
        <v>19</v>
      </c>
      <c r="K854" s="56">
        <f t="shared" si="81"/>
        <v>45786</v>
      </c>
      <c r="L854" s="57">
        <f t="shared" si="83"/>
        <v>0.53525462962716119</v>
      </c>
      <c r="M854" t="str" cm="1">
        <f t="array" ref="M854">IF(L854="","",_xlfn.IFS(
  AND(L854&gt;=TIME(9,0,0), L854&lt;TIME(16,0,0)),"Morning",
  AND(L854&gt;=TIME(16,0,0), L854&lt;TIME(23,59,0)),"Evening",
  L854&gt;=TIME(23,59,0),"Night",
  L854&lt;TIME(9,0,0),"Night"
))</f>
        <v>Morning</v>
      </c>
      <c r="O854" t="str">
        <f t="shared" si="82"/>
        <v/>
      </c>
    </row>
    <row r="855" spans="1:15" x14ac:dyDescent="0.25">
      <c r="A855" t="s">
        <v>1819</v>
      </c>
      <c r="B855" t="s">
        <v>1</v>
      </c>
      <c r="C855" t="s">
        <v>103</v>
      </c>
      <c r="D855" t="s">
        <v>104</v>
      </c>
      <c r="E855" t="s">
        <v>1820</v>
      </c>
      <c r="F855" t="s">
        <v>78</v>
      </c>
      <c r="G855" t="str">
        <f t="shared" si="78"/>
        <v>0</v>
      </c>
      <c r="H855" s="4" t="str">
        <f t="shared" si="79"/>
        <v>Click here</v>
      </c>
      <c r="I855" t="str">
        <f>IFERROR(INDEX(Analysis!$B$71:$L$91, MATCH(B855, Analysis!$A$71:$A$91, 0), MATCH(C855, Analysis!$B$70:$L$70, 0)), "")</f>
        <v>Mild</v>
      </c>
      <c r="J855">
        <f t="shared" si="80"/>
        <v>19</v>
      </c>
      <c r="K855" s="56">
        <f t="shared" si="81"/>
        <v>45786</v>
      </c>
      <c r="L855" s="57">
        <f t="shared" si="83"/>
        <v>0.53600694444321562</v>
      </c>
      <c r="M855" t="str" cm="1">
        <f t="array" ref="M855">IF(L855="","",_xlfn.IFS(
  AND(L855&gt;=TIME(9,0,0), L855&lt;TIME(16,0,0)),"Morning",
  AND(L855&gt;=TIME(16,0,0), L855&lt;TIME(23,59,0)),"Evening",
  L855&gt;=TIME(23,59,0),"Night",
  L855&lt;TIME(9,0,0),"Night"
))</f>
        <v>Morning</v>
      </c>
      <c r="O855" t="str">
        <f t="shared" si="82"/>
        <v/>
      </c>
    </row>
    <row r="856" spans="1:15" x14ac:dyDescent="0.25">
      <c r="A856" t="s">
        <v>1821</v>
      </c>
      <c r="B856" t="s">
        <v>1</v>
      </c>
      <c r="C856" t="s">
        <v>103</v>
      </c>
      <c r="D856" t="s">
        <v>104</v>
      </c>
      <c r="E856" t="s">
        <v>1822</v>
      </c>
      <c r="F856" t="s">
        <v>78</v>
      </c>
      <c r="G856" t="str">
        <f t="shared" si="78"/>
        <v>0</v>
      </c>
      <c r="H856" s="4" t="str">
        <f t="shared" si="79"/>
        <v>Click here</v>
      </c>
      <c r="I856" t="str">
        <f>IFERROR(INDEX(Analysis!$B$71:$L$91, MATCH(B856, Analysis!$A$71:$A$91, 0), MATCH(C856, Analysis!$B$70:$L$70, 0)), "")</f>
        <v>Mild</v>
      </c>
      <c r="J856">
        <f t="shared" si="80"/>
        <v>19</v>
      </c>
      <c r="K856" s="56">
        <f t="shared" si="81"/>
        <v>45786</v>
      </c>
      <c r="L856" s="57">
        <f t="shared" si="83"/>
        <v>0.53754629629838746</v>
      </c>
      <c r="M856" t="str" cm="1">
        <f t="array" ref="M856">IF(L856="","",_xlfn.IFS(
  AND(L856&gt;=TIME(9,0,0), L856&lt;TIME(16,0,0)),"Morning",
  AND(L856&gt;=TIME(16,0,0), L856&lt;TIME(23,59,0)),"Evening",
  L856&gt;=TIME(23,59,0),"Night",
  L856&lt;TIME(9,0,0),"Night"
))</f>
        <v>Morning</v>
      </c>
      <c r="O856" t="str">
        <f t="shared" si="82"/>
        <v/>
      </c>
    </row>
    <row r="857" spans="1:15" x14ac:dyDescent="0.25">
      <c r="A857" t="s">
        <v>1823</v>
      </c>
      <c r="B857" t="s">
        <v>2</v>
      </c>
      <c r="C857" t="s">
        <v>27</v>
      </c>
      <c r="D857" t="s">
        <v>167</v>
      </c>
      <c r="E857" t="s">
        <v>1824</v>
      </c>
      <c r="F857" t="s">
        <v>78</v>
      </c>
      <c r="G857" t="str">
        <f t="shared" si="78"/>
        <v>0</v>
      </c>
      <c r="H857" s="4" t="str">
        <f t="shared" si="79"/>
        <v>Click here</v>
      </c>
      <c r="I857" t="str">
        <f>IFERROR(INDEX(Analysis!$B$71:$L$91, MATCH(B857, Analysis!$A$71:$A$91, 0), MATCH(C857, Analysis!$B$70:$L$70, 0)), "")</f>
        <v>Mild</v>
      </c>
      <c r="J857">
        <f t="shared" si="80"/>
        <v>19</v>
      </c>
      <c r="K857" s="56">
        <f t="shared" si="81"/>
        <v>45786</v>
      </c>
      <c r="L857" s="57">
        <f t="shared" si="83"/>
        <v>0.53931712963094469</v>
      </c>
      <c r="M857" t="str" cm="1">
        <f t="array" ref="M857">IF(L857="","",_xlfn.IFS(
  AND(L857&gt;=TIME(9,0,0), L857&lt;TIME(16,0,0)),"Morning",
  AND(L857&gt;=TIME(16,0,0), L857&lt;TIME(23,59,0)),"Evening",
  L857&gt;=TIME(23,59,0),"Night",
  L857&lt;TIME(9,0,0),"Night"
))</f>
        <v>Morning</v>
      </c>
      <c r="O857" t="str">
        <f t="shared" si="82"/>
        <v/>
      </c>
    </row>
    <row r="858" spans="1:15" x14ac:dyDescent="0.25">
      <c r="A858" t="s">
        <v>1825</v>
      </c>
      <c r="B858" t="s">
        <v>0</v>
      </c>
      <c r="C858" t="s">
        <v>26</v>
      </c>
      <c r="D858" t="s">
        <v>199</v>
      </c>
      <c r="E858" t="s">
        <v>1826</v>
      </c>
      <c r="F858" t="s">
        <v>78</v>
      </c>
      <c r="G858" t="str">
        <f t="shared" si="78"/>
        <v>0</v>
      </c>
      <c r="H858" s="4" t="str">
        <f t="shared" si="79"/>
        <v>Click here</v>
      </c>
      <c r="I858" t="str">
        <f>IFERROR(INDEX(Analysis!$B$71:$L$91, MATCH(B858, Analysis!$A$71:$A$91, 0), MATCH(C858, Analysis!$B$70:$L$70, 0)), "")</f>
        <v>Severe</v>
      </c>
      <c r="J858">
        <f t="shared" si="80"/>
        <v>19</v>
      </c>
      <c r="K858" s="56">
        <f t="shared" si="81"/>
        <v>45786</v>
      </c>
      <c r="L858" s="57">
        <f t="shared" si="83"/>
        <v>0.5403703703705105</v>
      </c>
      <c r="M858" t="str" cm="1">
        <f t="array" ref="M858">IF(L858="","",_xlfn.IFS(
  AND(L858&gt;=TIME(9,0,0), L858&lt;TIME(16,0,0)),"Morning",
  AND(L858&gt;=TIME(16,0,0), L858&lt;TIME(23,59,0)),"Evening",
  L858&gt;=TIME(23,59,0),"Night",
  L858&lt;TIME(9,0,0),"Night"
))</f>
        <v>Morning</v>
      </c>
      <c r="O858" t="str">
        <f t="shared" si="82"/>
        <v/>
      </c>
    </row>
    <row r="859" spans="1:15" x14ac:dyDescent="0.25">
      <c r="A859" t="s">
        <v>1827</v>
      </c>
      <c r="B859" t="s">
        <v>1</v>
      </c>
      <c r="C859" t="s">
        <v>27</v>
      </c>
      <c r="D859" t="s">
        <v>662</v>
      </c>
      <c r="E859" t="s">
        <v>1828</v>
      </c>
      <c r="F859" t="s">
        <v>78</v>
      </c>
      <c r="G859" t="str">
        <f t="shared" si="78"/>
        <v>0</v>
      </c>
      <c r="H859" s="4" t="str">
        <f t="shared" si="79"/>
        <v>Click here</v>
      </c>
      <c r="I859" t="str">
        <f>IFERROR(INDEX(Analysis!$B$71:$L$91, MATCH(B859, Analysis!$A$71:$A$91, 0), MATCH(C859, Analysis!$B$70:$L$70, 0)), "")</f>
        <v>Mild</v>
      </c>
      <c r="J859">
        <f t="shared" si="80"/>
        <v>19</v>
      </c>
      <c r="K859" s="56">
        <f t="shared" si="81"/>
        <v>45786</v>
      </c>
      <c r="L859" s="57">
        <f t="shared" si="83"/>
        <v>0.54289351851912215</v>
      </c>
      <c r="M859" t="str" cm="1">
        <f t="array" ref="M859">IF(L859="","",_xlfn.IFS(
  AND(L859&gt;=TIME(9,0,0), L859&lt;TIME(16,0,0)),"Morning",
  AND(L859&gt;=TIME(16,0,0), L859&lt;TIME(23,59,0)),"Evening",
  L859&gt;=TIME(23,59,0),"Night",
  L859&lt;TIME(9,0,0),"Night"
))</f>
        <v>Morning</v>
      </c>
      <c r="O859" t="str">
        <f t="shared" si="82"/>
        <v/>
      </c>
    </row>
    <row r="860" spans="1:15" x14ac:dyDescent="0.25">
      <c r="A860" t="s">
        <v>1829</v>
      </c>
      <c r="B860" t="s">
        <v>1</v>
      </c>
      <c r="C860" t="s">
        <v>103</v>
      </c>
      <c r="D860" t="s">
        <v>104</v>
      </c>
      <c r="E860" t="s">
        <v>1830</v>
      </c>
      <c r="F860" t="s">
        <v>78</v>
      </c>
      <c r="G860" t="str">
        <f t="shared" si="78"/>
        <v>0</v>
      </c>
      <c r="H860" s="4" t="str">
        <f t="shared" si="79"/>
        <v>Click here</v>
      </c>
      <c r="I860" t="str">
        <f>IFERROR(INDEX(Analysis!$B$71:$L$91, MATCH(B860, Analysis!$A$71:$A$91, 0), MATCH(C860, Analysis!$B$70:$L$70, 0)), "")</f>
        <v>Mild</v>
      </c>
      <c r="J860">
        <f t="shared" si="80"/>
        <v>19</v>
      </c>
      <c r="K860" s="56">
        <f t="shared" si="81"/>
        <v>45786</v>
      </c>
      <c r="L860" s="57">
        <f t="shared" si="83"/>
        <v>0.59002314815006685</v>
      </c>
      <c r="M860" t="str" cm="1">
        <f t="array" ref="M860">IF(L860="","",_xlfn.IFS(
  AND(L860&gt;=TIME(9,0,0), L860&lt;TIME(16,0,0)),"Morning",
  AND(L860&gt;=TIME(16,0,0), L860&lt;TIME(23,59,0)),"Evening",
  L860&gt;=TIME(23,59,0),"Night",
  L860&lt;TIME(9,0,0),"Night"
))</f>
        <v>Morning</v>
      </c>
      <c r="O860" t="str">
        <f t="shared" si="82"/>
        <v/>
      </c>
    </row>
    <row r="861" spans="1:15" x14ac:dyDescent="0.25">
      <c r="A861" t="s">
        <v>1831</v>
      </c>
      <c r="B861" t="s">
        <v>1</v>
      </c>
      <c r="C861" t="s">
        <v>103</v>
      </c>
      <c r="D861" t="s">
        <v>237</v>
      </c>
      <c r="E861" t="s">
        <v>1832</v>
      </c>
      <c r="F861" t="s">
        <v>78</v>
      </c>
      <c r="G861" t="str">
        <f t="shared" si="78"/>
        <v>0</v>
      </c>
      <c r="H861" s="4" t="str">
        <f t="shared" si="79"/>
        <v>Click here</v>
      </c>
      <c r="I861" t="str">
        <f>IFERROR(INDEX(Analysis!$B$71:$L$91, MATCH(B861, Analysis!$A$71:$A$91, 0), MATCH(C861, Analysis!$B$70:$L$70, 0)), "")</f>
        <v>Mild</v>
      </c>
      <c r="J861">
        <f t="shared" si="80"/>
        <v>19</v>
      </c>
      <c r="K861" s="56">
        <f t="shared" si="81"/>
        <v>45786</v>
      </c>
      <c r="L861" s="57">
        <f t="shared" si="83"/>
        <v>0.59347222222277196</v>
      </c>
      <c r="M861" t="str" cm="1">
        <f t="array" ref="M861">IF(L861="","",_xlfn.IFS(
  AND(L861&gt;=TIME(9,0,0), L861&lt;TIME(16,0,0)),"Morning",
  AND(L861&gt;=TIME(16,0,0), L861&lt;TIME(23,59,0)),"Evening",
  L861&gt;=TIME(23,59,0),"Night",
  L861&lt;TIME(9,0,0),"Night"
))</f>
        <v>Morning</v>
      </c>
      <c r="O861" t="str">
        <f t="shared" si="82"/>
        <v/>
      </c>
    </row>
    <row r="862" spans="1:15" x14ac:dyDescent="0.25">
      <c r="A862" t="s">
        <v>1833</v>
      </c>
      <c r="B862" t="s">
        <v>10</v>
      </c>
      <c r="C862" t="s">
        <v>26</v>
      </c>
      <c r="D862" t="s">
        <v>258</v>
      </c>
      <c r="E862" t="s">
        <v>1834</v>
      </c>
      <c r="F862" t="s">
        <v>78</v>
      </c>
      <c r="G862" t="str">
        <f t="shared" si="78"/>
        <v>0</v>
      </c>
      <c r="H862" s="4" t="str">
        <f t="shared" si="79"/>
        <v>Click here</v>
      </c>
      <c r="I862" t="str">
        <f>IFERROR(INDEX(Analysis!$B$71:$L$91, MATCH(B862, Analysis!$A$71:$A$91, 0), MATCH(C862, Analysis!$B$70:$L$70, 0)), "")</f>
        <v>Severe</v>
      </c>
      <c r="J862">
        <f t="shared" si="80"/>
        <v>19</v>
      </c>
      <c r="K862" s="56">
        <f t="shared" si="81"/>
        <v>45786</v>
      </c>
      <c r="L862" s="57">
        <f t="shared" si="83"/>
        <v>0.59789351851941319</v>
      </c>
      <c r="M862" t="str" cm="1">
        <f t="array" ref="M862">IF(L862="","",_xlfn.IFS(
  AND(L862&gt;=TIME(9,0,0), L862&lt;TIME(16,0,0)),"Morning",
  AND(L862&gt;=TIME(16,0,0), L862&lt;TIME(23,59,0)),"Evening",
  L862&gt;=TIME(23,59,0),"Night",
  L862&lt;TIME(9,0,0),"Night"
))</f>
        <v>Morning</v>
      </c>
      <c r="O862" t="str">
        <f t="shared" si="82"/>
        <v/>
      </c>
    </row>
    <row r="863" spans="1:15" x14ac:dyDescent="0.25">
      <c r="A863" t="s">
        <v>1835</v>
      </c>
      <c r="B863" t="s">
        <v>10</v>
      </c>
      <c r="C863" t="s">
        <v>26</v>
      </c>
      <c r="D863" t="s">
        <v>258</v>
      </c>
      <c r="E863" t="s">
        <v>1836</v>
      </c>
      <c r="F863" t="s">
        <v>78</v>
      </c>
      <c r="G863" t="str">
        <f t="shared" si="78"/>
        <v>0</v>
      </c>
      <c r="H863" s="4" t="str">
        <f t="shared" si="79"/>
        <v>Click here</v>
      </c>
      <c r="I863" t="str">
        <f>IFERROR(INDEX(Analysis!$B$71:$L$91, MATCH(B863, Analysis!$A$71:$A$91, 0), MATCH(C863, Analysis!$B$70:$L$70, 0)), "")</f>
        <v>Severe</v>
      </c>
      <c r="J863">
        <f t="shared" si="80"/>
        <v>19</v>
      </c>
      <c r="K863" s="56">
        <f t="shared" si="81"/>
        <v>45786</v>
      </c>
      <c r="L863" s="57">
        <f t="shared" si="83"/>
        <v>0.59868055555853061</v>
      </c>
      <c r="M863" t="str" cm="1">
        <f t="array" ref="M863">IF(L863="","",_xlfn.IFS(
  AND(L863&gt;=TIME(9,0,0), L863&lt;TIME(16,0,0)),"Morning",
  AND(L863&gt;=TIME(16,0,0), L863&lt;TIME(23,59,0)),"Evening",
  L863&gt;=TIME(23,59,0),"Night",
  L863&lt;TIME(9,0,0),"Night"
))</f>
        <v>Morning</v>
      </c>
      <c r="O863" t="str">
        <f t="shared" si="82"/>
        <v/>
      </c>
    </row>
    <row r="864" spans="1:15" x14ac:dyDescent="0.25">
      <c r="A864" t="s">
        <v>1837</v>
      </c>
      <c r="B864" t="s">
        <v>3</v>
      </c>
      <c r="C864" t="s">
        <v>26</v>
      </c>
      <c r="D864" t="s">
        <v>199</v>
      </c>
      <c r="E864" t="s">
        <v>1838</v>
      </c>
      <c r="F864" t="s">
        <v>78</v>
      </c>
      <c r="G864" t="str">
        <f t="shared" si="78"/>
        <v>0</v>
      </c>
      <c r="H864" s="4" t="str">
        <f t="shared" si="79"/>
        <v>Click here</v>
      </c>
      <c r="I864" t="str">
        <f>IFERROR(INDEX(Analysis!$B$71:$L$91, MATCH(B864, Analysis!$A$71:$A$91, 0), MATCH(C864, Analysis!$B$70:$L$70, 0)), "")</f>
        <v>Severe</v>
      </c>
      <c r="J864">
        <f t="shared" si="80"/>
        <v>19</v>
      </c>
      <c r="K864" s="56">
        <f t="shared" si="81"/>
        <v>45786</v>
      </c>
      <c r="L864" s="57">
        <f t="shared" si="83"/>
        <v>0.61144675925606862</v>
      </c>
      <c r="M864" t="str" cm="1">
        <f t="array" ref="M864">IF(L864="","",_xlfn.IFS(
  AND(L864&gt;=TIME(9,0,0), L864&lt;TIME(16,0,0)),"Morning",
  AND(L864&gt;=TIME(16,0,0), L864&lt;TIME(23,59,0)),"Evening",
  L864&gt;=TIME(23,59,0),"Night",
  L864&lt;TIME(9,0,0),"Night"
))</f>
        <v>Morning</v>
      </c>
      <c r="O864" t="str">
        <f t="shared" si="82"/>
        <v/>
      </c>
    </row>
    <row r="865" spans="1:15" x14ac:dyDescent="0.25">
      <c r="A865" t="s">
        <v>1839</v>
      </c>
      <c r="B865" t="s">
        <v>4</v>
      </c>
      <c r="C865" t="s">
        <v>25</v>
      </c>
      <c r="D865" t="s">
        <v>149</v>
      </c>
      <c r="E865" t="s">
        <v>1840</v>
      </c>
      <c r="F865" t="s">
        <v>78</v>
      </c>
      <c r="G865" t="str">
        <f t="shared" si="78"/>
        <v>0</v>
      </c>
      <c r="H865" s="4" t="str">
        <f t="shared" si="79"/>
        <v>Click here</v>
      </c>
      <c r="I865" t="str">
        <f>IFERROR(INDEX(Analysis!$B$71:$L$91, MATCH(B865, Analysis!$A$71:$A$91, 0), MATCH(C865, Analysis!$B$70:$L$70, 0)), "")</f>
        <v>Mild</v>
      </c>
      <c r="J865">
        <f t="shared" si="80"/>
        <v>19</v>
      </c>
      <c r="K865" s="56">
        <f t="shared" si="81"/>
        <v>45786</v>
      </c>
      <c r="L865" s="57">
        <f t="shared" si="83"/>
        <v>0.61501157407474238</v>
      </c>
      <c r="M865" t="str" cm="1">
        <f t="array" ref="M865">IF(L865="","",_xlfn.IFS(
  AND(L865&gt;=TIME(9,0,0), L865&lt;TIME(16,0,0)),"Morning",
  AND(L865&gt;=TIME(16,0,0), L865&lt;TIME(23,59,0)),"Evening",
  L865&gt;=TIME(23,59,0),"Night",
  L865&lt;TIME(9,0,0),"Night"
))</f>
        <v>Morning</v>
      </c>
      <c r="O865" t="str">
        <f t="shared" si="82"/>
        <v/>
      </c>
    </row>
    <row r="866" spans="1:15" x14ac:dyDescent="0.25">
      <c r="A866" t="s">
        <v>1841</v>
      </c>
      <c r="B866" t="s">
        <v>3</v>
      </c>
      <c r="C866" t="s">
        <v>25</v>
      </c>
      <c r="D866" t="s">
        <v>310</v>
      </c>
      <c r="E866" t="s">
        <v>1842</v>
      </c>
      <c r="F866" t="s">
        <v>78</v>
      </c>
      <c r="G866" t="str">
        <f t="shared" si="78"/>
        <v>0</v>
      </c>
      <c r="H866" s="4" t="str">
        <f t="shared" si="79"/>
        <v>Click here</v>
      </c>
      <c r="I866" t="str">
        <f>IFERROR(INDEX(Analysis!$B$71:$L$91, MATCH(B866, Analysis!$A$71:$A$91, 0), MATCH(C866, Analysis!$B$70:$L$70, 0)), "")</f>
        <v>Severe</v>
      </c>
      <c r="J866">
        <f t="shared" si="80"/>
        <v>19</v>
      </c>
      <c r="K866" s="56">
        <f t="shared" si="81"/>
        <v>45786</v>
      </c>
      <c r="L866" s="57">
        <f t="shared" si="83"/>
        <v>0.61615740740671754</v>
      </c>
      <c r="M866" t="str" cm="1">
        <f t="array" ref="M866">IF(L866="","",_xlfn.IFS(
  AND(L866&gt;=TIME(9,0,0), L866&lt;TIME(16,0,0)),"Morning",
  AND(L866&gt;=TIME(16,0,0), L866&lt;TIME(23,59,0)),"Evening",
  L866&gt;=TIME(23,59,0),"Night",
  L866&lt;TIME(9,0,0),"Night"
))</f>
        <v>Morning</v>
      </c>
      <c r="O866" t="str">
        <f t="shared" si="82"/>
        <v/>
      </c>
    </row>
    <row r="867" spans="1:15" x14ac:dyDescent="0.25">
      <c r="A867" t="s">
        <v>1843</v>
      </c>
      <c r="B867" t="s">
        <v>1</v>
      </c>
      <c r="C867" t="s">
        <v>25</v>
      </c>
      <c r="D867" t="s">
        <v>86</v>
      </c>
      <c r="E867" t="s">
        <v>1844</v>
      </c>
      <c r="F867" t="s">
        <v>78</v>
      </c>
      <c r="G867" t="str">
        <f t="shared" si="78"/>
        <v>0</v>
      </c>
      <c r="H867" s="4" t="str">
        <f t="shared" si="79"/>
        <v>Click here</v>
      </c>
      <c r="I867" t="str">
        <f>IFERROR(INDEX(Analysis!$B$71:$L$91, MATCH(B867, Analysis!$A$71:$A$91, 0), MATCH(C867, Analysis!$B$70:$L$70, 0)), "")</f>
        <v>Mild</v>
      </c>
      <c r="J867">
        <f t="shared" si="80"/>
        <v>19</v>
      </c>
      <c r="K867" s="56">
        <f t="shared" si="81"/>
        <v>45786</v>
      </c>
      <c r="L867" s="57">
        <f t="shared" si="83"/>
        <v>0.61655092592263827</v>
      </c>
      <c r="M867" t="str" cm="1">
        <f t="array" ref="M867">IF(L867="","",_xlfn.IFS(
  AND(L867&gt;=TIME(9,0,0), L867&lt;TIME(16,0,0)),"Morning",
  AND(L867&gt;=TIME(16,0,0), L867&lt;TIME(23,59,0)),"Evening",
  L867&gt;=TIME(23,59,0),"Night",
  L867&lt;TIME(9,0,0),"Night"
))</f>
        <v>Morning</v>
      </c>
      <c r="O867" t="str">
        <f t="shared" si="82"/>
        <v/>
      </c>
    </row>
    <row r="868" spans="1:15" x14ac:dyDescent="0.25">
      <c r="A868" t="s">
        <v>1845</v>
      </c>
      <c r="B868" t="s">
        <v>1</v>
      </c>
      <c r="C868" t="s">
        <v>25</v>
      </c>
      <c r="D868" t="s">
        <v>310</v>
      </c>
      <c r="E868" t="s">
        <v>1846</v>
      </c>
      <c r="F868" t="s">
        <v>78</v>
      </c>
      <c r="G868" t="str">
        <f t="shared" si="78"/>
        <v>0</v>
      </c>
      <c r="H868" s="4" t="str">
        <f t="shared" si="79"/>
        <v>Click here</v>
      </c>
      <c r="I868" t="str">
        <f>IFERROR(INDEX(Analysis!$B$71:$L$91, MATCH(B868, Analysis!$A$71:$A$91, 0), MATCH(C868, Analysis!$B$70:$L$70, 0)), "")</f>
        <v>Mild</v>
      </c>
      <c r="J868">
        <f t="shared" si="80"/>
        <v>19</v>
      </c>
      <c r="K868" s="56">
        <f t="shared" si="81"/>
        <v>45786</v>
      </c>
      <c r="L868" s="57">
        <f t="shared" si="83"/>
        <v>0.617326388892252</v>
      </c>
      <c r="M868" t="str" cm="1">
        <f t="array" ref="M868">IF(L868="","",_xlfn.IFS(
  AND(L868&gt;=TIME(9,0,0), L868&lt;TIME(16,0,0)),"Morning",
  AND(L868&gt;=TIME(16,0,0), L868&lt;TIME(23,59,0)),"Evening",
  L868&gt;=TIME(23,59,0),"Night",
  L868&lt;TIME(9,0,0),"Night"
))</f>
        <v>Morning</v>
      </c>
      <c r="O868" t="str">
        <f t="shared" si="82"/>
        <v/>
      </c>
    </row>
    <row r="869" spans="1:15" x14ac:dyDescent="0.25">
      <c r="A869" t="s">
        <v>1847</v>
      </c>
      <c r="B869" t="s">
        <v>4</v>
      </c>
      <c r="C869" t="s">
        <v>25</v>
      </c>
      <c r="D869" t="s">
        <v>267</v>
      </c>
      <c r="E869" t="s">
        <v>1848</v>
      </c>
      <c r="F869" t="s">
        <v>78</v>
      </c>
      <c r="G869" t="str">
        <f t="shared" si="78"/>
        <v>0</v>
      </c>
      <c r="H869" s="4" t="str">
        <f t="shared" si="79"/>
        <v>Click here</v>
      </c>
      <c r="I869" t="str">
        <f>IFERROR(INDEX(Analysis!$B$71:$L$91, MATCH(B869, Analysis!$A$71:$A$91, 0), MATCH(C869, Analysis!$B$70:$L$70, 0)), "")</f>
        <v>Mild</v>
      </c>
      <c r="J869">
        <f t="shared" si="80"/>
        <v>19</v>
      </c>
      <c r="K869" s="56">
        <f t="shared" si="81"/>
        <v>45786</v>
      </c>
      <c r="L869" s="57">
        <f t="shared" si="83"/>
        <v>0.61770833333139308</v>
      </c>
      <c r="M869" t="str" cm="1">
        <f t="array" ref="M869">IF(L869="","",_xlfn.IFS(
  AND(L869&gt;=TIME(9,0,0), L869&lt;TIME(16,0,0)),"Morning",
  AND(L869&gt;=TIME(16,0,0), L869&lt;TIME(23,59,0)),"Evening",
  L869&gt;=TIME(23,59,0),"Night",
  L869&lt;TIME(9,0,0),"Night"
))</f>
        <v>Morning</v>
      </c>
      <c r="O869" t="str">
        <f t="shared" si="82"/>
        <v/>
      </c>
    </row>
    <row r="870" spans="1:15" x14ac:dyDescent="0.25">
      <c r="A870" t="s">
        <v>1849</v>
      </c>
      <c r="B870" t="s">
        <v>1</v>
      </c>
      <c r="C870" t="s">
        <v>25</v>
      </c>
      <c r="D870" t="s">
        <v>83</v>
      </c>
      <c r="E870" t="s">
        <v>1850</v>
      </c>
      <c r="F870" t="s">
        <v>78</v>
      </c>
      <c r="G870" t="str">
        <f t="shared" si="78"/>
        <v>0</v>
      </c>
      <c r="H870" s="4" t="str">
        <f t="shared" si="79"/>
        <v>Click here</v>
      </c>
      <c r="I870" t="str">
        <f>IFERROR(INDEX(Analysis!$B$71:$L$91, MATCH(B870, Analysis!$A$71:$A$91, 0), MATCH(C870, Analysis!$B$70:$L$70, 0)), "")</f>
        <v>Mild</v>
      </c>
      <c r="J870">
        <f t="shared" si="80"/>
        <v>19</v>
      </c>
      <c r="K870" s="56">
        <f t="shared" si="81"/>
        <v>45786</v>
      </c>
      <c r="L870" s="57">
        <f t="shared" si="83"/>
        <v>0.61869212963210884</v>
      </c>
      <c r="M870" t="str" cm="1">
        <f t="array" ref="M870">IF(L870="","",_xlfn.IFS(
  AND(L870&gt;=TIME(9,0,0), L870&lt;TIME(16,0,0)),"Morning",
  AND(L870&gt;=TIME(16,0,0), L870&lt;TIME(23,59,0)),"Evening",
  L870&gt;=TIME(23,59,0),"Night",
  L870&lt;TIME(9,0,0),"Night"
))</f>
        <v>Morning</v>
      </c>
      <c r="O870" t="str">
        <f t="shared" si="82"/>
        <v/>
      </c>
    </row>
    <row r="871" spans="1:15" x14ac:dyDescent="0.25">
      <c r="A871" t="s">
        <v>1851</v>
      </c>
      <c r="B871" t="s">
        <v>3</v>
      </c>
      <c r="C871" t="s">
        <v>29</v>
      </c>
      <c r="D871" t="s">
        <v>100</v>
      </c>
      <c r="E871" t="s">
        <v>1852</v>
      </c>
      <c r="F871" t="s">
        <v>78</v>
      </c>
      <c r="G871" t="str">
        <f t="shared" si="78"/>
        <v>0</v>
      </c>
      <c r="H871" s="4" t="str">
        <f t="shared" si="79"/>
        <v>Click here</v>
      </c>
      <c r="I871" t="str">
        <f>IFERROR(INDEX(Analysis!$B$71:$L$91, MATCH(B871, Analysis!$A$71:$A$91, 0), MATCH(C871, Analysis!$B$70:$L$70, 0)), "")</f>
        <v>Severe</v>
      </c>
      <c r="J871">
        <f t="shared" si="80"/>
        <v>19</v>
      </c>
      <c r="K871" s="56">
        <f t="shared" si="81"/>
        <v>45786</v>
      </c>
      <c r="L871" s="57">
        <f t="shared" si="83"/>
        <v>0.61952546296379296</v>
      </c>
      <c r="M871" t="str" cm="1">
        <f t="array" ref="M871">IF(L871="","",_xlfn.IFS(
  AND(L871&gt;=TIME(9,0,0), L871&lt;TIME(16,0,0)),"Morning",
  AND(L871&gt;=TIME(16,0,0), L871&lt;TIME(23,59,0)),"Evening",
  L871&gt;=TIME(23,59,0),"Night",
  L871&lt;TIME(9,0,0),"Night"
))</f>
        <v>Morning</v>
      </c>
      <c r="O871" t="str">
        <f t="shared" si="82"/>
        <v/>
      </c>
    </row>
    <row r="872" spans="1:15" x14ac:dyDescent="0.25">
      <c r="A872" t="s">
        <v>1853</v>
      </c>
      <c r="B872" t="s">
        <v>3</v>
      </c>
      <c r="C872" t="s">
        <v>25</v>
      </c>
      <c r="D872" t="s">
        <v>310</v>
      </c>
      <c r="E872" t="s">
        <v>1854</v>
      </c>
      <c r="F872" t="s">
        <v>78</v>
      </c>
      <c r="G872" t="str">
        <f t="shared" si="78"/>
        <v>0</v>
      </c>
      <c r="H872" s="4" t="str">
        <f t="shared" si="79"/>
        <v>Click here</v>
      </c>
      <c r="I872" t="str">
        <f>IFERROR(INDEX(Analysis!$B$71:$L$91, MATCH(B872, Analysis!$A$71:$A$91, 0), MATCH(C872, Analysis!$B$70:$L$70, 0)), "")</f>
        <v>Severe</v>
      </c>
      <c r="J872">
        <f t="shared" si="80"/>
        <v>19</v>
      </c>
      <c r="K872" s="56">
        <f t="shared" si="81"/>
        <v>45786</v>
      </c>
      <c r="L872" s="57">
        <f t="shared" si="83"/>
        <v>0.62024305555678438</v>
      </c>
      <c r="M872" t="str" cm="1">
        <f t="array" ref="M872">IF(L872="","",_xlfn.IFS(
  AND(L872&gt;=TIME(9,0,0), L872&lt;TIME(16,0,0)),"Morning",
  AND(L872&gt;=TIME(16,0,0), L872&lt;TIME(23,59,0)),"Evening",
  L872&gt;=TIME(23,59,0),"Night",
  L872&lt;TIME(9,0,0),"Night"
))</f>
        <v>Morning</v>
      </c>
      <c r="O872" t="str">
        <f t="shared" si="82"/>
        <v/>
      </c>
    </row>
    <row r="873" spans="1:15" x14ac:dyDescent="0.25">
      <c r="A873" t="s">
        <v>1855</v>
      </c>
      <c r="B873" t="s">
        <v>1</v>
      </c>
      <c r="C873" t="s">
        <v>27</v>
      </c>
      <c r="D873" t="s">
        <v>109</v>
      </c>
      <c r="E873" t="s">
        <v>1856</v>
      </c>
      <c r="F873" t="s">
        <v>78</v>
      </c>
      <c r="G873" t="str">
        <f t="shared" si="78"/>
        <v>0</v>
      </c>
      <c r="H873" s="4" t="str">
        <f t="shared" si="79"/>
        <v>Click here</v>
      </c>
      <c r="I873" t="str">
        <f>IFERROR(INDEX(Analysis!$B$71:$L$91, MATCH(B873, Analysis!$A$71:$A$91, 0), MATCH(C873, Analysis!$B$70:$L$70, 0)), "")</f>
        <v>Mild</v>
      </c>
      <c r="J873">
        <f t="shared" si="80"/>
        <v>19</v>
      </c>
      <c r="K873" s="56">
        <f t="shared" si="81"/>
        <v>45786</v>
      </c>
      <c r="L873" s="57">
        <f t="shared" si="83"/>
        <v>0.62527777777722804</v>
      </c>
      <c r="M873" t="str" cm="1">
        <f t="array" ref="M873">IF(L873="","",_xlfn.IFS(
  AND(L873&gt;=TIME(9,0,0), L873&lt;TIME(16,0,0)),"Morning",
  AND(L873&gt;=TIME(16,0,0), L873&lt;TIME(23,59,0)),"Evening",
  L873&gt;=TIME(23,59,0),"Night",
  L873&lt;TIME(9,0,0),"Night"
))</f>
        <v>Morning</v>
      </c>
      <c r="O873" t="str">
        <f t="shared" si="82"/>
        <v/>
      </c>
    </row>
    <row r="874" spans="1:15" x14ac:dyDescent="0.25">
      <c r="A874" t="s">
        <v>1857</v>
      </c>
      <c r="B874" t="s">
        <v>1</v>
      </c>
      <c r="C874" t="s">
        <v>26</v>
      </c>
      <c r="D874" t="s">
        <v>258</v>
      </c>
      <c r="E874" t="s">
        <v>1858</v>
      </c>
      <c r="F874" t="s">
        <v>78</v>
      </c>
      <c r="G874" t="str">
        <f t="shared" si="78"/>
        <v>0</v>
      </c>
      <c r="H874" s="4" t="str">
        <f t="shared" si="79"/>
        <v>Click here</v>
      </c>
      <c r="I874" t="str">
        <f>IFERROR(INDEX(Analysis!$B$71:$L$91, MATCH(B874, Analysis!$A$71:$A$91, 0), MATCH(C874, Analysis!$B$70:$L$70, 0)), "")</f>
        <v>Mild</v>
      </c>
      <c r="J874">
        <f t="shared" si="80"/>
        <v>19</v>
      </c>
      <c r="K874" s="56">
        <f t="shared" si="81"/>
        <v>45786</v>
      </c>
      <c r="L874" s="57">
        <f t="shared" si="83"/>
        <v>0.63239583333051996</v>
      </c>
      <c r="M874" t="str" cm="1">
        <f t="array" ref="M874">IF(L874="","",_xlfn.IFS(
  AND(L874&gt;=TIME(9,0,0), L874&lt;TIME(16,0,0)),"Morning",
  AND(L874&gt;=TIME(16,0,0), L874&lt;TIME(23,59,0)),"Evening",
  L874&gt;=TIME(23,59,0),"Night",
  L874&lt;TIME(9,0,0),"Night"
))</f>
        <v>Morning</v>
      </c>
      <c r="O874" t="str">
        <f t="shared" si="82"/>
        <v/>
      </c>
    </row>
    <row r="875" spans="1:15" x14ac:dyDescent="0.25">
      <c r="A875" t="s">
        <v>1859</v>
      </c>
      <c r="B875" t="s">
        <v>1</v>
      </c>
      <c r="C875" t="s">
        <v>103</v>
      </c>
      <c r="D875" t="s">
        <v>104</v>
      </c>
      <c r="E875" t="s">
        <v>1860</v>
      </c>
      <c r="F875" t="s">
        <v>78</v>
      </c>
      <c r="G875" t="str">
        <f t="shared" si="78"/>
        <v>0</v>
      </c>
      <c r="H875" s="4" t="str">
        <f t="shared" si="79"/>
        <v>Click here</v>
      </c>
      <c r="I875" t="str">
        <f>IFERROR(INDEX(Analysis!$B$71:$L$91, MATCH(B875, Analysis!$A$71:$A$91, 0), MATCH(C875, Analysis!$B$70:$L$70, 0)), "")</f>
        <v>Mild</v>
      </c>
      <c r="J875">
        <f t="shared" si="80"/>
        <v>19</v>
      </c>
      <c r="K875" s="56">
        <f t="shared" si="81"/>
        <v>45786</v>
      </c>
      <c r="L875" s="57">
        <f t="shared" si="83"/>
        <v>0.63829861111298669</v>
      </c>
      <c r="M875" t="str" cm="1">
        <f t="array" ref="M875">IF(L875="","",_xlfn.IFS(
  AND(L875&gt;=TIME(9,0,0), L875&lt;TIME(16,0,0)),"Morning",
  AND(L875&gt;=TIME(16,0,0), L875&lt;TIME(23,59,0)),"Evening",
  L875&gt;=TIME(23,59,0),"Night",
  L875&lt;TIME(9,0,0),"Night"
))</f>
        <v>Morning</v>
      </c>
      <c r="O875" t="str">
        <f t="shared" si="82"/>
        <v/>
      </c>
    </row>
    <row r="876" spans="1:15" x14ac:dyDescent="0.25">
      <c r="A876" t="s">
        <v>1861</v>
      </c>
      <c r="B876" t="s">
        <v>1</v>
      </c>
      <c r="C876" t="s">
        <v>103</v>
      </c>
      <c r="D876" t="s">
        <v>104</v>
      </c>
      <c r="E876" t="s">
        <v>1862</v>
      </c>
      <c r="F876" t="s">
        <v>78</v>
      </c>
      <c r="G876" t="str">
        <f t="shared" si="78"/>
        <v>0</v>
      </c>
      <c r="H876" s="4" t="str">
        <f t="shared" si="79"/>
        <v>Click here</v>
      </c>
      <c r="I876" t="str">
        <f>IFERROR(INDEX(Analysis!$B$71:$L$91, MATCH(B876, Analysis!$A$71:$A$91, 0), MATCH(C876, Analysis!$B$70:$L$70, 0)), "")</f>
        <v>Mild</v>
      </c>
      <c r="J876">
        <f t="shared" si="80"/>
        <v>19</v>
      </c>
      <c r="K876" s="56">
        <f t="shared" si="81"/>
        <v>45786</v>
      </c>
      <c r="L876" s="57">
        <f t="shared" si="83"/>
        <v>0.63862268518278142</v>
      </c>
      <c r="M876" t="str" cm="1">
        <f t="array" ref="M876">IF(L876="","",_xlfn.IFS(
  AND(L876&gt;=TIME(9,0,0), L876&lt;TIME(16,0,0)),"Morning",
  AND(L876&gt;=TIME(16,0,0), L876&lt;TIME(23,59,0)),"Evening",
  L876&gt;=TIME(23,59,0),"Night",
  L876&lt;TIME(9,0,0),"Night"
))</f>
        <v>Morning</v>
      </c>
      <c r="O876" t="str">
        <f t="shared" si="82"/>
        <v/>
      </c>
    </row>
    <row r="877" spans="1:15" x14ac:dyDescent="0.25">
      <c r="A877" t="s">
        <v>1863</v>
      </c>
      <c r="B877" t="s">
        <v>1</v>
      </c>
      <c r="C877" t="s">
        <v>26</v>
      </c>
      <c r="D877" t="s">
        <v>80</v>
      </c>
      <c r="E877" t="s">
        <v>1864</v>
      </c>
      <c r="F877" t="s">
        <v>78</v>
      </c>
      <c r="G877" t="str">
        <f t="shared" si="78"/>
        <v>0</v>
      </c>
      <c r="H877" s="4" t="str">
        <f t="shared" si="79"/>
        <v>Click here</v>
      </c>
      <c r="I877" t="str">
        <f>IFERROR(INDEX(Analysis!$B$71:$L$91, MATCH(B877, Analysis!$A$71:$A$91, 0), MATCH(C877, Analysis!$B$70:$L$70, 0)), "")</f>
        <v>Mild</v>
      </c>
      <c r="J877">
        <f t="shared" si="80"/>
        <v>19</v>
      </c>
      <c r="K877" s="56">
        <f t="shared" si="81"/>
        <v>45786</v>
      </c>
      <c r="L877" s="57">
        <f t="shared" si="83"/>
        <v>0.64084490740788169</v>
      </c>
      <c r="M877" t="str" cm="1">
        <f t="array" ref="M877">IF(L877="","",_xlfn.IFS(
  AND(L877&gt;=TIME(9,0,0), L877&lt;TIME(16,0,0)),"Morning",
  AND(L877&gt;=TIME(16,0,0), L877&lt;TIME(23,59,0)),"Evening",
  L877&gt;=TIME(23,59,0),"Night",
  L877&lt;TIME(9,0,0),"Night"
))</f>
        <v>Morning</v>
      </c>
      <c r="O877" t="str">
        <f t="shared" si="82"/>
        <v/>
      </c>
    </row>
    <row r="878" spans="1:15" x14ac:dyDescent="0.25">
      <c r="A878" t="s">
        <v>1865</v>
      </c>
      <c r="B878" t="s">
        <v>1</v>
      </c>
      <c r="C878" t="s">
        <v>30</v>
      </c>
      <c r="D878" t="s">
        <v>217</v>
      </c>
      <c r="E878" t="s">
        <v>1866</v>
      </c>
      <c r="F878" t="s">
        <v>78</v>
      </c>
      <c r="G878" t="str">
        <f t="shared" si="78"/>
        <v>0</v>
      </c>
      <c r="H878" s="4" t="str">
        <f t="shared" si="79"/>
        <v>Click here</v>
      </c>
      <c r="I878" t="str">
        <f>IFERROR(INDEX(Analysis!$B$71:$L$91, MATCH(B878, Analysis!$A$71:$A$91, 0), MATCH(C878, Analysis!$B$70:$L$70, 0)), "")</f>
        <v>Mild</v>
      </c>
      <c r="J878">
        <f t="shared" si="80"/>
        <v>19</v>
      </c>
      <c r="K878" s="56">
        <f t="shared" si="81"/>
        <v>45786</v>
      </c>
      <c r="L878" s="57">
        <f t="shared" si="83"/>
        <v>0.64230324074014788</v>
      </c>
      <c r="M878" t="str" cm="1">
        <f t="array" ref="M878">IF(L878="","",_xlfn.IFS(
  AND(L878&gt;=TIME(9,0,0), L878&lt;TIME(16,0,0)),"Morning",
  AND(L878&gt;=TIME(16,0,0), L878&lt;TIME(23,59,0)),"Evening",
  L878&gt;=TIME(23,59,0),"Night",
  L878&lt;TIME(9,0,0),"Night"
))</f>
        <v>Morning</v>
      </c>
      <c r="O878" t="str">
        <f t="shared" si="82"/>
        <v/>
      </c>
    </row>
    <row r="879" spans="1:15" x14ac:dyDescent="0.25">
      <c r="A879" t="s">
        <v>1867</v>
      </c>
      <c r="B879" t="s">
        <v>1</v>
      </c>
      <c r="C879" t="s">
        <v>25</v>
      </c>
      <c r="D879" t="s">
        <v>83</v>
      </c>
      <c r="E879" t="s">
        <v>1868</v>
      </c>
      <c r="F879" t="s">
        <v>78</v>
      </c>
      <c r="G879" t="str">
        <f t="shared" si="78"/>
        <v>0</v>
      </c>
      <c r="H879" s="4" t="str">
        <f t="shared" si="79"/>
        <v>Click here</v>
      </c>
      <c r="I879" t="str">
        <f>IFERROR(INDEX(Analysis!$B$71:$L$91, MATCH(B879, Analysis!$A$71:$A$91, 0), MATCH(C879, Analysis!$B$70:$L$70, 0)), "")</f>
        <v>Mild</v>
      </c>
      <c r="J879">
        <f t="shared" si="80"/>
        <v>19</v>
      </c>
      <c r="K879" s="56">
        <f t="shared" si="81"/>
        <v>45786</v>
      </c>
      <c r="L879" s="57">
        <f t="shared" si="83"/>
        <v>0.65478009259095415</v>
      </c>
      <c r="M879" t="str" cm="1">
        <f t="array" ref="M879">IF(L879="","",_xlfn.IFS(
  AND(L879&gt;=TIME(9,0,0), L879&lt;TIME(16,0,0)),"Morning",
  AND(L879&gt;=TIME(16,0,0), L879&lt;TIME(23,59,0)),"Evening",
  L879&gt;=TIME(23,59,0),"Night",
  L879&lt;TIME(9,0,0),"Night"
))</f>
        <v>Morning</v>
      </c>
      <c r="O879" t="str">
        <f t="shared" si="82"/>
        <v/>
      </c>
    </row>
    <row r="880" spans="1:15" x14ac:dyDescent="0.25">
      <c r="A880" t="s">
        <v>1869</v>
      </c>
      <c r="B880" t="s">
        <v>1</v>
      </c>
      <c r="C880" t="s">
        <v>26</v>
      </c>
      <c r="D880" t="s">
        <v>80</v>
      </c>
      <c r="E880" t="s">
        <v>1870</v>
      </c>
      <c r="F880" t="s">
        <v>78</v>
      </c>
      <c r="G880" t="str">
        <f t="shared" si="78"/>
        <v>0</v>
      </c>
      <c r="H880" s="4" t="str">
        <f t="shared" si="79"/>
        <v>Click here</v>
      </c>
      <c r="I880" t="str">
        <f>IFERROR(INDEX(Analysis!$B$71:$L$91, MATCH(B880, Analysis!$A$71:$A$91, 0), MATCH(C880, Analysis!$B$70:$L$70, 0)), "")</f>
        <v>Mild</v>
      </c>
      <c r="J880">
        <f t="shared" si="80"/>
        <v>19</v>
      </c>
      <c r="K880" s="56">
        <f t="shared" si="81"/>
        <v>45786</v>
      </c>
      <c r="L880" s="57">
        <f t="shared" si="83"/>
        <v>0.66678240741021</v>
      </c>
      <c r="M880" t="str" cm="1">
        <f t="array" ref="M880">IF(L880="","",_xlfn.IFS(
  AND(L880&gt;=TIME(9,0,0), L880&lt;TIME(16,0,0)),"Morning",
  AND(L880&gt;=TIME(16,0,0), L880&lt;TIME(23,59,0)),"Evening",
  L880&gt;=TIME(23,59,0),"Night",
  L880&lt;TIME(9,0,0),"Night"
))</f>
        <v>Evening</v>
      </c>
      <c r="O880" t="str">
        <f t="shared" si="82"/>
        <v/>
      </c>
    </row>
    <row r="881" spans="1:15" x14ac:dyDescent="0.25">
      <c r="A881" t="s">
        <v>1871</v>
      </c>
      <c r="B881" t="s">
        <v>1</v>
      </c>
      <c r="C881" t="s">
        <v>103</v>
      </c>
      <c r="D881" t="s">
        <v>104</v>
      </c>
      <c r="E881" t="s">
        <v>1872</v>
      </c>
      <c r="F881" t="s">
        <v>78</v>
      </c>
      <c r="G881" t="str">
        <f t="shared" si="78"/>
        <v>0</v>
      </c>
      <c r="H881" s="4" t="str">
        <f t="shared" si="79"/>
        <v>Click here</v>
      </c>
      <c r="I881" t="str">
        <f>IFERROR(INDEX(Analysis!$B$71:$L$91, MATCH(B881, Analysis!$A$71:$A$91, 0), MATCH(C881, Analysis!$B$70:$L$70, 0)), "")</f>
        <v>Mild</v>
      </c>
      <c r="J881">
        <f t="shared" si="80"/>
        <v>19</v>
      </c>
      <c r="K881" s="56">
        <f t="shared" si="81"/>
        <v>45786</v>
      </c>
      <c r="L881" s="57">
        <f t="shared" si="83"/>
        <v>0.66703703703387873</v>
      </c>
      <c r="M881" t="str" cm="1">
        <f t="array" ref="M881">IF(L881="","",_xlfn.IFS(
  AND(L881&gt;=TIME(9,0,0), L881&lt;TIME(16,0,0)),"Morning",
  AND(L881&gt;=TIME(16,0,0), L881&lt;TIME(23,59,0)),"Evening",
  L881&gt;=TIME(23,59,0),"Night",
  L881&lt;TIME(9,0,0),"Night"
))</f>
        <v>Evening</v>
      </c>
      <c r="O881" t="str">
        <f t="shared" si="82"/>
        <v/>
      </c>
    </row>
    <row r="882" spans="1:15" x14ac:dyDescent="0.25">
      <c r="A882" t="s">
        <v>1873</v>
      </c>
      <c r="B882" t="s">
        <v>1</v>
      </c>
      <c r="C882" t="s">
        <v>103</v>
      </c>
      <c r="D882" t="s">
        <v>104</v>
      </c>
      <c r="E882" t="s">
        <v>1874</v>
      </c>
      <c r="F882" t="s">
        <v>78</v>
      </c>
      <c r="G882" t="str">
        <f t="shared" si="78"/>
        <v>0</v>
      </c>
      <c r="H882" s="4" t="str">
        <f t="shared" si="79"/>
        <v>Click here</v>
      </c>
      <c r="I882" t="str">
        <f>IFERROR(INDEX(Analysis!$B$71:$L$91, MATCH(B882, Analysis!$A$71:$A$91, 0), MATCH(C882, Analysis!$B$70:$L$70, 0)), "")</f>
        <v>Mild</v>
      </c>
      <c r="J882">
        <f t="shared" si="80"/>
        <v>19</v>
      </c>
      <c r="K882" s="56">
        <f t="shared" si="81"/>
        <v>45786</v>
      </c>
      <c r="L882" s="57">
        <f t="shared" si="83"/>
        <v>0.66729166666482342</v>
      </c>
      <c r="M882" t="str" cm="1">
        <f t="array" ref="M882">IF(L882="","",_xlfn.IFS(
  AND(L882&gt;=TIME(9,0,0), L882&lt;TIME(16,0,0)),"Morning",
  AND(L882&gt;=TIME(16,0,0), L882&lt;TIME(23,59,0)),"Evening",
  L882&gt;=TIME(23,59,0),"Night",
  L882&lt;TIME(9,0,0),"Night"
))</f>
        <v>Evening</v>
      </c>
      <c r="O882" t="str">
        <f t="shared" si="82"/>
        <v/>
      </c>
    </row>
    <row r="883" spans="1:15" x14ac:dyDescent="0.25">
      <c r="A883" t="s">
        <v>1875</v>
      </c>
      <c r="B883" t="s">
        <v>1</v>
      </c>
      <c r="C883" t="s">
        <v>103</v>
      </c>
      <c r="D883" t="s">
        <v>104</v>
      </c>
      <c r="E883" t="s">
        <v>1876</v>
      </c>
      <c r="F883" t="s">
        <v>78</v>
      </c>
      <c r="G883" t="str">
        <f t="shared" si="78"/>
        <v>0</v>
      </c>
      <c r="H883" s="4" t="str">
        <f t="shared" si="79"/>
        <v>Click here</v>
      </c>
      <c r="I883" t="str">
        <f>IFERROR(INDEX(Analysis!$B$71:$L$91, MATCH(B883, Analysis!$A$71:$A$91, 0), MATCH(C883, Analysis!$B$70:$L$70, 0)), "")</f>
        <v>Mild</v>
      </c>
      <c r="J883">
        <f t="shared" si="80"/>
        <v>19</v>
      </c>
      <c r="K883" s="56">
        <f t="shared" si="81"/>
        <v>45786</v>
      </c>
      <c r="L883" s="57">
        <f t="shared" si="83"/>
        <v>0.66792824074218515</v>
      </c>
      <c r="M883" t="str" cm="1">
        <f t="array" ref="M883">IF(L883="","",_xlfn.IFS(
  AND(L883&gt;=TIME(9,0,0), L883&lt;TIME(16,0,0)),"Morning",
  AND(L883&gt;=TIME(16,0,0), L883&lt;TIME(23,59,0)),"Evening",
  L883&gt;=TIME(23,59,0),"Night",
  L883&lt;TIME(9,0,0),"Night"
))</f>
        <v>Evening</v>
      </c>
      <c r="O883" t="str">
        <f t="shared" si="82"/>
        <v/>
      </c>
    </row>
    <row r="884" spans="1:15" x14ac:dyDescent="0.25">
      <c r="A884" t="s">
        <v>1877</v>
      </c>
      <c r="B884" t="s">
        <v>1</v>
      </c>
      <c r="C884" t="s">
        <v>103</v>
      </c>
      <c r="D884" t="s">
        <v>104</v>
      </c>
      <c r="E884" t="s">
        <v>1878</v>
      </c>
      <c r="F884" t="s">
        <v>78</v>
      </c>
      <c r="G884" t="str">
        <f t="shared" si="78"/>
        <v>0</v>
      </c>
      <c r="H884" s="4" t="str">
        <f t="shared" si="79"/>
        <v>Click here</v>
      </c>
      <c r="I884" t="str">
        <f>IFERROR(INDEX(Analysis!$B$71:$L$91, MATCH(B884, Analysis!$A$71:$A$91, 0), MATCH(C884, Analysis!$B$70:$L$70, 0)), "")</f>
        <v>Mild</v>
      </c>
      <c r="J884">
        <f t="shared" si="80"/>
        <v>19</v>
      </c>
      <c r="K884" s="56">
        <f t="shared" si="81"/>
        <v>45786</v>
      </c>
      <c r="L884" s="57">
        <f t="shared" si="83"/>
        <v>0.67011574074422242</v>
      </c>
      <c r="M884" t="str" cm="1">
        <f t="array" ref="M884">IF(L884="","",_xlfn.IFS(
  AND(L884&gt;=TIME(9,0,0), L884&lt;TIME(16,0,0)),"Morning",
  AND(L884&gt;=TIME(16,0,0), L884&lt;TIME(23,59,0)),"Evening",
  L884&gt;=TIME(23,59,0),"Night",
  L884&lt;TIME(9,0,0),"Night"
))</f>
        <v>Evening</v>
      </c>
      <c r="O884" t="str">
        <f t="shared" si="82"/>
        <v/>
      </c>
    </row>
    <row r="885" spans="1:15" x14ac:dyDescent="0.25">
      <c r="A885" t="s">
        <v>1879</v>
      </c>
      <c r="B885" t="s">
        <v>1</v>
      </c>
      <c r="C885" t="s">
        <v>26</v>
      </c>
      <c r="D885" t="s">
        <v>258</v>
      </c>
      <c r="E885" t="s">
        <v>1880</v>
      </c>
      <c r="F885" t="s">
        <v>78</v>
      </c>
      <c r="G885" t="str">
        <f t="shared" si="78"/>
        <v>0</v>
      </c>
      <c r="H885" s="4" t="str">
        <f t="shared" si="79"/>
        <v>Click here</v>
      </c>
      <c r="I885" t="str">
        <f>IFERROR(INDEX(Analysis!$B$71:$L$91, MATCH(B885, Analysis!$A$71:$A$91, 0), MATCH(C885, Analysis!$B$70:$L$70, 0)), "")</f>
        <v>Mild</v>
      </c>
      <c r="J885">
        <f t="shared" si="80"/>
        <v>19</v>
      </c>
      <c r="K885" s="56">
        <f t="shared" si="81"/>
        <v>45786</v>
      </c>
      <c r="L885" s="57">
        <f t="shared" si="83"/>
        <v>0.68394675925810589</v>
      </c>
      <c r="M885" t="str" cm="1">
        <f t="array" ref="M885">IF(L885="","",_xlfn.IFS(
  AND(L885&gt;=TIME(9,0,0), L885&lt;TIME(16,0,0)),"Morning",
  AND(L885&gt;=TIME(16,0,0), L885&lt;TIME(23,59,0)),"Evening",
  L885&gt;=TIME(23,59,0),"Night",
  L885&lt;TIME(9,0,0),"Night"
))</f>
        <v>Evening</v>
      </c>
      <c r="O885" t="str">
        <f t="shared" si="82"/>
        <v/>
      </c>
    </row>
    <row r="886" spans="1:15" x14ac:dyDescent="0.25">
      <c r="A886" t="s">
        <v>1881</v>
      </c>
      <c r="B886" t="s">
        <v>1</v>
      </c>
      <c r="C886" t="s">
        <v>103</v>
      </c>
      <c r="D886" t="s">
        <v>104</v>
      </c>
      <c r="E886" t="s">
        <v>1882</v>
      </c>
      <c r="F886" t="s">
        <v>78</v>
      </c>
      <c r="G886" t="str">
        <f t="shared" si="78"/>
        <v>0</v>
      </c>
      <c r="H886" s="4" t="str">
        <f t="shared" si="79"/>
        <v>Click here</v>
      </c>
      <c r="I886" t="str">
        <f>IFERROR(INDEX(Analysis!$B$71:$L$91, MATCH(B886, Analysis!$A$71:$A$91, 0), MATCH(C886, Analysis!$B$70:$L$70, 0)), "")</f>
        <v>Mild</v>
      </c>
      <c r="J886">
        <f t="shared" si="80"/>
        <v>19</v>
      </c>
      <c r="K886" s="56">
        <f t="shared" si="81"/>
        <v>45786</v>
      </c>
      <c r="L886" s="57">
        <f t="shared" si="83"/>
        <v>0.68620370370626915</v>
      </c>
      <c r="M886" t="str" cm="1">
        <f t="array" ref="M886">IF(L886="","",_xlfn.IFS(
  AND(L886&gt;=TIME(9,0,0), L886&lt;TIME(16,0,0)),"Morning",
  AND(L886&gt;=TIME(16,0,0), L886&lt;TIME(23,59,0)),"Evening",
  L886&gt;=TIME(23,59,0),"Night",
  L886&lt;TIME(9,0,0),"Night"
))</f>
        <v>Evening</v>
      </c>
      <c r="O886" t="str">
        <f t="shared" si="82"/>
        <v/>
      </c>
    </row>
    <row r="887" spans="1:15" x14ac:dyDescent="0.25">
      <c r="A887" t="s">
        <v>1883</v>
      </c>
      <c r="B887" t="s">
        <v>3</v>
      </c>
      <c r="C887" t="s">
        <v>28</v>
      </c>
      <c r="D887" t="s">
        <v>89</v>
      </c>
      <c r="E887" t="s">
        <v>1884</v>
      </c>
      <c r="F887" t="s">
        <v>78</v>
      </c>
      <c r="G887" t="str">
        <f t="shared" si="78"/>
        <v>0</v>
      </c>
      <c r="H887" s="4" t="str">
        <f t="shared" si="79"/>
        <v>Click here</v>
      </c>
      <c r="I887" t="str">
        <f>IFERROR(INDEX(Analysis!$B$71:$L$91, MATCH(B887, Analysis!$A$71:$A$91, 0), MATCH(C887, Analysis!$B$70:$L$70, 0)), "")</f>
        <v>Severe</v>
      </c>
      <c r="J887">
        <f t="shared" si="80"/>
        <v>19</v>
      </c>
      <c r="K887" s="56">
        <f t="shared" si="81"/>
        <v>45786</v>
      </c>
      <c r="L887" s="57">
        <f t="shared" si="83"/>
        <v>0.69319444444408873</v>
      </c>
      <c r="M887" t="str" cm="1">
        <f t="array" ref="M887">IF(L887="","",_xlfn.IFS(
  AND(L887&gt;=TIME(9,0,0), L887&lt;TIME(16,0,0)),"Morning",
  AND(L887&gt;=TIME(16,0,0), L887&lt;TIME(23,59,0)),"Evening",
  L887&gt;=TIME(23,59,0),"Night",
  L887&lt;TIME(9,0,0),"Night"
))</f>
        <v>Evening</v>
      </c>
      <c r="O887" t="str">
        <f t="shared" si="82"/>
        <v/>
      </c>
    </row>
    <row r="888" spans="1:15" x14ac:dyDescent="0.25">
      <c r="A888" t="s">
        <v>1885</v>
      </c>
      <c r="B888" t="s">
        <v>2</v>
      </c>
      <c r="C888" t="s">
        <v>27</v>
      </c>
      <c r="D888" t="s">
        <v>109</v>
      </c>
      <c r="E888" t="s">
        <v>1886</v>
      </c>
      <c r="F888" t="s">
        <v>78</v>
      </c>
      <c r="G888" t="str">
        <f t="shared" si="78"/>
        <v>0</v>
      </c>
      <c r="H888" s="4" t="str">
        <f t="shared" si="79"/>
        <v>Click here</v>
      </c>
      <c r="I888" t="str">
        <f>IFERROR(INDEX(Analysis!$B$71:$L$91, MATCH(B888, Analysis!$A$71:$A$91, 0), MATCH(C888, Analysis!$B$70:$L$70, 0)), "")</f>
        <v>Mild</v>
      </c>
      <c r="J888">
        <f t="shared" si="80"/>
        <v>19</v>
      </c>
      <c r="K888" s="56">
        <f t="shared" si="81"/>
        <v>45786</v>
      </c>
      <c r="L888" s="57">
        <f t="shared" si="83"/>
        <v>0.6939004629603005</v>
      </c>
      <c r="M888" t="str" cm="1">
        <f t="array" ref="M888">IF(L888="","",_xlfn.IFS(
  AND(L888&gt;=TIME(9,0,0), L888&lt;TIME(16,0,0)),"Morning",
  AND(L888&gt;=TIME(16,0,0), L888&lt;TIME(23,59,0)),"Evening",
  L888&gt;=TIME(23,59,0),"Night",
  L888&lt;TIME(9,0,0),"Night"
))</f>
        <v>Evening</v>
      </c>
      <c r="O888" t="str">
        <f t="shared" si="82"/>
        <v/>
      </c>
    </row>
    <row r="889" spans="1:15" x14ac:dyDescent="0.25">
      <c r="A889" t="s">
        <v>1887</v>
      </c>
      <c r="B889" t="s">
        <v>1</v>
      </c>
      <c r="C889" t="s">
        <v>27</v>
      </c>
      <c r="D889" t="s">
        <v>109</v>
      </c>
      <c r="E889" t="s">
        <v>1888</v>
      </c>
      <c r="F889" t="s">
        <v>78</v>
      </c>
      <c r="G889" t="str">
        <f t="shared" si="78"/>
        <v>0</v>
      </c>
      <c r="H889" s="4" t="str">
        <f t="shared" si="79"/>
        <v>Click here</v>
      </c>
      <c r="I889" t="str">
        <f>IFERROR(INDEX(Analysis!$B$71:$L$91, MATCH(B889, Analysis!$A$71:$A$91, 0), MATCH(C889, Analysis!$B$70:$L$70, 0)), "")</f>
        <v>Mild</v>
      </c>
      <c r="J889">
        <f t="shared" si="80"/>
        <v>19</v>
      </c>
      <c r="K889" s="56">
        <f t="shared" si="81"/>
        <v>45786</v>
      </c>
      <c r="L889" s="57">
        <f t="shared" si="83"/>
        <v>0.69424768518365454</v>
      </c>
      <c r="M889" t="str" cm="1">
        <f t="array" ref="M889">IF(L889="","",_xlfn.IFS(
  AND(L889&gt;=TIME(9,0,0), L889&lt;TIME(16,0,0)),"Morning",
  AND(L889&gt;=TIME(16,0,0), L889&lt;TIME(23,59,0)),"Evening",
  L889&gt;=TIME(23,59,0),"Night",
  L889&lt;TIME(9,0,0),"Night"
))</f>
        <v>Evening</v>
      </c>
      <c r="O889" t="str">
        <f t="shared" si="82"/>
        <v/>
      </c>
    </row>
    <row r="890" spans="1:15" x14ac:dyDescent="0.25">
      <c r="A890" t="s">
        <v>1889</v>
      </c>
      <c r="B890" t="s">
        <v>3</v>
      </c>
      <c r="C890" t="s">
        <v>26</v>
      </c>
      <c r="D890" t="s">
        <v>119</v>
      </c>
      <c r="E890" t="s">
        <v>1890</v>
      </c>
      <c r="F890" t="s">
        <v>78</v>
      </c>
      <c r="G890" t="str">
        <f t="shared" si="78"/>
        <v>0</v>
      </c>
      <c r="H890" s="4" t="str">
        <f t="shared" si="79"/>
        <v>Click here</v>
      </c>
      <c r="I890" t="str">
        <f>IFERROR(INDEX(Analysis!$B$71:$L$91, MATCH(B890, Analysis!$A$71:$A$91, 0), MATCH(C890, Analysis!$B$70:$L$70, 0)), "")</f>
        <v>Severe</v>
      </c>
      <c r="J890">
        <f t="shared" si="80"/>
        <v>19</v>
      </c>
      <c r="K890" s="56">
        <f t="shared" si="81"/>
        <v>45786</v>
      </c>
      <c r="L890" s="57">
        <f t="shared" si="83"/>
        <v>0.69480324073811062</v>
      </c>
      <c r="M890" t="str" cm="1">
        <f t="array" ref="M890">IF(L890="","",_xlfn.IFS(
  AND(L890&gt;=TIME(9,0,0), L890&lt;TIME(16,0,0)),"Morning",
  AND(L890&gt;=TIME(16,0,0), L890&lt;TIME(23,59,0)),"Evening",
  L890&gt;=TIME(23,59,0),"Night",
  L890&lt;TIME(9,0,0),"Night"
))</f>
        <v>Evening</v>
      </c>
      <c r="O890" t="str">
        <f t="shared" si="82"/>
        <v/>
      </c>
    </row>
    <row r="891" spans="1:15" x14ac:dyDescent="0.25">
      <c r="A891" t="s">
        <v>1891</v>
      </c>
      <c r="B891" t="s">
        <v>1</v>
      </c>
      <c r="C891" t="s">
        <v>27</v>
      </c>
      <c r="D891" t="s">
        <v>167</v>
      </c>
      <c r="E891" t="s">
        <v>1892</v>
      </c>
      <c r="F891" t="s">
        <v>78</v>
      </c>
      <c r="G891" t="str">
        <f t="shared" si="78"/>
        <v>0</v>
      </c>
      <c r="H891" s="4" t="str">
        <f t="shared" si="79"/>
        <v>Click here</v>
      </c>
      <c r="I891" t="str">
        <f>IFERROR(INDEX(Analysis!$B$71:$L$91, MATCH(B891, Analysis!$A$71:$A$91, 0), MATCH(C891, Analysis!$B$70:$L$70, 0)), "")</f>
        <v>Mild</v>
      </c>
      <c r="J891">
        <f t="shared" si="80"/>
        <v>19</v>
      </c>
      <c r="K891" s="56">
        <f t="shared" si="81"/>
        <v>45786</v>
      </c>
      <c r="L891" s="57">
        <f t="shared" si="83"/>
        <v>0.69906250000349246</v>
      </c>
      <c r="M891" t="str" cm="1">
        <f t="array" ref="M891">IF(L891="","",_xlfn.IFS(
  AND(L891&gt;=TIME(9,0,0), L891&lt;TIME(16,0,0)),"Morning",
  AND(L891&gt;=TIME(16,0,0), L891&lt;TIME(23,59,0)),"Evening",
  L891&gt;=TIME(23,59,0),"Night",
  L891&lt;TIME(9,0,0),"Night"
))</f>
        <v>Evening</v>
      </c>
      <c r="O891" t="str">
        <f t="shared" si="82"/>
        <v/>
      </c>
    </row>
    <row r="892" spans="1:15" x14ac:dyDescent="0.25">
      <c r="A892" t="s">
        <v>1893</v>
      </c>
      <c r="B892" t="s">
        <v>1</v>
      </c>
      <c r="C892" t="s">
        <v>27</v>
      </c>
      <c r="D892" t="s">
        <v>167</v>
      </c>
      <c r="E892" t="s">
        <v>1894</v>
      </c>
      <c r="F892" t="s">
        <v>78</v>
      </c>
      <c r="G892" t="str">
        <f t="shared" si="78"/>
        <v>0</v>
      </c>
      <c r="H892" s="4" t="str">
        <f t="shared" si="79"/>
        <v>Click here</v>
      </c>
      <c r="I892" t="str">
        <f>IFERROR(INDEX(Analysis!$B$71:$L$91, MATCH(B892, Analysis!$A$71:$A$91, 0), MATCH(C892, Analysis!$B$70:$L$70, 0)), "")</f>
        <v>Mild</v>
      </c>
      <c r="J892">
        <f t="shared" si="80"/>
        <v>19</v>
      </c>
      <c r="K892" s="56">
        <f t="shared" si="81"/>
        <v>45786</v>
      </c>
      <c r="L892" s="57">
        <f t="shared" si="83"/>
        <v>0.69931712962716119</v>
      </c>
      <c r="M892" t="str" cm="1">
        <f t="array" ref="M892">IF(L892="","",_xlfn.IFS(
  AND(L892&gt;=TIME(9,0,0), L892&lt;TIME(16,0,0)),"Morning",
  AND(L892&gt;=TIME(16,0,0), L892&lt;TIME(23,59,0)),"Evening",
  L892&gt;=TIME(23,59,0),"Night",
  L892&lt;TIME(9,0,0),"Night"
))</f>
        <v>Evening</v>
      </c>
      <c r="O892" t="str">
        <f t="shared" si="82"/>
        <v/>
      </c>
    </row>
    <row r="893" spans="1:15" x14ac:dyDescent="0.25">
      <c r="A893" t="s">
        <v>1895</v>
      </c>
      <c r="B893" t="s">
        <v>1</v>
      </c>
      <c r="C893" t="s">
        <v>27</v>
      </c>
      <c r="D893" t="s">
        <v>109</v>
      </c>
      <c r="E893" t="s">
        <v>1896</v>
      </c>
      <c r="F893" t="s">
        <v>78</v>
      </c>
      <c r="G893" t="str">
        <f t="shared" si="78"/>
        <v>0</v>
      </c>
      <c r="H893" s="4" t="str">
        <f t="shared" si="79"/>
        <v>Click here</v>
      </c>
      <c r="I893" t="str">
        <f>IFERROR(INDEX(Analysis!$B$71:$L$91, MATCH(B893, Analysis!$A$71:$A$91, 0), MATCH(C893, Analysis!$B$70:$L$70, 0)), "")</f>
        <v>Mild</v>
      </c>
      <c r="J893">
        <f t="shared" si="80"/>
        <v>19</v>
      </c>
      <c r="K893" s="56">
        <f t="shared" si="81"/>
        <v>45786</v>
      </c>
      <c r="L893" s="57">
        <f t="shared" si="83"/>
        <v>0.70307870370015735</v>
      </c>
      <c r="M893" t="str" cm="1">
        <f t="array" ref="M893">IF(L893="","",_xlfn.IFS(
  AND(L893&gt;=TIME(9,0,0), L893&lt;TIME(16,0,0)),"Morning",
  AND(L893&gt;=TIME(16,0,0), L893&lt;TIME(23,59,0)),"Evening",
  L893&gt;=TIME(23,59,0),"Night",
  L893&lt;TIME(9,0,0),"Night"
))</f>
        <v>Evening</v>
      </c>
      <c r="O893" t="str">
        <f t="shared" si="82"/>
        <v/>
      </c>
    </row>
    <row r="894" spans="1:15" x14ac:dyDescent="0.25">
      <c r="A894" t="s">
        <v>1897</v>
      </c>
      <c r="B894" t="s">
        <v>5</v>
      </c>
      <c r="C894" t="s">
        <v>103</v>
      </c>
      <c r="D894" t="s">
        <v>237</v>
      </c>
      <c r="E894" t="s">
        <v>1898</v>
      </c>
      <c r="F894" t="s">
        <v>78</v>
      </c>
      <c r="G894" t="str">
        <f t="shared" si="78"/>
        <v>0</v>
      </c>
      <c r="H894" s="4" t="str">
        <f t="shared" si="79"/>
        <v>Click here</v>
      </c>
      <c r="I894" t="str">
        <f>IFERROR(INDEX(Analysis!$B$71:$L$91, MATCH(B894, Analysis!$A$71:$A$91, 0), MATCH(C894, Analysis!$B$70:$L$70, 0)), "")</f>
        <v>Severe</v>
      </c>
      <c r="J894">
        <f t="shared" si="80"/>
        <v>19</v>
      </c>
      <c r="K894" s="56">
        <f t="shared" si="81"/>
        <v>45786</v>
      </c>
      <c r="L894" s="57">
        <f t="shared" si="83"/>
        <v>0.705671296294895</v>
      </c>
      <c r="M894" t="str" cm="1">
        <f t="array" ref="M894">IF(L894="","",_xlfn.IFS(
  AND(L894&gt;=TIME(9,0,0), L894&lt;TIME(16,0,0)),"Morning",
  AND(L894&gt;=TIME(16,0,0), L894&lt;TIME(23,59,0)),"Evening",
  L894&gt;=TIME(23,59,0),"Night",
  L894&lt;TIME(9,0,0),"Night"
))</f>
        <v>Evening</v>
      </c>
      <c r="O894" t="str">
        <f t="shared" si="82"/>
        <v/>
      </c>
    </row>
    <row r="895" spans="1:15" x14ac:dyDescent="0.25">
      <c r="A895" t="s">
        <v>1899</v>
      </c>
      <c r="B895" t="s">
        <v>1</v>
      </c>
      <c r="C895" t="s">
        <v>26</v>
      </c>
      <c r="D895" t="s">
        <v>80</v>
      </c>
      <c r="E895" t="s">
        <v>1900</v>
      </c>
      <c r="F895" t="s">
        <v>78</v>
      </c>
      <c r="G895" t="str">
        <f t="shared" si="78"/>
        <v>0</v>
      </c>
      <c r="H895" s="4" t="str">
        <f t="shared" si="79"/>
        <v>Click here</v>
      </c>
      <c r="I895" t="str">
        <f>IFERROR(INDEX(Analysis!$B$71:$L$91, MATCH(B895, Analysis!$A$71:$A$91, 0), MATCH(C895, Analysis!$B$70:$L$70, 0)), "")</f>
        <v>Mild</v>
      </c>
      <c r="J895">
        <f t="shared" si="80"/>
        <v>19</v>
      </c>
      <c r="K895" s="56">
        <f t="shared" si="81"/>
        <v>45786</v>
      </c>
      <c r="L895" s="57">
        <f t="shared" si="83"/>
        <v>0.70612268518743804</v>
      </c>
      <c r="M895" t="str" cm="1">
        <f t="array" ref="M895">IF(L895="","",_xlfn.IFS(
  AND(L895&gt;=TIME(9,0,0), L895&lt;TIME(16,0,0)),"Morning",
  AND(L895&gt;=TIME(16,0,0), L895&lt;TIME(23,59,0)),"Evening",
  L895&gt;=TIME(23,59,0),"Night",
  L895&lt;TIME(9,0,0),"Night"
))</f>
        <v>Evening</v>
      </c>
      <c r="O895" t="str">
        <f t="shared" si="82"/>
        <v/>
      </c>
    </row>
    <row r="896" spans="1:15" x14ac:dyDescent="0.25">
      <c r="A896" t="s">
        <v>1901</v>
      </c>
      <c r="B896" t="s">
        <v>1</v>
      </c>
      <c r="C896" t="s">
        <v>27</v>
      </c>
      <c r="D896" t="s">
        <v>167</v>
      </c>
      <c r="E896" t="s">
        <v>1902</v>
      </c>
      <c r="F896" t="s">
        <v>78</v>
      </c>
      <c r="G896" t="str">
        <f t="shared" si="78"/>
        <v>0</v>
      </c>
      <c r="H896" s="4" t="str">
        <f t="shared" si="79"/>
        <v>Click here</v>
      </c>
      <c r="I896" t="str">
        <f>IFERROR(INDEX(Analysis!$B$71:$L$91, MATCH(B896, Analysis!$A$71:$A$91, 0), MATCH(C896, Analysis!$B$70:$L$70, 0)), "")</f>
        <v>Mild</v>
      </c>
      <c r="J896">
        <f t="shared" si="80"/>
        <v>19</v>
      </c>
      <c r="K896" s="56">
        <f t="shared" si="81"/>
        <v>45786</v>
      </c>
      <c r="L896" s="57">
        <f t="shared" si="83"/>
        <v>0.70637731481838273</v>
      </c>
      <c r="M896" t="str" cm="1">
        <f t="array" ref="M896">IF(L896="","",_xlfn.IFS(
  AND(L896&gt;=TIME(9,0,0), L896&lt;TIME(16,0,0)),"Morning",
  AND(L896&gt;=TIME(16,0,0), L896&lt;TIME(23,59,0)),"Evening",
  L896&gt;=TIME(23,59,0),"Night",
  L896&lt;TIME(9,0,0),"Night"
))</f>
        <v>Evening</v>
      </c>
      <c r="O896" t="str">
        <f t="shared" si="82"/>
        <v/>
      </c>
    </row>
    <row r="897" spans="1:15" x14ac:dyDescent="0.25">
      <c r="A897" t="s">
        <v>1903</v>
      </c>
      <c r="B897" t="s">
        <v>1</v>
      </c>
      <c r="C897" t="s">
        <v>26</v>
      </c>
      <c r="D897" t="s">
        <v>178</v>
      </c>
      <c r="E897" t="s">
        <v>1904</v>
      </c>
      <c r="F897" t="s">
        <v>78</v>
      </c>
      <c r="G897" t="str">
        <f t="shared" si="78"/>
        <v>0</v>
      </c>
      <c r="H897" s="4" t="str">
        <f t="shared" si="79"/>
        <v>Click here</v>
      </c>
      <c r="I897" t="str">
        <f>IFERROR(INDEX(Analysis!$B$71:$L$91, MATCH(B897, Analysis!$A$71:$A$91, 0), MATCH(C897, Analysis!$B$70:$L$70, 0)), "")</f>
        <v>Mild</v>
      </c>
      <c r="J897">
        <f t="shared" si="80"/>
        <v>19</v>
      </c>
      <c r="K897" s="56">
        <f t="shared" si="81"/>
        <v>45786</v>
      </c>
      <c r="L897" s="57">
        <f t="shared" si="83"/>
        <v>0.71236111110920319</v>
      </c>
      <c r="M897" t="str" cm="1">
        <f t="array" ref="M897">IF(L897="","",_xlfn.IFS(
  AND(L897&gt;=TIME(9,0,0), L897&lt;TIME(16,0,0)),"Morning",
  AND(L897&gt;=TIME(16,0,0), L897&lt;TIME(23,59,0)),"Evening",
  L897&gt;=TIME(23,59,0),"Night",
  L897&lt;TIME(9,0,0),"Night"
))</f>
        <v>Evening</v>
      </c>
      <c r="O897" t="str">
        <f t="shared" si="82"/>
        <v/>
      </c>
    </row>
    <row r="898" spans="1:15" x14ac:dyDescent="0.25">
      <c r="A898" t="s">
        <v>1905</v>
      </c>
      <c r="B898" t="s">
        <v>1</v>
      </c>
      <c r="C898" t="s">
        <v>103</v>
      </c>
      <c r="D898" t="s">
        <v>104</v>
      </c>
      <c r="E898" t="s">
        <v>1906</v>
      </c>
      <c r="F898" t="s">
        <v>78</v>
      </c>
      <c r="G898" t="str">
        <f t="shared" ref="G898:G961" si="84">IF(ISBLANK(A898), "", IF(ISBLANK(F898), 0, F898))</f>
        <v>0</v>
      </c>
      <c r="H898" s="4" t="str">
        <f t="shared" ref="H898:H961" si="85">IF(ISBLANK(E898),"",HYPERLINK(E898,"Click here"))</f>
        <v>Click here</v>
      </c>
      <c r="I898" t="str">
        <f>IFERROR(INDEX(Analysis!$B$71:$L$91, MATCH(B898, Analysis!$A$71:$A$91, 0), MATCH(C898, Analysis!$B$70:$L$70, 0)), "")</f>
        <v>Mild</v>
      </c>
      <c r="J898">
        <f t="shared" ref="J898:J961" si="86">IF(ISBLANK(A898),"",WEEKNUM(A898))</f>
        <v>19</v>
      </c>
      <c r="K898" s="56">
        <f t="shared" ref="K898:K961" si="87">IF(ISBLANK(A898),"",DATE(YEAR(A898),MONTH(A898),DAY(A898)))</f>
        <v>45786</v>
      </c>
      <c r="L898" s="57">
        <f t="shared" si="83"/>
        <v>0.71449074074189411</v>
      </c>
      <c r="M898" t="str" cm="1">
        <f t="array" ref="M898">IF(L898="","",_xlfn.IFS(
  AND(L898&gt;=TIME(9,0,0), L898&lt;TIME(16,0,0)),"Morning",
  AND(L898&gt;=TIME(16,0,0), L898&lt;TIME(23,59,0)),"Evening",
  L898&gt;=TIME(23,59,0),"Night",
  L898&lt;TIME(9,0,0),"Night"
))</f>
        <v>Evening</v>
      </c>
      <c r="O898" t="str">
        <f t="shared" ref="O898:O961" si="88">IF(N898="ON", _xlfn.IMAGE(E898, 1), "")</f>
        <v/>
      </c>
    </row>
    <row r="899" spans="1:15" x14ac:dyDescent="0.25">
      <c r="A899" t="s">
        <v>1907</v>
      </c>
      <c r="B899" t="s">
        <v>3</v>
      </c>
      <c r="C899" t="s">
        <v>26</v>
      </c>
      <c r="D899" t="s">
        <v>199</v>
      </c>
      <c r="E899" t="s">
        <v>1908</v>
      </c>
      <c r="F899" t="s">
        <v>78</v>
      </c>
      <c r="G899" t="str">
        <f t="shared" si="84"/>
        <v>0</v>
      </c>
      <c r="H899" s="4" t="str">
        <f t="shared" si="85"/>
        <v>Click here</v>
      </c>
      <c r="I899" t="str">
        <f>IFERROR(INDEX(Analysis!$B$71:$L$91, MATCH(B899, Analysis!$A$71:$A$91, 0), MATCH(C899, Analysis!$B$70:$L$70, 0)), "")</f>
        <v>Severe</v>
      </c>
      <c r="J899">
        <f t="shared" si="86"/>
        <v>19</v>
      </c>
      <c r="K899" s="56">
        <f t="shared" si="87"/>
        <v>45786</v>
      </c>
      <c r="L899" s="57">
        <f t="shared" ref="L899:L962" si="89">IF(A899="", "", A899 - INT(A899))</f>
        <v>0.71501157407328719</v>
      </c>
      <c r="M899" t="str" cm="1">
        <f t="array" ref="M899">IF(L899="","",_xlfn.IFS(
  AND(L899&gt;=TIME(9,0,0), L899&lt;TIME(16,0,0)),"Morning",
  AND(L899&gt;=TIME(16,0,0), L899&lt;TIME(23,59,0)),"Evening",
  L899&gt;=TIME(23,59,0),"Night",
  L899&lt;TIME(9,0,0),"Night"
))</f>
        <v>Evening</v>
      </c>
      <c r="O899" t="str">
        <f t="shared" si="88"/>
        <v/>
      </c>
    </row>
    <row r="900" spans="1:15" x14ac:dyDescent="0.25">
      <c r="A900" t="s">
        <v>1909</v>
      </c>
      <c r="B900" t="s">
        <v>4</v>
      </c>
      <c r="C900" t="s">
        <v>26</v>
      </c>
      <c r="D900" t="s">
        <v>258</v>
      </c>
      <c r="E900" t="s">
        <v>1910</v>
      </c>
      <c r="F900" t="s">
        <v>78</v>
      </c>
      <c r="G900" t="str">
        <f t="shared" si="84"/>
        <v>0</v>
      </c>
      <c r="H900" s="4" t="str">
        <f t="shared" si="85"/>
        <v>Click here</v>
      </c>
      <c r="I900" t="str">
        <f>IFERROR(INDEX(Analysis!$B$71:$L$91, MATCH(B900, Analysis!$A$71:$A$91, 0), MATCH(C900, Analysis!$B$70:$L$70, 0)), "")</f>
        <v>Mild</v>
      </c>
      <c r="J900">
        <f t="shared" si="86"/>
        <v>19</v>
      </c>
      <c r="K900" s="56">
        <f t="shared" si="87"/>
        <v>45786</v>
      </c>
      <c r="L900" s="57">
        <f t="shared" si="89"/>
        <v>0.71659722222102573</v>
      </c>
      <c r="M900" t="str" cm="1">
        <f t="array" ref="M900">IF(L900="","",_xlfn.IFS(
  AND(L900&gt;=TIME(9,0,0), L900&lt;TIME(16,0,0)),"Morning",
  AND(L900&gt;=TIME(16,0,0), L900&lt;TIME(23,59,0)),"Evening",
  L900&gt;=TIME(23,59,0),"Night",
  L900&lt;TIME(9,0,0),"Night"
))</f>
        <v>Evening</v>
      </c>
      <c r="O900" t="str">
        <f t="shared" si="88"/>
        <v/>
      </c>
    </row>
    <row r="901" spans="1:15" x14ac:dyDescent="0.25">
      <c r="A901" t="s">
        <v>1911</v>
      </c>
      <c r="B901" t="s">
        <v>1</v>
      </c>
      <c r="C901" t="s">
        <v>103</v>
      </c>
      <c r="D901" t="s">
        <v>104</v>
      </c>
      <c r="E901" t="s">
        <v>1912</v>
      </c>
      <c r="F901" t="s">
        <v>78</v>
      </c>
      <c r="G901" t="str">
        <f t="shared" si="84"/>
        <v>0</v>
      </c>
      <c r="H901" s="4" t="str">
        <f t="shared" si="85"/>
        <v>Click here</v>
      </c>
      <c r="I901" t="str">
        <f>IFERROR(INDEX(Analysis!$B$71:$L$91, MATCH(B901, Analysis!$A$71:$A$91, 0), MATCH(C901, Analysis!$B$70:$L$70, 0)), "")</f>
        <v>Mild</v>
      </c>
      <c r="J901">
        <f t="shared" si="86"/>
        <v>19</v>
      </c>
      <c r="K901" s="56">
        <f t="shared" si="87"/>
        <v>45786</v>
      </c>
      <c r="L901" s="57">
        <f t="shared" si="89"/>
        <v>0.71679398148262408</v>
      </c>
      <c r="M901" t="str" cm="1">
        <f t="array" ref="M901">IF(L901="","",_xlfn.IFS(
  AND(L901&gt;=TIME(9,0,0), L901&lt;TIME(16,0,0)),"Morning",
  AND(L901&gt;=TIME(16,0,0), L901&lt;TIME(23,59,0)),"Evening",
  L901&gt;=TIME(23,59,0),"Night",
  L901&lt;TIME(9,0,0),"Night"
))</f>
        <v>Evening</v>
      </c>
      <c r="O901" t="str">
        <f t="shared" si="88"/>
        <v/>
      </c>
    </row>
    <row r="902" spans="1:15" x14ac:dyDescent="0.25">
      <c r="A902" t="s">
        <v>1913</v>
      </c>
      <c r="B902" t="s">
        <v>1</v>
      </c>
      <c r="C902" t="s">
        <v>25</v>
      </c>
      <c r="D902" t="s">
        <v>149</v>
      </c>
      <c r="E902" t="s">
        <v>1914</v>
      </c>
      <c r="F902" t="s">
        <v>78</v>
      </c>
      <c r="G902" t="str">
        <f t="shared" si="84"/>
        <v>0</v>
      </c>
      <c r="H902" s="4" t="str">
        <f t="shared" si="85"/>
        <v>Click here</v>
      </c>
      <c r="I902" t="str">
        <f>IFERROR(INDEX(Analysis!$B$71:$L$91, MATCH(B902, Analysis!$A$71:$A$91, 0), MATCH(C902, Analysis!$B$70:$L$70, 0)), "")</f>
        <v>Mild</v>
      </c>
      <c r="J902">
        <f t="shared" si="86"/>
        <v>19</v>
      </c>
      <c r="K902" s="56">
        <f t="shared" si="87"/>
        <v>45786</v>
      </c>
      <c r="L902" s="57">
        <f t="shared" si="89"/>
        <v>0.72504629629838746</v>
      </c>
      <c r="M902" t="str" cm="1">
        <f t="array" ref="M902">IF(L902="","",_xlfn.IFS(
  AND(L902&gt;=TIME(9,0,0), L902&lt;TIME(16,0,0)),"Morning",
  AND(L902&gt;=TIME(16,0,0), L902&lt;TIME(23,59,0)),"Evening",
  L902&gt;=TIME(23,59,0),"Night",
  L902&lt;TIME(9,0,0),"Night"
))</f>
        <v>Evening</v>
      </c>
      <c r="O902" t="str">
        <f t="shared" si="88"/>
        <v/>
      </c>
    </row>
    <row r="903" spans="1:15" x14ac:dyDescent="0.25">
      <c r="A903" t="s">
        <v>1915</v>
      </c>
      <c r="B903" t="s">
        <v>1</v>
      </c>
      <c r="C903" t="s">
        <v>27</v>
      </c>
      <c r="D903" t="s">
        <v>167</v>
      </c>
      <c r="E903" t="s">
        <v>1916</v>
      </c>
      <c r="F903" t="s">
        <v>78</v>
      </c>
      <c r="G903" t="str">
        <f t="shared" si="84"/>
        <v>0</v>
      </c>
      <c r="H903" s="4" t="str">
        <f t="shared" si="85"/>
        <v>Click here</v>
      </c>
      <c r="I903" t="str">
        <f>IFERROR(INDEX(Analysis!$B$71:$L$91, MATCH(B903, Analysis!$A$71:$A$91, 0), MATCH(C903, Analysis!$B$70:$L$70, 0)), "")</f>
        <v>Mild</v>
      </c>
      <c r="J903">
        <f t="shared" si="86"/>
        <v>19</v>
      </c>
      <c r="K903" s="56">
        <f t="shared" si="87"/>
        <v>45786</v>
      </c>
      <c r="L903" s="57">
        <f t="shared" si="89"/>
        <v>0.72572916666831588</v>
      </c>
      <c r="M903" t="str" cm="1">
        <f t="array" ref="M903">IF(L903="","",_xlfn.IFS(
  AND(L903&gt;=TIME(9,0,0), L903&lt;TIME(16,0,0)),"Morning",
  AND(L903&gt;=TIME(16,0,0), L903&lt;TIME(23,59,0)),"Evening",
  L903&gt;=TIME(23,59,0),"Night",
  L903&lt;TIME(9,0,0),"Night"
))</f>
        <v>Evening</v>
      </c>
      <c r="O903" t="str">
        <f t="shared" si="88"/>
        <v/>
      </c>
    </row>
    <row r="904" spans="1:15" x14ac:dyDescent="0.25">
      <c r="A904" t="s">
        <v>1917</v>
      </c>
      <c r="B904" t="s">
        <v>1</v>
      </c>
      <c r="C904" t="s">
        <v>27</v>
      </c>
      <c r="D904" t="s">
        <v>167</v>
      </c>
      <c r="E904" t="s">
        <v>1918</v>
      </c>
      <c r="F904" t="s">
        <v>78</v>
      </c>
      <c r="G904" t="str">
        <f t="shared" si="84"/>
        <v>0</v>
      </c>
      <c r="H904" s="4" t="str">
        <f t="shared" si="85"/>
        <v>Click here</v>
      </c>
      <c r="I904" t="str">
        <f>IFERROR(INDEX(Analysis!$B$71:$L$91, MATCH(B904, Analysis!$A$71:$A$91, 0), MATCH(C904, Analysis!$B$70:$L$70, 0)), "")</f>
        <v>Mild</v>
      </c>
      <c r="J904">
        <f t="shared" si="86"/>
        <v>19</v>
      </c>
      <c r="K904" s="56">
        <f t="shared" si="87"/>
        <v>45786</v>
      </c>
      <c r="L904" s="57">
        <f t="shared" si="89"/>
        <v>0.72612268518423662</v>
      </c>
      <c r="M904" t="str" cm="1">
        <f t="array" ref="M904">IF(L904="","",_xlfn.IFS(
  AND(L904&gt;=TIME(9,0,0), L904&lt;TIME(16,0,0)),"Morning",
  AND(L904&gt;=TIME(16,0,0), L904&lt;TIME(23,59,0)),"Evening",
  L904&gt;=TIME(23,59,0),"Night",
  L904&lt;TIME(9,0,0),"Night"
))</f>
        <v>Evening</v>
      </c>
      <c r="O904" t="str">
        <f t="shared" si="88"/>
        <v/>
      </c>
    </row>
    <row r="905" spans="1:15" x14ac:dyDescent="0.25">
      <c r="A905" t="s">
        <v>1919</v>
      </c>
      <c r="B905" t="s">
        <v>1</v>
      </c>
      <c r="C905" t="s">
        <v>103</v>
      </c>
      <c r="D905" t="s">
        <v>237</v>
      </c>
      <c r="E905" t="s">
        <v>1920</v>
      </c>
      <c r="F905" t="s">
        <v>78</v>
      </c>
      <c r="G905" t="str">
        <f t="shared" si="84"/>
        <v>0</v>
      </c>
      <c r="H905" s="4" t="str">
        <f t="shared" si="85"/>
        <v>Click here</v>
      </c>
      <c r="I905" t="str">
        <f>IFERROR(INDEX(Analysis!$B$71:$L$91, MATCH(B905, Analysis!$A$71:$A$91, 0), MATCH(C905, Analysis!$B$70:$L$70, 0)), "")</f>
        <v>Mild</v>
      </c>
      <c r="J905">
        <f t="shared" si="86"/>
        <v>19</v>
      </c>
      <c r="K905" s="56">
        <f t="shared" si="87"/>
        <v>45786</v>
      </c>
      <c r="L905" s="57">
        <f t="shared" si="89"/>
        <v>0.72829861110949423</v>
      </c>
      <c r="M905" t="str" cm="1">
        <f t="array" ref="M905">IF(L905="","",_xlfn.IFS(
  AND(L905&gt;=TIME(9,0,0), L905&lt;TIME(16,0,0)),"Morning",
  AND(L905&gt;=TIME(16,0,0), L905&lt;TIME(23,59,0)),"Evening",
  L905&gt;=TIME(23,59,0),"Night",
  L905&lt;TIME(9,0,0),"Night"
))</f>
        <v>Evening</v>
      </c>
      <c r="O905" t="str">
        <f t="shared" si="88"/>
        <v/>
      </c>
    </row>
    <row r="906" spans="1:15" x14ac:dyDescent="0.25">
      <c r="A906" t="s">
        <v>1921</v>
      </c>
      <c r="B906" t="s">
        <v>1</v>
      </c>
      <c r="C906" t="s">
        <v>27</v>
      </c>
      <c r="D906" t="s">
        <v>109</v>
      </c>
      <c r="E906" t="s">
        <v>1922</v>
      </c>
      <c r="F906" t="s">
        <v>78</v>
      </c>
      <c r="G906" t="str">
        <f t="shared" si="84"/>
        <v>0</v>
      </c>
      <c r="H906" s="4" t="str">
        <f t="shared" si="85"/>
        <v>Click here</v>
      </c>
      <c r="I906" t="str">
        <f>IFERROR(INDEX(Analysis!$B$71:$L$91, MATCH(B906, Analysis!$A$71:$A$91, 0), MATCH(C906, Analysis!$B$70:$L$70, 0)), "")</f>
        <v>Mild</v>
      </c>
      <c r="J906">
        <f t="shared" si="86"/>
        <v>19</v>
      </c>
      <c r="K906" s="56">
        <f t="shared" si="87"/>
        <v>45786</v>
      </c>
      <c r="L906" s="57">
        <f t="shared" si="89"/>
        <v>0.73092592592729488</v>
      </c>
      <c r="M906" t="str" cm="1">
        <f t="array" ref="M906">IF(L906="","",_xlfn.IFS(
  AND(L906&gt;=TIME(9,0,0), L906&lt;TIME(16,0,0)),"Morning",
  AND(L906&gt;=TIME(16,0,0), L906&lt;TIME(23,59,0)),"Evening",
  L906&gt;=TIME(23,59,0),"Night",
  L906&lt;TIME(9,0,0),"Night"
))</f>
        <v>Evening</v>
      </c>
      <c r="O906" t="str">
        <f t="shared" si="88"/>
        <v/>
      </c>
    </row>
    <row r="907" spans="1:15" x14ac:dyDescent="0.25">
      <c r="A907" t="s">
        <v>1923</v>
      </c>
      <c r="B907" t="s">
        <v>0</v>
      </c>
      <c r="C907" t="s">
        <v>26</v>
      </c>
      <c r="D907" t="s">
        <v>199</v>
      </c>
      <c r="E907" t="s">
        <v>1924</v>
      </c>
      <c r="F907" t="s">
        <v>78</v>
      </c>
      <c r="G907" t="str">
        <f t="shared" si="84"/>
        <v>0</v>
      </c>
      <c r="H907" s="4" t="str">
        <f t="shared" si="85"/>
        <v>Click here</v>
      </c>
      <c r="I907" t="str">
        <f>IFERROR(INDEX(Analysis!$B$71:$L$91, MATCH(B907, Analysis!$A$71:$A$91, 0), MATCH(C907, Analysis!$B$70:$L$70, 0)), "")</f>
        <v>Severe</v>
      </c>
      <c r="J907">
        <f t="shared" si="86"/>
        <v>19</v>
      </c>
      <c r="K907" s="56">
        <f t="shared" si="87"/>
        <v>45786</v>
      </c>
      <c r="L907" s="57">
        <f t="shared" si="89"/>
        <v>0.73226851852086838</v>
      </c>
      <c r="M907" t="str" cm="1">
        <f t="array" ref="M907">IF(L907="","",_xlfn.IFS(
  AND(L907&gt;=TIME(9,0,0), L907&lt;TIME(16,0,0)),"Morning",
  AND(L907&gt;=TIME(16,0,0), L907&lt;TIME(23,59,0)),"Evening",
  L907&gt;=TIME(23,59,0),"Night",
  L907&lt;TIME(9,0,0),"Night"
))</f>
        <v>Evening</v>
      </c>
      <c r="O907" t="str">
        <f t="shared" si="88"/>
        <v/>
      </c>
    </row>
    <row r="908" spans="1:15" x14ac:dyDescent="0.25">
      <c r="A908" t="s">
        <v>1925</v>
      </c>
      <c r="B908" t="s">
        <v>1</v>
      </c>
      <c r="C908" t="s">
        <v>27</v>
      </c>
      <c r="D908" t="s">
        <v>167</v>
      </c>
      <c r="E908" t="s">
        <v>1926</v>
      </c>
      <c r="F908" t="s">
        <v>78</v>
      </c>
      <c r="G908" t="str">
        <f t="shared" si="84"/>
        <v>0</v>
      </c>
      <c r="H908" s="4" t="str">
        <f t="shared" si="85"/>
        <v>Click here</v>
      </c>
      <c r="I908" t="str">
        <f>IFERROR(INDEX(Analysis!$B$71:$L$91, MATCH(B908, Analysis!$A$71:$A$91, 0), MATCH(C908, Analysis!$B$70:$L$70, 0)), "")</f>
        <v>Mild</v>
      </c>
      <c r="J908">
        <f t="shared" si="86"/>
        <v>19</v>
      </c>
      <c r="K908" s="56">
        <f t="shared" si="87"/>
        <v>45786</v>
      </c>
      <c r="L908" s="57">
        <f t="shared" si="89"/>
        <v>0.73795138888817746</v>
      </c>
      <c r="M908" t="str" cm="1">
        <f t="array" ref="M908">IF(L908="","",_xlfn.IFS(
  AND(L908&gt;=TIME(9,0,0), L908&lt;TIME(16,0,0)),"Morning",
  AND(L908&gt;=TIME(16,0,0), L908&lt;TIME(23,59,0)),"Evening",
  L908&gt;=TIME(23,59,0),"Night",
  L908&lt;TIME(9,0,0),"Night"
))</f>
        <v>Evening</v>
      </c>
      <c r="O908" t="str">
        <f t="shared" si="88"/>
        <v/>
      </c>
    </row>
    <row r="909" spans="1:15" x14ac:dyDescent="0.25">
      <c r="A909" t="s">
        <v>1927</v>
      </c>
      <c r="B909" t="s">
        <v>1</v>
      </c>
      <c r="C909" t="s">
        <v>27</v>
      </c>
      <c r="D909" t="s">
        <v>167</v>
      </c>
      <c r="E909" t="s">
        <v>1928</v>
      </c>
      <c r="F909" t="s">
        <v>78</v>
      </c>
      <c r="G909" t="str">
        <f t="shared" si="84"/>
        <v>0</v>
      </c>
      <c r="H909" s="4" t="str">
        <f t="shared" si="85"/>
        <v>Click here</v>
      </c>
      <c r="I909" t="str">
        <f>IFERROR(INDEX(Analysis!$B$71:$L$91, MATCH(B909, Analysis!$A$71:$A$91, 0), MATCH(C909, Analysis!$B$70:$L$70, 0)), "")</f>
        <v>Mild</v>
      </c>
      <c r="J909">
        <f t="shared" si="86"/>
        <v>19</v>
      </c>
      <c r="K909" s="56">
        <f t="shared" si="87"/>
        <v>45786</v>
      </c>
      <c r="L909" s="57">
        <f t="shared" si="89"/>
        <v>0.73797453703446081</v>
      </c>
      <c r="M909" t="str" cm="1">
        <f t="array" ref="M909">IF(L909="","",_xlfn.IFS(
  AND(L909&gt;=TIME(9,0,0), L909&lt;TIME(16,0,0)),"Morning",
  AND(L909&gt;=TIME(16,0,0), L909&lt;TIME(23,59,0)),"Evening",
  L909&gt;=TIME(23,59,0),"Night",
  L909&lt;TIME(9,0,0),"Night"
))</f>
        <v>Evening</v>
      </c>
      <c r="O909" t="str">
        <f t="shared" si="88"/>
        <v/>
      </c>
    </row>
    <row r="910" spans="1:15" x14ac:dyDescent="0.25">
      <c r="A910" t="s">
        <v>1929</v>
      </c>
      <c r="B910" t="s">
        <v>1</v>
      </c>
      <c r="C910" t="s">
        <v>26</v>
      </c>
      <c r="D910" t="s">
        <v>80</v>
      </c>
      <c r="E910" t="s">
        <v>1930</v>
      </c>
      <c r="F910" t="s">
        <v>78</v>
      </c>
      <c r="G910" t="str">
        <f t="shared" si="84"/>
        <v>0</v>
      </c>
      <c r="H910" s="4" t="str">
        <f t="shared" si="85"/>
        <v>Click here</v>
      </c>
      <c r="I910" t="str">
        <f>IFERROR(INDEX(Analysis!$B$71:$L$91, MATCH(B910, Analysis!$A$71:$A$91, 0), MATCH(C910, Analysis!$B$70:$L$70, 0)), "")</f>
        <v>Mild</v>
      </c>
      <c r="J910">
        <f t="shared" si="86"/>
        <v>19</v>
      </c>
      <c r="K910" s="56">
        <f t="shared" si="87"/>
        <v>45786</v>
      </c>
      <c r="L910" s="57">
        <f t="shared" si="89"/>
        <v>0.7408796296294895</v>
      </c>
      <c r="M910" t="str" cm="1">
        <f t="array" ref="M910">IF(L910="","",_xlfn.IFS(
  AND(L910&gt;=TIME(9,0,0), L910&lt;TIME(16,0,0)),"Morning",
  AND(L910&gt;=TIME(16,0,0), L910&lt;TIME(23,59,0)),"Evening",
  L910&gt;=TIME(23,59,0),"Night",
  L910&lt;TIME(9,0,0),"Night"
))</f>
        <v>Evening</v>
      </c>
      <c r="O910" t="str">
        <f t="shared" si="88"/>
        <v/>
      </c>
    </row>
    <row r="911" spans="1:15" x14ac:dyDescent="0.25">
      <c r="A911" t="s">
        <v>1931</v>
      </c>
      <c r="B911" t="s">
        <v>1</v>
      </c>
      <c r="C911" t="s">
        <v>103</v>
      </c>
      <c r="D911" t="s">
        <v>237</v>
      </c>
      <c r="E911" t="s">
        <v>1932</v>
      </c>
      <c r="F911" t="s">
        <v>78</v>
      </c>
      <c r="G911" t="str">
        <f t="shared" si="84"/>
        <v>0</v>
      </c>
      <c r="H911" s="4" t="str">
        <f t="shared" si="85"/>
        <v>Click here</v>
      </c>
      <c r="I911" t="str">
        <f>IFERROR(INDEX(Analysis!$B$71:$L$91, MATCH(B911, Analysis!$A$71:$A$91, 0), MATCH(C911, Analysis!$B$70:$L$70, 0)), "")</f>
        <v>Mild</v>
      </c>
      <c r="J911">
        <f t="shared" si="86"/>
        <v>19</v>
      </c>
      <c r="K911" s="56">
        <f t="shared" si="87"/>
        <v>45786</v>
      </c>
      <c r="L911" s="57">
        <f t="shared" si="89"/>
        <v>0.74162037036876427</v>
      </c>
      <c r="M911" t="str" cm="1">
        <f t="array" ref="M911">IF(L911="","",_xlfn.IFS(
  AND(L911&gt;=TIME(9,0,0), L911&lt;TIME(16,0,0)),"Morning",
  AND(L911&gt;=TIME(16,0,0), L911&lt;TIME(23,59,0)),"Evening",
  L911&gt;=TIME(23,59,0),"Night",
  L911&lt;TIME(9,0,0),"Night"
))</f>
        <v>Evening</v>
      </c>
      <c r="O911" t="str">
        <f t="shared" si="88"/>
        <v/>
      </c>
    </row>
    <row r="912" spans="1:15" x14ac:dyDescent="0.25">
      <c r="A912" t="s">
        <v>1933</v>
      </c>
      <c r="B912" t="s">
        <v>1</v>
      </c>
      <c r="C912" t="s">
        <v>27</v>
      </c>
      <c r="D912" t="s">
        <v>109</v>
      </c>
      <c r="E912" t="s">
        <v>1934</v>
      </c>
      <c r="F912" t="s">
        <v>78</v>
      </c>
      <c r="G912" t="str">
        <f t="shared" si="84"/>
        <v>0</v>
      </c>
      <c r="H912" s="4" t="str">
        <f t="shared" si="85"/>
        <v>Click here</v>
      </c>
      <c r="I912" t="str">
        <f>IFERROR(INDEX(Analysis!$B$71:$L$91, MATCH(B912, Analysis!$A$71:$A$91, 0), MATCH(C912, Analysis!$B$70:$L$70, 0)), "")</f>
        <v>Mild</v>
      </c>
      <c r="J912">
        <f t="shared" si="86"/>
        <v>19</v>
      </c>
      <c r="K912" s="56">
        <f t="shared" si="87"/>
        <v>45786</v>
      </c>
      <c r="L912" s="57">
        <f t="shared" si="89"/>
        <v>0.74475694444117835</v>
      </c>
      <c r="M912" t="str" cm="1">
        <f t="array" ref="M912">IF(L912="","",_xlfn.IFS(
  AND(L912&gt;=TIME(9,0,0), L912&lt;TIME(16,0,0)),"Morning",
  AND(L912&gt;=TIME(16,0,0), L912&lt;TIME(23,59,0)),"Evening",
  L912&gt;=TIME(23,59,0),"Night",
  L912&lt;TIME(9,0,0),"Night"
))</f>
        <v>Evening</v>
      </c>
      <c r="O912" t="str">
        <f t="shared" si="88"/>
        <v/>
      </c>
    </row>
    <row r="913" spans="1:15" x14ac:dyDescent="0.25">
      <c r="A913" t="s">
        <v>1935</v>
      </c>
      <c r="B913" t="s">
        <v>4</v>
      </c>
      <c r="C913" t="s">
        <v>25</v>
      </c>
      <c r="D913" t="s">
        <v>149</v>
      </c>
      <c r="E913" t="s">
        <v>1936</v>
      </c>
      <c r="F913" t="s">
        <v>78</v>
      </c>
      <c r="G913" t="str">
        <f t="shared" si="84"/>
        <v>0</v>
      </c>
      <c r="H913" s="4" t="str">
        <f t="shared" si="85"/>
        <v>Click here</v>
      </c>
      <c r="I913" t="str">
        <f>IFERROR(INDEX(Analysis!$B$71:$L$91, MATCH(B913, Analysis!$A$71:$A$91, 0), MATCH(C913, Analysis!$B$70:$L$70, 0)), "")</f>
        <v>Mild</v>
      </c>
      <c r="J913">
        <f t="shared" si="86"/>
        <v>19</v>
      </c>
      <c r="K913" s="56">
        <f t="shared" si="87"/>
        <v>45786</v>
      </c>
      <c r="L913" s="57">
        <f t="shared" si="89"/>
        <v>0.76837962962599704</v>
      </c>
      <c r="M913" t="str" cm="1">
        <f t="array" ref="M913">IF(L913="","",_xlfn.IFS(
  AND(L913&gt;=TIME(9,0,0), L913&lt;TIME(16,0,0)),"Morning",
  AND(L913&gt;=TIME(16,0,0), L913&lt;TIME(23,59,0)),"Evening",
  L913&gt;=TIME(23,59,0),"Night",
  L913&lt;TIME(9,0,0),"Night"
))</f>
        <v>Evening</v>
      </c>
      <c r="O913" t="str">
        <f t="shared" si="88"/>
        <v/>
      </c>
    </row>
    <row r="914" spans="1:15" x14ac:dyDescent="0.25">
      <c r="A914" t="s">
        <v>1937</v>
      </c>
      <c r="B914" t="s">
        <v>1</v>
      </c>
      <c r="C914" t="s">
        <v>27</v>
      </c>
      <c r="D914" t="s">
        <v>109</v>
      </c>
      <c r="E914" t="s">
        <v>1938</v>
      </c>
      <c r="F914" t="s">
        <v>78</v>
      </c>
      <c r="G914" t="str">
        <f t="shared" si="84"/>
        <v>0</v>
      </c>
      <c r="H914" s="4" t="str">
        <f t="shared" si="85"/>
        <v>Click here</v>
      </c>
      <c r="I914" t="str">
        <f>IFERROR(INDEX(Analysis!$B$71:$L$91, MATCH(B914, Analysis!$A$71:$A$91, 0), MATCH(C914, Analysis!$B$70:$L$70, 0)), "")</f>
        <v>Mild</v>
      </c>
      <c r="J914">
        <f t="shared" si="86"/>
        <v>19</v>
      </c>
      <c r="K914" s="56">
        <f t="shared" si="87"/>
        <v>45786</v>
      </c>
      <c r="L914" s="57">
        <f t="shared" si="89"/>
        <v>0.77087962962832535</v>
      </c>
      <c r="M914" t="str" cm="1">
        <f t="array" ref="M914">IF(L914="","",_xlfn.IFS(
  AND(L914&gt;=TIME(9,0,0), L914&lt;TIME(16,0,0)),"Morning",
  AND(L914&gt;=TIME(16,0,0), L914&lt;TIME(23,59,0)),"Evening",
  L914&gt;=TIME(23,59,0),"Night",
  L914&lt;TIME(9,0,0),"Night"
))</f>
        <v>Evening</v>
      </c>
      <c r="O914" t="str">
        <f t="shared" si="88"/>
        <v/>
      </c>
    </row>
    <row r="915" spans="1:15" x14ac:dyDescent="0.25">
      <c r="A915" t="s">
        <v>1939</v>
      </c>
      <c r="B915" t="s">
        <v>1</v>
      </c>
      <c r="C915" t="s">
        <v>27</v>
      </c>
      <c r="D915" t="s">
        <v>109</v>
      </c>
      <c r="E915" t="s">
        <v>1940</v>
      </c>
      <c r="F915" t="s">
        <v>78</v>
      </c>
      <c r="G915" t="str">
        <f t="shared" si="84"/>
        <v>0</v>
      </c>
      <c r="H915" s="4" t="str">
        <f t="shared" si="85"/>
        <v>Click here</v>
      </c>
      <c r="I915" t="str">
        <f>IFERROR(INDEX(Analysis!$B$71:$L$91, MATCH(B915, Analysis!$A$71:$A$91, 0), MATCH(C915, Analysis!$B$70:$L$70, 0)), "")</f>
        <v>Mild</v>
      </c>
      <c r="J915">
        <f t="shared" si="86"/>
        <v>19</v>
      </c>
      <c r="K915" s="56">
        <f t="shared" si="87"/>
        <v>45786</v>
      </c>
      <c r="L915" s="57">
        <f t="shared" si="89"/>
        <v>0.77101851852057735</v>
      </c>
      <c r="M915" t="str" cm="1">
        <f t="array" ref="M915">IF(L915="","",_xlfn.IFS(
  AND(L915&gt;=TIME(9,0,0), L915&lt;TIME(16,0,0)),"Morning",
  AND(L915&gt;=TIME(16,0,0), L915&lt;TIME(23,59,0)),"Evening",
  L915&gt;=TIME(23,59,0),"Night",
  L915&lt;TIME(9,0,0),"Night"
))</f>
        <v>Evening</v>
      </c>
      <c r="O915" t="str">
        <f t="shared" si="88"/>
        <v/>
      </c>
    </row>
    <row r="916" spans="1:15" x14ac:dyDescent="0.25">
      <c r="A916" t="s">
        <v>1941</v>
      </c>
      <c r="B916" t="s">
        <v>1</v>
      </c>
      <c r="C916" t="s">
        <v>27</v>
      </c>
      <c r="D916" t="s">
        <v>109</v>
      </c>
      <c r="E916" t="s">
        <v>1942</v>
      </c>
      <c r="F916" t="s">
        <v>78</v>
      </c>
      <c r="G916" t="str">
        <f t="shared" si="84"/>
        <v>0</v>
      </c>
      <c r="H916" s="4" t="str">
        <f t="shared" si="85"/>
        <v>Click here</v>
      </c>
      <c r="I916" t="str">
        <f>IFERROR(INDEX(Analysis!$B$71:$L$91, MATCH(B916, Analysis!$A$71:$A$91, 0), MATCH(C916, Analysis!$B$70:$L$70, 0)), "")</f>
        <v>Mild</v>
      </c>
      <c r="J916">
        <f t="shared" si="86"/>
        <v>19</v>
      </c>
      <c r="K916" s="56">
        <f t="shared" si="87"/>
        <v>45786</v>
      </c>
      <c r="L916" s="57">
        <f t="shared" si="89"/>
        <v>0.77137731481343508</v>
      </c>
      <c r="M916" t="str" cm="1">
        <f t="array" ref="M916">IF(L916="","",_xlfn.IFS(
  AND(L916&gt;=TIME(9,0,0), L916&lt;TIME(16,0,0)),"Morning",
  AND(L916&gt;=TIME(16,0,0), L916&lt;TIME(23,59,0)),"Evening",
  L916&gt;=TIME(23,59,0),"Night",
  L916&lt;TIME(9,0,0),"Night"
))</f>
        <v>Evening</v>
      </c>
      <c r="O916" t="str">
        <f t="shared" si="88"/>
        <v/>
      </c>
    </row>
    <row r="917" spans="1:15" x14ac:dyDescent="0.25">
      <c r="A917" t="s">
        <v>1943</v>
      </c>
      <c r="B917" t="s">
        <v>1</v>
      </c>
      <c r="C917" t="s">
        <v>103</v>
      </c>
      <c r="D917" t="s">
        <v>104</v>
      </c>
      <c r="E917" t="s">
        <v>1944</v>
      </c>
      <c r="F917" t="s">
        <v>78</v>
      </c>
      <c r="G917" t="str">
        <f t="shared" si="84"/>
        <v>0</v>
      </c>
      <c r="H917" s="4" t="str">
        <f t="shared" si="85"/>
        <v>Click here</v>
      </c>
      <c r="I917" t="str">
        <f>IFERROR(INDEX(Analysis!$B$71:$L$91, MATCH(B917, Analysis!$A$71:$A$91, 0), MATCH(C917, Analysis!$B$70:$L$70, 0)), "")</f>
        <v>Mild</v>
      </c>
      <c r="J917">
        <f t="shared" si="86"/>
        <v>19</v>
      </c>
      <c r="K917" s="56">
        <f t="shared" si="87"/>
        <v>45786</v>
      </c>
      <c r="L917" s="57">
        <f t="shared" si="89"/>
        <v>0.78353009259444661</v>
      </c>
      <c r="M917" t="str" cm="1">
        <f t="array" ref="M917">IF(L917="","",_xlfn.IFS(
  AND(L917&gt;=TIME(9,0,0), L917&lt;TIME(16,0,0)),"Morning",
  AND(L917&gt;=TIME(16,0,0), L917&lt;TIME(23,59,0)),"Evening",
  L917&gt;=TIME(23,59,0),"Night",
  L917&lt;TIME(9,0,0),"Night"
))</f>
        <v>Evening</v>
      </c>
      <c r="O917" t="str">
        <f t="shared" si="88"/>
        <v/>
      </c>
    </row>
    <row r="918" spans="1:15" x14ac:dyDescent="0.25">
      <c r="A918" t="s">
        <v>1945</v>
      </c>
      <c r="B918" t="s">
        <v>1</v>
      </c>
      <c r="C918" t="s">
        <v>103</v>
      </c>
      <c r="D918" t="s">
        <v>104</v>
      </c>
      <c r="E918" t="s">
        <v>1946</v>
      </c>
      <c r="F918" t="s">
        <v>78</v>
      </c>
      <c r="G918" t="str">
        <f t="shared" si="84"/>
        <v>0</v>
      </c>
      <c r="H918" s="4" t="str">
        <f t="shared" si="85"/>
        <v>Click here</v>
      </c>
      <c r="I918" t="str">
        <f>IFERROR(INDEX(Analysis!$B$71:$L$91, MATCH(B918, Analysis!$A$71:$A$91, 0), MATCH(C918, Analysis!$B$70:$L$70, 0)), "")</f>
        <v>Mild</v>
      </c>
      <c r="J918">
        <f t="shared" si="86"/>
        <v>19</v>
      </c>
      <c r="K918" s="56">
        <f t="shared" si="87"/>
        <v>45786</v>
      </c>
      <c r="L918" s="57">
        <f t="shared" si="89"/>
        <v>0.78585648148145992</v>
      </c>
      <c r="M918" t="str" cm="1">
        <f t="array" ref="M918">IF(L918="","",_xlfn.IFS(
  AND(L918&gt;=TIME(9,0,0), L918&lt;TIME(16,0,0)),"Morning",
  AND(L918&gt;=TIME(16,0,0), L918&lt;TIME(23,59,0)),"Evening",
  L918&gt;=TIME(23,59,0),"Night",
  L918&lt;TIME(9,0,0),"Night"
))</f>
        <v>Evening</v>
      </c>
      <c r="O918" t="str">
        <f t="shared" si="88"/>
        <v/>
      </c>
    </row>
    <row r="919" spans="1:15" x14ac:dyDescent="0.25">
      <c r="A919" t="s">
        <v>1947</v>
      </c>
      <c r="B919" t="s">
        <v>1</v>
      </c>
      <c r="C919" t="s">
        <v>103</v>
      </c>
      <c r="D919" t="s">
        <v>104</v>
      </c>
      <c r="E919" t="s">
        <v>1948</v>
      </c>
      <c r="F919" t="s">
        <v>78</v>
      </c>
      <c r="G919" t="str">
        <f t="shared" si="84"/>
        <v>0</v>
      </c>
      <c r="H919" s="4" t="str">
        <f t="shared" si="85"/>
        <v>Click here</v>
      </c>
      <c r="I919" t="str">
        <f>IFERROR(INDEX(Analysis!$B$71:$L$91, MATCH(B919, Analysis!$A$71:$A$91, 0), MATCH(C919, Analysis!$B$70:$L$70, 0)), "")</f>
        <v>Mild</v>
      </c>
      <c r="J919">
        <f t="shared" si="86"/>
        <v>19</v>
      </c>
      <c r="K919" s="56">
        <f t="shared" si="87"/>
        <v>45786</v>
      </c>
      <c r="L919" s="57">
        <f t="shared" si="89"/>
        <v>0.78598379629693227</v>
      </c>
      <c r="M919" t="str" cm="1">
        <f t="array" ref="M919">IF(L919="","",_xlfn.IFS(
  AND(L919&gt;=TIME(9,0,0), L919&lt;TIME(16,0,0)),"Morning",
  AND(L919&gt;=TIME(16,0,0), L919&lt;TIME(23,59,0)),"Evening",
  L919&gt;=TIME(23,59,0),"Night",
  L919&lt;TIME(9,0,0),"Night"
))</f>
        <v>Evening</v>
      </c>
      <c r="O919" t="str">
        <f t="shared" si="88"/>
        <v/>
      </c>
    </row>
    <row r="920" spans="1:15" x14ac:dyDescent="0.25">
      <c r="A920" t="s">
        <v>1949</v>
      </c>
      <c r="B920" t="s">
        <v>1</v>
      </c>
      <c r="C920" t="s">
        <v>25</v>
      </c>
      <c r="D920" t="s">
        <v>83</v>
      </c>
      <c r="E920" t="s">
        <v>1950</v>
      </c>
      <c r="F920" t="s">
        <v>78</v>
      </c>
      <c r="G920" t="str">
        <f t="shared" si="84"/>
        <v>0</v>
      </c>
      <c r="H920" s="4" t="str">
        <f t="shared" si="85"/>
        <v>Click here</v>
      </c>
      <c r="I920" t="str">
        <f>IFERROR(INDEX(Analysis!$B$71:$L$91, MATCH(B920, Analysis!$A$71:$A$91, 0), MATCH(C920, Analysis!$B$70:$L$70, 0)), "")</f>
        <v>Mild</v>
      </c>
      <c r="J920">
        <f t="shared" si="86"/>
        <v>19</v>
      </c>
      <c r="K920" s="56">
        <f t="shared" si="87"/>
        <v>45786</v>
      </c>
      <c r="L920" s="57">
        <f t="shared" si="89"/>
        <v>0.83251157407357823</v>
      </c>
      <c r="M920" t="str" cm="1">
        <f t="array" ref="M920">IF(L920="","",_xlfn.IFS(
  AND(L920&gt;=TIME(9,0,0), L920&lt;TIME(16,0,0)),"Morning",
  AND(L920&gt;=TIME(16,0,0), L920&lt;TIME(23,59,0)),"Evening",
  L920&gt;=TIME(23,59,0),"Night",
  L920&lt;TIME(9,0,0),"Night"
))</f>
        <v>Evening</v>
      </c>
      <c r="O920" t="str">
        <f t="shared" si="88"/>
        <v/>
      </c>
    </row>
    <row r="921" spans="1:15" x14ac:dyDescent="0.25">
      <c r="A921" t="s">
        <v>1951</v>
      </c>
      <c r="B921" t="s">
        <v>1</v>
      </c>
      <c r="C921" t="s">
        <v>25</v>
      </c>
      <c r="D921" t="s">
        <v>83</v>
      </c>
      <c r="E921" t="s">
        <v>1952</v>
      </c>
      <c r="F921" t="s">
        <v>78</v>
      </c>
      <c r="G921" t="str">
        <f t="shared" si="84"/>
        <v>0</v>
      </c>
      <c r="H921" s="4" t="str">
        <f t="shared" si="85"/>
        <v>Click here</v>
      </c>
      <c r="I921" t="str">
        <f>IFERROR(INDEX(Analysis!$B$71:$L$91, MATCH(B921, Analysis!$A$71:$A$91, 0), MATCH(C921, Analysis!$B$70:$L$70, 0)), "")</f>
        <v>Mild</v>
      </c>
      <c r="J921">
        <f t="shared" si="86"/>
        <v>19</v>
      </c>
      <c r="K921" s="56">
        <f t="shared" si="87"/>
        <v>45786</v>
      </c>
      <c r="L921" s="57">
        <f t="shared" si="89"/>
        <v>0.84607638888701331</v>
      </c>
      <c r="M921" t="str" cm="1">
        <f t="array" ref="M921">IF(L921="","",_xlfn.IFS(
  AND(L921&gt;=TIME(9,0,0), L921&lt;TIME(16,0,0)),"Morning",
  AND(L921&gt;=TIME(16,0,0), L921&lt;TIME(23,59,0)),"Evening",
  L921&gt;=TIME(23,59,0),"Night",
  L921&lt;TIME(9,0,0),"Night"
))</f>
        <v>Evening</v>
      </c>
      <c r="O921" t="str">
        <f t="shared" si="88"/>
        <v/>
      </c>
    </row>
    <row r="922" spans="1:15" x14ac:dyDescent="0.25">
      <c r="A922" t="s">
        <v>1953</v>
      </c>
      <c r="B922" t="s">
        <v>1</v>
      </c>
      <c r="C922" t="s">
        <v>25</v>
      </c>
      <c r="D922" t="s">
        <v>301</v>
      </c>
      <c r="E922" t="s">
        <v>1954</v>
      </c>
      <c r="F922" t="s">
        <v>78</v>
      </c>
      <c r="G922" t="str">
        <f t="shared" si="84"/>
        <v>0</v>
      </c>
      <c r="H922" s="4" t="str">
        <f t="shared" si="85"/>
        <v>Click here</v>
      </c>
      <c r="I922" t="str">
        <f>IFERROR(INDEX(Analysis!$B$71:$L$91, MATCH(B922, Analysis!$A$71:$A$91, 0), MATCH(C922, Analysis!$B$70:$L$70, 0)), "")</f>
        <v>Mild</v>
      </c>
      <c r="J922">
        <f t="shared" si="86"/>
        <v>19</v>
      </c>
      <c r="K922" s="56">
        <f t="shared" si="87"/>
        <v>45786</v>
      </c>
      <c r="L922" s="57">
        <f t="shared" si="89"/>
        <v>0.85062499999912689</v>
      </c>
      <c r="M922" t="str" cm="1">
        <f t="array" ref="M922">IF(L922="","",_xlfn.IFS(
  AND(L922&gt;=TIME(9,0,0), L922&lt;TIME(16,0,0)),"Morning",
  AND(L922&gt;=TIME(16,0,0), L922&lt;TIME(23,59,0)),"Evening",
  L922&gt;=TIME(23,59,0),"Night",
  L922&lt;TIME(9,0,0),"Night"
))</f>
        <v>Evening</v>
      </c>
      <c r="O922" t="str">
        <f t="shared" si="88"/>
        <v/>
      </c>
    </row>
    <row r="923" spans="1:15" x14ac:dyDescent="0.25">
      <c r="A923" t="s">
        <v>1955</v>
      </c>
      <c r="B923" t="s">
        <v>1</v>
      </c>
      <c r="C923" t="s">
        <v>25</v>
      </c>
      <c r="D923" t="s">
        <v>301</v>
      </c>
      <c r="E923" t="s">
        <v>1956</v>
      </c>
      <c r="F923" t="s">
        <v>78</v>
      </c>
      <c r="G923" t="str">
        <f t="shared" si="84"/>
        <v>0</v>
      </c>
      <c r="H923" s="4" t="str">
        <f t="shared" si="85"/>
        <v>Click here</v>
      </c>
      <c r="I923" t="str">
        <f>IFERROR(INDEX(Analysis!$B$71:$L$91, MATCH(B923, Analysis!$A$71:$A$91, 0), MATCH(C923, Analysis!$B$70:$L$70, 0)), "")</f>
        <v>Mild</v>
      </c>
      <c r="J923">
        <f t="shared" si="86"/>
        <v>19</v>
      </c>
      <c r="K923" s="56">
        <f t="shared" si="87"/>
        <v>45786</v>
      </c>
      <c r="L923" s="57">
        <f t="shared" si="89"/>
        <v>0.85128472222277196</v>
      </c>
      <c r="M923" t="str" cm="1">
        <f t="array" ref="M923">IF(L923="","",_xlfn.IFS(
  AND(L923&gt;=TIME(9,0,0), L923&lt;TIME(16,0,0)),"Morning",
  AND(L923&gt;=TIME(16,0,0), L923&lt;TIME(23,59,0)),"Evening",
  L923&gt;=TIME(23,59,0),"Night",
  L923&lt;TIME(9,0,0),"Night"
))</f>
        <v>Evening</v>
      </c>
      <c r="O923" t="str">
        <f t="shared" si="88"/>
        <v/>
      </c>
    </row>
    <row r="924" spans="1:15" x14ac:dyDescent="0.25">
      <c r="A924" t="s">
        <v>1957</v>
      </c>
      <c r="B924" t="s">
        <v>1</v>
      </c>
      <c r="C924" t="s">
        <v>25</v>
      </c>
      <c r="D924" t="s">
        <v>301</v>
      </c>
      <c r="E924" t="s">
        <v>1958</v>
      </c>
      <c r="F924" t="s">
        <v>78</v>
      </c>
      <c r="G924" t="str">
        <f t="shared" si="84"/>
        <v>0</v>
      </c>
      <c r="H924" s="4" t="str">
        <f t="shared" si="85"/>
        <v>Click here</v>
      </c>
      <c r="I924" t="str">
        <f>IFERROR(INDEX(Analysis!$B$71:$L$91, MATCH(B924, Analysis!$A$71:$A$91, 0), MATCH(C924, Analysis!$B$70:$L$70, 0)), "")</f>
        <v>Mild</v>
      </c>
      <c r="J924">
        <f t="shared" si="86"/>
        <v>19</v>
      </c>
      <c r="K924" s="56">
        <f t="shared" si="87"/>
        <v>45786</v>
      </c>
      <c r="L924" s="57">
        <f t="shared" si="89"/>
        <v>0.85202546296204673</v>
      </c>
      <c r="M924" t="str" cm="1">
        <f t="array" ref="M924">IF(L924="","",_xlfn.IFS(
  AND(L924&gt;=TIME(9,0,0), L924&lt;TIME(16,0,0)),"Morning",
  AND(L924&gt;=TIME(16,0,0), L924&lt;TIME(23,59,0)),"Evening",
  L924&gt;=TIME(23,59,0),"Night",
  L924&lt;TIME(9,0,0),"Night"
))</f>
        <v>Evening</v>
      </c>
      <c r="O924" t="str">
        <f t="shared" si="88"/>
        <v/>
      </c>
    </row>
    <row r="925" spans="1:15" x14ac:dyDescent="0.25">
      <c r="A925" t="s">
        <v>1959</v>
      </c>
      <c r="B925" t="s">
        <v>1</v>
      </c>
      <c r="C925" t="s">
        <v>26</v>
      </c>
      <c r="D925" t="s">
        <v>199</v>
      </c>
      <c r="E925" t="s">
        <v>1960</v>
      </c>
      <c r="F925" t="s">
        <v>78</v>
      </c>
      <c r="G925" t="str">
        <f t="shared" si="84"/>
        <v>0</v>
      </c>
      <c r="H925" s="4" t="str">
        <f t="shared" si="85"/>
        <v>Click here</v>
      </c>
      <c r="I925" t="str">
        <f>IFERROR(INDEX(Analysis!$B$71:$L$91, MATCH(B925, Analysis!$A$71:$A$91, 0), MATCH(C925, Analysis!$B$70:$L$70, 0)), "")</f>
        <v>Mild</v>
      </c>
      <c r="J925">
        <f t="shared" si="86"/>
        <v>19</v>
      </c>
      <c r="K925" s="56">
        <f t="shared" si="87"/>
        <v>45787</v>
      </c>
      <c r="L925" s="57">
        <f t="shared" si="89"/>
        <v>5.6712962978053838E-3</v>
      </c>
      <c r="M925" t="str" cm="1">
        <f t="array" ref="M925">IF(L925="","",_xlfn.IFS(
  AND(L925&gt;=TIME(9,0,0), L925&lt;TIME(16,0,0)),"Morning",
  AND(L925&gt;=TIME(16,0,0), L925&lt;TIME(23,59,0)),"Evening",
  L925&gt;=TIME(23,59,0),"Night",
  L925&lt;TIME(9,0,0),"Night"
))</f>
        <v>Night</v>
      </c>
      <c r="O925" t="str">
        <f t="shared" si="88"/>
        <v/>
      </c>
    </row>
    <row r="926" spans="1:15" x14ac:dyDescent="0.25">
      <c r="A926" t="s">
        <v>1961</v>
      </c>
      <c r="B926" t="s">
        <v>1</v>
      </c>
      <c r="C926" t="s">
        <v>26</v>
      </c>
      <c r="D926" t="s">
        <v>199</v>
      </c>
      <c r="E926" t="s">
        <v>1962</v>
      </c>
      <c r="F926" t="s">
        <v>78</v>
      </c>
      <c r="G926" t="str">
        <f t="shared" si="84"/>
        <v>0</v>
      </c>
      <c r="H926" s="4" t="str">
        <f t="shared" si="85"/>
        <v>Click here</v>
      </c>
      <c r="I926" t="str">
        <f>IFERROR(INDEX(Analysis!$B$71:$L$91, MATCH(B926, Analysis!$A$71:$A$91, 0), MATCH(C926, Analysis!$B$70:$L$70, 0)), "")</f>
        <v>Mild</v>
      </c>
      <c r="J926">
        <f t="shared" si="86"/>
        <v>19</v>
      </c>
      <c r="K926" s="56">
        <f t="shared" si="87"/>
        <v>45787</v>
      </c>
      <c r="L926" s="57">
        <f t="shared" si="89"/>
        <v>5.8333333363407291E-3</v>
      </c>
      <c r="M926" t="str" cm="1">
        <f t="array" ref="M926">IF(L926="","",_xlfn.IFS(
  AND(L926&gt;=TIME(9,0,0), L926&lt;TIME(16,0,0)),"Morning",
  AND(L926&gt;=TIME(16,0,0), L926&lt;TIME(23,59,0)),"Evening",
  L926&gt;=TIME(23,59,0),"Night",
  L926&lt;TIME(9,0,0),"Night"
))</f>
        <v>Night</v>
      </c>
      <c r="O926" t="str">
        <f t="shared" si="88"/>
        <v/>
      </c>
    </row>
    <row r="927" spans="1:15" x14ac:dyDescent="0.25">
      <c r="A927" t="s">
        <v>1963</v>
      </c>
      <c r="B927" t="s">
        <v>1</v>
      </c>
      <c r="C927" t="s">
        <v>29</v>
      </c>
      <c r="D927" t="s">
        <v>290</v>
      </c>
      <c r="E927" t="s">
        <v>1964</v>
      </c>
      <c r="F927" t="s">
        <v>78</v>
      </c>
      <c r="G927" t="str">
        <f t="shared" si="84"/>
        <v>0</v>
      </c>
      <c r="H927" s="4" t="str">
        <f t="shared" si="85"/>
        <v>Click here</v>
      </c>
      <c r="I927" t="str">
        <f>IFERROR(INDEX(Analysis!$B$71:$L$91, MATCH(B927, Analysis!$A$71:$A$91, 0), MATCH(C927, Analysis!$B$70:$L$70, 0)), "")</f>
        <v>Mild</v>
      </c>
      <c r="J927">
        <f t="shared" si="86"/>
        <v>19</v>
      </c>
      <c r="K927" s="56">
        <f t="shared" si="87"/>
        <v>45787</v>
      </c>
      <c r="L927" s="57">
        <f t="shared" si="89"/>
        <v>0.38055555555911269</v>
      </c>
      <c r="M927" t="str" cm="1">
        <f t="array" ref="M927">IF(L927="","",_xlfn.IFS(
  AND(L927&gt;=TIME(9,0,0), L927&lt;TIME(16,0,0)),"Morning",
  AND(L927&gt;=TIME(16,0,0), L927&lt;TIME(23,59,0)),"Evening",
  L927&gt;=TIME(23,59,0),"Night",
  L927&lt;TIME(9,0,0),"Night"
))</f>
        <v>Morning</v>
      </c>
      <c r="O927" t="str">
        <f t="shared" si="88"/>
        <v/>
      </c>
    </row>
    <row r="928" spans="1:15" x14ac:dyDescent="0.25">
      <c r="A928" t="s">
        <v>1965</v>
      </c>
      <c r="B928" t="s">
        <v>1</v>
      </c>
      <c r="C928" t="s">
        <v>29</v>
      </c>
      <c r="D928" t="s">
        <v>116</v>
      </c>
      <c r="E928" t="s">
        <v>1966</v>
      </c>
      <c r="F928" t="s">
        <v>78</v>
      </c>
      <c r="G928" t="str">
        <f t="shared" si="84"/>
        <v>0</v>
      </c>
      <c r="H928" s="4" t="str">
        <f t="shared" si="85"/>
        <v>Click here</v>
      </c>
      <c r="I928" t="str">
        <f>IFERROR(INDEX(Analysis!$B$71:$L$91, MATCH(B928, Analysis!$A$71:$A$91, 0), MATCH(C928, Analysis!$B$70:$L$70, 0)), "")</f>
        <v>Mild</v>
      </c>
      <c r="J928">
        <f t="shared" si="86"/>
        <v>19</v>
      </c>
      <c r="K928" s="56">
        <f t="shared" si="87"/>
        <v>45787</v>
      </c>
      <c r="L928" s="57">
        <f t="shared" si="89"/>
        <v>0.38083333333634073</v>
      </c>
      <c r="M928" t="str" cm="1">
        <f t="array" ref="M928">IF(L928="","",_xlfn.IFS(
  AND(L928&gt;=TIME(9,0,0), L928&lt;TIME(16,0,0)),"Morning",
  AND(L928&gt;=TIME(16,0,0), L928&lt;TIME(23,59,0)),"Evening",
  L928&gt;=TIME(23,59,0),"Night",
  L928&lt;TIME(9,0,0),"Night"
))</f>
        <v>Morning</v>
      </c>
      <c r="O928" t="str">
        <f t="shared" si="88"/>
        <v/>
      </c>
    </row>
    <row r="929" spans="1:15" x14ac:dyDescent="0.25">
      <c r="A929" t="s">
        <v>1967</v>
      </c>
      <c r="B929" t="s">
        <v>1</v>
      </c>
      <c r="C929" t="s">
        <v>25</v>
      </c>
      <c r="D929" t="s">
        <v>86</v>
      </c>
      <c r="E929" t="s">
        <v>1968</v>
      </c>
      <c r="F929" t="s">
        <v>78</v>
      </c>
      <c r="G929" t="str">
        <f t="shared" si="84"/>
        <v>0</v>
      </c>
      <c r="H929" s="4" t="str">
        <f t="shared" si="85"/>
        <v>Click here</v>
      </c>
      <c r="I929" t="str">
        <f>IFERROR(INDEX(Analysis!$B$71:$L$91, MATCH(B929, Analysis!$A$71:$A$91, 0), MATCH(C929, Analysis!$B$70:$L$70, 0)), "")</f>
        <v>Mild</v>
      </c>
      <c r="J929">
        <f t="shared" si="86"/>
        <v>19</v>
      </c>
      <c r="K929" s="56">
        <f t="shared" si="87"/>
        <v>45787</v>
      </c>
      <c r="L929" s="57">
        <f t="shared" si="89"/>
        <v>0.38370370370103046</v>
      </c>
      <c r="M929" t="str" cm="1">
        <f t="array" ref="M929">IF(L929="","",_xlfn.IFS(
  AND(L929&gt;=TIME(9,0,0), L929&lt;TIME(16,0,0)),"Morning",
  AND(L929&gt;=TIME(16,0,0), L929&lt;TIME(23,59,0)),"Evening",
  L929&gt;=TIME(23,59,0),"Night",
  L929&lt;TIME(9,0,0),"Night"
))</f>
        <v>Morning</v>
      </c>
      <c r="O929" t="str">
        <f t="shared" si="88"/>
        <v/>
      </c>
    </row>
    <row r="930" spans="1:15" x14ac:dyDescent="0.25">
      <c r="A930" t="s">
        <v>1969</v>
      </c>
      <c r="B930" t="s">
        <v>1</v>
      </c>
      <c r="C930" t="s">
        <v>25</v>
      </c>
      <c r="D930" t="s">
        <v>149</v>
      </c>
      <c r="E930" t="s">
        <v>1970</v>
      </c>
      <c r="F930" t="s">
        <v>78</v>
      </c>
      <c r="G930" t="str">
        <f t="shared" si="84"/>
        <v>0</v>
      </c>
      <c r="H930" s="4" t="str">
        <f t="shared" si="85"/>
        <v>Click here</v>
      </c>
      <c r="I930" t="str">
        <f>IFERROR(INDEX(Analysis!$B$71:$L$91, MATCH(B930, Analysis!$A$71:$A$91, 0), MATCH(C930, Analysis!$B$70:$L$70, 0)), "")</f>
        <v>Mild</v>
      </c>
      <c r="J930">
        <f t="shared" si="86"/>
        <v>19</v>
      </c>
      <c r="K930" s="56">
        <f t="shared" si="87"/>
        <v>45787</v>
      </c>
      <c r="L930" s="57">
        <f t="shared" si="89"/>
        <v>0.38591435184935108</v>
      </c>
      <c r="M930" t="str" cm="1">
        <f t="array" ref="M930">IF(L930="","",_xlfn.IFS(
  AND(L930&gt;=TIME(9,0,0), L930&lt;TIME(16,0,0)),"Morning",
  AND(L930&gt;=TIME(16,0,0), L930&lt;TIME(23,59,0)),"Evening",
  L930&gt;=TIME(23,59,0),"Night",
  L930&lt;TIME(9,0,0),"Night"
))</f>
        <v>Morning</v>
      </c>
      <c r="O930" t="str">
        <f t="shared" si="88"/>
        <v/>
      </c>
    </row>
    <row r="931" spans="1:15" x14ac:dyDescent="0.25">
      <c r="A931" t="s">
        <v>1971</v>
      </c>
      <c r="B931" t="s">
        <v>4</v>
      </c>
      <c r="C931" t="s">
        <v>25</v>
      </c>
      <c r="D931" t="s">
        <v>149</v>
      </c>
      <c r="E931" t="s">
        <v>1972</v>
      </c>
      <c r="F931" t="s">
        <v>78</v>
      </c>
      <c r="G931" t="str">
        <f t="shared" si="84"/>
        <v>0</v>
      </c>
      <c r="H931" s="4" t="str">
        <f t="shared" si="85"/>
        <v>Click here</v>
      </c>
      <c r="I931" t="str">
        <f>IFERROR(INDEX(Analysis!$B$71:$L$91, MATCH(B931, Analysis!$A$71:$A$91, 0), MATCH(C931, Analysis!$B$70:$L$70, 0)), "")</f>
        <v>Mild</v>
      </c>
      <c r="J931">
        <f t="shared" si="86"/>
        <v>19</v>
      </c>
      <c r="K931" s="56">
        <f t="shared" si="87"/>
        <v>45787</v>
      </c>
      <c r="L931" s="57">
        <f t="shared" si="89"/>
        <v>0.38638888888817746</v>
      </c>
      <c r="M931" t="str" cm="1">
        <f t="array" ref="M931">IF(L931="","",_xlfn.IFS(
  AND(L931&gt;=TIME(9,0,0), L931&lt;TIME(16,0,0)),"Morning",
  AND(L931&gt;=TIME(16,0,0), L931&lt;TIME(23,59,0)),"Evening",
  L931&gt;=TIME(23,59,0),"Night",
  L931&lt;TIME(9,0,0),"Night"
))</f>
        <v>Morning</v>
      </c>
      <c r="O931" t="str">
        <f t="shared" si="88"/>
        <v/>
      </c>
    </row>
    <row r="932" spans="1:15" x14ac:dyDescent="0.25">
      <c r="A932" t="s">
        <v>1973</v>
      </c>
      <c r="B932" t="s">
        <v>4</v>
      </c>
      <c r="C932" t="s">
        <v>25</v>
      </c>
      <c r="D932" t="s">
        <v>267</v>
      </c>
      <c r="E932" t="s">
        <v>1974</v>
      </c>
      <c r="F932" t="s">
        <v>78</v>
      </c>
      <c r="G932" t="str">
        <f t="shared" si="84"/>
        <v>0</v>
      </c>
      <c r="H932" s="4" t="str">
        <f t="shared" si="85"/>
        <v>Click here</v>
      </c>
      <c r="I932" t="str">
        <f>IFERROR(INDEX(Analysis!$B$71:$L$91, MATCH(B932, Analysis!$A$71:$A$91, 0), MATCH(C932, Analysis!$B$70:$L$70, 0)), "")</f>
        <v>Mild</v>
      </c>
      <c r="J932">
        <f t="shared" si="86"/>
        <v>19</v>
      </c>
      <c r="K932" s="56">
        <f t="shared" si="87"/>
        <v>45787</v>
      </c>
      <c r="L932" s="57">
        <f t="shared" si="89"/>
        <v>0.38833333333604969</v>
      </c>
      <c r="M932" t="str" cm="1">
        <f t="array" ref="M932">IF(L932="","",_xlfn.IFS(
  AND(L932&gt;=TIME(9,0,0), L932&lt;TIME(16,0,0)),"Morning",
  AND(L932&gt;=TIME(16,0,0), L932&lt;TIME(23,59,0)),"Evening",
  L932&gt;=TIME(23,59,0),"Night",
  L932&lt;TIME(9,0,0),"Night"
))</f>
        <v>Morning</v>
      </c>
      <c r="O932" t="str">
        <f t="shared" si="88"/>
        <v/>
      </c>
    </row>
    <row r="933" spans="1:15" x14ac:dyDescent="0.25">
      <c r="A933" t="s">
        <v>1975</v>
      </c>
      <c r="B933" t="s">
        <v>1</v>
      </c>
      <c r="C933" t="s">
        <v>25</v>
      </c>
      <c r="D933" t="s">
        <v>149</v>
      </c>
      <c r="E933" t="s">
        <v>1976</v>
      </c>
      <c r="F933" t="s">
        <v>78</v>
      </c>
      <c r="G933" t="str">
        <f t="shared" si="84"/>
        <v>0</v>
      </c>
      <c r="H933" s="4" t="str">
        <f t="shared" si="85"/>
        <v>Click here</v>
      </c>
      <c r="I933" t="str">
        <f>IFERROR(INDEX(Analysis!$B$71:$L$91, MATCH(B933, Analysis!$A$71:$A$91, 0), MATCH(C933, Analysis!$B$70:$L$70, 0)), "")</f>
        <v>Mild</v>
      </c>
      <c r="J933">
        <f t="shared" si="86"/>
        <v>19</v>
      </c>
      <c r="K933" s="56">
        <f t="shared" si="87"/>
        <v>45787</v>
      </c>
      <c r="L933" s="57">
        <f t="shared" si="89"/>
        <v>0.38950231481430819</v>
      </c>
      <c r="M933" t="str" cm="1">
        <f t="array" ref="M933">IF(L933="","",_xlfn.IFS(
  AND(L933&gt;=TIME(9,0,0), L933&lt;TIME(16,0,0)),"Morning",
  AND(L933&gt;=TIME(16,0,0), L933&lt;TIME(23,59,0)),"Evening",
  L933&gt;=TIME(23,59,0),"Night",
  L933&lt;TIME(9,0,0),"Night"
))</f>
        <v>Morning</v>
      </c>
      <c r="O933" t="str">
        <f t="shared" si="88"/>
        <v/>
      </c>
    </row>
    <row r="934" spans="1:15" x14ac:dyDescent="0.25">
      <c r="A934" t="s">
        <v>1977</v>
      </c>
      <c r="B934" t="s">
        <v>1</v>
      </c>
      <c r="C934" t="s">
        <v>28</v>
      </c>
      <c r="D934" t="s">
        <v>89</v>
      </c>
      <c r="E934" t="s">
        <v>1978</v>
      </c>
      <c r="F934" t="s">
        <v>78</v>
      </c>
      <c r="G934" t="str">
        <f t="shared" si="84"/>
        <v>0</v>
      </c>
      <c r="H934" s="4" t="str">
        <f t="shared" si="85"/>
        <v>Click here</v>
      </c>
      <c r="I934" t="str">
        <f>IFERROR(INDEX(Analysis!$B$71:$L$91, MATCH(B934, Analysis!$A$71:$A$91, 0), MATCH(C934, Analysis!$B$70:$L$70, 0)), "")</f>
        <v>Mild</v>
      </c>
      <c r="J934">
        <f t="shared" si="86"/>
        <v>19</v>
      </c>
      <c r="K934" s="56">
        <f t="shared" si="87"/>
        <v>45787</v>
      </c>
      <c r="L934" s="57">
        <f t="shared" si="89"/>
        <v>0.39266203704028158</v>
      </c>
      <c r="M934" t="str" cm="1">
        <f t="array" ref="M934">IF(L934="","",_xlfn.IFS(
  AND(L934&gt;=TIME(9,0,0), L934&lt;TIME(16,0,0)),"Morning",
  AND(L934&gt;=TIME(16,0,0), L934&lt;TIME(23,59,0)),"Evening",
  L934&gt;=TIME(23,59,0),"Night",
  L934&lt;TIME(9,0,0),"Night"
))</f>
        <v>Morning</v>
      </c>
      <c r="O934" t="str">
        <f t="shared" si="88"/>
        <v/>
      </c>
    </row>
    <row r="935" spans="1:15" x14ac:dyDescent="0.25">
      <c r="A935" t="s">
        <v>1979</v>
      </c>
      <c r="B935" t="s">
        <v>1</v>
      </c>
      <c r="C935" t="s">
        <v>103</v>
      </c>
      <c r="D935" t="s">
        <v>104</v>
      </c>
      <c r="E935" t="s">
        <v>1980</v>
      </c>
      <c r="F935" t="s">
        <v>78</v>
      </c>
      <c r="G935" t="str">
        <f t="shared" si="84"/>
        <v>0</v>
      </c>
      <c r="H935" s="4" t="str">
        <f t="shared" si="85"/>
        <v>Click here</v>
      </c>
      <c r="I935" t="str">
        <f>IFERROR(INDEX(Analysis!$B$71:$L$91, MATCH(B935, Analysis!$A$71:$A$91, 0), MATCH(C935, Analysis!$B$70:$L$70, 0)), "")</f>
        <v>Mild</v>
      </c>
      <c r="J935">
        <f t="shared" si="86"/>
        <v>19</v>
      </c>
      <c r="K935" s="56">
        <f t="shared" si="87"/>
        <v>45787</v>
      </c>
      <c r="L935" s="57">
        <f t="shared" si="89"/>
        <v>0.39311342592554865</v>
      </c>
      <c r="M935" t="str" cm="1">
        <f t="array" ref="M935">IF(L935="","",_xlfn.IFS(
  AND(L935&gt;=TIME(9,0,0), L935&lt;TIME(16,0,0)),"Morning",
  AND(L935&gt;=TIME(16,0,0), L935&lt;TIME(23,59,0)),"Evening",
  L935&gt;=TIME(23,59,0),"Night",
  L935&lt;TIME(9,0,0),"Night"
))</f>
        <v>Morning</v>
      </c>
      <c r="O935" t="str">
        <f t="shared" si="88"/>
        <v/>
      </c>
    </row>
    <row r="936" spans="1:15" x14ac:dyDescent="0.25">
      <c r="A936" t="s">
        <v>1981</v>
      </c>
      <c r="B936" t="s">
        <v>1</v>
      </c>
      <c r="C936" t="s">
        <v>103</v>
      </c>
      <c r="D936" t="s">
        <v>104</v>
      </c>
      <c r="E936" t="s">
        <v>1982</v>
      </c>
      <c r="F936" t="s">
        <v>78</v>
      </c>
      <c r="G936" t="str">
        <f t="shared" si="84"/>
        <v>0</v>
      </c>
      <c r="H936" s="4" t="str">
        <f t="shared" si="85"/>
        <v>Click here</v>
      </c>
      <c r="I936" t="str">
        <f>IFERROR(INDEX(Analysis!$B$71:$L$91, MATCH(B936, Analysis!$A$71:$A$91, 0), MATCH(C936, Analysis!$B$70:$L$70, 0)), "")</f>
        <v>Mild</v>
      </c>
      <c r="J936">
        <f t="shared" si="86"/>
        <v>19</v>
      </c>
      <c r="K936" s="56">
        <f t="shared" si="87"/>
        <v>45787</v>
      </c>
      <c r="L936" s="57">
        <f t="shared" si="89"/>
        <v>0.39354166666453239</v>
      </c>
      <c r="M936" t="str" cm="1">
        <f t="array" ref="M936">IF(L936="","",_xlfn.IFS(
  AND(L936&gt;=TIME(9,0,0), L936&lt;TIME(16,0,0)),"Morning",
  AND(L936&gt;=TIME(16,0,0), L936&lt;TIME(23,59,0)),"Evening",
  L936&gt;=TIME(23,59,0),"Night",
  L936&lt;TIME(9,0,0),"Night"
))</f>
        <v>Morning</v>
      </c>
      <c r="O936" t="str">
        <f t="shared" si="88"/>
        <v/>
      </c>
    </row>
    <row r="937" spans="1:15" x14ac:dyDescent="0.25">
      <c r="A937" t="s">
        <v>1983</v>
      </c>
      <c r="B937" t="s">
        <v>1</v>
      </c>
      <c r="C937" t="s">
        <v>27</v>
      </c>
      <c r="D937" t="s">
        <v>109</v>
      </c>
      <c r="E937" t="s">
        <v>1984</v>
      </c>
      <c r="F937" t="s">
        <v>78</v>
      </c>
      <c r="G937" t="str">
        <f t="shared" si="84"/>
        <v>0</v>
      </c>
      <c r="H937" s="4" t="str">
        <f t="shared" si="85"/>
        <v>Click here</v>
      </c>
      <c r="I937" t="str">
        <f>IFERROR(INDEX(Analysis!$B$71:$L$91, MATCH(B937, Analysis!$A$71:$A$91, 0), MATCH(C937, Analysis!$B$70:$L$70, 0)), "")</f>
        <v>Mild</v>
      </c>
      <c r="J937">
        <f t="shared" si="86"/>
        <v>19</v>
      </c>
      <c r="K937" s="56">
        <f t="shared" si="87"/>
        <v>45787</v>
      </c>
      <c r="L937" s="57">
        <f t="shared" si="89"/>
        <v>0.41129629629722331</v>
      </c>
      <c r="M937" t="str" cm="1">
        <f t="array" ref="M937">IF(L937="","",_xlfn.IFS(
  AND(L937&gt;=TIME(9,0,0), L937&lt;TIME(16,0,0)),"Morning",
  AND(L937&gt;=TIME(16,0,0), L937&lt;TIME(23,59,0)),"Evening",
  L937&gt;=TIME(23,59,0),"Night",
  L937&lt;TIME(9,0,0),"Night"
))</f>
        <v>Morning</v>
      </c>
      <c r="O937" t="str">
        <f t="shared" si="88"/>
        <v/>
      </c>
    </row>
    <row r="938" spans="1:15" x14ac:dyDescent="0.25">
      <c r="A938" t="s">
        <v>1985</v>
      </c>
      <c r="B938" t="s">
        <v>1</v>
      </c>
      <c r="C938" t="s">
        <v>27</v>
      </c>
      <c r="D938" t="s">
        <v>109</v>
      </c>
      <c r="E938" t="s">
        <v>1986</v>
      </c>
      <c r="F938" t="s">
        <v>78</v>
      </c>
      <c r="G938" t="str">
        <f t="shared" si="84"/>
        <v>0</v>
      </c>
      <c r="H938" s="4" t="str">
        <f t="shared" si="85"/>
        <v>Click here</v>
      </c>
      <c r="I938" t="str">
        <f>IFERROR(INDEX(Analysis!$B$71:$L$91, MATCH(B938, Analysis!$A$71:$A$91, 0), MATCH(C938, Analysis!$B$70:$L$70, 0)), "")</f>
        <v>Mild</v>
      </c>
      <c r="J938">
        <f t="shared" si="86"/>
        <v>19</v>
      </c>
      <c r="K938" s="56">
        <f t="shared" si="87"/>
        <v>45787</v>
      </c>
      <c r="L938" s="57">
        <f t="shared" si="89"/>
        <v>0.41769675925752381</v>
      </c>
      <c r="M938" t="str" cm="1">
        <f t="array" ref="M938">IF(L938="","",_xlfn.IFS(
  AND(L938&gt;=TIME(9,0,0), L938&lt;TIME(16,0,0)),"Morning",
  AND(L938&gt;=TIME(16,0,0), L938&lt;TIME(23,59,0)),"Evening",
  L938&gt;=TIME(23,59,0),"Night",
  L938&lt;TIME(9,0,0),"Night"
))</f>
        <v>Morning</v>
      </c>
      <c r="O938" t="str">
        <f t="shared" si="88"/>
        <v/>
      </c>
    </row>
    <row r="939" spans="1:15" x14ac:dyDescent="0.25">
      <c r="A939" t="s">
        <v>1987</v>
      </c>
      <c r="B939" t="s">
        <v>1</v>
      </c>
      <c r="C939" t="s">
        <v>27</v>
      </c>
      <c r="D939" t="s">
        <v>109</v>
      </c>
      <c r="E939" t="s">
        <v>1988</v>
      </c>
      <c r="F939" t="s">
        <v>78</v>
      </c>
      <c r="G939" t="str">
        <f t="shared" si="84"/>
        <v>0</v>
      </c>
      <c r="H939" s="4" t="str">
        <f t="shared" si="85"/>
        <v>Click here</v>
      </c>
      <c r="I939" t="str">
        <f>IFERROR(INDEX(Analysis!$B$71:$L$91, MATCH(B939, Analysis!$A$71:$A$91, 0), MATCH(C939, Analysis!$B$70:$L$70, 0)), "")</f>
        <v>Mild</v>
      </c>
      <c r="J939">
        <f t="shared" si="86"/>
        <v>19</v>
      </c>
      <c r="K939" s="56">
        <f t="shared" si="87"/>
        <v>45787</v>
      </c>
      <c r="L939" s="57">
        <f t="shared" si="89"/>
        <v>0.41831018518860219</v>
      </c>
      <c r="M939" t="str" cm="1">
        <f t="array" ref="M939">IF(L939="","",_xlfn.IFS(
  AND(L939&gt;=TIME(9,0,0), L939&lt;TIME(16,0,0)),"Morning",
  AND(L939&gt;=TIME(16,0,0), L939&lt;TIME(23,59,0)),"Evening",
  L939&gt;=TIME(23,59,0),"Night",
  L939&lt;TIME(9,0,0),"Night"
))</f>
        <v>Morning</v>
      </c>
      <c r="O939" t="str">
        <f t="shared" si="88"/>
        <v/>
      </c>
    </row>
    <row r="940" spans="1:15" x14ac:dyDescent="0.25">
      <c r="A940" t="s">
        <v>1989</v>
      </c>
      <c r="B940" t="s">
        <v>2</v>
      </c>
      <c r="C940" t="s">
        <v>27</v>
      </c>
      <c r="D940" t="s">
        <v>109</v>
      </c>
      <c r="E940" t="s">
        <v>1990</v>
      </c>
      <c r="F940" t="s">
        <v>78</v>
      </c>
      <c r="G940" t="str">
        <f t="shared" si="84"/>
        <v>0</v>
      </c>
      <c r="H940" s="4" t="str">
        <f t="shared" si="85"/>
        <v>Click here</v>
      </c>
      <c r="I940" t="str">
        <f>IFERROR(INDEX(Analysis!$B$71:$L$91, MATCH(B940, Analysis!$A$71:$A$91, 0), MATCH(C940, Analysis!$B$70:$L$70, 0)), "")</f>
        <v>Mild</v>
      </c>
      <c r="J940">
        <f t="shared" si="86"/>
        <v>19</v>
      </c>
      <c r="K940" s="56">
        <f t="shared" si="87"/>
        <v>45787</v>
      </c>
      <c r="L940" s="57">
        <f t="shared" si="89"/>
        <v>0.41858796296583023</v>
      </c>
      <c r="M940" t="str" cm="1">
        <f t="array" ref="M940">IF(L940="","",_xlfn.IFS(
  AND(L940&gt;=TIME(9,0,0), L940&lt;TIME(16,0,0)),"Morning",
  AND(L940&gt;=TIME(16,0,0), L940&lt;TIME(23,59,0)),"Evening",
  L940&gt;=TIME(23,59,0),"Night",
  L940&lt;TIME(9,0,0),"Night"
))</f>
        <v>Morning</v>
      </c>
      <c r="O940" t="str">
        <f t="shared" si="88"/>
        <v/>
      </c>
    </row>
    <row r="941" spans="1:15" x14ac:dyDescent="0.25">
      <c r="A941" t="s">
        <v>1991</v>
      </c>
      <c r="B941" t="s">
        <v>1</v>
      </c>
      <c r="C941" t="s">
        <v>27</v>
      </c>
      <c r="D941" t="s">
        <v>167</v>
      </c>
      <c r="E941" t="s">
        <v>1992</v>
      </c>
      <c r="F941" t="s">
        <v>78</v>
      </c>
      <c r="G941" t="str">
        <f t="shared" si="84"/>
        <v>0</v>
      </c>
      <c r="H941" s="4" t="str">
        <f t="shared" si="85"/>
        <v>Click here</v>
      </c>
      <c r="I941" t="str">
        <f>IFERROR(INDEX(Analysis!$B$71:$L$91, MATCH(B941, Analysis!$A$71:$A$91, 0), MATCH(C941, Analysis!$B$70:$L$70, 0)), "")</f>
        <v>Mild</v>
      </c>
      <c r="J941">
        <f t="shared" si="86"/>
        <v>19</v>
      </c>
      <c r="K941" s="56">
        <f t="shared" si="87"/>
        <v>45787</v>
      </c>
      <c r="L941" s="57">
        <f t="shared" si="89"/>
        <v>0.42210648148466134</v>
      </c>
      <c r="M941" t="str" cm="1">
        <f t="array" ref="M941">IF(L941="","",_xlfn.IFS(
  AND(L941&gt;=TIME(9,0,0), L941&lt;TIME(16,0,0)),"Morning",
  AND(L941&gt;=TIME(16,0,0), L941&lt;TIME(23,59,0)),"Evening",
  L941&gt;=TIME(23,59,0),"Night",
  L941&lt;TIME(9,0,0),"Night"
))</f>
        <v>Morning</v>
      </c>
      <c r="O941" t="str">
        <f t="shared" si="88"/>
        <v/>
      </c>
    </row>
    <row r="942" spans="1:15" x14ac:dyDescent="0.25">
      <c r="A942" t="s">
        <v>1993</v>
      </c>
      <c r="B942" t="s">
        <v>2</v>
      </c>
      <c r="C942" t="s">
        <v>27</v>
      </c>
      <c r="D942" t="s">
        <v>109</v>
      </c>
      <c r="E942" t="s">
        <v>1994</v>
      </c>
      <c r="F942" t="s">
        <v>78</v>
      </c>
      <c r="G942" t="str">
        <f t="shared" si="84"/>
        <v>0</v>
      </c>
      <c r="H942" s="4" t="str">
        <f t="shared" si="85"/>
        <v>Click here</v>
      </c>
      <c r="I942" t="str">
        <f>IFERROR(INDEX(Analysis!$B$71:$L$91, MATCH(B942, Analysis!$A$71:$A$91, 0), MATCH(C942, Analysis!$B$70:$L$70, 0)), "")</f>
        <v>Mild</v>
      </c>
      <c r="J942">
        <f t="shared" si="86"/>
        <v>19</v>
      </c>
      <c r="K942" s="56">
        <f t="shared" si="87"/>
        <v>45787</v>
      </c>
      <c r="L942" s="57">
        <f t="shared" si="89"/>
        <v>0.42390046296350192</v>
      </c>
      <c r="M942" t="str" cm="1">
        <f t="array" ref="M942">IF(L942="","",_xlfn.IFS(
  AND(L942&gt;=TIME(9,0,0), L942&lt;TIME(16,0,0)),"Morning",
  AND(L942&gt;=TIME(16,0,0), L942&lt;TIME(23,59,0)),"Evening",
  L942&gt;=TIME(23,59,0),"Night",
  L942&lt;TIME(9,0,0),"Night"
))</f>
        <v>Morning</v>
      </c>
      <c r="O942" t="str">
        <f t="shared" si="88"/>
        <v/>
      </c>
    </row>
    <row r="943" spans="1:15" x14ac:dyDescent="0.25">
      <c r="A943" t="s">
        <v>1995</v>
      </c>
      <c r="B943" t="s">
        <v>2</v>
      </c>
      <c r="C943" t="s">
        <v>27</v>
      </c>
      <c r="D943" t="s">
        <v>109</v>
      </c>
      <c r="E943" t="s">
        <v>1996</v>
      </c>
      <c r="F943" t="s">
        <v>78</v>
      </c>
      <c r="G943" t="str">
        <f t="shared" si="84"/>
        <v>0</v>
      </c>
      <c r="H943" s="4" t="str">
        <f t="shared" si="85"/>
        <v>Click here</v>
      </c>
      <c r="I943" t="str">
        <f>IFERROR(INDEX(Analysis!$B$71:$L$91, MATCH(B943, Analysis!$A$71:$A$91, 0), MATCH(C943, Analysis!$B$70:$L$70, 0)), "")</f>
        <v>Mild</v>
      </c>
      <c r="J943">
        <f t="shared" si="86"/>
        <v>19</v>
      </c>
      <c r="K943" s="56">
        <f t="shared" si="87"/>
        <v>45787</v>
      </c>
      <c r="L943" s="57">
        <f t="shared" si="89"/>
        <v>0.42524305555707542</v>
      </c>
      <c r="M943" t="str" cm="1">
        <f t="array" ref="M943">IF(L943="","",_xlfn.IFS(
  AND(L943&gt;=TIME(9,0,0), L943&lt;TIME(16,0,0)),"Morning",
  AND(L943&gt;=TIME(16,0,0), L943&lt;TIME(23,59,0)),"Evening",
  L943&gt;=TIME(23,59,0),"Night",
  L943&lt;TIME(9,0,0),"Night"
))</f>
        <v>Morning</v>
      </c>
      <c r="O943" t="str">
        <f t="shared" si="88"/>
        <v/>
      </c>
    </row>
    <row r="944" spans="1:15" x14ac:dyDescent="0.25">
      <c r="A944" t="s">
        <v>1997</v>
      </c>
      <c r="B944" t="s">
        <v>1</v>
      </c>
      <c r="C944" t="s">
        <v>27</v>
      </c>
      <c r="D944" t="s">
        <v>109</v>
      </c>
      <c r="E944" t="s">
        <v>1998</v>
      </c>
      <c r="F944" t="s">
        <v>78</v>
      </c>
      <c r="G944" t="str">
        <f t="shared" si="84"/>
        <v>0</v>
      </c>
      <c r="H944" s="4" t="str">
        <f t="shared" si="85"/>
        <v>Click here</v>
      </c>
      <c r="I944" t="str">
        <f>IFERROR(INDEX(Analysis!$B$71:$L$91, MATCH(B944, Analysis!$A$71:$A$91, 0), MATCH(C944, Analysis!$B$70:$L$70, 0)), "")</f>
        <v>Mild</v>
      </c>
      <c r="J944">
        <f t="shared" si="86"/>
        <v>19</v>
      </c>
      <c r="K944" s="56">
        <f t="shared" si="87"/>
        <v>45787</v>
      </c>
      <c r="L944" s="57">
        <f t="shared" si="89"/>
        <v>0.42673611111240461</v>
      </c>
      <c r="M944" t="str" cm="1">
        <f t="array" ref="M944">IF(L944="","",_xlfn.IFS(
  AND(L944&gt;=TIME(9,0,0), L944&lt;TIME(16,0,0)),"Morning",
  AND(L944&gt;=TIME(16,0,0), L944&lt;TIME(23,59,0)),"Evening",
  L944&gt;=TIME(23,59,0),"Night",
  L944&lt;TIME(9,0,0),"Night"
))</f>
        <v>Morning</v>
      </c>
      <c r="O944" t="str">
        <f t="shared" si="88"/>
        <v/>
      </c>
    </row>
    <row r="945" spans="1:15" x14ac:dyDescent="0.25">
      <c r="A945" t="s">
        <v>1999</v>
      </c>
      <c r="B945" t="s">
        <v>1</v>
      </c>
      <c r="C945" t="s">
        <v>27</v>
      </c>
      <c r="D945" t="s">
        <v>109</v>
      </c>
      <c r="E945" t="s">
        <v>2000</v>
      </c>
      <c r="F945" t="s">
        <v>78</v>
      </c>
      <c r="G945" t="str">
        <f t="shared" si="84"/>
        <v>0</v>
      </c>
      <c r="H945" s="4" t="str">
        <f t="shared" si="85"/>
        <v>Click here</v>
      </c>
      <c r="I945" t="str">
        <f>IFERROR(INDEX(Analysis!$B$71:$L$91, MATCH(B945, Analysis!$A$71:$A$91, 0), MATCH(C945, Analysis!$B$70:$L$70, 0)), "")</f>
        <v>Mild</v>
      </c>
      <c r="J945">
        <f t="shared" si="86"/>
        <v>19</v>
      </c>
      <c r="K945" s="56">
        <f t="shared" si="87"/>
        <v>45787</v>
      </c>
      <c r="L945" s="57">
        <f t="shared" si="89"/>
        <v>0.43342592592671281</v>
      </c>
      <c r="M945" t="str" cm="1">
        <f t="array" ref="M945">IF(L945="","",_xlfn.IFS(
  AND(L945&gt;=TIME(9,0,0), L945&lt;TIME(16,0,0)),"Morning",
  AND(L945&gt;=TIME(16,0,0), L945&lt;TIME(23,59,0)),"Evening",
  L945&gt;=TIME(23,59,0),"Night",
  L945&lt;TIME(9,0,0),"Night"
))</f>
        <v>Morning</v>
      </c>
      <c r="O945" t="str">
        <f t="shared" si="88"/>
        <v/>
      </c>
    </row>
    <row r="946" spans="1:15" x14ac:dyDescent="0.25">
      <c r="A946" t="s">
        <v>2001</v>
      </c>
      <c r="B946" t="s">
        <v>1</v>
      </c>
      <c r="C946" t="s">
        <v>27</v>
      </c>
      <c r="D946" t="s">
        <v>109</v>
      </c>
      <c r="E946" t="s">
        <v>2002</v>
      </c>
      <c r="F946" t="s">
        <v>78</v>
      </c>
      <c r="G946" t="str">
        <f t="shared" si="84"/>
        <v>0</v>
      </c>
      <c r="H946" s="4" t="str">
        <f t="shared" si="85"/>
        <v>Click here</v>
      </c>
      <c r="I946" t="str">
        <f>IFERROR(INDEX(Analysis!$B$71:$L$91, MATCH(B946, Analysis!$A$71:$A$91, 0), MATCH(C946, Analysis!$B$70:$L$70, 0)), "")</f>
        <v>Mild</v>
      </c>
      <c r="J946">
        <f t="shared" si="86"/>
        <v>19</v>
      </c>
      <c r="K946" s="56">
        <f t="shared" si="87"/>
        <v>45787</v>
      </c>
      <c r="L946" s="57">
        <f t="shared" si="89"/>
        <v>0.43486111111269565</v>
      </c>
      <c r="M946" t="str" cm="1">
        <f t="array" ref="M946">IF(L946="","",_xlfn.IFS(
  AND(L946&gt;=TIME(9,0,0), L946&lt;TIME(16,0,0)),"Morning",
  AND(L946&gt;=TIME(16,0,0), L946&lt;TIME(23,59,0)),"Evening",
  L946&gt;=TIME(23,59,0),"Night",
  L946&lt;TIME(9,0,0),"Night"
))</f>
        <v>Morning</v>
      </c>
      <c r="O946" t="str">
        <f t="shared" si="88"/>
        <v/>
      </c>
    </row>
    <row r="947" spans="1:15" x14ac:dyDescent="0.25">
      <c r="A947" t="s">
        <v>2003</v>
      </c>
      <c r="B947" t="s">
        <v>0</v>
      </c>
      <c r="C947" t="s">
        <v>29</v>
      </c>
      <c r="D947" t="s">
        <v>290</v>
      </c>
      <c r="E947" t="s">
        <v>2004</v>
      </c>
      <c r="F947" t="s">
        <v>78</v>
      </c>
      <c r="G947" t="str">
        <f t="shared" si="84"/>
        <v>0</v>
      </c>
      <c r="H947" s="4" t="str">
        <f t="shared" si="85"/>
        <v>Click here</v>
      </c>
      <c r="I947" t="str">
        <f>IFERROR(INDEX(Analysis!$B$71:$L$91, MATCH(B947, Analysis!$A$71:$A$91, 0), MATCH(C947, Analysis!$B$70:$L$70, 0)), "")</f>
        <v>Severe</v>
      </c>
      <c r="J947">
        <f t="shared" si="86"/>
        <v>19</v>
      </c>
      <c r="K947" s="56">
        <f t="shared" si="87"/>
        <v>45787</v>
      </c>
      <c r="L947" s="57">
        <f t="shared" si="89"/>
        <v>0.43552083333634073</v>
      </c>
      <c r="M947" t="str" cm="1">
        <f t="array" ref="M947">IF(L947="","",_xlfn.IFS(
  AND(L947&gt;=TIME(9,0,0), L947&lt;TIME(16,0,0)),"Morning",
  AND(L947&gt;=TIME(16,0,0), L947&lt;TIME(23,59,0)),"Evening",
  L947&gt;=TIME(23,59,0),"Night",
  L947&lt;TIME(9,0,0),"Night"
))</f>
        <v>Morning</v>
      </c>
      <c r="O947" t="str">
        <f t="shared" si="88"/>
        <v/>
      </c>
    </row>
    <row r="948" spans="1:15" x14ac:dyDescent="0.25">
      <c r="A948" t="s">
        <v>2005</v>
      </c>
      <c r="B948" t="s">
        <v>3</v>
      </c>
      <c r="C948" t="s">
        <v>29</v>
      </c>
      <c r="D948" t="s">
        <v>290</v>
      </c>
      <c r="E948" t="s">
        <v>2006</v>
      </c>
      <c r="F948" t="s">
        <v>78</v>
      </c>
      <c r="G948" t="str">
        <f t="shared" si="84"/>
        <v>0</v>
      </c>
      <c r="H948" s="4" t="str">
        <f t="shared" si="85"/>
        <v>Click here</v>
      </c>
      <c r="I948" t="str">
        <f>IFERROR(INDEX(Analysis!$B$71:$L$91, MATCH(B948, Analysis!$A$71:$A$91, 0), MATCH(C948, Analysis!$B$70:$L$70, 0)), "")</f>
        <v>Severe</v>
      </c>
      <c r="J948">
        <f t="shared" si="86"/>
        <v>19</v>
      </c>
      <c r="K948" s="56">
        <f t="shared" si="87"/>
        <v>45787</v>
      </c>
      <c r="L948" s="57">
        <f t="shared" si="89"/>
        <v>0.43761574073869269</v>
      </c>
      <c r="M948" t="str" cm="1">
        <f t="array" ref="M948">IF(L948="","",_xlfn.IFS(
  AND(L948&gt;=TIME(9,0,0), L948&lt;TIME(16,0,0)),"Morning",
  AND(L948&gt;=TIME(16,0,0), L948&lt;TIME(23,59,0)),"Evening",
  L948&gt;=TIME(23,59,0),"Night",
  L948&lt;TIME(9,0,0),"Night"
))</f>
        <v>Morning</v>
      </c>
      <c r="O948" t="str">
        <f t="shared" si="88"/>
        <v/>
      </c>
    </row>
    <row r="949" spans="1:15" x14ac:dyDescent="0.25">
      <c r="A949" t="s">
        <v>2007</v>
      </c>
      <c r="B949" t="s">
        <v>1</v>
      </c>
      <c r="C949" t="s">
        <v>26</v>
      </c>
      <c r="D949" t="s">
        <v>258</v>
      </c>
      <c r="E949" t="s">
        <v>2008</v>
      </c>
      <c r="F949" t="s">
        <v>78</v>
      </c>
      <c r="G949" t="str">
        <f t="shared" si="84"/>
        <v>0</v>
      </c>
      <c r="H949" s="4" t="str">
        <f t="shared" si="85"/>
        <v>Click here</v>
      </c>
      <c r="I949" t="str">
        <f>IFERROR(INDEX(Analysis!$B$71:$L$91, MATCH(B949, Analysis!$A$71:$A$91, 0), MATCH(C949, Analysis!$B$70:$L$70, 0)), "")</f>
        <v>Mild</v>
      </c>
      <c r="J949">
        <f t="shared" si="86"/>
        <v>19</v>
      </c>
      <c r="K949" s="56">
        <f t="shared" si="87"/>
        <v>45787</v>
      </c>
      <c r="L949" s="57">
        <f t="shared" si="89"/>
        <v>0.43836805555474712</v>
      </c>
      <c r="M949" t="str" cm="1">
        <f t="array" ref="M949">IF(L949="","",_xlfn.IFS(
  AND(L949&gt;=TIME(9,0,0), L949&lt;TIME(16,0,0)),"Morning",
  AND(L949&gt;=TIME(16,0,0), L949&lt;TIME(23,59,0)),"Evening",
  L949&gt;=TIME(23,59,0),"Night",
  L949&lt;TIME(9,0,0),"Night"
))</f>
        <v>Morning</v>
      </c>
      <c r="O949" t="str">
        <f t="shared" si="88"/>
        <v/>
      </c>
    </row>
    <row r="950" spans="1:15" x14ac:dyDescent="0.25">
      <c r="A950" t="s">
        <v>2009</v>
      </c>
      <c r="B950" t="s">
        <v>1</v>
      </c>
      <c r="C950" t="s">
        <v>25</v>
      </c>
      <c r="D950" t="s">
        <v>1117</v>
      </c>
      <c r="E950" t="s">
        <v>2010</v>
      </c>
      <c r="F950" t="s">
        <v>78</v>
      </c>
      <c r="G950" t="str">
        <f t="shared" si="84"/>
        <v>0</v>
      </c>
      <c r="H950" s="4" t="str">
        <f t="shared" si="85"/>
        <v>Click here</v>
      </c>
      <c r="I950" t="str">
        <f>IFERROR(INDEX(Analysis!$B$71:$L$91, MATCH(B950, Analysis!$A$71:$A$91, 0), MATCH(C950, Analysis!$B$70:$L$70, 0)), "")</f>
        <v>Mild</v>
      </c>
      <c r="J950">
        <f t="shared" si="86"/>
        <v>19</v>
      </c>
      <c r="K950" s="56">
        <f t="shared" si="87"/>
        <v>45787</v>
      </c>
      <c r="L950" s="57">
        <f t="shared" si="89"/>
        <v>0.44975694444292458</v>
      </c>
      <c r="M950" t="str" cm="1">
        <f t="array" ref="M950">IF(L950="","",_xlfn.IFS(
  AND(L950&gt;=TIME(9,0,0), L950&lt;TIME(16,0,0)),"Morning",
  AND(L950&gt;=TIME(16,0,0), L950&lt;TIME(23,59,0)),"Evening",
  L950&gt;=TIME(23,59,0),"Night",
  L950&lt;TIME(9,0,0),"Night"
))</f>
        <v>Morning</v>
      </c>
      <c r="O950" t="str">
        <f t="shared" si="88"/>
        <v/>
      </c>
    </row>
    <row r="951" spans="1:15" x14ac:dyDescent="0.25">
      <c r="A951" t="s">
        <v>2011</v>
      </c>
      <c r="B951" t="s">
        <v>1</v>
      </c>
      <c r="C951" t="s">
        <v>25</v>
      </c>
      <c r="D951" t="s">
        <v>83</v>
      </c>
      <c r="E951" t="s">
        <v>2012</v>
      </c>
      <c r="F951" t="s">
        <v>78</v>
      </c>
      <c r="G951" t="str">
        <f t="shared" si="84"/>
        <v>0</v>
      </c>
      <c r="H951" s="4" t="str">
        <f t="shared" si="85"/>
        <v>Click here</v>
      </c>
      <c r="I951" t="str">
        <f>IFERROR(INDEX(Analysis!$B$71:$L$91, MATCH(B951, Analysis!$A$71:$A$91, 0), MATCH(C951, Analysis!$B$70:$L$70, 0)), "")</f>
        <v>Mild</v>
      </c>
      <c r="J951">
        <f t="shared" si="86"/>
        <v>19</v>
      </c>
      <c r="K951" s="56">
        <f t="shared" si="87"/>
        <v>45787</v>
      </c>
      <c r="L951" s="57">
        <f t="shared" si="89"/>
        <v>0.45342592592351139</v>
      </c>
      <c r="M951" t="str" cm="1">
        <f t="array" ref="M951">IF(L951="","",_xlfn.IFS(
  AND(L951&gt;=TIME(9,0,0), L951&lt;TIME(16,0,0)),"Morning",
  AND(L951&gt;=TIME(16,0,0), L951&lt;TIME(23,59,0)),"Evening",
  L951&gt;=TIME(23,59,0),"Night",
  L951&lt;TIME(9,0,0),"Night"
))</f>
        <v>Morning</v>
      </c>
      <c r="O951" t="str">
        <f t="shared" si="88"/>
        <v/>
      </c>
    </row>
    <row r="952" spans="1:15" x14ac:dyDescent="0.25">
      <c r="A952" t="s">
        <v>2013</v>
      </c>
      <c r="B952" t="s">
        <v>1</v>
      </c>
      <c r="C952" t="s">
        <v>27</v>
      </c>
      <c r="D952" t="s">
        <v>109</v>
      </c>
      <c r="E952" t="s">
        <v>2014</v>
      </c>
      <c r="F952" t="s">
        <v>78</v>
      </c>
      <c r="G952" t="str">
        <f t="shared" si="84"/>
        <v>0</v>
      </c>
      <c r="H952" s="4" t="str">
        <f t="shared" si="85"/>
        <v>Click here</v>
      </c>
      <c r="I952" t="str">
        <f>IFERROR(INDEX(Analysis!$B$71:$L$91, MATCH(B952, Analysis!$A$71:$A$91, 0), MATCH(C952, Analysis!$B$70:$L$70, 0)), "")</f>
        <v>Mild</v>
      </c>
      <c r="J952">
        <f t="shared" si="86"/>
        <v>19</v>
      </c>
      <c r="K952" s="56">
        <f t="shared" si="87"/>
        <v>45787</v>
      </c>
      <c r="L952" s="57">
        <f t="shared" si="89"/>
        <v>0.45666666666511446</v>
      </c>
      <c r="M952" t="str" cm="1">
        <f t="array" ref="M952">IF(L952="","",_xlfn.IFS(
  AND(L952&gt;=TIME(9,0,0), L952&lt;TIME(16,0,0)),"Morning",
  AND(L952&gt;=TIME(16,0,0), L952&lt;TIME(23,59,0)),"Evening",
  L952&gt;=TIME(23,59,0),"Night",
  L952&lt;TIME(9,0,0),"Night"
))</f>
        <v>Morning</v>
      </c>
      <c r="O952" t="str">
        <f t="shared" si="88"/>
        <v/>
      </c>
    </row>
    <row r="953" spans="1:15" x14ac:dyDescent="0.25">
      <c r="A953" t="s">
        <v>2015</v>
      </c>
      <c r="B953" t="s">
        <v>0</v>
      </c>
      <c r="C953" t="s">
        <v>26</v>
      </c>
      <c r="D953" t="s">
        <v>258</v>
      </c>
      <c r="E953" t="s">
        <v>2016</v>
      </c>
      <c r="F953" t="s">
        <v>78</v>
      </c>
      <c r="G953" t="str">
        <f t="shared" si="84"/>
        <v>0</v>
      </c>
      <c r="H953" s="4" t="str">
        <f t="shared" si="85"/>
        <v>Click here</v>
      </c>
      <c r="I953" t="str">
        <f>IFERROR(INDEX(Analysis!$B$71:$L$91, MATCH(B953, Analysis!$A$71:$A$91, 0), MATCH(C953, Analysis!$B$70:$L$70, 0)), "")</f>
        <v>Severe</v>
      </c>
      <c r="J953">
        <f t="shared" si="86"/>
        <v>19</v>
      </c>
      <c r="K953" s="56">
        <f t="shared" si="87"/>
        <v>45787</v>
      </c>
      <c r="L953" s="57">
        <f t="shared" si="89"/>
        <v>0.45872685185167938</v>
      </c>
      <c r="M953" t="str" cm="1">
        <f t="array" ref="M953">IF(L953="","",_xlfn.IFS(
  AND(L953&gt;=TIME(9,0,0), L953&lt;TIME(16,0,0)),"Morning",
  AND(L953&gt;=TIME(16,0,0), L953&lt;TIME(23,59,0)),"Evening",
  L953&gt;=TIME(23,59,0),"Night",
  L953&lt;TIME(9,0,0),"Night"
))</f>
        <v>Morning</v>
      </c>
      <c r="O953" t="str">
        <f t="shared" si="88"/>
        <v/>
      </c>
    </row>
    <row r="954" spans="1:15" x14ac:dyDescent="0.25">
      <c r="A954" t="s">
        <v>2017</v>
      </c>
      <c r="B954" t="s">
        <v>4</v>
      </c>
      <c r="C954" t="s">
        <v>26</v>
      </c>
      <c r="D954" t="s">
        <v>258</v>
      </c>
      <c r="E954" t="s">
        <v>2018</v>
      </c>
      <c r="F954" t="s">
        <v>78</v>
      </c>
      <c r="G954" t="str">
        <f t="shared" si="84"/>
        <v>0</v>
      </c>
      <c r="H954" s="4" t="str">
        <f t="shared" si="85"/>
        <v>Click here</v>
      </c>
      <c r="I954" t="str">
        <f>IFERROR(INDEX(Analysis!$B$71:$L$91, MATCH(B954, Analysis!$A$71:$A$91, 0), MATCH(C954, Analysis!$B$70:$L$70, 0)), "")</f>
        <v>Mild</v>
      </c>
      <c r="J954">
        <f t="shared" si="86"/>
        <v>19</v>
      </c>
      <c r="K954" s="56">
        <f t="shared" si="87"/>
        <v>45787</v>
      </c>
      <c r="L954" s="57">
        <f t="shared" si="89"/>
        <v>0.46453703703446081</v>
      </c>
      <c r="M954" t="str" cm="1">
        <f t="array" ref="M954">IF(L954="","",_xlfn.IFS(
  AND(L954&gt;=TIME(9,0,0), L954&lt;TIME(16,0,0)),"Morning",
  AND(L954&gt;=TIME(16,0,0), L954&lt;TIME(23,59,0)),"Evening",
  L954&gt;=TIME(23,59,0),"Night",
  L954&lt;TIME(9,0,0),"Night"
))</f>
        <v>Morning</v>
      </c>
      <c r="O954" t="str">
        <f t="shared" si="88"/>
        <v/>
      </c>
    </row>
    <row r="955" spans="1:15" x14ac:dyDescent="0.25">
      <c r="A955" t="s">
        <v>2019</v>
      </c>
      <c r="B955" t="s">
        <v>1</v>
      </c>
      <c r="C955" t="s">
        <v>27</v>
      </c>
      <c r="D955" t="s">
        <v>109</v>
      </c>
      <c r="E955" t="s">
        <v>2020</v>
      </c>
      <c r="F955" t="s">
        <v>78</v>
      </c>
      <c r="G955" t="str">
        <f t="shared" si="84"/>
        <v>0</v>
      </c>
      <c r="H955" s="4" t="str">
        <f t="shared" si="85"/>
        <v>Click here</v>
      </c>
      <c r="I955" t="str">
        <f>IFERROR(INDEX(Analysis!$B$71:$L$91, MATCH(B955, Analysis!$A$71:$A$91, 0), MATCH(C955, Analysis!$B$70:$L$70, 0)), "")</f>
        <v>Mild</v>
      </c>
      <c r="J955">
        <f t="shared" si="86"/>
        <v>19</v>
      </c>
      <c r="K955" s="56">
        <f t="shared" si="87"/>
        <v>45787</v>
      </c>
      <c r="L955" s="57">
        <f t="shared" si="89"/>
        <v>0.46851851851533866</v>
      </c>
      <c r="M955" t="str" cm="1">
        <f t="array" ref="M955">IF(L955="","",_xlfn.IFS(
  AND(L955&gt;=TIME(9,0,0), L955&lt;TIME(16,0,0)),"Morning",
  AND(L955&gt;=TIME(16,0,0), L955&lt;TIME(23,59,0)),"Evening",
  L955&gt;=TIME(23,59,0),"Night",
  L955&lt;TIME(9,0,0),"Night"
))</f>
        <v>Morning</v>
      </c>
      <c r="O955" t="str">
        <f t="shared" si="88"/>
        <v/>
      </c>
    </row>
    <row r="956" spans="1:15" x14ac:dyDescent="0.25">
      <c r="A956" t="s">
        <v>2021</v>
      </c>
      <c r="B956" t="s">
        <v>2</v>
      </c>
      <c r="C956" t="s">
        <v>27</v>
      </c>
      <c r="D956" t="s">
        <v>109</v>
      </c>
      <c r="E956" t="s">
        <v>2022</v>
      </c>
      <c r="F956" t="s">
        <v>78</v>
      </c>
      <c r="G956" t="str">
        <f t="shared" si="84"/>
        <v>0</v>
      </c>
      <c r="H956" s="4" t="str">
        <f t="shared" si="85"/>
        <v>Click here</v>
      </c>
      <c r="I956" t="str">
        <f>IFERROR(INDEX(Analysis!$B$71:$L$91, MATCH(B956, Analysis!$A$71:$A$91, 0), MATCH(C956, Analysis!$B$70:$L$70, 0)), "")</f>
        <v>Mild</v>
      </c>
      <c r="J956">
        <f t="shared" si="86"/>
        <v>19</v>
      </c>
      <c r="K956" s="56">
        <f t="shared" si="87"/>
        <v>45787</v>
      </c>
      <c r="L956" s="57">
        <f t="shared" si="89"/>
        <v>0.47098379629460396</v>
      </c>
      <c r="M956" t="str" cm="1">
        <f t="array" ref="M956">IF(L956="","",_xlfn.IFS(
  AND(L956&gt;=TIME(9,0,0), L956&lt;TIME(16,0,0)),"Morning",
  AND(L956&gt;=TIME(16,0,0), L956&lt;TIME(23,59,0)),"Evening",
  L956&gt;=TIME(23,59,0),"Night",
  L956&lt;TIME(9,0,0),"Night"
))</f>
        <v>Morning</v>
      </c>
      <c r="O956" t="str">
        <f t="shared" si="88"/>
        <v/>
      </c>
    </row>
    <row r="957" spans="1:15" x14ac:dyDescent="0.25">
      <c r="A957" t="s">
        <v>2023</v>
      </c>
      <c r="B957" t="s">
        <v>1</v>
      </c>
      <c r="C957" t="s">
        <v>29</v>
      </c>
      <c r="D957" t="s">
        <v>223</v>
      </c>
      <c r="E957" t="s">
        <v>2024</v>
      </c>
      <c r="F957" t="s">
        <v>78</v>
      </c>
      <c r="G957" t="str">
        <f t="shared" si="84"/>
        <v>0</v>
      </c>
      <c r="H957" s="4" t="str">
        <f t="shared" si="85"/>
        <v>Click here</v>
      </c>
      <c r="I957" t="str">
        <f>IFERROR(INDEX(Analysis!$B$71:$L$91, MATCH(B957, Analysis!$A$71:$A$91, 0), MATCH(C957, Analysis!$B$70:$L$70, 0)), "")</f>
        <v>Mild</v>
      </c>
      <c r="J957">
        <f t="shared" si="86"/>
        <v>19</v>
      </c>
      <c r="K957" s="56">
        <f t="shared" si="87"/>
        <v>45787</v>
      </c>
      <c r="L957" s="57">
        <f t="shared" si="89"/>
        <v>0.471296296294895</v>
      </c>
      <c r="M957" t="str" cm="1">
        <f t="array" ref="M957">IF(L957="","",_xlfn.IFS(
  AND(L957&gt;=TIME(9,0,0), L957&lt;TIME(16,0,0)),"Morning",
  AND(L957&gt;=TIME(16,0,0), L957&lt;TIME(23,59,0)),"Evening",
  L957&gt;=TIME(23,59,0),"Night",
  L957&lt;TIME(9,0,0),"Night"
))</f>
        <v>Morning</v>
      </c>
      <c r="O957" t="str">
        <f t="shared" si="88"/>
        <v/>
      </c>
    </row>
    <row r="958" spans="1:15" x14ac:dyDescent="0.25">
      <c r="A958" t="s">
        <v>2025</v>
      </c>
      <c r="B958" t="s">
        <v>1</v>
      </c>
      <c r="C958" t="s">
        <v>27</v>
      </c>
      <c r="D958" t="s">
        <v>109</v>
      </c>
      <c r="E958" t="s">
        <v>2026</v>
      </c>
      <c r="F958" t="s">
        <v>78</v>
      </c>
      <c r="G958" t="str">
        <f t="shared" si="84"/>
        <v>0</v>
      </c>
      <c r="H958" s="4" t="str">
        <f t="shared" si="85"/>
        <v>Click here</v>
      </c>
      <c r="I958" t="str">
        <f>IFERROR(INDEX(Analysis!$B$71:$L$91, MATCH(B958, Analysis!$A$71:$A$91, 0), MATCH(C958, Analysis!$B$70:$L$70, 0)), "")</f>
        <v>Mild</v>
      </c>
      <c r="J958">
        <f t="shared" si="86"/>
        <v>19</v>
      </c>
      <c r="K958" s="56">
        <f t="shared" si="87"/>
        <v>45787</v>
      </c>
      <c r="L958" s="57">
        <f t="shared" si="89"/>
        <v>0.47187500000291038</v>
      </c>
      <c r="M958" t="str" cm="1">
        <f t="array" ref="M958">IF(L958="","",_xlfn.IFS(
  AND(L958&gt;=TIME(9,0,0), L958&lt;TIME(16,0,0)),"Morning",
  AND(L958&gt;=TIME(16,0,0), L958&lt;TIME(23,59,0)),"Evening",
  L958&gt;=TIME(23,59,0),"Night",
  L958&lt;TIME(9,0,0),"Night"
))</f>
        <v>Morning</v>
      </c>
      <c r="O958" t="str">
        <f t="shared" si="88"/>
        <v/>
      </c>
    </row>
    <row r="959" spans="1:15" x14ac:dyDescent="0.25">
      <c r="A959" t="s">
        <v>2027</v>
      </c>
      <c r="B959" t="s">
        <v>3</v>
      </c>
      <c r="C959" t="s">
        <v>29</v>
      </c>
      <c r="D959" t="s">
        <v>76</v>
      </c>
      <c r="E959" t="s">
        <v>2028</v>
      </c>
      <c r="F959" t="s">
        <v>78</v>
      </c>
      <c r="G959" t="str">
        <f t="shared" si="84"/>
        <v>0</v>
      </c>
      <c r="H959" s="4" t="str">
        <f t="shared" si="85"/>
        <v>Click here</v>
      </c>
      <c r="I959" t="str">
        <f>IFERROR(INDEX(Analysis!$B$71:$L$91, MATCH(B959, Analysis!$A$71:$A$91, 0), MATCH(C959, Analysis!$B$70:$L$70, 0)), "")</f>
        <v>Severe</v>
      </c>
      <c r="J959">
        <f t="shared" si="86"/>
        <v>19</v>
      </c>
      <c r="K959" s="56">
        <f t="shared" si="87"/>
        <v>45787</v>
      </c>
      <c r="L959" s="57">
        <f t="shared" si="89"/>
        <v>0.47381944444350665</v>
      </c>
      <c r="M959" t="str" cm="1">
        <f t="array" ref="M959">IF(L959="","",_xlfn.IFS(
  AND(L959&gt;=TIME(9,0,0), L959&lt;TIME(16,0,0)),"Morning",
  AND(L959&gt;=TIME(16,0,0), L959&lt;TIME(23,59,0)),"Evening",
  L959&gt;=TIME(23,59,0),"Night",
  L959&lt;TIME(9,0,0),"Night"
))</f>
        <v>Morning</v>
      </c>
      <c r="O959" t="str">
        <f t="shared" si="88"/>
        <v/>
      </c>
    </row>
    <row r="960" spans="1:15" x14ac:dyDescent="0.25">
      <c r="A960" t="s">
        <v>2029</v>
      </c>
      <c r="B960" t="s">
        <v>1</v>
      </c>
      <c r="C960" t="s">
        <v>103</v>
      </c>
      <c r="D960" t="s">
        <v>104</v>
      </c>
      <c r="E960" t="s">
        <v>2030</v>
      </c>
      <c r="F960" t="s">
        <v>78</v>
      </c>
      <c r="G960" t="str">
        <f t="shared" si="84"/>
        <v>0</v>
      </c>
      <c r="H960" s="4" t="str">
        <f t="shared" si="85"/>
        <v>Click here</v>
      </c>
      <c r="I960" t="str">
        <f>IFERROR(INDEX(Analysis!$B$71:$L$91, MATCH(B960, Analysis!$A$71:$A$91, 0), MATCH(C960, Analysis!$B$70:$L$70, 0)), "")</f>
        <v>Mild</v>
      </c>
      <c r="J960">
        <f t="shared" si="86"/>
        <v>19</v>
      </c>
      <c r="K960" s="56">
        <f t="shared" si="87"/>
        <v>45787</v>
      </c>
      <c r="L960" s="57">
        <f t="shared" si="89"/>
        <v>0.47491898148291511</v>
      </c>
      <c r="M960" t="str" cm="1">
        <f t="array" ref="M960">IF(L960="","",_xlfn.IFS(
  AND(L960&gt;=TIME(9,0,0), L960&lt;TIME(16,0,0)),"Morning",
  AND(L960&gt;=TIME(16,0,0), L960&lt;TIME(23,59,0)),"Evening",
  L960&gt;=TIME(23,59,0),"Night",
  L960&lt;TIME(9,0,0),"Night"
))</f>
        <v>Morning</v>
      </c>
      <c r="O960" t="str">
        <f t="shared" si="88"/>
        <v/>
      </c>
    </row>
    <row r="961" spans="1:15" x14ac:dyDescent="0.25">
      <c r="A961" t="s">
        <v>2031</v>
      </c>
      <c r="B961" t="s">
        <v>3</v>
      </c>
      <c r="C961" t="s">
        <v>29</v>
      </c>
      <c r="D961" t="s">
        <v>76</v>
      </c>
      <c r="E961" t="s">
        <v>2032</v>
      </c>
      <c r="F961" t="s">
        <v>78</v>
      </c>
      <c r="G961" t="str">
        <f t="shared" si="84"/>
        <v>0</v>
      </c>
      <c r="H961" s="4" t="str">
        <f t="shared" si="85"/>
        <v>Click here</v>
      </c>
      <c r="I961" t="str">
        <f>IFERROR(INDEX(Analysis!$B$71:$L$91, MATCH(B961, Analysis!$A$71:$A$91, 0), MATCH(C961, Analysis!$B$70:$L$70, 0)), "")</f>
        <v>Severe</v>
      </c>
      <c r="J961">
        <f t="shared" si="86"/>
        <v>19</v>
      </c>
      <c r="K961" s="56">
        <f t="shared" si="87"/>
        <v>45787</v>
      </c>
      <c r="L961" s="57">
        <f t="shared" si="89"/>
        <v>0.47847222222480923</v>
      </c>
      <c r="M961" t="str" cm="1">
        <f t="array" ref="M961">IF(L961="","",_xlfn.IFS(
  AND(L961&gt;=TIME(9,0,0), L961&lt;TIME(16,0,0)),"Morning",
  AND(L961&gt;=TIME(16,0,0), L961&lt;TIME(23,59,0)),"Evening",
  L961&gt;=TIME(23,59,0),"Night",
  L961&lt;TIME(9,0,0),"Night"
))</f>
        <v>Morning</v>
      </c>
      <c r="O961" t="str">
        <f t="shared" si="88"/>
        <v/>
      </c>
    </row>
    <row r="962" spans="1:15" x14ac:dyDescent="0.25">
      <c r="A962" t="s">
        <v>2033</v>
      </c>
      <c r="B962" t="s">
        <v>1</v>
      </c>
      <c r="C962" t="s">
        <v>27</v>
      </c>
      <c r="D962" t="s">
        <v>109</v>
      </c>
      <c r="E962" t="s">
        <v>2034</v>
      </c>
      <c r="F962" t="s">
        <v>78</v>
      </c>
      <c r="G962" t="str">
        <f t="shared" ref="G962:G1025" si="90">IF(ISBLANK(A962), "", IF(ISBLANK(F962), 0, F962))</f>
        <v>0</v>
      </c>
      <c r="H962" s="4" t="str">
        <f t="shared" ref="H962:H1025" si="91">IF(ISBLANK(E962),"",HYPERLINK(E962,"Click here"))</f>
        <v>Click here</v>
      </c>
      <c r="I962" t="str">
        <f>IFERROR(INDEX(Analysis!$B$71:$L$91, MATCH(B962, Analysis!$A$71:$A$91, 0), MATCH(C962, Analysis!$B$70:$L$70, 0)), "")</f>
        <v>Mild</v>
      </c>
      <c r="J962">
        <f t="shared" ref="J962:J1025" si="92">IF(ISBLANK(A962),"",WEEKNUM(A962))</f>
        <v>19</v>
      </c>
      <c r="K962" s="56">
        <f t="shared" ref="K962:K1025" si="93">IF(ISBLANK(A962),"",DATE(YEAR(A962),MONTH(A962),DAY(A962)))</f>
        <v>45787</v>
      </c>
      <c r="L962" s="57">
        <f t="shared" si="89"/>
        <v>0.48005787037254777</v>
      </c>
      <c r="M962" t="str" cm="1">
        <f t="array" ref="M962">IF(L962="","",_xlfn.IFS(
  AND(L962&gt;=TIME(9,0,0), L962&lt;TIME(16,0,0)),"Morning",
  AND(L962&gt;=TIME(16,0,0), L962&lt;TIME(23,59,0)),"Evening",
  L962&gt;=TIME(23,59,0),"Night",
  L962&lt;TIME(9,0,0),"Night"
))</f>
        <v>Morning</v>
      </c>
      <c r="O962" t="str">
        <f t="shared" ref="O962:O1025" si="94">IF(N962="ON", _xlfn.IMAGE(E962, 1), "")</f>
        <v/>
      </c>
    </row>
    <row r="963" spans="1:15" x14ac:dyDescent="0.25">
      <c r="A963" t="s">
        <v>2035</v>
      </c>
      <c r="B963" t="s">
        <v>1</v>
      </c>
      <c r="C963" t="s">
        <v>27</v>
      </c>
      <c r="D963" t="s">
        <v>109</v>
      </c>
      <c r="E963" t="s">
        <v>2036</v>
      </c>
      <c r="F963" t="s">
        <v>78</v>
      </c>
      <c r="G963" t="str">
        <f t="shared" si="90"/>
        <v>0</v>
      </c>
      <c r="H963" s="4" t="str">
        <f t="shared" si="91"/>
        <v>Click here</v>
      </c>
      <c r="I963" t="str">
        <f>IFERROR(INDEX(Analysis!$B$71:$L$91, MATCH(B963, Analysis!$A$71:$A$91, 0), MATCH(C963, Analysis!$B$70:$L$70, 0)), "")</f>
        <v>Mild</v>
      </c>
      <c r="J963">
        <f t="shared" si="92"/>
        <v>19</v>
      </c>
      <c r="K963" s="56">
        <f t="shared" si="93"/>
        <v>45787</v>
      </c>
      <c r="L963" s="57">
        <f t="shared" ref="L963:L1026" si="95">IF(A963="", "", A963 - INT(A963))</f>
        <v>0.48008101851883112</v>
      </c>
      <c r="M963" t="str" cm="1">
        <f t="array" ref="M963">IF(L963="","",_xlfn.IFS(
  AND(L963&gt;=TIME(9,0,0), L963&lt;TIME(16,0,0)),"Morning",
  AND(L963&gt;=TIME(16,0,0), L963&lt;TIME(23,59,0)),"Evening",
  L963&gt;=TIME(23,59,0),"Night",
  L963&lt;TIME(9,0,0),"Night"
))</f>
        <v>Morning</v>
      </c>
      <c r="O963" t="str">
        <f t="shared" si="94"/>
        <v/>
      </c>
    </row>
    <row r="964" spans="1:15" x14ac:dyDescent="0.25">
      <c r="A964" t="s">
        <v>2037</v>
      </c>
      <c r="B964" t="s">
        <v>2</v>
      </c>
      <c r="C964" t="s">
        <v>27</v>
      </c>
      <c r="D964" t="s">
        <v>109</v>
      </c>
      <c r="E964" t="s">
        <v>2038</v>
      </c>
      <c r="F964" t="s">
        <v>78</v>
      </c>
      <c r="G964" t="str">
        <f t="shared" si="90"/>
        <v>0</v>
      </c>
      <c r="H964" s="4" t="str">
        <f t="shared" si="91"/>
        <v>Click here</v>
      </c>
      <c r="I964" t="str">
        <f>IFERROR(INDEX(Analysis!$B$71:$L$91, MATCH(B964, Analysis!$A$71:$A$91, 0), MATCH(C964, Analysis!$B$70:$L$70, 0)), "")</f>
        <v>Mild</v>
      </c>
      <c r="J964">
        <f t="shared" si="92"/>
        <v>19</v>
      </c>
      <c r="K964" s="56">
        <f t="shared" si="93"/>
        <v>45787</v>
      </c>
      <c r="L964" s="57">
        <f t="shared" si="95"/>
        <v>0.4805208333345945</v>
      </c>
      <c r="M964" t="str" cm="1">
        <f t="array" ref="M964">IF(L964="","",_xlfn.IFS(
  AND(L964&gt;=TIME(9,0,0), L964&lt;TIME(16,0,0)),"Morning",
  AND(L964&gt;=TIME(16,0,0), L964&lt;TIME(23,59,0)),"Evening",
  L964&gt;=TIME(23,59,0),"Night",
  L964&lt;TIME(9,0,0),"Night"
))</f>
        <v>Morning</v>
      </c>
      <c r="O964" t="str">
        <f t="shared" si="94"/>
        <v/>
      </c>
    </row>
    <row r="965" spans="1:15" x14ac:dyDescent="0.25">
      <c r="A965" t="s">
        <v>2039</v>
      </c>
      <c r="B965" t="s">
        <v>3</v>
      </c>
      <c r="C965" t="s">
        <v>26</v>
      </c>
      <c r="D965" t="s">
        <v>381</v>
      </c>
      <c r="E965" t="s">
        <v>2040</v>
      </c>
      <c r="F965" t="s">
        <v>78</v>
      </c>
      <c r="G965" t="str">
        <f t="shared" si="90"/>
        <v>0</v>
      </c>
      <c r="H965" s="4" t="str">
        <f t="shared" si="91"/>
        <v>Click here</v>
      </c>
      <c r="I965" t="str">
        <f>IFERROR(INDEX(Analysis!$B$71:$L$91, MATCH(B965, Analysis!$A$71:$A$91, 0), MATCH(C965, Analysis!$B$70:$L$70, 0)), "")</f>
        <v>Severe</v>
      </c>
      <c r="J965">
        <f t="shared" si="92"/>
        <v>19</v>
      </c>
      <c r="K965" s="56">
        <f t="shared" si="93"/>
        <v>45787</v>
      </c>
      <c r="L965" s="57">
        <f t="shared" si="95"/>
        <v>0.48761574074160308</v>
      </c>
      <c r="M965" t="str" cm="1">
        <f t="array" ref="M965">IF(L965="","",_xlfn.IFS(
  AND(L965&gt;=TIME(9,0,0), L965&lt;TIME(16,0,0)),"Morning",
  AND(L965&gt;=TIME(16,0,0), L965&lt;TIME(23,59,0)),"Evening",
  L965&gt;=TIME(23,59,0),"Night",
  L965&lt;TIME(9,0,0),"Night"
))</f>
        <v>Morning</v>
      </c>
      <c r="O965" t="str">
        <f t="shared" si="94"/>
        <v/>
      </c>
    </row>
    <row r="966" spans="1:15" x14ac:dyDescent="0.25">
      <c r="A966" t="s">
        <v>2041</v>
      </c>
      <c r="B966" t="s">
        <v>3</v>
      </c>
      <c r="C966" t="s">
        <v>26</v>
      </c>
      <c r="D966" t="s">
        <v>119</v>
      </c>
      <c r="E966" t="s">
        <v>2042</v>
      </c>
      <c r="F966" t="s">
        <v>78</v>
      </c>
      <c r="G966" t="str">
        <f t="shared" si="90"/>
        <v>0</v>
      </c>
      <c r="H966" s="4" t="str">
        <f t="shared" si="91"/>
        <v>Click here</v>
      </c>
      <c r="I966" t="str">
        <f>IFERROR(INDEX(Analysis!$B$71:$L$91, MATCH(B966, Analysis!$A$71:$A$91, 0), MATCH(C966, Analysis!$B$70:$L$70, 0)), "")</f>
        <v>Severe</v>
      </c>
      <c r="J966">
        <f t="shared" si="92"/>
        <v>19</v>
      </c>
      <c r="K966" s="56">
        <f t="shared" si="93"/>
        <v>45787</v>
      </c>
      <c r="L966" s="57">
        <f t="shared" si="95"/>
        <v>0.48783564814948477</v>
      </c>
      <c r="M966" t="str" cm="1">
        <f t="array" ref="M966">IF(L966="","",_xlfn.IFS(
  AND(L966&gt;=TIME(9,0,0), L966&lt;TIME(16,0,0)),"Morning",
  AND(L966&gt;=TIME(16,0,0), L966&lt;TIME(23,59,0)),"Evening",
  L966&gt;=TIME(23,59,0),"Night",
  L966&lt;TIME(9,0,0),"Night"
))</f>
        <v>Morning</v>
      </c>
      <c r="O966" t="str">
        <f t="shared" si="94"/>
        <v/>
      </c>
    </row>
    <row r="967" spans="1:15" x14ac:dyDescent="0.25">
      <c r="A967" t="s">
        <v>2043</v>
      </c>
      <c r="B967" t="s">
        <v>1</v>
      </c>
      <c r="C967" t="s">
        <v>26</v>
      </c>
      <c r="D967" t="s">
        <v>220</v>
      </c>
      <c r="E967" t="s">
        <v>2044</v>
      </c>
      <c r="F967" t="s">
        <v>78</v>
      </c>
      <c r="G967" t="str">
        <f t="shared" si="90"/>
        <v>0</v>
      </c>
      <c r="H967" s="4" t="str">
        <f t="shared" si="91"/>
        <v>Click here</v>
      </c>
      <c r="I967" t="str">
        <f>IFERROR(INDEX(Analysis!$B$71:$L$91, MATCH(B967, Analysis!$A$71:$A$91, 0), MATCH(C967, Analysis!$B$70:$L$70, 0)), "")</f>
        <v>Mild</v>
      </c>
      <c r="J967">
        <f t="shared" si="92"/>
        <v>19</v>
      </c>
      <c r="K967" s="56">
        <f t="shared" si="93"/>
        <v>45787</v>
      </c>
      <c r="L967" s="57">
        <f t="shared" si="95"/>
        <v>0.49416666666365927</v>
      </c>
      <c r="M967" t="str" cm="1">
        <f t="array" ref="M967">IF(L967="","",_xlfn.IFS(
  AND(L967&gt;=TIME(9,0,0), L967&lt;TIME(16,0,0)),"Morning",
  AND(L967&gt;=TIME(16,0,0), L967&lt;TIME(23,59,0)),"Evening",
  L967&gt;=TIME(23,59,0),"Night",
  L967&lt;TIME(9,0,0),"Night"
))</f>
        <v>Morning</v>
      </c>
      <c r="O967" t="str">
        <f t="shared" si="94"/>
        <v/>
      </c>
    </row>
    <row r="968" spans="1:15" x14ac:dyDescent="0.25">
      <c r="A968" t="s">
        <v>2045</v>
      </c>
      <c r="B968" t="s">
        <v>10</v>
      </c>
      <c r="C968" t="s">
        <v>26</v>
      </c>
      <c r="D968" t="s">
        <v>220</v>
      </c>
      <c r="E968" t="s">
        <v>2046</v>
      </c>
      <c r="F968" t="s">
        <v>78</v>
      </c>
      <c r="G968" t="str">
        <f t="shared" si="90"/>
        <v>0</v>
      </c>
      <c r="H968" s="4" t="str">
        <f t="shared" si="91"/>
        <v>Click here</v>
      </c>
      <c r="I968" t="str">
        <f>IFERROR(INDEX(Analysis!$B$71:$L$91, MATCH(B968, Analysis!$A$71:$A$91, 0), MATCH(C968, Analysis!$B$70:$L$70, 0)), "")</f>
        <v>Severe</v>
      </c>
      <c r="J968">
        <f t="shared" si="92"/>
        <v>19</v>
      </c>
      <c r="K968" s="56">
        <f t="shared" si="93"/>
        <v>45787</v>
      </c>
      <c r="L968" s="57">
        <f t="shared" si="95"/>
        <v>0.50086805555474712</v>
      </c>
      <c r="M968" t="str" cm="1">
        <f t="array" ref="M968">IF(L968="","",_xlfn.IFS(
  AND(L968&gt;=TIME(9,0,0), L968&lt;TIME(16,0,0)),"Morning",
  AND(L968&gt;=TIME(16,0,0), L968&lt;TIME(23,59,0)),"Evening",
  L968&gt;=TIME(23,59,0),"Night",
  L968&lt;TIME(9,0,0),"Night"
))</f>
        <v>Morning</v>
      </c>
      <c r="O968" t="str">
        <f t="shared" si="94"/>
        <v/>
      </c>
    </row>
    <row r="969" spans="1:15" x14ac:dyDescent="0.25">
      <c r="A969" t="s">
        <v>2047</v>
      </c>
      <c r="B969" t="s">
        <v>3</v>
      </c>
      <c r="C969" t="s">
        <v>27</v>
      </c>
      <c r="D969" t="s">
        <v>109</v>
      </c>
      <c r="E969" t="s">
        <v>2048</v>
      </c>
      <c r="F969" t="s">
        <v>78</v>
      </c>
      <c r="G969" t="str">
        <f t="shared" si="90"/>
        <v>0</v>
      </c>
      <c r="H969" s="4" t="str">
        <f t="shared" si="91"/>
        <v>Click here</v>
      </c>
      <c r="I969" t="str">
        <f>IFERROR(INDEX(Analysis!$B$71:$L$91, MATCH(B969, Analysis!$A$71:$A$91, 0), MATCH(C969, Analysis!$B$70:$L$70, 0)), "")</f>
        <v>Severe</v>
      </c>
      <c r="J969">
        <f t="shared" si="92"/>
        <v>19</v>
      </c>
      <c r="K969" s="56">
        <f t="shared" si="93"/>
        <v>45787</v>
      </c>
      <c r="L969" s="57">
        <f t="shared" si="95"/>
        <v>0.51291666666656965</v>
      </c>
      <c r="M969" t="str" cm="1">
        <f t="array" ref="M969">IF(L969="","",_xlfn.IFS(
  AND(L969&gt;=TIME(9,0,0), L969&lt;TIME(16,0,0)),"Morning",
  AND(L969&gt;=TIME(16,0,0), L969&lt;TIME(23,59,0)),"Evening",
  L969&gt;=TIME(23,59,0),"Night",
  L969&lt;TIME(9,0,0),"Night"
))</f>
        <v>Morning</v>
      </c>
      <c r="O969" t="str">
        <f t="shared" si="94"/>
        <v/>
      </c>
    </row>
    <row r="970" spans="1:15" x14ac:dyDescent="0.25">
      <c r="A970" t="s">
        <v>2049</v>
      </c>
      <c r="B970" t="s">
        <v>1</v>
      </c>
      <c r="C970" t="s">
        <v>27</v>
      </c>
      <c r="D970" t="s">
        <v>109</v>
      </c>
      <c r="E970" t="s">
        <v>2050</v>
      </c>
      <c r="F970" t="s">
        <v>78</v>
      </c>
      <c r="G970" t="str">
        <f t="shared" si="90"/>
        <v>0</v>
      </c>
      <c r="H970" s="4" t="str">
        <f t="shared" si="91"/>
        <v>Click here</v>
      </c>
      <c r="I970" t="str">
        <f>IFERROR(INDEX(Analysis!$B$71:$L$91, MATCH(B970, Analysis!$A$71:$A$91, 0), MATCH(C970, Analysis!$B$70:$L$70, 0)), "")</f>
        <v>Mild</v>
      </c>
      <c r="J970">
        <f t="shared" si="92"/>
        <v>19</v>
      </c>
      <c r="K970" s="56">
        <f t="shared" si="93"/>
        <v>45787</v>
      </c>
      <c r="L970" s="57">
        <f t="shared" si="95"/>
        <v>0.51321759259008104</v>
      </c>
      <c r="M970" t="str" cm="1">
        <f t="array" ref="M970">IF(L970="","",_xlfn.IFS(
  AND(L970&gt;=TIME(9,0,0), L970&lt;TIME(16,0,0)),"Morning",
  AND(L970&gt;=TIME(16,0,0), L970&lt;TIME(23,59,0)),"Evening",
  L970&gt;=TIME(23,59,0),"Night",
  L970&lt;TIME(9,0,0),"Night"
))</f>
        <v>Morning</v>
      </c>
      <c r="O970" t="str">
        <f t="shared" si="94"/>
        <v/>
      </c>
    </row>
    <row r="971" spans="1:15" x14ac:dyDescent="0.25">
      <c r="A971" t="s">
        <v>2051</v>
      </c>
      <c r="B971" t="s">
        <v>0</v>
      </c>
      <c r="C971" t="s">
        <v>26</v>
      </c>
      <c r="D971" t="s">
        <v>258</v>
      </c>
      <c r="E971" t="s">
        <v>2052</v>
      </c>
      <c r="F971" t="s">
        <v>78</v>
      </c>
      <c r="G971" t="str">
        <f t="shared" si="90"/>
        <v>0</v>
      </c>
      <c r="H971" s="4" t="str">
        <f t="shared" si="91"/>
        <v>Click here</v>
      </c>
      <c r="I971" t="str">
        <f>IFERROR(INDEX(Analysis!$B$71:$L$91, MATCH(B971, Analysis!$A$71:$A$91, 0), MATCH(C971, Analysis!$B$70:$L$70, 0)), "")</f>
        <v>Severe</v>
      </c>
      <c r="J971">
        <f t="shared" si="92"/>
        <v>19</v>
      </c>
      <c r="K971" s="56">
        <f t="shared" si="93"/>
        <v>45787</v>
      </c>
      <c r="L971" s="57">
        <f t="shared" si="95"/>
        <v>0.51322916666686069</v>
      </c>
      <c r="M971" t="str" cm="1">
        <f t="array" ref="M971">IF(L971="","",_xlfn.IFS(
  AND(L971&gt;=TIME(9,0,0), L971&lt;TIME(16,0,0)),"Morning",
  AND(L971&gt;=TIME(16,0,0), L971&lt;TIME(23,59,0)),"Evening",
  L971&gt;=TIME(23,59,0),"Night",
  L971&lt;TIME(9,0,0),"Night"
))</f>
        <v>Morning</v>
      </c>
      <c r="O971" t="str">
        <f t="shared" si="94"/>
        <v/>
      </c>
    </row>
    <row r="972" spans="1:15" x14ac:dyDescent="0.25">
      <c r="A972" t="s">
        <v>2053</v>
      </c>
      <c r="B972" t="s">
        <v>1</v>
      </c>
      <c r="C972" t="s">
        <v>26</v>
      </c>
      <c r="D972" t="s">
        <v>258</v>
      </c>
      <c r="E972" t="s">
        <v>2054</v>
      </c>
      <c r="F972" t="s">
        <v>78</v>
      </c>
      <c r="G972" t="str">
        <f t="shared" si="90"/>
        <v>0</v>
      </c>
      <c r="H972" s="4" t="str">
        <f t="shared" si="91"/>
        <v>Click here</v>
      </c>
      <c r="I972" t="str">
        <f>IFERROR(INDEX(Analysis!$B$71:$L$91, MATCH(B972, Analysis!$A$71:$A$91, 0), MATCH(C972, Analysis!$B$70:$L$70, 0)), "")</f>
        <v>Mild</v>
      </c>
      <c r="J972">
        <f t="shared" si="92"/>
        <v>19</v>
      </c>
      <c r="K972" s="56">
        <f t="shared" si="93"/>
        <v>45787</v>
      </c>
      <c r="L972" s="57">
        <f t="shared" si="95"/>
        <v>0.51783564814832062</v>
      </c>
      <c r="M972" t="str" cm="1">
        <f t="array" ref="M972">IF(L972="","",_xlfn.IFS(
  AND(L972&gt;=TIME(9,0,0), L972&lt;TIME(16,0,0)),"Morning",
  AND(L972&gt;=TIME(16,0,0), L972&lt;TIME(23,59,0)),"Evening",
  L972&gt;=TIME(23,59,0),"Night",
  L972&lt;TIME(9,0,0),"Night"
))</f>
        <v>Morning</v>
      </c>
      <c r="O972" t="str">
        <f t="shared" si="94"/>
        <v/>
      </c>
    </row>
    <row r="973" spans="1:15" x14ac:dyDescent="0.25">
      <c r="A973" t="s">
        <v>2055</v>
      </c>
      <c r="B973" t="s">
        <v>1</v>
      </c>
      <c r="C973" t="s">
        <v>25</v>
      </c>
      <c r="D973" t="s">
        <v>310</v>
      </c>
      <c r="E973" t="s">
        <v>2056</v>
      </c>
      <c r="F973" t="s">
        <v>78</v>
      </c>
      <c r="G973" t="str">
        <f t="shared" si="90"/>
        <v>0</v>
      </c>
      <c r="H973" s="4" t="str">
        <f t="shared" si="91"/>
        <v>Click here</v>
      </c>
      <c r="I973" t="str">
        <f>IFERROR(INDEX(Analysis!$B$71:$L$91, MATCH(B973, Analysis!$A$71:$A$91, 0), MATCH(C973, Analysis!$B$70:$L$70, 0)), "")</f>
        <v>Mild</v>
      </c>
      <c r="J973">
        <f t="shared" si="92"/>
        <v>19</v>
      </c>
      <c r="K973" s="56">
        <f t="shared" si="93"/>
        <v>45787</v>
      </c>
      <c r="L973" s="57">
        <f t="shared" si="95"/>
        <v>0.5221296296294895</v>
      </c>
      <c r="M973" t="str" cm="1">
        <f t="array" ref="M973">IF(L973="","",_xlfn.IFS(
  AND(L973&gt;=TIME(9,0,0), L973&lt;TIME(16,0,0)),"Morning",
  AND(L973&gt;=TIME(16,0,0), L973&lt;TIME(23,59,0)),"Evening",
  L973&gt;=TIME(23,59,0),"Night",
  L973&lt;TIME(9,0,0),"Night"
))</f>
        <v>Morning</v>
      </c>
      <c r="O973" t="str">
        <f t="shared" si="94"/>
        <v/>
      </c>
    </row>
    <row r="974" spans="1:15" x14ac:dyDescent="0.25">
      <c r="A974" t="s">
        <v>2057</v>
      </c>
      <c r="B974" t="s">
        <v>1</v>
      </c>
      <c r="C974" t="s">
        <v>27</v>
      </c>
      <c r="D974" t="s">
        <v>109</v>
      </c>
      <c r="E974" t="s">
        <v>2058</v>
      </c>
      <c r="F974" t="s">
        <v>78</v>
      </c>
      <c r="G974" t="str">
        <f t="shared" si="90"/>
        <v>0</v>
      </c>
      <c r="H974" s="4" t="str">
        <f t="shared" si="91"/>
        <v>Click here</v>
      </c>
      <c r="I974" t="str">
        <f>IFERROR(INDEX(Analysis!$B$71:$L$91, MATCH(B974, Analysis!$A$71:$A$91, 0), MATCH(C974, Analysis!$B$70:$L$70, 0)), "")</f>
        <v>Mild</v>
      </c>
      <c r="J974">
        <f t="shared" si="92"/>
        <v>19</v>
      </c>
      <c r="K974" s="56">
        <f t="shared" si="93"/>
        <v>45787</v>
      </c>
      <c r="L974" s="57">
        <f t="shared" si="95"/>
        <v>0.52542824074043892</v>
      </c>
      <c r="M974" t="str" cm="1">
        <f t="array" ref="M974">IF(L974="","",_xlfn.IFS(
  AND(L974&gt;=TIME(9,0,0), L974&lt;TIME(16,0,0)),"Morning",
  AND(L974&gt;=TIME(16,0,0), L974&lt;TIME(23,59,0)),"Evening",
  L974&gt;=TIME(23,59,0),"Night",
  L974&lt;TIME(9,0,0),"Night"
))</f>
        <v>Morning</v>
      </c>
      <c r="O974" t="str">
        <f t="shared" si="94"/>
        <v/>
      </c>
    </row>
    <row r="975" spans="1:15" x14ac:dyDescent="0.25">
      <c r="A975" t="s">
        <v>2059</v>
      </c>
      <c r="B975" t="s">
        <v>4</v>
      </c>
      <c r="C975" t="s">
        <v>25</v>
      </c>
      <c r="D975" t="s">
        <v>1117</v>
      </c>
      <c r="E975" t="s">
        <v>2060</v>
      </c>
      <c r="F975" t="s">
        <v>78</v>
      </c>
      <c r="G975" t="str">
        <f t="shared" si="90"/>
        <v>0</v>
      </c>
      <c r="H975" s="4" t="str">
        <f t="shared" si="91"/>
        <v>Click here</v>
      </c>
      <c r="I975" t="str">
        <f>IFERROR(INDEX(Analysis!$B$71:$L$91, MATCH(B975, Analysis!$A$71:$A$91, 0), MATCH(C975, Analysis!$B$70:$L$70, 0)), "")</f>
        <v>Mild</v>
      </c>
      <c r="J975">
        <f t="shared" si="92"/>
        <v>19</v>
      </c>
      <c r="K975" s="56">
        <f t="shared" si="93"/>
        <v>45787</v>
      </c>
      <c r="L975" s="57">
        <f t="shared" si="95"/>
        <v>0.53097222222277196</v>
      </c>
      <c r="M975" t="str" cm="1">
        <f t="array" ref="M975">IF(L975="","",_xlfn.IFS(
  AND(L975&gt;=TIME(9,0,0), L975&lt;TIME(16,0,0)),"Morning",
  AND(L975&gt;=TIME(16,0,0), L975&lt;TIME(23,59,0)),"Evening",
  L975&gt;=TIME(23,59,0),"Night",
  L975&lt;TIME(9,0,0),"Night"
))</f>
        <v>Morning</v>
      </c>
      <c r="O975" t="str">
        <f t="shared" si="94"/>
        <v/>
      </c>
    </row>
    <row r="976" spans="1:15" x14ac:dyDescent="0.25">
      <c r="A976" t="s">
        <v>2061</v>
      </c>
      <c r="B976" t="s">
        <v>3</v>
      </c>
      <c r="C976" t="s">
        <v>29</v>
      </c>
      <c r="D976" t="s">
        <v>290</v>
      </c>
      <c r="E976" t="s">
        <v>2062</v>
      </c>
      <c r="F976" t="s">
        <v>78</v>
      </c>
      <c r="G976" t="str">
        <f t="shared" si="90"/>
        <v>0</v>
      </c>
      <c r="H976" s="4" t="str">
        <f t="shared" si="91"/>
        <v>Click here</v>
      </c>
      <c r="I976" t="str">
        <f>IFERROR(INDEX(Analysis!$B$71:$L$91, MATCH(B976, Analysis!$A$71:$A$91, 0), MATCH(C976, Analysis!$B$70:$L$70, 0)), "")</f>
        <v>Severe</v>
      </c>
      <c r="J976">
        <f t="shared" si="92"/>
        <v>19</v>
      </c>
      <c r="K976" s="56">
        <f t="shared" si="93"/>
        <v>45787</v>
      </c>
      <c r="L976" s="57">
        <f t="shared" si="95"/>
        <v>0.53413194444146939</v>
      </c>
      <c r="M976" t="str" cm="1">
        <f t="array" ref="M976">IF(L976="","",_xlfn.IFS(
  AND(L976&gt;=TIME(9,0,0), L976&lt;TIME(16,0,0)),"Morning",
  AND(L976&gt;=TIME(16,0,0), L976&lt;TIME(23,59,0)),"Evening",
  L976&gt;=TIME(23,59,0),"Night",
  L976&lt;TIME(9,0,0),"Night"
))</f>
        <v>Morning</v>
      </c>
      <c r="O976" t="str">
        <f t="shared" si="94"/>
        <v/>
      </c>
    </row>
    <row r="977" spans="1:15" x14ac:dyDescent="0.25">
      <c r="A977" t="s">
        <v>2063</v>
      </c>
      <c r="B977" t="s">
        <v>1</v>
      </c>
      <c r="C977" t="s">
        <v>103</v>
      </c>
      <c r="D977" t="s">
        <v>104</v>
      </c>
      <c r="E977" t="s">
        <v>2064</v>
      </c>
      <c r="F977" t="s">
        <v>78</v>
      </c>
      <c r="G977" t="str">
        <f t="shared" si="90"/>
        <v>0</v>
      </c>
      <c r="H977" s="4" t="str">
        <f t="shared" si="91"/>
        <v>Click here</v>
      </c>
      <c r="I977" t="str">
        <f>IFERROR(INDEX(Analysis!$B$71:$L$91, MATCH(B977, Analysis!$A$71:$A$91, 0), MATCH(C977, Analysis!$B$70:$L$70, 0)), "")</f>
        <v>Mild</v>
      </c>
      <c r="J977">
        <f t="shared" si="92"/>
        <v>19</v>
      </c>
      <c r="K977" s="56">
        <f t="shared" si="93"/>
        <v>45787</v>
      </c>
      <c r="L977" s="57">
        <f t="shared" si="95"/>
        <v>0.53653935185138835</v>
      </c>
      <c r="M977" t="str" cm="1">
        <f t="array" ref="M977">IF(L977="","",_xlfn.IFS(
  AND(L977&gt;=TIME(9,0,0), L977&lt;TIME(16,0,0)),"Morning",
  AND(L977&gt;=TIME(16,0,0), L977&lt;TIME(23,59,0)),"Evening",
  L977&gt;=TIME(23,59,0),"Night",
  L977&lt;TIME(9,0,0),"Night"
))</f>
        <v>Morning</v>
      </c>
      <c r="O977" t="str">
        <f t="shared" si="94"/>
        <v/>
      </c>
    </row>
    <row r="978" spans="1:15" x14ac:dyDescent="0.25">
      <c r="A978" t="s">
        <v>2065</v>
      </c>
      <c r="B978" t="s">
        <v>1</v>
      </c>
      <c r="C978" t="s">
        <v>103</v>
      </c>
      <c r="D978" t="s">
        <v>104</v>
      </c>
      <c r="E978" t="s">
        <v>2066</v>
      </c>
      <c r="F978" t="s">
        <v>78</v>
      </c>
      <c r="G978" t="str">
        <f t="shared" si="90"/>
        <v>0</v>
      </c>
      <c r="H978" s="4" t="str">
        <f t="shared" si="91"/>
        <v>Click here</v>
      </c>
      <c r="I978" t="str">
        <f>IFERROR(INDEX(Analysis!$B$71:$L$91, MATCH(B978, Analysis!$A$71:$A$91, 0), MATCH(C978, Analysis!$B$70:$L$70, 0)), "")</f>
        <v>Mild</v>
      </c>
      <c r="J978">
        <f t="shared" si="92"/>
        <v>19</v>
      </c>
      <c r="K978" s="56">
        <f t="shared" si="93"/>
        <v>45787</v>
      </c>
      <c r="L978" s="57">
        <f t="shared" si="95"/>
        <v>0.53679398148233304</v>
      </c>
      <c r="M978" t="str" cm="1">
        <f t="array" ref="M978">IF(L978="","",_xlfn.IFS(
  AND(L978&gt;=TIME(9,0,0), L978&lt;TIME(16,0,0)),"Morning",
  AND(L978&gt;=TIME(16,0,0), L978&lt;TIME(23,59,0)),"Evening",
  L978&gt;=TIME(23,59,0),"Night",
  L978&lt;TIME(9,0,0),"Night"
))</f>
        <v>Morning</v>
      </c>
      <c r="O978" t="str">
        <f t="shared" si="94"/>
        <v/>
      </c>
    </row>
    <row r="979" spans="1:15" x14ac:dyDescent="0.25">
      <c r="A979" t="s">
        <v>2067</v>
      </c>
      <c r="B979" t="s">
        <v>1</v>
      </c>
      <c r="C979" t="s">
        <v>103</v>
      </c>
      <c r="D979" t="s">
        <v>104</v>
      </c>
      <c r="E979" t="s">
        <v>2068</v>
      </c>
      <c r="F979" t="s">
        <v>78</v>
      </c>
      <c r="G979" t="str">
        <f t="shared" si="90"/>
        <v>0</v>
      </c>
      <c r="H979" s="4" t="str">
        <f t="shared" si="91"/>
        <v>Click here</v>
      </c>
      <c r="I979" t="str">
        <f>IFERROR(INDEX(Analysis!$B$71:$L$91, MATCH(B979, Analysis!$A$71:$A$91, 0), MATCH(C979, Analysis!$B$70:$L$70, 0)), "")</f>
        <v>Mild</v>
      </c>
      <c r="J979">
        <f t="shared" si="92"/>
        <v>19</v>
      </c>
      <c r="K979" s="56">
        <f t="shared" si="93"/>
        <v>45787</v>
      </c>
      <c r="L979" s="57">
        <f t="shared" si="95"/>
        <v>0.53717592592875008</v>
      </c>
      <c r="M979" t="str" cm="1">
        <f t="array" ref="M979">IF(L979="","",_xlfn.IFS(
  AND(L979&gt;=TIME(9,0,0), L979&lt;TIME(16,0,0)),"Morning",
  AND(L979&gt;=TIME(16,0,0), L979&lt;TIME(23,59,0)),"Evening",
  L979&gt;=TIME(23,59,0),"Night",
  L979&lt;TIME(9,0,0),"Night"
))</f>
        <v>Morning</v>
      </c>
      <c r="O979" t="str">
        <f t="shared" si="94"/>
        <v/>
      </c>
    </row>
    <row r="980" spans="1:15" x14ac:dyDescent="0.25">
      <c r="A980" t="s">
        <v>2069</v>
      </c>
      <c r="B980" t="s">
        <v>1</v>
      </c>
      <c r="C980" t="s">
        <v>27</v>
      </c>
      <c r="D980" t="s">
        <v>109</v>
      </c>
      <c r="E980" t="s">
        <v>2070</v>
      </c>
      <c r="F980" t="s">
        <v>78</v>
      </c>
      <c r="G980" t="str">
        <f t="shared" si="90"/>
        <v>0</v>
      </c>
      <c r="H980" s="4" t="str">
        <f t="shared" si="91"/>
        <v>Click here</v>
      </c>
      <c r="I980" t="str">
        <f>IFERROR(INDEX(Analysis!$B$71:$L$91, MATCH(B980, Analysis!$A$71:$A$91, 0), MATCH(C980, Analysis!$B$70:$L$70, 0)), "")</f>
        <v>Mild</v>
      </c>
      <c r="J980">
        <f t="shared" si="92"/>
        <v>19</v>
      </c>
      <c r="K980" s="56">
        <f t="shared" si="93"/>
        <v>45787</v>
      </c>
      <c r="L980" s="57">
        <f t="shared" si="95"/>
        <v>0.58903935184935108</v>
      </c>
      <c r="M980" t="str" cm="1">
        <f t="array" ref="M980">IF(L980="","",_xlfn.IFS(
  AND(L980&gt;=TIME(9,0,0), L980&lt;TIME(16,0,0)),"Morning",
  AND(L980&gt;=TIME(16,0,0), L980&lt;TIME(23,59,0)),"Evening",
  L980&gt;=TIME(23,59,0),"Night",
  L980&lt;TIME(9,0,0),"Night"
))</f>
        <v>Morning</v>
      </c>
      <c r="O980" t="str">
        <f t="shared" si="94"/>
        <v/>
      </c>
    </row>
    <row r="981" spans="1:15" x14ac:dyDescent="0.25">
      <c r="A981" t="s">
        <v>2071</v>
      </c>
      <c r="B981" t="s">
        <v>1</v>
      </c>
      <c r="C981" t="s">
        <v>25</v>
      </c>
      <c r="D981" t="s">
        <v>146</v>
      </c>
      <c r="E981" t="s">
        <v>2072</v>
      </c>
      <c r="F981" t="s">
        <v>78</v>
      </c>
      <c r="G981" t="str">
        <f t="shared" si="90"/>
        <v>0</v>
      </c>
      <c r="H981" s="4" t="str">
        <f t="shared" si="91"/>
        <v>Click here</v>
      </c>
      <c r="I981" t="str">
        <f>IFERROR(INDEX(Analysis!$B$71:$L$91, MATCH(B981, Analysis!$A$71:$A$91, 0), MATCH(C981, Analysis!$B$70:$L$70, 0)), "")</f>
        <v>Mild</v>
      </c>
      <c r="J981">
        <f t="shared" si="92"/>
        <v>19</v>
      </c>
      <c r="K981" s="56">
        <f t="shared" si="93"/>
        <v>45787</v>
      </c>
      <c r="L981" s="57">
        <f t="shared" si="95"/>
        <v>0.59704861111094942</v>
      </c>
      <c r="M981" t="str" cm="1">
        <f t="array" ref="M981">IF(L981="","",_xlfn.IFS(
  AND(L981&gt;=TIME(9,0,0), L981&lt;TIME(16,0,0)),"Morning",
  AND(L981&gt;=TIME(16,0,0), L981&lt;TIME(23,59,0)),"Evening",
  L981&gt;=TIME(23,59,0),"Night",
  L981&lt;TIME(9,0,0),"Night"
))</f>
        <v>Morning</v>
      </c>
      <c r="O981" t="str">
        <f t="shared" si="94"/>
        <v/>
      </c>
    </row>
    <row r="982" spans="1:15" x14ac:dyDescent="0.25">
      <c r="A982" t="s">
        <v>2073</v>
      </c>
      <c r="B982" t="s">
        <v>1</v>
      </c>
      <c r="C982" t="s">
        <v>25</v>
      </c>
      <c r="D982" t="s">
        <v>83</v>
      </c>
      <c r="E982" t="s">
        <v>2074</v>
      </c>
      <c r="F982" t="s">
        <v>78</v>
      </c>
      <c r="G982" t="str">
        <f t="shared" si="90"/>
        <v>0</v>
      </c>
      <c r="H982" s="4" t="str">
        <f t="shared" si="91"/>
        <v>Click here</v>
      </c>
      <c r="I982" t="str">
        <f>IFERROR(INDEX(Analysis!$B$71:$L$91, MATCH(B982, Analysis!$A$71:$A$91, 0), MATCH(C982, Analysis!$B$70:$L$70, 0)), "")</f>
        <v>Mild</v>
      </c>
      <c r="J982">
        <f t="shared" si="92"/>
        <v>19</v>
      </c>
      <c r="K982" s="56">
        <f t="shared" si="93"/>
        <v>45787</v>
      </c>
      <c r="L982" s="57">
        <f t="shared" si="95"/>
        <v>0.59803240740438923</v>
      </c>
      <c r="M982" t="str" cm="1">
        <f t="array" ref="M982">IF(L982="","",_xlfn.IFS(
  AND(L982&gt;=TIME(9,0,0), L982&lt;TIME(16,0,0)),"Morning",
  AND(L982&gt;=TIME(16,0,0), L982&lt;TIME(23,59,0)),"Evening",
  L982&gt;=TIME(23,59,0),"Night",
  L982&lt;TIME(9,0,0),"Night"
))</f>
        <v>Morning</v>
      </c>
      <c r="O982" t="str">
        <f t="shared" si="94"/>
        <v/>
      </c>
    </row>
    <row r="983" spans="1:15" x14ac:dyDescent="0.25">
      <c r="A983" t="s">
        <v>2075</v>
      </c>
      <c r="B983" t="s">
        <v>10</v>
      </c>
      <c r="C983" t="s">
        <v>26</v>
      </c>
      <c r="D983" t="s">
        <v>204</v>
      </c>
      <c r="E983" t="s">
        <v>2076</v>
      </c>
      <c r="F983" t="s">
        <v>78</v>
      </c>
      <c r="G983" t="str">
        <f t="shared" si="90"/>
        <v>0</v>
      </c>
      <c r="H983" s="4" t="str">
        <f t="shared" si="91"/>
        <v>Click here</v>
      </c>
      <c r="I983" t="str">
        <f>IFERROR(INDEX(Analysis!$B$71:$L$91, MATCH(B983, Analysis!$A$71:$A$91, 0), MATCH(C983, Analysis!$B$70:$L$70, 0)), "")</f>
        <v>Severe</v>
      </c>
      <c r="J983">
        <f t="shared" si="92"/>
        <v>19</v>
      </c>
      <c r="K983" s="56">
        <f t="shared" si="93"/>
        <v>45787</v>
      </c>
      <c r="L983" s="57">
        <f t="shared" si="95"/>
        <v>0.60041666666802485</v>
      </c>
      <c r="M983" t="str" cm="1">
        <f t="array" ref="M983">IF(L983="","",_xlfn.IFS(
  AND(L983&gt;=TIME(9,0,0), L983&lt;TIME(16,0,0)),"Morning",
  AND(L983&gt;=TIME(16,0,0), L983&lt;TIME(23,59,0)),"Evening",
  L983&gt;=TIME(23,59,0),"Night",
  L983&lt;TIME(9,0,0),"Night"
))</f>
        <v>Morning</v>
      </c>
      <c r="O983" t="str">
        <f t="shared" si="94"/>
        <v/>
      </c>
    </row>
    <row r="984" spans="1:15" x14ac:dyDescent="0.25">
      <c r="A984" t="s">
        <v>2077</v>
      </c>
      <c r="B984" t="s">
        <v>10</v>
      </c>
      <c r="C984" t="s">
        <v>26</v>
      </c>
      <c r="D984" t="s">
        <v>204</v>
      </c>
      <c r="E984" t="s">
        <v>2078</v>
      </c>
      <c r="F984" t="s">
        <v>78</v>
      </c>
      <c r="G984" t="str">
        <f t="shared" si="90"/>
        <v>0</v>
      </c>
      <c r="H984" s="4" t="str">
        <f t="shared" si="91"/>
        <v>Click here</v>
      </c>
      <c r="I984" t="str">
        <f>IFERROR(INDEX(Analysis!$B$71:$L$91, MATCH(B984, Analysis!$A$71:$A$91, 0), MATCH(C984, Analysis!$B$70:$L$70, 0)), "")</f>
        <v>Severe</v>
      </c>
      <c r="J984">
        <f t="shared" si="92"/>
        <v>19</v>
      </c>
      <c r="K984" s="56">
        <f t="shared" si="93"/>
        <v>45787</v>
      </c>
      <c r="L984" s="57">
        <f t="shared" si="95"/>
        <v>0.60055555555300089</v>
      </c>
      <c r="M984" t="str" cm="1">
        <f t="array" ref="M984">IF(L984="","",_xlfn.IFS(
  AND(L984&gt;=TIME(9,0,0), L984&lt;TIME(16,0,0)),"Morning",
  AND(L984&gt;=TIME(16,0,0), L984&lt;TIME(23,59,0)),"Evening",
  L984&gt;=TIME(23,59,0),"Night",
  L984&lt;TIME(9,0,0),"Night"
))</f>
        <v>Morning</v>
      </c>
      <c r="O984" t="str">
        <f t="shared" si="94"/>
        <v/>
      </c>
    </row>
    <row r="985" spans="1:15" x14ac:dyDescent="0.25">
      <c r="A985" t="s">
        <v>2079</v>
      </c>
      <c r="B985" t="s">
        <v>1</v>
      </c>
      <c r="C985" t="s">
        <v>25</v>
      </c>
      <c r="D985" t="s">
        <v>146</v>
      </c>
      <c r="E985" t="s">
        <v>2080</v>
      </c>
      <c r="F985" t="s">
        <v>78</v>
      </c>
      <c r="G985" t="str">
        <f t="shared" si="90"/>
        <v>0</v>
      </c>
      <c r="H985" s="4" t="str">
        <f t="shared" si="91"/>
        <v>Click here</v>
      </c>
      <c r="I985" t="str">
        <f>IFERROR(INDEX(Analysis!$B$71:$L$91, MATCH(B985, Analysis!$A$71:$A$91, 0), MATCH(C985, Analysis!$B$70:$L$70, 0)), "")</f>
        <v>Mild</v>
      </c>
      <c r="J985">
        <f t="shared" si="92"/>
        <v>19</v>
      </c>
      <c r="K985" s="56">
        <f t="shared" si="93"/>
        <v>45787</v>
      </c>
      <c r="L985" s="57">
        <f t="shared" si="95"/>
        <v>0.60840277777606389</v>
      </c>
      <c r="M985" t="str" cm="1">
        <f t="array" ref="M985">IF(L985="","",_xlfn.IFS(
  AND(L985&gt;=TIME(9,0,0), L985&lt;TIME(16,0,0)),"Morning",
  AND(L985&gt;=TIME(16,0,0), L985&lt;TIME(23,59,0)),"Evening",
  L985&gt;=TIME(23,59,0),"Night",
  L985&lt;TIME(9,0,0),"Night"
))</f>
        <v>Morning</v>
      </c>
      <c r="O985" t="str">
        <f t="shared" si="94"/>
        <v/>
      </c>
    </row>
    <row r="986" spans="1:15" x14ac:dyDescent="0.25">
      <c r="A986" t="s">
        <v>2081</v>
      </c>
      <c r="B986" t="s">
        <v>1</v>
      </c>
      <c r="C986" t="s">
        <v>29</v>
      </c>
      <c r="D986" t="s">
        <v>116</v>
      </c>
      <c r="E986" t="s">
        <v>2082</v>
      </c>
      <c r="F986" t="s">
        <v>78</v>
      </c>
      <c r="G986" t="str">
        <f t="shared" si="90"/>
        <v>0</v>
      </c>
      <c r="H986" s="4" t="str">
        <f t="shared" si="91"/>
        <v>Click here</v>
      </c>
      <c r="I986" t="str">
        <f>IFERROR(INDEX(Analysis!$B$71:$L$91, MATCH(B986, Analysis!$A$71:$A$91, 0), MATCH(C986, Analysis!$B$70:$L$70, 0)), "")</f>
        <v>Mild</v>
      </c>
      <c r="J986">
        <f t="shared" si="92"/>
        <v>19</v>
      </c>
      <c r="K986" s="56">
        <f t="shared" si="93"/>
        <v>45787</v>
      </c>
      <c r="L986" s="57">
        <f t="shared" si="95"/>
        <v>0.60903935185342561</v>
      </c>
      <c r="M986" t="str" cm="1">
        <f t="array" ref="M986">IF(L986="","",_xlfn.IFS(
  AND(L986&gt;=TIME(9,0,0), L986&lt;TIME(16,0,0)),"Morning",
  AND(L986&gt;=TIME(16,0,0), L986&lt;TIME(23,59,0)),"Evening",
  L986&gt;=TIME(23,59,0),"Night",
  L986&lt;TIME(9,0,0),"Night"
))</f>
        <v>Morning</v>
      </c>
      <c r="O986" t="str">
        <f t="shared" si="94"/>
        <v/>
      </c>
    </row>
    <row r="987" spans="1:15" x14ac:dyDescent="0.25">
      <c r="A987" t="s">
        <v>2083</v>
      </c>
      <c r="B987" t="s">
        <v>1</v>
      </c>
      <c r="C987" t="s">
        <v>25</v>
      </c>
      <c r="D987" t="s">
        <v>149</v>
      </c>
      <c r="E987" t="s">
        <v>2084</v>
      </c>
      <c r="F987" t="s">
        <v>78</v>
      </c>
      <c r="G987" t="str">
        <f t="shared" si="90"/>
        <v>0</v>
      </c>
      <c r="H987" s="4" t="str">
        <f t="shared" si="91"/>
        <v>Click here</v>
      </c>
      <c r="I987" t="str">
        <f>IFERROR(INDEX(Analysis!$B$71:$L$91, MATCH(B987, Analysis!$A$71:$A$91, 0), MATCH(C987, Analysis!$B$70:$L$70, 0)), "")</f>
        <v>Mild</v>
      </c>
      <c r="J987">
        <f t="shared" si="92"/>
        <v>19</v>
      </c>
      <c r="K987" s="56">
        <f t="shared" si="93"/>
        <v>45787</v>
      </c>
      <c r="L987" s="57">
        <f t="shared" si="95"/>
        <v>0.61181712963298196</v>
      </c>
      <c r="M987" t="str" cm="1">
        <f t="array" ref="M987">IF(L987="","",_xlfn.IFS(
  AND(L987&gt;=TIME(9,0,0), L987&lt;TIME(16,0,0)),"Morning",
  AND(L987&gt;=TIME(16,0,0), L987&lt;TIME(23,59,0)),"Evening",
  L987&gt;=TIME(23,59,0),"Night",
  L987&lt;TIME(9,0,0),"Night"
))</f>
        <v>Morning</v>
      </c>
      <c r="O987" t="str">
        <f t="shared" si="94"/>
        <v/>
      </c>
    </row>
    <row r="988" spans="1:15" x14ac:dyDescent="0.25">
      <c r="A988" t="s">
        <v>2085</v>
      </c>
      <c r="B988" t="s">
        <v>4</v>
      </c>
      <c r="C988" t="s">
        <v>29</v>
      </c>
      <c r="D988" t="s">
        <v>223</v>
      </c>
      <c r="E988" t="s">
        <v>2086</v>
      </c>
      <c r="F988" t="s">
        <v>78</v>
      </c>
      <c r="G988" t="str">
        <f t="shared" si="90"/>
        <v>0</v>
      </c>
      <c r="H988" s="4" t="str">
        <f t="shared" si="91"/>
        <v>Click here</v>
      </c>
      <c r="I988" t="str">
        <f>IFERROR(INDEX(Analysis!$B$71:$L$91, MATCH(B988, Analysis!$A$71:$A$91, 0), MATCH(C988, Analysis!$B$70:$L$70, 0)), "")</f>
        <v>Mild</v>
      </c>
      <c r="J988">
        <f t="shared" si="92"/>
        <v>19</v>
      </c>
      <c r="K988" s="56">
        <f t="shared" si="93"/>
        <v>45787</v>
      </c>
      <c r="L988" s="57">
        <f t="shared" si="95"/>
        <v>0.61217592592583969</v>
      </c>
      <c r="M988" t="str" cm="1">
        <f t="array" ref="M988">IF(L988="","",_xlfn.IFS(
  AND(L988&gt;=TIME(9,0,0), L988&lt;TIME(16,0,0)),"Morning",
  AND(L988&gt;=TIME(16,0,0), L988&lt;TIME(23,59,0)),"Evening",
  L988&gt;=TIME(23,59,0),"Night",
  L988&lt;TIME(9,0,0),"Night"
))</f>
        <v>Morning</v>
      </c>
      <c r="O988" t="str">
        <f t="shared" si="94"/>
        <v/>
      </c>
    </row>
    <row r="989" spans="1:15" x14ac:dyDescent="0.25">
      <c r="A989" t="s">
        <v>2087</v>
      </c>
      <c r="B989" t="s">
        <v>3</v>
      </c>
      <c r="C989" t="s">
        <v>29</v>
      </c>
      <c r="D989" t="s">
        <v>76</v>
      </c>
      <c r="E989" t="s">
        <v>2088</v>
      </c>
      <c r="F989" t="s">
        <v>78</v>
      </c>
      <c r="G989" t="str">
        <f t="shared" si="90"/>
        <v>0</v>
      </c>
      <c r="H989" s="4" t="str">
        <f t="shared" si="91"/>
        <v>Click here</v>
      </c>
      <c r="I989" t="str">
        <f>IFERROR(INDEX(Analysis!$B$71:$L$91, MATCH(B989, Analysis!$A$71:$A$91, 0), MATCH(C989, Analysis!$B$70:$L$70, 0)), "")</f>
        <v>Severe</v>
      </c>
      <c r="J989">
        <f t="shared" si="92"/>
        <v>19</v>
      </c>
      <c r="K989" s="56">
        <f t="shared" si="93"/>
        <v>45787</v>
      </c>
      <c r="L989" s="57">
        <f t="shared" si="95"/>
        <v>0.61271990741079208</v>
      </c>
      <c r="M989" t="str" cm="1">
        <f t="array" ref="M989">IF(L989="","",_xlfn.IFS(
  AND(L989&gt;=TIME(9,0,0), L989&lt;TIME(16,0,0)),"Morning",
  AND(L989&gt;=TIME(16,0,0), L989&lt;TIME(23,59,0)),"Evening",
  L989&gt;=TIME(23,59,0),"Night",
  L989&lt;TIME(9,0,0),"Night"
))</f>
        <v>Morning</v>
      </c>
      <c r="O989" t="str">
        <f t="shared" si="94"/>
        <v/>
      </c>
    </row>
    <row r="990" spans="1:15" x14ac:dyDescent="0.25">
      <c r="A990" t="s">
        <v>2089</v>
      </c>
      <c r="B990" t="s">
        <v>1</v>
      </c>
      <c r="C990" t="s">
        <v>27</v>
      </c>
      <c r="D990" t="s">
        <v>109</v>
      </c>
      <c r="E990" t="s">
        <v>2090</v>
      </c>
      <c r="F990" t="s">
        <v>78</v>
      </c>
      <c r="G990" t="str">
        <f t="shared" si="90"/>
        <v>0</v>
      </c>
      <c r="H990" s="4" t="str">
        <f t="shared" si="91"/>
        <v>Click here</v>
      </c>
      <c r="I990" t="str">
        <f>IFERROR(INDEX(Analysis!$B$71:$L$91, MATCH(B990, Analysis!$A$71:$A$91, 0), MATCH(C990, Analysis!$B$70:$L$70, 0)), "")</f>
        <v>Mild</v>
      </c>
      <c r="J990">
        <f t="shared" si="92"/>
        <v>19</v>
      </c>
      <c r="K990" s="56">
        <f t="shared" si="93"/>
        <v>45787</v>
      </c>
      <c r="L990" s="57">
        <f t="shared" si="95"/>
        <v>0.61337962962716119</v>
      </c>
      <c r="M990" t="str" cm="1">
        <f t="array" ref="M990">IF(L990="","",_xlfn.IFS(
  AND(L990&gt;=TIME(9,0,0), L990&lt;TIME(16,0,0)),"Morning",
  AND(L990&gt;=TIME(16,0,0), L990&lt;TIME(23,59,0)),"Evening",
  L990&gt;=TIME(23,59,0),"Night",
  L990&lt;TIME(9,0,0),"Night"
))</f>
        <v>Morning</v>
      </c>
      <c r="O990" t="str">
        <f t="shared" si="94"/>
        <v/>
      </c>
    </row>
    <row r="991" spans="1:15" x14ac:dyDescent="0.25">
      <c r="A991" t="s">
        <v>2091</v>
      </c>
      <c r="B991" t="s">
        <v>1</v>
      </c>
      <c r="C991" t="s">
        <v>27</v>
      </c>
      <c r="D991" t="s">
        <v>109</v>
      </c>
      <c r="E991" t="s">
        <v>2092</v>
      </c>
      <c r="F991" t="s">
        <v>78</v>
      </c>
      <c r="G991" t="str">
        <f t="shared" si="90"/>
        <v>0</v>
      </c>
      <c r="H991" s="4" t="str">
        <f t="shared" si="91"/>
        <v>Click here</v>
      </c>
      <c r="I991" t="str">
        <f>IFERROR(INDEX(Analysis!$B$71:$L$91, MATCH(B991, Analysis!$A$71:$A$91, 0), MATCH(C991, Analysis!$B$70:$L$70, 0)), "")</f>
        <v>Mild</v>
      </c>
      <c r="J991">
        <f t="shared" si="92"/>
        <v>19</v>
      </c>
      <c r="K991" s="56">
        <f t="shared" si="93"/>
        <v>45787</v>
      </c>
      <c r="L991" s="57">
        <f t="shared" si="95"/>
        <v>0.61361111111182254</v>
      </c>
      <c r="M991" t="str" cm="1">
        <f t="array" ref="M991">IF(L991="","",_xlfn.IFS(
  AND(L991&gt;=TIME(9,0,0), L991&lt;TIME(16,0,0)),"Morning",
  AND(L991&gt;=TIME(16,0,0), L991&lt;TIME(23,59,0)),"Evening",
  L991&gt;=TIME(23,59,0),"Night",
  L991&lt;TIME(9,0,0),"Night"
))</f>
        <v>Morning</v>
      </c>
      <c r="O991" t="str">
        <f t="shared" si="94"/>
        <v/>
      </c>
    </row>
    <row r="992" spans="1:15" x14ac:dyDescent="0.25">
      <c r="A992" t="s">
        <v>2093</v>
      </c>
      <c r="B992" t="s">
        <v>4</v>
      </c>
      <c r="C992" t="s">
        <v>25</v>
      </c>
      <c r="D992" t="s">
        <v>149</v>
      </c>
      <c r="E992" t="s">
        <v>2094</v>
      </c>
      <c r="F992" t="s">
        <v>78</v>
      </c>
      <c r="G992" t="str">
        <f t="shared" si="90"/>
        <v>0</v>
      </c>
      <c r="H992" s="4" t="str">
        <f t="shared" si="91"/>
        <v>Click here</v>
      </c>
      <c r="I992" t="str">
        <f>IFERROR(INDEX(Analysis!$B$71:$L$91, MATCH(B992, Analysis!$A$71:$A$91, 0), MATCH(C992, Analysis!$B$70:$L$70, 0)), "")</f>
        <v>Mild</v>
      </c>
      <c r="J992">
        <f t="shared" si="92"/>
        <v>19</v>
      </c>
      <c r="K992" s="56">
        <f t="shared" si="93"/>
        <v>45787</v>
      </c>
      <c r="L992" s="57">
        <f t="shared" si="95"/>
        <v>0.61481481481314404</v>
      </c>
      <c r="M992" t="str" cm="1">
        <f t="array" ref="M992">IF(L992="","",_xlfn.IFS(
  AND(L992&gt;=TIME(9,0,0), L992&lt;TIME(16,0,0)),"Morning",
  AND(L992&gt;=TIME(16,0,0), L992&lt;TIME(23,59,0)),"Evening",
  L992&gt;=TIME(23,59,0),"Night",
  L992&lt;TIME(9,0,0),"Night"
))</f>
        <v>Morning</v>
      </c>
      <c r="O992" t="str">
        <f t="shared" si="94"/>
        <v/>
      </c>
    </row>
    <row r="993" spans="1:15" x14ac:dyDescent="0.25">
      <c r="A993" t="s">
        <v>2095</v>
      </c>
      <c r="B993" t="s">
        <v>3</v>
      </c>
      <c r="C993" t="s">
        <v>29</v>
      </c>
      <c r="D993" t="s">
        <v>223</v>
      </c>
      <c r="E993" t="s">
        <v>2096</v>
      </c>
      <c r="F993" t="s">
        <v>78</v>
      </c>
      <c r="G993" t="str">
        <f t="shared" si="90"/>
        <v>0</v>
      </c>
      <c r="H993" s="4" t="str">
        <f t="shared" si="91"/>
        <v>Click here</v>
      </c>
      <c r="I993" t="str">
        <f>IFERROR(INDEX(Analysis!$B$71:$L$91, MATCH(B993, Analysis!$A$71:$A$91, 0), MATCH(C993, Analysis!$B$70:$L$70, 0)), "")</f>
        <v>Severe</v>
      </c>
      <c r="J993">
        <f t="shared" si="92"/>
        <v>19</v>
      </c>
      <c r="K993" s="56">
        <f t="shared" si="93"/>
        <v>45787</v>
      </c>
      <c r="L993" s="57">
        <f t="shared" si="95"/>
        <v>0.61800925926218042</v>
      </c>
      <c r="M993" t="str" cm="1">
        <f t="array" ref="M993">IF(L993="","",_xlfn.IFS(
  AND(L993&gt;=TIME(9,0,0), L993&lt;TIME(16,0,0)),"Morning",
  AND(L993&gt;=TIME(16,0,0), L993&lt;TIME(23,59,0)),"Evening",
  L993&gt;=TIME(23,59,0),"Night",
  L993&lt;TIME(9,0,0),"Night"
))</f>
        <v>Morning</v>
      </c>
      <c r="O993" t="str">
        <f t="shared" si="94"/>
        <v/>
      </c>
    </row>
    <row r="994" spans="1:15" x14ac:dyDescent="0.25">
      <c r="A994" t="s">
        <v>2097</v>
      </c>
      <c r="B994" t="s">
        <v>1</v>
      </c>
      <c r="C994" t="s">
        <v>26</v>
      </c>
      <c r="D994" t="s">
        <v>204</v>
      </c>
      <c r="E994" t="s">
        <v>2098</v>
      </c>
      <c r="F994" t="s">
        <v>78</v>
      </c>
      <c r="G994" t="str">
        <f t="shared" si="90"/>
        <v>0</v>
      </c>
      <c r="H994" s="4" t="str">
        <f t="shared" si="91"/>
        <v>Click here</v>
      </c>
      <c r="I994" t="str">
        <f>IFERROR(INDEX(Analysis!$B$71:$L$91, MATCH(B994, Analysis!$A$71:$A$91, 0), MATCH(C994, Analysis!$B$70:$L$70, 0)), "")</f>
        <v>Mild</v>
      </c>
      <c r="J994">
        <f t="shared" si="92"/>
        <v>19</v>
      </c>
      <c r="K994" s="56">
        <f t="shared" si="93"/>
        <v>45787</v>
      </c>
      <c r="L994" s="57">
        <f t="shared" si="95"/>
        <v>0.62085648148058681</v>
      </c>
      <c r="M994" t="str" cm="1">
        <f t="array" ref="M994">IF(L994="","",_xlfn.IFS(
  AND(L994&gt;=TIME(9,0,0), L994&lt;TIME(16,0,0)),"Morning",
  AND(L994&gt;=TIME(16,0,0), L994&lt;TIME(23,59,0)),"Evening",
  L994&gt;=TIME(23,59,0),"Night",
  L994&lt;TIME(9,0,0),"Night"
))</f>
        <v>Morning</v>
      </c>
      <c r="O994" t="str">
        <f t="shared" si="94"/>
        <v/>
      </c>
    </row>
    <row r="995" spans="1:15" x14ac:dyDescent="0.25">
      <c r="A995" t="s">
        <v>2099</v>
      </c>
      <c r="B995" t="s">
        <v>3</v>
      </c>
      <c r="C995" t="s">
        <v>25</v>
      </c>
      <c r="D995" t="s">
        <v>1076</v>
      </c>
      <c r="E995" t="s">
        <v>2100</v>
      </c>
      <c r="F995" t="s">
        <v>78</v>
      </c>
      <c r="G995" t="str">
        <f t="shared" si="90"/>
        <v>0</v>
      </c>
      <c r="H995" s="4" t="str">
        <f t="shared" si="91"/>
        <v>Click here</v>
      </c>
      <c r="I995" t="str">
        <f>IFERROR(INDEX(Analysis!$B$71:$L$91, MATCH(B995, Analysis!$A$71:$A$91, 0), MATCH(C995, Analysis!$B$70:$L$70, 0)), "")</f>
        <v>Severe</v>
      </c>
      <c r="J995">
        <f t="shared" si="92"/>
        <v>19</v>
      </c>
      <c r="K995" s="56">
        <f t="shared" si="93"/>
        <v>45787</v>
      </c>
      <c r="L995" s="57">
        <f t="shared" si="95"/>
        <v>0.622314814812853</v>
      </c>
      <c r="M995" t="str" cm="1">
        <f t="array" ref="M995">IF(L995="","",_xlfn.IFS(
  AND(L995&gt;=TIME(9,0,0), L995&lt;TIME(16,0,0)),"Morning",
  AND(L995&gt;=TIME(16,0,0), L995&lt;TIME(23,59,0)),"Evening",
  L995&gt;=TIME(23,59,0),"Night",
  L995&lt;TIME(9,0,0),"Night"
))</f>
        <v>Morning</v>
      </c>
      <c r="O995" t="str">
        <f t="shared" si="94"/>
        <v/>
      </c>
    </row>
    <row r="996" spans="1:15" x14ac:dyDescent="0.25">
      <c r="A996" t="s">
        <v>2101</v>
      </c>
      <c r="B996" t="s">
        <v>1</v>
      </c>
      <c r="C996" t="s">
        <v>25</v>
      </c>
      <c r="D996" t="s">
        <v>83</v>
      </c>
      <c r="E996" t="s">
        <v>2102</v>
      </c>
      <c r="F996" t="s">
        <v>78</v>
      </c>
      <c r="G996" t="str">
        <f t="shared" si="90"/>
        <v>0</v>
      </c>
      <c r="H996" s="4" t="str">
        <f t="shared" si="91"/>
        <v>Click here</v>
      </c>
      <c r="I996" t="str">
        <f>IFERROR(INDEX(Analysis!$B$71:$L$91, MATCH(B996, Analysis!$A$71:$A$91, 0), MATCH(C996, Analysis!$B$70:$L$70, 0)), "")</f>
        <v>Mild</v>
      </c>
      <c r="J996">
        <f t="shared" si="92"/>
        <v>19</v>
      </c>
      <c r="K996" s="56">
        <f t="shared" si="93"/>
        <v>45787</v>
      </c>
      <c r="L996" s="57">
        <f t="shared" si="95"/>
        <v>0.62336805555241881</v>
      </c>
      <c r="M996" t="str" cm="1">
        <f t="array" ref="M996">IF(L996="","",_xlfn.IFS(
  AND(L996&gt;=TIME(9,0,0), L996&lt;TIME(16,0,0)),"Morning",
  AND(L996&gt;=TIME(16,0,0), L996&lt;TIME(23,59,0)),"Evening",
  L996&gt;=TIME(23,59,0),"Night",
  L996&lt;TIME(9,0,0),"Night"
))</f>
        <v>Morning</v>
      </c>
      <c r="O996" t="str">
        <f t="shared" si="94"/>
        <v/>
      </c>
    </row>
    <row r="997" spans="1:15" x14ac:dyDescent="0.25">
      <c r="A997" t="s">
        <v>2103</v>
      </c>
      <c r="B997" t="s">
        <v>1</v>
      </c>
      <c r="C997" t="s">
        <v>27</v>
      </c>
      <c r="D997" t="s">
        <v>662</v>
      </c>
      <c r="E997" t="s">
        <v>2104</v>
      </c>
      <c r="F997" t="s">
        <v>78</v>
      </c>
      <c r="G997" t="str">
        <f t="shared" si="90"/>
        <v>0</v>
      </c>
      <c r="H997" s="4" t="str">
        <f t="shared" si="91"/>
        <v>Click here</v>
      </c>
      <c r="I997" t="str">
        <f>IFERROR(INDEX(Analysis!$B$71:$L$91, MATCH(B997, Analysis!$A$71:$A$91, 0), MATCH(C997, Analysis!$B$70:$L$70, 0)), "")</f>
        <v>Mild</v>
      </c>
      <c r="J997">
        <f t="shared" si="92"/>
        <v>19</v>
      </c>
      <c r="K997" s="56">
        <f t="shared" si="93"/>
        <v>45787</v>
      </c>
      <c r="L997" s="57">
        <f t="shared" si="95"/>
        <v>0.62356481481401715</v>
      </c>
      <c r="M997" t="str" cm="1">
        <f t="array" ref="M997">IF(L997="","",_xlfn.IFS(
  AND(L997&gt;=TIME(9,0,0), L997&lt;TIME(16,0,0)),"Morning",
  AND(L997&gt;=TIME(16,0,0), L997&lt;TIME(23,59,0)),"Evening",
  L997&gt;=TIME(23,59,0),"Night",
  L997&lt;TIME(9,0,0),"Night"
))</f>
        <v>Morning</v>
      </c>
      <c r="O997" t="str">
        <f t="shared" si="94"/>
        <v/>
      </c>
    </row>
    <row r="998" spans="1:15" x14ac:dyDescent="0.25">
      <c r="A998" t="s">
        <v>2105</v>
      </c>
      <c r="B998" t="s">
        <v>10</v>
      </c>
      <c r="C998" t="s">
        <v>26</v>
      </c>
      <c r="D998" t="s">
        <v>220</v>
      </c>
      <c r="E998" t="s">
        <v>2106</v>
      </c>
      <c r="F998" t="s">
        <v>78</v>
      </c>
      <c r="G998" t="str">
        <f t="shared" si="90"/>
        <v>0</v>
      </c>
      <c r="H998" s="4" t="str">
        <f t="shared" si="91"/>
        <v>Click here</v>
      </c>
      <c r="I998" t="str">
        <f>IFERROR(INDEX(Analysis!$B$71:$L$91, MATCH(B998, Analysis!$A$71:$A$91, 0), MATCH(C998, Analysis!$B$70:$L$70, 0)), "")</f>
        <v>Severe</v>
      </c>
      <c r="J998">
        <f t="shared" si="92"/>
        <v>19</v>
      </c>
      <c r="K998" s="56">
        <f t="shared" si="93"/>
        <v>45787</v>
      </c>
      <c r="L998" s="57">
        <f t="shared" si="95"/>
        <v>0.62706018518656492</v>
      </c>
      <c r="M998" t="str" cm="1">
        <f t="array" ref="M998">IF(L998="","",_xlfn.IFS(
  AND(L998&gt;=TIME(9,0,0), L998&lt;TIME(16,0,0)),"Morning",
  AND(L998&gt;=TIME(16,0,0), L998&lt;TIME(23,59,0)),"Evening",
  L998&gt;=TIME(23,59,0),"Night",
  L998&lt;TIME(9,0,0),"Night"
))</f>
        <v>Morning</v>
      </c>
      <c r="O998" t="str">
        <f t="shared" si="94"/>
        <v/>
      </c>
    </row>
    <row r="999" spans="1:15" x14ac:dyDescent="0.25">
      <c r="A999" t="s">
        <v>2107</v>
      </c>
      <c r="B999" t="s">
        <v>1</v>
      </c>
      <c r="C999" t="s">
        <v>26</v>
      </c>
      <c r="D999" t="s">
        <v>258</v>
      </c>
      <c r="E999" t="s">
        <v>2108</v>
      </c>
      <c r="F999" t="s">
        <v>78</v>
      </c>
      <c r="G999" t="str">
        <f t="shared" si="90"/>
        <v>0</v>
      </c>
      <c r="H999" s="4" t="str">
        <f t="shared" si="91"/>
        <v>Click here</v>
      </c>
      <c r="I999" t="str">
        <f>IFERROR(INDEX(Analysis!$B$71:$L$91, MATCH(B999, Analysis!$A$71:$A$91, 0), MATCH(C999, Analysis!$B$70:$L$70, 0)), "")</f>
        <v>Mild</v>
      </c>
      <c r="J999">
        <f t="shared" si="92"/>
        <v>19</v>
      </c>
      <c r="K999" s="56">
        <f t="shared" si="93"/>
        <v>45787</v>
      </c>
      <c r="L999" s="57">
        <f t="shared" si="95"/>
        <v>0.62871527778042946</v>
      </c>
      <c r="M999" t="str" cm="1">
        <f t="array" ref="M999">IF(L999="","",_xlfn.IFS(
  AND(L999&gt;=TIME(9,0,0), L999&lt;TIME(16,0,0)),"Morning",
  AND(L999&gt;=TIME(16,0,0), L999&lt;TIME(23,59,0)),"Evening",
  L999&gt;=TIME(23,59,0),"Night",
  L999&lt;TIME(9,0,0),"Night"
))</f>
        <v>Morning</v>
      </c>
      <c r="O999" t="str">
        <f t="shared" si="94"/>
        <v/>
      </c>
    </row>
    <row r="1000" spans="1:15" x14ac:dyDescent="0.25">
      <c r="A1000" t="s">
        <v>2109</v>
      </c>
      <c r="B1000" t="s">
        <v>3</v>
      </c>
      <c r="C1000" t="s">
        <v>26</v>
      </c>
      <c r="D1000" t="s">
        <v>119</v>
      </c>
      <c r="E1000" t="s">
        <v>2110</v>
      </c>
      <c r="F1000" t="s">
        <v>78</v>
      </c>
      <c r="G1000" t="str">
        <f t="shared" si="90"/>
        <v>0</v>
      </c>
      <c r="H1000" s="4" t="str">
        <f t="shared" si="91"/>
        <v>Click here</v>
      </c>
      <c r="I1000" t="str">
        <f>IFERROR(INDEX(Analysis!$B$71:$L$91, MATCH(B1000, Analysis!$A$71:$A$91, 0), MATCH(C1000, Analysis!$B$70:$L$70, 0)), "")</f>
        <v>Severe</v>
      </c>
      <c r="J1000">
        <f t="shared" si="92"/>
        <v>19</v>
      </c>
      <c r="K1000" s="56">
        <f t="shared" si="93"/>
        <v>45787</v>
      </c>
      <c r="L1000" s="57">
        <f t="shared" si="95"/>
        <v>0.63121527777548181</v>
      </c>
      <c r="M1000" t="str" cm="1">
        <f t="array" ref="M1000">IF(L1000="","",_xlfn.IFS(
  AND(L1000&gt;=TIME(9,0,0), L1000&lt;TIME(16,0,0)),"Morning",
  AND(L1000&gt;=TIME(16,0,0), L1000&lt;TIME(23,59,0)),"Evening",
  L1000&gt;=TIME(23,59,0),"Night",
  L1000&lt;TIME(9,0,0),"Night"
))</f>
        <v>Morning</v>
      </c>
      <c r="O1000" t="str">
        <f t="shared" si="94"/>
        <v/>
      </c>
    </row>
    <row r="1001" spans="1:15" x14ac:dyDescent="0.25">
      <c r="A1001" t="s">
        <v>2111</v>
      </c>
      <c r="B1001" t="s">
        <v>3</v>
      </c>
      <c r="C1001" t="s">
        <v>29</v>
      </c>
      <c r="D1001" t="s">
        <v>290</v>
      </c>
      <c r="E1001" t="s">
        <v>2112</v>
      </c>
      <c r="F1001" t="s">
        <v>78</v>
      </c>
      <c r="G1001" t="str">
        <f t="shared" si="90"/>
        <v>0</v>
      </c>
      <c r="H1001" s="4" t="str">
        <f t="shared" si="91"/>
        <v>Click here</v>
      </c>
      <c r="I1001" t="str">
        <f>IFERROR(INDEX(Analysis!$B$71:$L$91, MATCH(B1001, Analysis!$A$71:$A$91, 0), MATCH(C1001, Analysis!$B$70:$L$70, 0)), "")</f>
        <v>Severe</v>
      </c>
      <c r="J1001">
        <f t="shared" si="92"/>
        <v>19</v>
      </c>
      <c r="K1001" s="56">
        <f t="shared" si="93"/>
        <v>45787</v>
      </c>
      <c r="L1001" s="57">
        <f t="shared" si="95"/>
        <v>0.63884259259066312</v>
      </c>
      <c r="M1001" t="str" cm="1">
        <f t="array" ref="M1001">IF(L1001="","",_xlfn.IFS(
  AND(L1001&gt;=TIME(9,0,0), L1001&lt;TIME(16,0,0)),"Morning",
  AND(L1001&gt;=TIME(16,0,0), L1001&lt;TIME(23,59,0)),"Evening",
  L1001&gt;=TIME(23,59,0),"Night",
  L1001&lt;TIME(9,0,0),"Night"
))</f>
        <v>Morning</v>
      </c>
      <c r="O1001" t="str">
        <f t="shared" si="94"/>
        <v/>
      </c>
    </row>
    <row r="1002" spans="1:15" x14ac:dyDescent="0.25">
      <c r="A1002" t="s">
        <v>2113</v>
      </c>
      <c r="B1002" t="s">
        <v>1</v>
      </c>
      <c r="C1002" t="s">
        <v>27</v>
      </c>
      <c r="D1002" t="s">
        <v>167</v>
      </c>
      <c r="E1002" t="s">
        <v>2114</v>
      </c>
      <c r="F1002" t="s">
        <v>78</v>
      </c>
      <c r="G1002" t="str">
        <f t="shared" si="90"/>
        <v>0</v>
      </c>
      <c r="H1002" s="4" t="str">
        <f t="shared" si="91"/>
        <v>Click here</v>
      </c>
      <c r="I1002" t="str">
        <f>IFERROR(INDEX(Analysis!$B$71:$L$91, MATCH(B1002, Analysis!$A$71:$A$91, 0), MATCH(C1002, Analysis!$B$70:$L$70, 0)), "")</f>
        <v>Mild</v>
      </c>
      <c r="J1002">
        <f t="shared" si="92"/>
        <v>19</v>
      </c>
      <c r="K1002" s="56">
        <f t="shared" si="93"/>
        <v>45787</v>
      </c>
      <c r="L1002" s="57">
        <f t="shared" si="95"/>
        <v>0.64028935185342561</v>
      </c>
      <c r="M1002" t="str" cm="1">
        <f t="array" ref="M1002">IF(L1002="","",_xlfn.IFS(
  AND(L1002&gt;=TIME(9,0,0), L1002&lt;TIME(16,0,0)),"Morning",
  AND(L1002&gt;=TIME(16,0,0), L1002&lt;TIME(23,59,0)),"Evening",
  L1002&gt;=TIME(23,59,0),"Night",
  L1002&lt;TIME(9,0,0),"Night"
))</f>
        <v>Morning</v>
      </c>
      <c r="O1002" t="str">
        <f t="shared" si="94"/>
        <v/>
      </c>
    </row>
    <row r="1003" spans="1:15" x14ac:dyDescent="0.25">
      <c r="A1003" t="s">
        <v>2115</v>
      </c>
      <c r="B1003" t="s">
        <v>1</v>
      </c>
      <c r="C1003" t="s">
        <v>27</v>
      </c>
      <c r="D1003" t="s">
        <v>109</v>
      </c>
      <c r="E1003" t="s">
        <v>2116</v>
      </c>
      <c r="F1003" t="s">
        <v>78</v>
      </c>
      <c r="G1003" t="str">
        <f t="shared" si="90"/>
        <v>0</v>
      </c>
      <c r="H1003" s="4" t="str">
        <f t="shared" si="91"/>
        <v>Click here</v>
      </c>
      <c r="I1003" t="str">
        <f>IFERROR(INDEX(Analysis!$B$71:$L$91, MATCH(B1003, Analysis!$A$71:$A$91, 0), MATCH(C1003, Analysis!$B$70:$L$70, 0)), "")</f>
        <v>Mild</v>
      </c>
      <c r="J1003">
        <f t="shared" si="92"/>
        <v>19</v>
      </c>
      <c r="K1003" s="56">
        <f t="shared" si="93"/>
        <v>45787</v>
      </c>
      <c r="L1003" s="57">
        <f t="shared" si="95"/>
        <v>0.64063657407677965</v>
      </c>
      <c r="M1003" t="str" cm="1">
        <f t="array" ref="M1003">IF(L1003="","",_xlfn.IFS(
  AND(L1003&gt;=TIME(9,0,0), L1003&lt;TIME(16,0,0)),"Morning",
  AND(L1003&gt;=TIME(16,0,0), L1003&lt;TIME(23,59,0)),"Evening",
  L1003&gt;=TIME(23,59,0),"Night",
  L1003&lt;TIME(9,0,0),"Night"
))</f>
        <v>Morning</v>
      </c>
      <c r="O1003" t="str">
        <f t="shared" si="94"/>
        <v/>
      </c>
    </row>
    <row r="1004" spans="1:15" x14ac:dyDescent="0.25">
      <c r="A1004" t="s">
        <v>2117</v>
      </c>
      <c r="B1004" t="s">
        <v>1</v>
      </c>
      <c r="C1004" t="s">
        <v>26</v>
      </c>
      <c r="D1004" t="s">
        <v>220</v>
      </c>
      <c r="E1004" t="s">
        <v>2118</v>
      </c>
      <c r="F1004" t="s">
        <v>78</v>
      </c>
      <c r="G1004" t="str">
        <f t="shared" si="90"/>
        <v>0</v>
      </c>
      <c r="H1004" s="4" t="str">
        <f t="shared" si="91"/>
        <v>Click here</v>
      </c>
      <c r="I1004" t="str">
        <f>IFERROR(INDEX(Analysis!$B$71:$L$91, MATCH(B1004, Analysis!$A$71:$A$91, 0), MATCH(C1004, Analysis!$B$70:$L$70, 0)), "")</f>
        <v>Mild</v>
      </c>
      <c r="J1004">
        <f t="shared" si="92"/>
        <v>19</v>
      </c>
      <c r="K1004" s="56">
        <f t="shared" si="93"/>
        <v>45787</v>
      </c>
      <c r="L1004" s="57">
        <f t="shared" si="95"/>
        <v>0.64542824074305827</v>
      </c>
      <c r="M1004" t="str" cm="1">
        <f t="array" ref="M1004">IF(L1004="","",_xlfn.IFS(
  AND(L1004&gt;=TIME(9,0,0), L1004&lt;TIME(16,0,0)),"Morning",
  AND(L1004&gt;=TIME(16,0,0), L1004&lt;TIME(23,59,0)),"Evening",
  L1004&gt;=TIME(23,59,0),"Night",
  L1004&lt;TIME(9,0,0),"Night"
))</f>
        <v>Morning</v>
      </c>
      <c r="O1004" t="str">
        <f t="shared" si="94"/>
        <v/>
      </c>
    </row>
    <row r="1005" spans="1:15" x14ac:dyDescent="0.25">
      <c r="A1005" t="s">
        <v>2119</v>
      </c>
      <c r="B1005" t="s">
        <v>1</v>
      </c>
      <c r="C1005" t="s">
        <v>27</v>
      </c>
      <c r="D1005" t="s">
        <v>167</v>
      </c>
      <c r="E1005" t="s">
        <v>2120</v>
      </c>
      <c r="F1005" t="s">
        <v>78</v>
      </c>
      <c r="G1005" t="str">
        <f t="shared" si="90"/>
        <v>0</v>
      </c>
      <c r="H1005" s="4" t="str">
        <f t="shared" si="91"/>
        <v>Click here</v>
      </c>
      <c r="I1005" t="str">
        <f>IFERROR(INDEX(Analysis!$B$71:$L$91, MATCH(B1005, Analysis!$A$71:$A$91, 0), MATCH(C1005, Analysis!$B$70:$L$70, 0)), "")</f>
        <v>Mild</v>
      </c>
      <c r="J1005">
        <f t="shared" si="92"/>
        <v>19</v>
      </c>
      <c r="K1005" s="56">
        <f t="shared" si="93"/>
        <v>45787</v>
      </c>
      <c r="L1005" s="57">
        <f t="shared" si="95"/>
        <v>0.64606481481314404</v>
      </c>
      <c r="M1005" t="str" cm="1">
        <f t="array" ref="M1005">IF(L1005="","",_xlfn.IFS(
  AND(L1005&gt;=TIME(9,0,0), L1005&lt;TIME(16,0,0)),"Morning",
  AND(L1005&gt;=TIME(16,0,0), L1005&lt;TIME(23,59,0)),"Evening",
  L1005&gt;=TIME(23,59,0),"Night",
  L1005&lt;TIME(9,0,0),"Night"
))</f>
        <v>Morning</v>
      </c>
      <c r="O1005" t="str">
        <f t="shared" si="94"/>
        <v/>
      </c>
    </row>
    <row r="1006" spans="1:15" x14ac:dyDescent="0.25">
      <c r="A1006" t="s">
        <v>2121</v>
      </c>
      <c r="B1006" t="s">
        <v>1</v>
      </c>
      <c r="C1006" t="s">
        <v>26</v>
      </c>
      <c r="D1006" t="s">
        <v>80</v>
      </c>
      <c r="E1006" t="s">
        <v>2122</v>
      </c>
      <c r="F1006" t="s">
        <v>78</v>
      </c>
      <c r="G1006" t="str">
        <f t="shared" si="90"/>
        <v>0</v>
      </c>
      <c r="H1006" s="4" t="str">
        <f t="shared" si="91"/>
        <v>Click here</v>
      </c>
      <c r="I1006" t="str">
        <f>IFERROR(INDEX(Analysis!$B$71:$L$91, MATCH(B1006, Analysis!$A$71:$A$91, 0), MATCH(C1006, Analysis!$B$70:$L$70, 0)), "")</f>
        <v>Mild</v>
      </c>
      <c r="J1006">
        <f t="shared" si="92"/>
        <v>19</v>
      </c>
      <c r="K1006" s="56">
        <f t="shared" si="93"/>
        <v>45787</v>
      </c>
      <c r="L1006" s="57">
        <f t="shared" si="95"/>
        <v>0.66218749999825377</v>
      </c>
      <c r="M1006" t="str" cm="1">
        <f t="array" ref="M1006">IF(L1006="","",_xlfn.IFS(
  AND(L1006&gt;=TIME(9,0,0), L1006&lt;TIME(16,0,0)),"Morning",
  AND(L1006&gt;=TIME(16,0,0), L1006&lt;TIME(23,59,0)),"Evening",
  L1006&gt;=TIME(23,59,0),"Night",
  L1006&lt;TIME(9,0,0),"Night"
))</f>
        <v>Morning</v>
      </c>
      <c r="O1006" t="str">
        <f t="shared" si="94"/>
        <v/>
      </c>
    </row>
    <row r="1007" spans="1:15" x14ac:dyDescent="0.25">
      <c r="A1007" t="s">
        <v>2123</v>
      </c>
      <c r="B1007" t="s">
        <v>1</v>
      </c>
      <c r="C1007" t="s">
        <v>26</v>
      </c>
      <c r="D1007" t="s">
        <v>220</v>
      </c>
      <c r="E1007" t="s">
        <v>2124</v>
      </c>
      <c r="F1007" t="s">
        <v>78</v>
      </c>
      <c r="G1007" t="str">
        <f t="shared" si="90"/>
        <v>0</v>
      </c>
      <c r="H1007" s="4" t="str">
        <f t="shared" si="91"/>
        <v>Click here</v>
      </c>
      <c r="I1007" t="str">
        <f>IFERROR(INDEX(Analysis!$B$71:$L$91, MATCH(B1007, Analysis!$A$71:$A$91, 0), MATCH(C1007, Analysis!$B$70:$L$70, 0)), "")</f>
        <v>Mild</v>
      </c>
      <c r="J1007">
        <f t="shared" si="92"/>
        <v>19</v>
      </c>
      <c r="K1007" s="56">
        <f t="shared" si="93"/>
        <v>45787</v>
      </c>
      <c r="L1007" s="57">
        <f t="shared" si="95"/>
        <v>0.66586805555562023</v>
      </c>
      <c r="M1007" t="str" cm="1">
        <f t="array" ref="M1007">IF(L1007="","",_xlfn.IFS(
  AND(L1007&gt;=TIME(9,0,0), L1007&lt;TIME(16,0,0)),"Morning",
  AND(L1007&gt;=TIME(16,0,0), L1007&lt;TIME(23,59,0)),"Evening",
  L1007&gt;=TIME(23,59,0),"Night",
  L1007&lt;TIME(9,0,0),"Night"
))</f>
        <v>Morning</v>
      </c>
      <c r="O1007" t="str">
        <f t="shared" si="94"/>
        <v/>
      </c>
    </row>
    <row r="1008" spans="1:15" x14ac:dyDescent="0.25">
      <c r="A1008" t="s">
        <v>2125</v>
      </c>
      <c r="B1008" t="s">
        <v>1</v>
      </c>
      <c r="C1008" t="s">
        <v>25</v>
      </c>
      <c r="D1008" t="s">
        <v>146</v>
      </c>
      <c r="E1008" t="s">
        <v>2126</v>
      </c>
      <c r="F1008" t="s">
        <v>78</v>
      </c>
      <c r="G1008" t="str">
        <f t="shared" si="90"/>
        <v>0</v>
      </c>
      <c r="H1008" s="4" t="str">
        <f t="shared" si="91"/>
        <v>Click here</v>
      </c>
      <c r="I1008" t="str">
        <f>IFERROR(INDEX(Analysis!$B$71:$L$91, MATCH(B1008, Analysis!$A$71:$A$91, 0), MATCH(C1008, Analysis!$B$70:$L$70, 0)), "")</f>
        <v>Mild</v>
      </c>
      <c r="J1008">
        <f t="shared" si="92"/>
        <v>19</v>
      </c>
      <c r="K1008" s="56">
        <f t="shared" si="93"/>
        <v>45787</v>
      </c>
      <c r="L1008" s="57">
        <f t="shared" si="95"/>
        <v>0.66637731481750961</v>
      </c>
      <c r="M1008" t="str" cm="1">
        <f t="array" ref="M1008">IF(L1008="","",_xlfn.IFS(
  AND(L1008&gt;=TIME(9,0,0), L1008&lt;TIME(16,0,0)),"Morning",
  AND(L1008&gt;=TIME(16,0,0), L1008&lt;TIME(23,59,0)),"Evening",
  L1008&gt;=TIME(23,59,0),"Night",
  L1008&lt;TIME(9,0,0),"Night"
))</f>
        <v>Morning</v>
      </c>
      <c r="O1008" t="str">
        <f t="shared" si="94"/>
        <v/>
      </c>
    </row>
    <row r="1009" spans="1:15" x14ac:dyDescent="0.25">
      <c r="A1009" t="s">
        <v>2127</v>
      </c>
      <c r="B1009" t="s">
        <v>1</v>
      </c>
      <c r="C1009" t="s">
        <v>103</v>
      </c>
      <c r="D1009" t="s">
        <v>104</v>
      </c>
      <c r="E1009" t="s">
        <v>2128</v>
      </c>
      <c r="F1009" t="s">
        <v>78</v>
      </c>
      <c r="G1009" t="str">
        <f t="shared" si="90"/>
        <v>0</v>
      </c>
      <c r="H1009" s="4" t="str">
        <f t="shared" si="91"/>
        <v>Click here</v>
      </c>
      <c r="I1009" t="str">
        <f>IFERROR(INDEX(Analysis!$B$71:$L$91, MATCH(B1009, Analysis!$A$71:$A$91, 0), MATCH(C1009, Analysis!$B$70:$L$70, 0)), "")</f>
        <v>Mild</v>
      </c>
      <c r="J1009">
        <f t="shared" si="92"/>
        <v>19</v>
      </c>
      <c r="K1009" s="56">
        <f t="shared" si="93"/>
        <v>45787</v>
      </c>
      <c r="L1009" s="57">
        <f t="shared" si="95"/>
        <v>0.67009259259066312</v>
      </c>
      <c r="M1009" t="str" cm="1">
        <f t="array" ref="M1009">IF(L1009="","",_xlfn.IFS(
  AND(L1009&gt;=TIME(9,0,0), L1009&lt;TIME(16,0,0)),"Morning",
  AND(L1009&gt;=TIME(16,0,0), L1009&lt;TIME(23,59,0)),"Evening",
  L1009&gt;=TIME(23,59,0),"Night",
  L1009&lt;TIME(9,0,0),"Night"
))</f>
        <v>Evening</v>
      </c>
      <c r="O1009" t="str">
        <f t="shared" si="94"/>
        <v/>
      </c>
    </row>
    <row r="1010" spans="1:15" x14ac:dyDescent="0.25">
      <c r="A1010" t="s">
        <v>2129</v>
      </c>
      <c r="B1010" t="s">
        <v>1</v>
      </c>
      <c r="C1010" t="s">
        <v>29</v>
      </c>
      <c r="D1010" t="s">
        <v>100</v>
      </c>
      <c r="E1010" t="s">
        <v>2130</v>
      </c>
      <c r="F1010" t="s">
        <v>78</v>
      </c>
      <c r="G1010" t="str">
        <f t="shared" si="90"/>
        <v>0</v>
      </c>
      <c r="H1010" s="4" t="str">
        <f t="shared" si="91"/>
        <v>Click here</v>
      </c>
      <c r="I1010" t="str">
        <f>IFERROR(INDEX(Analysis!$B$71:$L$91, MATCH(B1010, Analysis!$A$71:$A$91, 0), MATCH(C1010, Analysis!$B$70:$L$70, 0)), "")</f>
        <v>Mild</v>
      </c>
      <c r="J1010">
        <f t="shared" si="92"/>
        <v>19</v>
      </c>
      <c r="K1010" s="56">
        <f t="shared" si="93"/>
        <v>45787</v>
      </c>
      <c r="L1010" s="57">
        <f t="shared" si="95"/>
        <v>0.67146990740729962</v>
      </c>
      <c r="M1010" t="str" cm="1">
        <f t="array" ref="M1010">IF(L1010="","",_xlfn.IFS(
  AND(L1010&gt;=TIME(9,0,0), L1010&lt;TIME(16,0,0)),"Morning",
  AND(L1010&gt;=TIME(16,0,0), L1010&lt;TIME(23,59,0)),"Evening",
  L1010&gt;=TIME(23,59,0),"Night",
  L1010&lt;TIME(9,0,0),"Night"
))</f>
        <v>Evening</v>
      </c>
      <c r="O1010" t="str">
        <f t="shared" si="94"/>
        <v/>
      </c>
    </row>
    <row r="1011" spans="1:15" x14ac:dyDescent="0.25">
      <c r="A1011" t="s">
        <v>2131</v>
      </c>
      <c r="B1011" t="s">
        <v>1</v>
      </c>
      <c r="C1011" t="s">
        <v>25</v>
      </c>
      <c r="D1011" t="s">
        <v>146</v>
      </c>
      <c r="E1011" t="s">
        <v>2132</v>
      </c>
      <c r="F1011" t="s">
        <v>78</v>
      </c>
      <c r="G1011" t="str">
        <f t="shared" si="90"/>
        <v>0</v>
      </c>
      <c r="H1011" s="4" t="str">
        <f t="shared" si="91"/>
        <v>Click here</v>
      </c>
      <c r="I1011" t="str">
        <f>IFERROR(INDEX(Analysis!$B$71:$L$91, MATCH(B1011, Analysis!$A$71:$A$91, 0), MATCH(C1011, Analysis!$B$70:$L$70, 0)), "")</f>
        <v>Mild</v>
      </c>
      <c r="J1011">
        <f t="shared" si="92"/>
        <v>19</v>
      </c>
      <c r="K1011" s="56">
        <f t="shared" si="93"/>
        <v>45787</v>
      </c>
      <c r="L1011" s="57">
        <f t="shared" si="95"/>
        <v>0.67175925926130731</v>
      </c>
      <c r="M1011" t="str" cm="1">
        <f t="array" ref="M1011">IF(L1011="","",_xlfn.IFS(
  AND(L1011&gt;=TIME(9,0,0), L1011&lt;TIME(16,0,0)),"Morning",
  AND(L1011&gt;=TIME(16,0,0), L1011&lt;TIME(23,59,0)),"Evening",
  L1011&gt;=TIME(23,59,0),"Night",
  L1011&lt;TIME(9,0,0),"Night"
))</f>
        <v>Evening</v>
      </c>
      <c r="O1011" t="str">
        <f t="shared" si="94"/>
        <v/>
      </c>
    </row>
    <row r="1012" spans="1:15" x14ac:dyDescent="0.25">
      <c r="A1012" t="s">
        <v>2133</v>
      </c>
      <c r="B1012" t="s">
        <v>1</v>
      </c>
      <c r="C1012" t="s">
        <v>25</v>
      </c>
      <c r="D1012" t="s">
        <v>1117</v>
      </c>
      <c r="E1012" t="s">
        <v>2134</v>
      </c>
      <c r="F1012" t="s">
        <v>78</v>
      </c>
      <c r="G1012" t="str">
        <f t="shared" si="90"/>
        <v>0</v>
      </c>
      <c r="H1012" s="4" t="str">
        <f t="shared" si="91"/>
        <v>Click here</v>
      </c>
      <c r="I1012" t="str">
        <f>IFERROR(INDEX(Analysis!$B$71:$L$91, MATCH(B1012, Analysis!$A$71:$A$91, 0), MATCH(C1012, Analysis!$B$70:$L$70, 0)), "")</f>
        <v>Mild</v>
      </c>
      <c r="J1012">
        <f t="shared" si="92"/>
        <v>19</v>
      </c>
      <c r="K1012" s="56">
        <f t="shared" si="93"/>
        <v>45787</v>
      </c>
      <c r="L1012" s="57">
        <f t="shared" si="95"/>
        <v>0.6731481481474475</v>
      </c>
      <c r="M1012" t="str" cm="1">
        <f t="array" ref="M1012">IF(L1012="","",_xlfn.IFS(
  AND(L1012&gt;=TIME(9,0,0), L1012&lt;TIME(16,0,0)),"Morning",
  AND(L1012&gt;=TIME(16,0,0), L1012&lt;TIME(23,59,0)),"Evening",
  L1012&gt;=TIME(23,59,0),"Night",
  L1012&lt;TIME(9,0,0),"Night"
))</f>
        <v>Evening</v>
      </c>
      <c r="O1012" t="str">
        <f t="shared" si="94"/>
        <v/>
      </c>
    </row>
    <row r="1013" spans="1:15" x14ac:dyDescent="0.25">
      <c r="A1013" t="s">
        <v>2135</v>
      </c>
      <c r="B1013" t="s">
        <v>1</v>
      </c>
      <c r="C1013" t="s">
        <v>30</v>
      </c>
      <c r="D1013" t="s">
        <v>217</v>
      </c>
      <c r="E1013" t="s">
        <v>2136</v>
      </c>
      <c r="F1013" t="s">
        <v>78</v>
      </c>
      <c r="G1013" t="str">
        <f t="shared" si="90"/>
        <v>0</v>
      </c>
      <c r="H1013" s="4" t="str">
        <f t="shared" si="91"/>
        <v>Click here</v>
      </c>
      <c r="I1013" t="str">
        <f>IFERROR(INDEX(Analysis!$B$71:$L$91, MATCH(B1013, Analysis!$A$71:$A$91, 0), MATCH(C1013, Analysis!$B$70:$L$70, 0)), "")</f>
        <v>Mild</v>
      </c>
      <c r="J1013">
        <f t="shared" si="92"/>
        <v>19</v>
      </c>
      <c r="K1013" s="56">
        <f t="shared" si="93"/>
        <v>45787</v>
      </c>
      <c r="L1013" s="57">
        <f t="shared" si="95"/>
        <v>0.67535879629576812</v>
      </c>
      <c r="M1013" t="str" cm="1">
        <f t="array" ref="M1013">IF(L1013="","",_xlfn.IFS(
  AND(L1013&gt;=TIME(9,0,0), L1013&lt;TIME(16,0,0)),"Morning",
  AND(L1013&gt;=TIME(16,0,0), L1013&lt;TIME(23,59,0)),"Evening",
  L1013&gt;=TIME(23,59,0),"Night",
  L1013&lt;TIME(9,0,0),"Night"
))</f>
        <v>Evening</v>
      </c>
      <c r="O1013" t="str">
        <f t="shared" si="94"/>
        <v/>
      </c>
    </row>
    <row r="1014" spans="1:15" x14ac:dyDescent="0.25">
      <c r="A1014" t="s">
        <v>2137</v>
      </c>
      <c r="B1014" t="s">
        <v>1</v>
      </c>
      <c r="C1014" t="s">
        <v>103</v>
      </c>
      <c r="D1014" t="s">
        <v>104</v>
      </c>
      <c r="E1014" t="s">
        <v>2138</v>
      </c>
      <c r="F1014" t="s">
        <v>78</v>
      </c>
      <c r="G1014" t="str">
        <f t="shared" si="90"/>
        <v>0</v>
      </c>
      <c r="H1014" s="4" t="str">
        <f t="shared" si="91"/>
        <v>Click here</v>
      </c>
      <c r="I1014" t="str">
        <f>IFERROR(INDEX(Analysis!$B$71:$L$91, MATCH(B1014, Analysis!$A$71:$A$91, 0), MATCH(C1014, Analysis!$B$70:$L$70, 0)), "")</f>
        <v>Mild</v>
      </c>
      <c r="J1014">
        <f t="shared" si="92"/>
        <v>19</v>
      </c>
      <c r="K1014" s="56">
        <f t="shared" si="93"/>
        <v>45787</v>
      </c>
      <c r="L1014" s="57">
        <f t="shared" si="95"/>
        <v>0.6757291666654055</v>
      </c>
      <c r="M1014" t="str" cm="1">
        <f t="array" ref="M1014">IF(L1014="","",_xlfn.IFS(
  AND(L1014&gt;=TIME(9,0,0), L1014&lt;TIME(16,0,0)),"Morning",
  AND(L1014&gt;=TIME(16,0,0), L1014&lt;TIME(23,59,0)),"Evening",
  L1014&gt;=TIME(23,59,0),"Night",
  L1014&lt;TIME(9,0,0),"Night"
))</f>
        <v>Evening</v>
      </c>
      <c r="O1014" t="str">
        <f t="shared" si="94"/>
        <v/>
      </c>
    </row>
    <row r="1015" spans="1:15" x14ac:dyDescent="0.25">
      <c r="A1015" t="s">
        <v>2139</v>
      </c>
      <c r="B1015" t="s">
        <v>1</v>
      </c>
      <c r="C1015" t="s">
        <v>27</v>
      </c>
      <c r="D1015" t="s">
        <v>109</v>
      </c>
      <c r="E1015" t="s">
        <v>2140</v>
      </c>
      <c r="F1015" t="s">
        <v>78</v>
      </c>
      <c r="G1015" t="str">
        <f t="shared" si="90"/>
        <v>0</v>
      </c>
      <c r="H1015" s="4" t="str">
        <f t="shared" si="91"/>
        <v>Click here</v>
      </c>
      <c r="I1015" t="str">
        <f>IFERROR(INDEX(Analysis!$B$71:$L$91, MATCH(B1015, Analysis!$A$71:$A$91, 0), MATCH(C1015, Analysis!$B$70:$L$70, 0)), "")</f>
        <v>Mild</v>
      </c>
      <c r="J1015">
        <f t="shared" si="92"/>
        <v>19</v>
      </c>
      <c r="K1015" s="56">
        <f t="shared" si="93"/>
        <v>45787</v>
      </c>
      <c r="L1015" s="57">
        <f t="shared" si="95"/>
        <v>0.67799768518307246</v>
      </c>
      <c r="M1015" t="str" cm="1">
        <f t="array" ref="M1015">IF(L1015="","",_xlfn.IFS(
  AND(L1015&gt;=TIME(9,0,0), L1015&lt;TIME(16,0,0)),"Morning",
  AND(L1015&gt;=TIME(16,0,0), L1015&lt;TIME(23,59,0)),"Evening",
  L1015&gt;=TIME(23,59,0),"Night",
  L1015&lt;TIME(9,0,0),"Night"
))</f>
        <v>Evening</v>
      </c>
      <c r="O1015" t="str">
        <f t="shared" si="94"/>
        <v/>
      </c>
    </row>
    <row r="1016" spans="1:15" x14ac:dyDescent="0.25">
      <c r="A1016" t="s">
        <v>2141</v>
      </c>
      <c r="B1016" t="s">
        <v>1</v>
      </c>
      <c r="C1016" t="s">
        <v>26</v>
      </c>
      <c r="D1016" t="s">
        <v>258</v>
      </c>
      <c r="E1016" t="s">
        <v>2142</v>
      </c>
      <c r="F1016" t="s">
        <v>78</v>
      </c>
      <c r="G1016" t="str">
        <f t="shared" si="90"/>
        <v>0</v>
      </c>
      <c r="H1016" s="4" t="str">
        <f t="shared" si="91"/>
        <v>Click here</v>
      </c>
      <c r="I1016" t="str">
        <f>IFERROR(INDEX(Analysis!$B$71:$L$91, MATCH(B1016, Analysis!$A$71:$A$91, 0), MATCH(C1016, Analysis!$B$70:$L$70, 0)), "")</f>
        <v>Mild</v>
      </c>
      <c r="J1016">
        <f t="shared" si="92"/>
        <v>19</v>
      </c>
      <c r="K1016" s="56">
        <f t="shared" si="93"/>
        <v>45787</v>
      </c>
      <c r="L1016" s="57">
        <f t="shared" si="95"/>
        <v>0.67809027777548181</v>
      </c>
      <c r="M1016" t="str" cm="1">
        <f t="array" ref="M1016">IF(L1016="","",_xlfn.IFS(
  AND(L1016&gt;=TIME(9,0,0), L1016&lt;TIME(16,0,0)),"Morning",
  AND(L1016&gt;=TIME(16,0,0), L1016&lt;TIME(23,59,0)),"Evening",
  L1016&gt;=TIME(23,59,0),"Night",
  L1016&lt;TIME(9,0,0),"Night"
))</f>
        <v>Evening</v>
      </c>
      <c r="O1016" t="str">
        <f t="shared" si="94"/>
        <v/>
      </c>
    </row>
    <row r="1017" spans="1:15" x14ac:dyDescent="0.25">
      <c r="A1017" t="s">
        <v>2143</v>
      </c>
      <c r="B1017" t="s">
        <v>1</v>
      </c>
      <c r="C1017" t="s">
        <v>103</v>
      </c>
      <c r="D1017" t="s">
        <v>104</v>
      </c>
      <c r="E1017" t="s">
        <v>2144</v>
      </c>
      <c r="F1017" t="s">
        <v>78</v>
      </c>
      <c r="G1017" t="str">
        <f t="shared" si="90"/>
        <v>0</v>
      </c>
      <c r="H1017" s="4" t="str">
        <f t="shared" si="91"/>
        <v>Click here</v>
      </c>
      <c r="I1017" t="str">
        <f>IFERROR(INDEX(Analysis!$B$71:$L$91, MATCH(B1017, Analysis!$A$71:$A$91, 0), MATCH(C1017, Analysis!$B$70:$L$70, 0)), "")</f>
        <v>Mild</v>
      </c>
      <c r="J1017">
        <f t="shared" si="92"/>
        <v>19</v>
      </c>
      <c r="K1017" s="56">
        <f t="shared" si="93"/>
        <v>45787</v>
      </c>
      <c r="L1017" s="57">
        <f t="shared" si="95"/>
        <v>0.67883101852203254</v>
      </c>
      <c r="M1017" t="str" cm="1">
        <f t="array" ref="M1017">IF(L1017="","",_xlfn.IFS(
  AND(L1017&gt;=TIME(9,0,0), L1017&lt;TIME(16,0,0)),"Morning",
  AND(L1017&gt;=TIME(16,0,0), L1017&lt;TIME(23,59,0)),"Evening",
  L1017&gt;=TIME(23,59,0),"Night",
  L1017&lt;TIME(9,0,0),"Night"
))</f>
        <v>Evening</v>
      </c>
      <c r="O1017" t="str">
        <f t="shared" si="94"/>
        <v/>
      </c>
    </row>
    <row r="1018" spans="1:15" x14ac:dyDescent="0.25">
      <c r="A1018" t="s">
        <v>2145</v>
      </c>
      <c r="B1018" t="s">
        <v>1</v>
      </c>
      <c r="C1018" t="s">
        <v>26</v>
      </c>
      <c r="D1018" t="s">
        <v>258</v>
      </c>
      <c r="E1018" t="s">
        <v>2146</v>
      </c>
      <c r="F1018" t="s">
        <v>78</v>
      </c>
      <c r="G1018" t="str">
        <f t="shared" si="90"/>
        <v>0</v>
      </c>
      <c r="H1018" s="4" t="str">
        <f t="shared" si="91"/>
        <v>Click here</v>
      </c>
      <c r="I1018" t="str">
        <f>IFERROR(INDEX(Analysis!$B$71:$L$91, MATCH(B1018, Analysis!$A$71:$A$91, 0), MATCH(C1018, Analysis!$B$70:$L$70, 0)), "")</f>
        <v>Mild</v>
      </c>
      <c r="J1018">
        <f t="shared" si="92"/>
        <v>19</v>
      </c>
      <c r="K1018" s="56">
        <f t="shared" si="93"/>
        <v>45787</v>
      </c>
      <c r="L1018" s="57">
        <f t="shared" si="95"/>
        <v>0.68156250000174623</v>
      </c>
      <c r="M1018" t="str" cm="1">
        <f t="array" ref="M1018">IF(L1018="","",_xlfn.IFS(
  AND(L1018&gt;=TIME(9,0,0), L1018&lt;TIME(16,0,0)),"Morning",
  AND(L1018&gt;=TIME(16,0,0), L1018&lt;TIME(23,59,0)),"Evening",
  L1018&gt;=TIME(23,59,0),"Night",
  L1018&lt;TIME(9,0,0),"Night"
))</f>
        <v>Evening</v>
      </c>
      <c r="O1018" t="str">
        <f t="shared" si="94"/>
        <v/>
      </c>
    </row>
    <row r="1019" spans="1:15" x14ac:dyDescent="0.25">
      <c r="A1019" t="s">
        <v>2147</v>
      </c>
      <c r="B1019" t="s">
        <v>1</v>
      </c>
      <c r="C1019" t="s">
        <v>26</v>
      </c>
      <c r="D1019" t="s">
        <v>178</v>
      </c>
      <c r="E1019" t="s">
        <v>2148</v>
      </c>
      <c r="F1019" t="s">
        <v>78</v>
      </c>
      <c r="G1019" t="str">
        <f t="shared" si="90"/>
        <v>0</v>
      </c>
      <c r="H1019" s="4" t="str">
        <f t="shared" si="91"/>
        <v>Click here</v>
      </c>
      <c r="I1019" t="str">
        <f>IFERROR(INDEX(Analysis!$B$71:$L$91, MATCH(B1019, Analysis!$A$71:$A$91, 0), MATCH(C1019, Analysis!$B$70:$L$70, 0)), "")</f>
        <v>Mild</v>
      </c>
      <c r="J1019">
        <f t="shared" si="92"/>
        <v>19</v>
      </c>
      <c r="K1019" s="56">
        <f t="shared" si="93"/>
        <v>45787</v>
      </c>
      <c r="L1019" s="57">
        <f t="shared" si="95"/>
        <v>0.695416666669189</v>
      </c>
      <c r="M1019" t="str" cm="1">
        <f t="array" ref="M1019">IF(L1019="","",_xlfn.IFS(
  AND(L1019&gt;=TIME(9,0,0), L1019&lt;TIME(16,0,0)),"Morning",
  AND(L1019&gt;=TIME(16,0,0), L1019&lt;TIME(23,59,0)),"Evening",
  L1019&gt;=TIME(23,59,0),"Night",
  L1019&lt;TIME(9,0,0),"Night"
))</f>
        <v>Evening</v>
      </c>
      <c r="O1019" t="str">
        <f t="shared" si="94"/>
        <v/>
      </c>
    </row>
    <row r="1020" spans="1:15" x14ac:dyDescent="0.25">
      <c r="A1020" t="s">
        <v>2149</v>
      </c>
      <c r="B1020" t="s">
        <v>1</v>
      </c>
      <c r="C1020" t="s">
        <v>26</v>
      </c>
      <c r="D1020" t="s">
        <v>204</v>
      </c>
      <c r="E1020" t="s">
        <v>2150</v>
      </c>
      <c r="F1020" t="s">
        <v>78</v>
      </c>
      <c r="G1020" t="str">
        <f t="shared" si="90"/>
        <v>0</v>
      </c>
      <c r="H1020" s="4" t="str">
        <f t="shared" si="91"/>
        <v>Click here</v>
      </c>
      <c r="I1020" t="str">
        <f>IFERROR(INDEX(Analysis!$B$71:$L$91, MATCH(B1020, Analysis!$A$71:$A$91, 0), MATCH(C1020, Analysis!$B$70:$L$70, 0)), "")</f>
        <v>Mild</v>
      </c>
      <c r="J1020">
        <f t="shared" si="92"/>
        <v>19</v>
      </c>
      <c r="K1020" s="56">
        <f t="shared" si="93"/>
        <v>45787</v>
      </c>
      <c r="L1020" s="57">
        <f t="shared" si="95"/>
        <v>0.70093749999796273</v>
      </c>
      <c r="M1020" t="str" cm="1">
        <f t="array" ref="M1020">IF(L1020="","",_xlfn.IFS(
  AND(L1020&gt;=TIME(9,0,0), L1020&lt;TIME(16,0,0)),"Morning",
  AND(L1020&gt;=TIME(16,0,0), L1020&lt;TIME(23,59,0)),"Evening",
  L1020&gt;=TIME(23,59,0),"Night",
  L1020&lt;TIME(9,0,0),"Night"
))</f>
        <v>Evening</v>
      </c>
      <c r="O1020" t="str">
        <f t="shared" si="94"/>
        <v/>
      </c>
    </row>
    <row r="1021" spans="1:15" x14ac:dyDescent="0.25">
      <c r="A1021" t="s">
        <v>2151</v>
      </c>
      <c r="B1021" t="s">
        <v>1</v>
      </c>
      <c r="C1021" t="s">
        <v>26</v>
      </c>
      <c r="D1021" t="s">
        <v>204</v>
      </c>
      <c r="E1021" t="s">
        <v>2152</v>
      </c>
      <c r="F1021" t="s">
        <v>78</v>
      </c>
      <c r="G1021" t="str">
        <f t="shared" si="90"/>
        <v>0</v>
      </c>
      <c r="H1021" s="4" t="str">
        <f t="shared" si="91"/>
        <v>Click here</v>
      </c>
      <c r="I1021" t="str">
        <f>IFERROR(INDEX(Analysis!$B$71:$L$91, MATCH(B1021, Analysis!$A$71:$A$91, 0), MATCH(C1021, Analysis!$B$70:$L$70, 0)), "")</f>
        <v>Mild</v>
      </c>
      <c r="J1021">
        <f t="shared" si="92"/>
        <v>19</v>
      </c>
      <c r="K1021" s="56">
        <f t="shared" si="93"/>
        <v>45787</v>
      </c>
      <c r="L1021" s="57">
        <f t="shared" si="95"/>
        <v>0.70111111111327773</v>
      </c>
      <c r="M1021" t="str" cm="1">
        <f t="array" ref="M1021">IF(L1021="","",_xlfn.IFS(
  AND(L1021&gt;=TIME(9,0,0), L1021&lt;TIME(16,0,0)),"Morning",
  AND(L1021&gt;=TIME(16,0,0), L1021&lt;TIME(23,59,0)),"Evening",
  L1021&gt;=TIME(23,59,0),"Night",
  L1021&lt;TIME(9,0,0),"Night"
))</f>
        <v>Evening</v>
      </c>
      <c r="O1021" t="str">
        <f t="shared" si="94"/>
        <v/>
      </c>
    </row>
    <row r="1022" spans="1:15" x14ac:dyDescent="0.25">
      <c r="A1022" t="s">
        <v>2153</v>
      </c>
      <c r="B1022" t="s">
        <v>1</v>
      </c>
      <c r="C1022" t="s">
        <v>29</v>
      </c>
      <c r="D1022" t="s">
        <v>100</v>
      </c>
      <c r="E1022" t="s">
        <v>2154</v>
      </c>
      <c r="F1022" t="s">
        <v>78</v>
      </c>
      <c r="G1022" t="str">
        <f t="shared" si="90"/>
        <v>0</v>
      </c>
      <c r="H1022" s="4" t="str">
        <f t="shared" si="91"/>
        <v>Click here</v>
      </c>
      <c r="I1022" t="str">
        <f>IFERROR(INDEX(Analysis!$B$71:$L$91, MATCH(B1022, Analysis!$A$71:$A$91, 0), MATCH(C1022, Analysis!$B$70:$L$70, 0)), "")</f>
        <v>Mild</v>
      </c>
      <c r="J1022">
        <f t="shared" si="92"/>
        <v>19</v>
      </c>
      <c r="K1022" s="56">
        <f t="shared" si="93"/>
        <v>45787</v>
      </c>
      <c r="L1022" s="57">
        <f t="shared" si="95"/>
        <v>0.7069791666654055</v>
      </c>
      <c r="M1022" t="str" cm="1">
        <f t="array" ref="M1022">IF(L1022="","",_xlfn.IFS(
  AND(L1022&gt;=TIME(9,0,0), L1022&lt;TIME(16,0,0)),"Morning",
  AND(L1022&gt;=TIME(16,0,0), L1022&lt;TIME(23,59,0)),"Evening",
  L1022&gt;=TIME(23,59,0),"Night",
  L1022&lt;TIME(9,0,0),"Night"
))</f>
        <v>Evening</v>
      </c>
      <c r="O1022" t="str">
        <f t="shared" si="94"/>
        <v/>
      </c>
    </row>
    <row r="1023" spans="1:15" x14ac:dyDescent="0.25">
      <c r="A1023" t="s">
        <v>2155</v>
      </c>
      <c r="B1023" t="s">
        <v>1</v>
      </c>
      <c r="C1023" t="s">
        <v>29</v>
      </c>
      <c r="D1023" t="s">
        <v>100</v>
      </c>
      <c r="E1023" t="s">
        <v>2156</v>
      </c>
      <c r="F1023" t="s">
        <v>78</v>
      </c>
      <c r="G1023" t="str">
        <f t="shared" si="90"/>
        <v>0</v>
      </c>
      <c r="H1023" s="4" t="str">
        <f t="shared" si="91"/>
        <v>Click here</v>
      </c>
      <c r="I1023" t="str">
        <f>IFERROR(INDEX(Analysis!$B$71:$L$91, MATCH(B1023, Analysis!$A$71:$A$91, 0), MATCH(C1023, Analysis!$B$70:$L$70, 0)), "")</f>
        <v>Mild</v>
      </c>
      <c r="J1023">
        <f t="shared" si="92"/>
        <v>19</v>
      </c>
      <c r="K1023" s="56">
        <f t="shared" si="93"/>
        <v>45787</v>
      </c>
      <c r="L1023" s="57">
        <f t="shared" si="95"/>
        <v>0.70866898148233304</v>
      </c>
      <c r="M1023" t="str" cm="1">
        <f t="array" ref="M1023">IF(L1023="","",_xlfn.IFS(
  AND(L1023&gt;=TIME(9,0,0), L1023&lt;TIME(16,0,0)),"Morning",
  AND(L1023&gt;=TIME(16,0,0), L1023&lt;TIME(23,59,0)),"Evening",
  L1023&gt;=TIME(23,59,0),"Night",
  L1023&lt;TIME(9,0,0),"Night"
))</f>
        <v>Evening</v>
      </c>
      <c r="O1023" t="str">
        <f t="shared" si="94"/>
        <v/>
      </c>
    </row>
    <row r="1024" spans="1:15" x14ac:dyDescent="0.25">
      <c r="A1024" t="s">
        <v>2157</v>
      </c>
      <c r="B1024" t="s">
        <v>1</v>
      </c>
      <c r="C1024" t="s">
        <v>27</v>
      </c>
      <c r="D1024" t="s">
        <v>167</v>
      </c>
      <c r="E1024" t="s">
        <v>2158</v>
      </c>
      <c r="F1024" t="s">
        <v>78</v>
      </c>
      <c r="G1024" t="str">
        <f t="shared" si="90"/>
        <v>0</v>
      </c>
      <c r="H1024" s="4" t="str">
        <f t="shared" si="91"/>
        <v>Click here</v>
      </c>
      <c r="I1024" t="str">
        <f>IFERROR(INDEX(Analysis!$B$71:$L$91, MATCH(B1024, Analysis!$A$71:$A$91, 0), MATCH(C1024, Analysis!$B$70:$L$70, 0)), "")</f>
        <v>Mild</v>
      </c>
      <c r="J1024">
        <f t="shared" si="92"/>
        <v>19</v>
      </c>
      <c r="K1024" s="56">
        <f t="shared" si="93"/>
        <v>45787</v>
      </c>
      <c r="L1024" s="57">
        <f t="shared" si="95"/>
        <v>0.7094907407372375</v>
      </c>
      <c r="M1024" t="str" cm="1">
        <f t="array" ref="M1024">IF(L1024="","",_xlfn.IFS(
  AND(L1024&gt;=TIME(9,0,0), L1024&lt;TIME(16,0,0)),"Morning",
  AND(L1024&gt;=TIME(16,0,0), L1024&lt;TIME(23,59,0)),"Evening",
  L1024&gt;=TIME(23,59,0),"Night",
  L1024&lt;TIME(9,0,0),"Night"
))</f>
        <v>Evening</v>
      </c>
      <c r="O1024" t="str">
        <f t="shared" si="94"/>
        <v/>
      </c>
    </row>
    <row r="1025" spans="1:15" x14ac:dyDescent="0.25">
      <c r="A1025" t="s">
        <v>2159</v>
      </c>
      <c r="B1025" t="s">
        <v>3</v>
      </c>
      <c r="C1025" t="s">
        <v>27</v>
      </c>
      <c r="D1025" t="s">
        <v>109</v>
      </c>
      <c r="E1025" t="s">
        <v>2160</v>
      </c>
      <c r="F1025" t="s">
        <v>78</v>
      </c>
      <c r="G1025" t="str">
        <f t="shared" si="90"/>
        <v>0</v>
      </c>
      <c r="H1025" s="4" t="str">
        <f t="shared" si="91"/>
        <v>Click here</v>
      </c>
      <c r="I1025" t="str">
        <f>IFERROR(INDEX(Analysis!$B$71:$L$91, MATCH(B1025, Analysis!$A$71:$A$91, 0), MATCH(C1025, Analysis!$B$70:$L$70, 0)), "")</f>
        <v>Severe</v>
      </c>
      <c r="J1025">
        <f t="shared" si="92"/>
        <v>19</v>
      </c>
      <c r="K1025" s="56">
        <f t="shared" si="93"/>
        <v>45787</v>
      </c>
      <c r="L1025" s="57">
        <f t="shared" si="95"/>
        <v>0.72187500000291038</v>
      </c>
      <c r="M1025" t="str" cm="1">
        <f t="array" ref="M1025">IF(L1025="","",_xlfn.IFS(
  AND(L1025&gt;=TIME(9,0,0), L1025&lt;TIME(16,0,0)),"Morning",
  AND(L1025&gt;=TIME(16,0,0), L1025&lt;TIME(23,59,0)),"Evening",
  L1025&gt;=TIME(23,59,0),"Night",
  L1025&lt;TIME(9,0,0),"Night"
))</f>
        <v>Evening</v>
      </c>
      <c r="O1025" t="str">
        <f t="shared" si="94"/>
        <v/>
      </c>
    </row>
    <row r="1026" spans="1:15" x14ac:dyDescent="0.25">
      <c r="A1026" t="s">
        <v>2161</v>
      </c>
      <c r="B1026" t="s">
        <v>1</v>
      </c>
      <c r="C1026" t="s">
        <v>27</v>
      </c>
      <c r="D1026" t="s">
        <v>109</v>
      </c>
      <c r="E1026" t="s">
        <v>2162</v>
      </c>
      <c r="F1026" t="s">
        <v>78</v>
      </c>
      <c r="G1026" t="str">
        <f t="shared" ref="G1026:G1089" si="96">IF(ISBLANK(A1026), "", IF(ISBLANK(F1026), 0, F1026))</f>
        <v>0</v>
      </c>
      <c r="H1026" s="4" t="str">
        <f t="shared" ref="H1026:H1089" si="97">IF(ISBLANK(E1026),"",HYPERLINK(E1026,"Click here"))</f>
        <v>Click here</v>
      </c>
      <c r="I1026" t="str">
        <f>IFERROR(INDEX(Analysis!$B$71:$L$91, MATCH(B1026, Analysis!$A$71:$A$91, 0), MATCH(C1026, Analysis!$B$70:$L$70, 0)), "")</f>
        <v>Mild</v>
      </c>
      <c r="J1026">
        <f t="shared" ref="J1026:J1089" si="98">IF(ISBLANK(A1026),"",WEEKNUM(A1026))</f>
        <v>19</v>
      </c>
      <c r="K1026" s="56">
        <f t="shared" ref="K1026:K1089" si="99">IF(ISBLANK(A1026),"",DATE(YEAR(A1026),MONTH(A1026),DAY(A1026)))</f>
        <v>45787</v>
      </c>
      <c r="L1026" s="57">
        <f t="shared" si="95"/>
        <v>0.72209490741079208</v>
      </c>
      <c r="M1026" t="str" cm="1">
        <f t="array" ref="M1026">IF(L1026="","",_xlfn.IFS(
  AND(L1026&gt;=TIME(9,0,0), L1026&lt;TIME(16,0,0)),"Morning",
  AND(L1026&gt;=TIME(16,0,0), L1026&lt;TIME(23,59,0)),"Evening",
  L1026&gt;=TIME(23,59,0),"Night",
  L1026&lt;TIME(9,0,0),"Night"
))</f>
        <v>Evening</v>
      </c>
      <c r="O1026" t="str">
        <f t="shared" ref="O1026:O1089" si="100">IF(N1026="ON", _xlfn.IMAGE(E1026, 1), "")</f>
        <v/>
      </c>
    </row>
    <row r="1027" spans="1:15" x14ac:dyDescent="0.25">
      <c r="A1027" t="s">
        <v>2163</v>
      </c>
      <c r="B1027" t="s">
        <v>1</v>
      </c>
      <c r="C1027" t="s">
        <v>103</v>
      </c>
      <c r="D1027" t="s">
        <v>237</v>
      </c>
      <c r="E1027" t="s">
        <v>2164</v>
      </c>
      <c r="F1027" t="s">
        <v>78</v>
      </c>
      <c r="G1027" t="str">
        <f t="shared" si="96"/>
        <v>0</v>
      </c>
      <c r="H1027" s="4" t="str">
        <f t="shared" si="97"/>
        <v>Click here</v>
      </c>
      <c r="I1027" t="str">
        <f>IFERROR(INDEX(Analysis!$B$71:$L$91, MATCH(B1027, Analysis!$A$71:$A$91, 0), MATCH(C1027, Analysis!$B$70:$L$70, 0)), "")</f>
        <v>Mild</v>
      </c>
      <c r="J1027">
        <f t="shared" si="98"/>
        <v>19</v>
      </c>
      <c r="K1027" s="56">
        <f t="shared" si="99"/>
        <v>45787</v>
      </c>
      <c r="L1027" s="57">
        <f t="shared" ref="L1027:L1090" si="101">IF(A1027="", "", A1027 - INT(A1027))</f>
        <v>0.72627314814599231</v>
      </c>
      <c r="M1027" t="str" cm="1">
        <f t="array" ref="M1027">IF(L1027="","",_xlfn.IFS(
  AND(L1027&gt;=TIME(9,0,0), L1027&lt;TIME(16,0,0)),"Morning",
  AND(L1027&gt;=TIME(16,0,0), L1027&lt;TIME(23,59,0)),"Evening",
  L1027&gt;=TIME(23,59,0),"Night",
  L1027&lt;TIME(9,0,0),"Night"
))</f>
        <v>Evening</v>
      </c>
      <c r="O1027" t="str">
        <f t="shared" si="100"/>
        <v/>
      </c>
    </row>
    <row r="1028" spans="1:15" x14ac:dyDescent="0.25">
      <c r="A1028" t="s">
        <v>2165</v>
      </c>
      <c r="B1028" t="s">
        <v>1</v>
      </c>
      <c r="C1028" t="s">
        <v>103</v>
      </c>
      <c r="D1028" t="s">
        <v>237</v>
      </c>
      <c r="E1028" t="s">
        <v>2166</v>
      </c>
      <c r="F1028" t="s">
        <v>78</v>
      </c>
      <c r="G1028" t="str">
        <f t="shared" si="96"/>
        <v>0</v>
      </c>
      <c r="H1028" s="4" t="str">
        <f t="shared" si="97"/>
        <v>Click here</v>
      </c>
      <c r="I1028" t="str">
        <f>IFERROR(INDEX(Analysis!$B$71:$L$91, MATCH(B1028, Analysis!$A$71:$A$91, 0), MATCH(C1028, Analysis!$B$70:$L$70, 0)), "")</f>
        <v>Mild</v>
      </c>
      <c r="J1028">
        <f t="shared" si="98"/>
        <v>19</v>
      </c>
      <c r="K1028" s="56">
        <f t="shared" si="99"/>
        <v>45787</v>
      </c>
      <c r="L1028" s="57">
        <f t="shared" si="101"/>
        <v>0.72668981481547235</v>
      </c>
      <c r="M1028" t="str" cm="1">
        <f t="array" ref="M1028">IF(L1028="","",_xlfn.IFS(
  AND(L1028&gt;=TIME(9,0,0), L1028&lt;TIME(16,0,0)),"Morning",
  AND(L1028&gt;=TIME(16,0,0), L1028&lt;TIME(23,59,0)),"Evening",
  L1028&gt;=TIME(23,59,0),"Night",
  L1028&lt;TIME(9,0,0),"Night"
))</f>
        <v>Evening</v>
      </c>
      <c r="O1028" t="str">
        <f t="shared" si="100"/>
        <v/>
      </c>
    </row>
    <row r="1029" spans="1:15" x14ac:dyDescent="0.25">
      <c r="A1029" t="s">
        <v>2167</v>
      </c>
      <c r="B1029" t="s">
        <v>1</v>
      </c>
      <c r="C1029" t="s">
        <v>103</v>
      </c>
      <c r="D1029" t="s">
        <v>237</v>
      </c>
      <c r="E1029" t="s">
        <v>2168</v>
      </c>
      <c r="F1029" t="s">
        <v>78</v>
      </c>
      <c r="G1029" t="str">
        <f t="shared" si="96"/>
        <v>0</v>
      </c>
      <c r="H1029" s="4" t="str">
        <f t="shared" si="97"/>
        <v>Click here</v>
      </c>
      <c r="I1029" t="str">
        <f>IFERROR(INDEX(Analysis!$B$71:$L$91, MATCH(B1029, Analysis!$A$71:$A$91, 0), MATCH(C1029, Analysis!$B$70:$L$70, 0)), "")</f>
        <v>Mild</v>
      </c>
      <c r="J1029">
        <f t="shared" si="98"/>
        <v>19</v>
      </c>
      <c r="K1029" s="56">
        <f t="shared" si="99"/>
        <v>45787</v>
      </c>
      <c r="L1029" s="57">
        <f t="shared" si="101"/>
        <v>0.72744212963152677</v>
      </c>
      <c r="M1029" t="str" cm="1">
        <f t="array" ref="M1029">IF(L1029="","",_xlfn.IFS(
  AND(L1029&gt;=TIME(9,0,0), L1029&lt;TIME(16,0,0)),"Morning",
  AND(L1029&gt;=TIME(16,0,0), L1029&lt;TIME(23,59,0)),"Evening",
  L1029&gt;=TIME(23,59,0),"Night",
  L1029&lt;TIME(9,0,0),"Night"
))</f>
        <v>Evening</v>
      </c>
      <c r="O1029" t="str">
        <f t="shared" si="100"/>
        <v/>
      </c>
    </row>
    <row r="1030" spans="1:15" x14ac:dyDescent="0.25">
      <c r="A1030" t="s">
        <v>2169</v>
      </c>
      <c r="B1030" t="s">
        <v>1</v>
      </c>
      <c r="C1030" t="s">
        <v>103</v>
      </c>
      <c r="D1030" t="s">
        <v>104</v>
      </c>
      <c r="E1030" t="s">
        <v>2170</v>
      </c>
      <c r="F1030" t="s">
        <v>78</v>
      </c>
      <c r="G1030" t="str">
        <f t="shared" si="96"/>
        <v>0</v>
      </c>
      <c r="H1030" s="4" t="str">
        <f t="shared" si="97"/>
        <v>Click here</v>
      </c>
      <c r="I1030" t="str">
        <f>IFERROR(INDEX(Analysis!$B$71:$L$91, MATCH(B1030, Analysis!$A$71:$A$91, 0), MATCH(C1030, Analysis!$B$70:$L$70, 0)), "")</f>
        <v>Mild</v>
      </c>
      <c r="J1030">
        <f t="shared" si="98"/>
        <v>19</v>
      </c>
      <c r="K1030" s="56">
        <f t="shared" si="99"/>
        <v>45787</v>
      </c>
      <c r="L1030" s="57">
        <f t="shared" si="101"/>
        <v>0.73312499999883585</v>
      </c>
      <c r="M1030" t="str" cm="1">
        <f t="array" ref="M1030">IF(L1030="","",_xlfn.IFS(
  AND(L1030&gt;=TIME(9,0,0), L1030&lt;TIME(16,0,0)),"Morning",
  AND(L1030&gt;=TIME(16,0,0), L1030&lt;TIME(23,59,0)),"Evening",
  L1030&gt;=TIME(23,59,0),"Night",
  L1030&lt;TIME(9,0,0),"Night"
))</f>
        <v>Evening</v>
      </c>
      <c r="O1030" t="str">
        <f t="shared" si="100"/>
        <v/>
      </c>
    </row>
    <row r="1031" spans="1:15" x14ac:dyDescent="0.25">
      <c r="A1031" t="s">
        <v>2171</v>
      </c>
      <c r="B1031" t="s">
        <v>1</v>
      </c>
      <c r="C1031" t="s">
        <v>29</v>
      </c>
      <c r="D1031" t="s">
        <v>100</v>
      </c>
      <c r="E1031" t="s">
        <v>2172</v>
      </c>
      <c r="F1031" t="s">
        <v>78</v>
      </c>
      <c r="G1031" t="str">
        <f t="shared" si="96"/>
        <v>0</v>
      </c>
      <c r="H1031" s="4" t="str">
        <f t="shared" si="97"/>
        <v>Click here</v>
      </c>
      <c r="I1031" t="str">
        <f>IFERROR(INDEX(Analysis!$B$71:$L$91, MATCH(B1031, Analysis!$A$71:$A$91, 0), MATCH(C1031, Analysis!$B$70:$L$70, 0)), "")</f>
        <v>Mild</v>
      </c>
      <c r="J1031">
        <f t="shared" si="98"/>
        <v>19</v>
      </c>
      <c r="K1031" s="56">
        <f t="shared" si="99"/>
        <v>45787</v>
      </c>
      <c r="L1031" s="57">
        <f t="shared" si="101"/>
        <v>0.73347222222218988</v>
      </c>
      <c r="M1031" t="str" cm="1">
        <f t="array" ref="M1031">IF(L1031="","",_xlfn.IFS(
  AND(L1031&gt;=TIME(9,0,0), L1031&lt;TIME(16,0,0)),"Morning",
  AND(L1031&gt;=TIME(16,0,0), L1031&lt;TIME(23,59,0)),"Evening",
  L1031&gt;=TIME(23,59,0),"Night",
  L1031&lt;TIME(9,0,0),"Night"
))</f>
        <v>Evening</v>
      </c>
      <c r="O1031" t="str">
        <f t="shared" si="100"/>
        <v/>
      </c>
    </row>
    <row r="1032" spans="1:15" x14ac:dyDescent="0.25">
      <c r="A1032" t="s">
        <v>2173</v>
      </c>
      <c r="B1032" t="s">
        <v>3</v>
      </c>
      <c r="C1032" t="s">
        <v>103</v>
      </c>
      <c r="D1032" t="s">
        <v>104</v>
      </c>
      <c r="E1032" t="s">
        <v>2174</v>
      </c>
      <c r="F1032" t="s">
        <v>78</v>
      </c>
      <c r="G1032" t="str">
        <f t="shared" si="96"/>
        <v>0</v>
      </c>
      <c r="H1032" s="4" t="str">
        <f t="shared" si="97"/>
        <v>Click here</v>
      </c>
      <c r="I1032" t="str">
        <f>IFERROR(INDEX(Analysis!$B$71:$L$91, MATCH(B1032, Analysis!$A$71:$A$91, 0), MATCH(C1032, Analysis!$B$70:$L$70, 0)), "")</f>
        <v>Severe</v>
      </c>
      <c r="J1032">
        <f t="shared" si="98"/>
        <v>19</v>
      </c>
      <c r="K1032" s="56">
        <f t="shared" si="99"/>
        <v>45787</v>
      </c>
      <c r="L1032" s="57">
        <f t="shared" si="101"/>
        <v>0.73724537037196569</v>
      </c>
      <c r="M1032" t="str" cm="1">
        <f t="array" ref="M1032">IF(L1032="","",_xlfn.IFS(
  AND(L1032&gt;=TIME(9,0,0), L1032&lt;TIME(16,0,0)),"Morning",
  AND(L1032&gt;=TIME(16,0,0), L1032&lt;TIME(23,59,0)),"Evening",
  L1032&gt;=TIME(23,59,0),"Night",
  L1032&lt;TIME(9,0,0),"Night"
))</f>
        <v>Evening</v>
      </c>
      <c r="O1032" t="str">
        <f t="shared" si="100"/>
        <v/>
      </c>
    </row>
    <row r="1033" spans="1:15" x14ac:dyDescent="0.25">
      <c r="A1033" t="s">
        <v>2175</v>
      </c>
      <c r="B1033" t="s">
        <v>1</v>
      </c>
      <c r="C1033" t="s">
        <v>103</v>
      </c>
      <c r="D1033" t="s">
        <v>541</v>
      </c>
      <c r="E1033" t="s">
        <v>2176</v>
      </c>
      <c r="F1033" t="s">
        <v>78</v>
      </c>
      <c r="G1033" t="str">
        <f t="shared" si="96"/>
        <v>0</v>
      </c>
      <c r="H1033" s="4" t="str">
        <f t="shared" si="97"/>
        <v>Click here</v>
      </c>
      <c r="I1033" t="str">
        <f>IFERROR(INDEX(Analysis!$B$71:$L$91, MATCH(B1033, Analysis!$A$71:$A$91, 0), MATCH(C1033, Analysis!$B$70:$L$70, 0)), "")</f>
        <v>Mild</v>
      </c>
      <c r="J1033">
        <f t="shared" si="98"/>
        <v>19</v>
      </c>
      <c r="K1033" s="56">
        <f t="shared" si="99"/>
        <v>45787</v>
      </c>
      <c r="L1033" s="57">
        <f t="shared" si="101"/>
        <v>0.73774305555707542</v>
      </c>
      <c r="M1033" t="str" cm="1">
        <f t="array" ref="M1033">IF(L1033="","",_xlfn.IFS(
  AND(L1033&gt;=TIME(9,0,0), L1033&lt;TIME(16,0,0)),"Morning",
  AND(L1033&gt;=TIME(16,0,0), L1033&lt;TIME(23,59,0)),"Evening",
  L1033&gt;=TIME(23,59,0),"Night",
  L1033&lt;TIME(9,0,0),"Night"
))</f>
        <v>Evening</v>
      </c>
      <c r="O1033" t="str">
        <f t="shared" si="100"/>
        <v/>
      </c>
    </row>
    <row r="1034" spans="1:15" x14ac:dyDescent="0.25">
      <c r="A1034" t="s">
        <v>2177</v>
      </c>
      <c r="B1034" t="s">
        <v>4</v>
      </c>
      <c r="C1034" t="s">
        <v>25</v>
      </c>
      <c r="D1034" t="s">
        <v>149</v>
      </c>
      <c r="E1034" t="s">
        <v>2178</v>
      </c>
      <c r="F1034" t="s">
        <v>78</v>
      </c>
      <c r="G1034" t="str">
        <f t="shared" si="96"/>
        <v>0</v>
      </c>
      <c r="H1034" s="4" t="str">
        <f t="shared" si="97"/>
        <v>Click here</v>
      </c>
      <c r="I1034" t="str">
        <f>IFERROR(INDEX(Analysis!$B$71:$L$91, MATCH(B1034, Analysis!$A$71:$A$91, 0), MATCH(C1034, Analysis!$B$70:$L$70, 0)), "")</f>
        <v>Mild</v>
      </c>
      <c r="J1034">
        <f t="shared" si="98"/>
        <v>19</v>
      </c>
      <c r="K1034" s="56">
        <f t="shared" si="99"/>
        <v>45787</v>
      </c>
      <c r="L1034" s="57">
        <f t="shared" si="101"/>
        <v>0.74090277777577285</v>
      </c>
      <c r="M1034" t="str" cm="1">
        <f t="array" ref="M1034">IF(L1034="","",_xlfn.IFS(
  AND(L1034&gt;=TIME(9,0,0), L1034&lt;TIME(16,0,0)),"Morning",
  AND(L1034&gt;=TIME(16,0,0), L1034&lt;TIME(23,59,0)),"Evening",
  L1034&gt;=TIME(23,59,0),"Night",
  L1034&lt;TIME(9,0,0),"Night"
))</f>
        <v>Evening</v>
      </c>
      <c r="O1034" t="str">
        <f t="shared" si="100"/>
        <v/>
      </c>
    </row>
    <row r="1035" spans="1:15" x14ac:dyDescent="0.25">
      <c r="A1035" t="s">
        <v>2179</v>
      </c>
      <c r="B1035" t="s">
        <v>1</v>
      </c>
      <c r="C1035" t="s">
        <v>25</v>
      </c>
      <c r="D1035" t="s">
        <v>301</v>
      </c>
      <c r="E1035" t="s">
        <v>2180</v>
      </c>
      <c r="F1035" t="s">
        <v>78</v>
      </c>
      <c r="G1035" t="str">
        <f t="shared" si="96"/>
        <v>0</v>
      </c>
      <c r="H1035" s="4" t="str">
        <f t="shared" si="97"/>
        <v>Click here</v>
      </c>
      <c r="I1035" t="str">
        <f>IFERROR(INDEX(Analysis!$B$71:$L$91, MATCH(B1035, Analysis!$A$71:$A$91, 0), MATCH(C1035, Analysis!$B$70:$L$70, 0)), "")</f>
        <v>Mild</v>
      </c>
      <c r="J1035">
        <f t="shared" si="98"/>
        <v>19</v>
      </c>
      <c r="K1035" s="56">
        <f t="shared" si="99"/>
        <v>45787</v>
      </c>
      <c r="L1035" s="57">
        <f t="shared" si="101"/>
        <v>0.74163194444554392</v>
      </c>
      <c r="M1035" t="str" cm="1">
        <f t="array" ref="M1035">IF(L1035="","",_xlfn.IFS(
  AND(L1035&gt;=TIME(9,0,0), L1035&lt;TIME(16,0,0)),"Morning",
  AND(L1035&gt;=TIME(16,0,0), L1035&lt;TIME(23,59,0)),"Evening",
  L1035&gt;=TIME(23,59,0),"Night",
  L1035&lt;TIME(9,0,0),"Night"
))</f>
        <v>Evening</v>
      </c>
      <c r="O1035" t="str">
        <f t="shared" si="100"/>
        <v/>
      </c>
    </row>
    <row r="1036" spans="1:15" x14ac:dyDescent="0.25">
      <c r="A1036" t="s">
        <v>2181</v>
      </c>
      <c r="B1036" t="s">
        <v>1</v>
      </c>
      <c r="C1036" t="s">
        <v>25</v>
      </c>
      <c r="D1036" t="s">
        <v>149</v>
      </c>
      <c r="E1036" t="s">
        <v>2182</v>
      </c>
      <c r="F1036" t="s">
        <v>78</v>
      </c>
      <c r="G1036" t="str">
        <f t="shared" si="96"/>
        <v>0</v>
      </c>
      <c r="H1036" s="4" t="str">
        <f t="shared" si="97"/>
        <v>Click here</v>
      </c>
      <c r="I1036" t="str">
        <f>IFERROR(INDEX(Analysis!$B$71:$L$91, MATCH(B1036, Analysis!$A$71:$A$91, 0), MATCH(C1036, Analysis!$B$70:$L$70, 0)), "")</f>
        <v>Mild</v>
      </c>
      <c r="J1036">
        <f t="shared" si="98"/>
        <v>19</v>
      </c>
      <c r="K1036" s="56">
        <f t="shared" si="99"/>
        <v>45787</v>
      </c>
      <c r="L1036" s="57">
        <f t="shared" si="101"/>
        <v>0.75550925925927004</v>
      </c>
      <c r="M1036" t="str" cm="1">
        <f t="array" ref="M1036">IF(L1036="","",_xlfn.IFS(
  AND(L1036&gt;=TIME(9,0,0), L1036&lt;TIME(16,0,0)),"Morning",
  AND(L1036&gt;=TIME(16,0,0), L1036&lt;TIME(23,59,0)),"Evening",
  L1036&gt;=TIME(23,59,0),"Night",
  L1036&lt;TIME(9,0,0),"Night"
))</f>
        <v>Evening</v>
      </c>
      <c r="O1036" t="str">
        <f t="shared" si="100"/>
        <v/>
      </c>
    </row>
    <row r="1037" spans="1:15" x14ac:dyDescent="0.25">
      <c r="A1037" t="s">
        <v>2183</v>
      </c>
      <c r="B1037" t="s">
        <v>1</v>
      </c>
      <c r="C1037" t="s">
        <v>29</v>
      </c>
      <c r="D1037" t="s">
        <v>100</v>
      </c>
      <c r="E1037" t="s">
        <v>2184</v>
      </c>
      <c r="F1037" t="s">
        <v>78</v>
      </c>
      <c r="G1037" t="str">
        <f t="shared" si="96"/>
        <v>0</v>
      </c>
      <c r="H1037" s="4" t="str">
        <f t="shared" si="97"/>
        <v>Click here</v>
      </c>
      <c r="I1037" t="str">
        <f>IFERROR(INDEX(Analysis!$B$71:$L$91, MATCH(B1037, Analysis!$A$71:$A$91, 0), MATCH(C1037, Analysis!$B$70:$L$70, 0)), "")</f>
        <v>Mild</v>
      </c>
      <c r="J1037">
        <f t="shared" si="98"/>
        <v>19</v>
      </c>
      <c r="K1037" s="56">
        <f t="shared" si="99"/>
        <v>45787</v>
      </c>
      <c r="L1037" s="57">
        <f t="shared" si="101"/>
        <v>0.75797453703853535</v>
      </c>
      <c r="M1037" t="str" cm="1">
        <f t="array" ref="M1037">IF(L1037="","",_xlfn.IFS(
  AND(L1037&gt;=TIME(9,0,0), L1037&lt;TIME(16,0,0)),"Morning",
  AND(L1037&gt;=TIME(16,0,0), L1037&lt;TIME(23,59,0)),"Evening",
  L1037&gt;=TIME(23,59,0),"Night",
  L1037&lt;TIME(9,0,0),"Night"
))</f>
        <v>Evening</v>
      </c>
      <c r="O1037" t="str">
        <f t="shared" si="100"/>
        <v/>
      </c>
    </row>
    <row r="1038" spans="1:15" x14ac:dyDescent="0.25">
      <c r="A1038" t="s">
        <v>2185</v>
      </c>
      <c r="B1038" t="s">
        <v>1</v>
      </c>
      <c r="C1038" t="s">
        <v>29</v>
      </c>
      <c r="D1038" t="s">
        <v>100</v>
      </c>
      <c r="E1038" t="s">
        <v>2186</v>
      </c>
      <c r="F1038" t="s">
        <v>78</v>
      </c>
      <c r="G1038" t="str">
        <f t="shared" si="96"/>
        <v>0</v>
      </c>
      <c r="H1038" s="4" t="str">
        <f t="shared" si="97"/>
        <v>Click here</v>
      </c>
      <c r="I1038" t="str">
        <f>IFERROR(INDEX(Analysis!$B$71:$L$91, MATCH(B1038, Analysis!$A$71:$A$91, 0), MATCH(C1038, Analysis!$B$70:$L$70, 0)), "")</f>
        <v>Mild</v>
      </c>
      <c r="J1038">
        <f t="shared" si="98"/>
        <v>19</v>
      </c>
      <c r="K1038" s="56">
        <f t="shared" si="99"/>
        <v>45787</v>
      </c>
      <c r="L1038" s="57">
        <f t="shared" si="101"/>
        <v>0.75896990740875481</v>
      </c>
      <c r="M1038" t="str" cm="1">
        <f t="array" ref="M1038">IF(L1038="","",_xlfn.IFS(
  AND(L1038&gt;=TIME(9,0,0), L1038&lt;TIME(16,0,0)),"Morning",
  AND(L1038&gt;=TIME(16,0,0), L1038&lt;TIME(23,59,0)),"Evening",
  L1038&gt;=TIME(23,59,0),"Night",
  L1038&lt;TIME(9,0,0),"Night"
))</f>
        <v>Evening</v>
      </c>
      <c r="O1038" t="str">
        <f t="shared" si="100"/>
        <v/>
      </c>
    </row>
    <row r="1039" spans="1:15" x14ac:dyDescent="0.25">
      <c r="A1039" t="s">
        <v>2187</v>
      </c>
      <c r="B1039" t="s">
        <v>1</v>
      </c>
      <c r="C1039" t="s">
        <v>27</v>
      </c>
      <c r="D1039" t="s">
        <v>109</v>
      </c>
      <c r="E1039" t="s">
        <v>2188</v>
      </c>
      <c r="F1039" t="s">
        <v>78</v>
      </c>
      <c r="G1039" t="str">
        <f t="shared" si="96"/>
        <v>0</v>
      </c>
      <c r="H1039" s="4" t="str">
        <f t="shared" si="97"/>
        <v>Click here</v>
      </c>
      <c r="I1039" t="str">
        <f>IFERROR(INDEX(Analysis!$B$71:$L$91, MATCH(B1039, Analysis!$A$71:$A$91, 0), MATCH(C1039, Analysis!$B$70:$L$70, 0)), "")</f>
        <v>Mild</v>
      </c>
      <c r="J1039">
        <f t="shared" si="98"/>
        <v>19</v>
      </c>
      <c r="K1039" s="56">
        <f t="shared" si="99"/>
        <v>45787</v>
      </c>
      <c r="L1039" s="57">
        <f t="shared" si="101"/>
        <v>0.77135416666715173</v>
      </c>
      <c r="M1039" t="str" cm="1">
        <f t="array" ref="M1039">IF(L1039="","",_xlfn.IFS(
  AND(L1039&gt;=TIME(9,0,0), L1039&lt;TIME(16,0,0)),"Morning",
  AND(L1039&gt;=TIME(16,0,0), L1039&lt;TIME(23,59,0)),"Evening",
  L1039&gt;=TIME(23,59,0),"Night",
  L1039&lt;TIME(9,0,0),"Night"
))</f>
        <v>Evening</v>
      </c>
      <c r="O1039" t="str">
        <f t="shared" si="100"/>
        <v/>
      </c>
    </row>
    <row r="1040" spans="1:15" x14ac:dyDescent="0.25">
      <c r="A1040" t="s">
        <v>2189</v>
      </c>
      <c r="B1040" t="s">
        <v>1</v>
      </c>
      <c r="C1040" t="s">
        <v>25</v>
      </c>
      <c r="D1040" t="s">
        <v>146</v>
      </c>
      <c r="E1040" t="s">
        <v>2190</v>
      </c>
      <c r="F1040" t="s">
        <v>78</v>
      </c>
      <c r="G1040" t="str">
        <f t="shared" si="96"/>
        <v>0</v>
      </c>
      <c r="H1040" s="4" t="str">
        <f t="shared" si="97"/>
        <v>Click here</v>
      </c>
      <c r="I1040" t="str">
        <f>IFERROR(INDEX(Analysis!$B$71:$L$91, MATCH(B1040, Analysis!$A$71:$A$91, 0), MATCH(C1040, Analysis!$B$70:$L$70, 0)), "")</f>
        <v>Mild</v>
      </c>
      <c r="J1040">
        <f t="shared" si="98"/>
        <v>19</v>
      </c>
      <c r="K1040" s="56">
        <f t="shared" si="99"/>
        <v>45787</v>
      </c>
      <c r="L1040" s="57">
        <f t="shared" si="101"/>
        <v>0.77998842592933215</v>
      </c>
      <c r="M1040" t="str" cm="1">
        <f t="array" ref="M1040">IF(L1040="","",_xlfn.IFS(
  AND(L1040&gt;=TIME(9,0,0), L1040&lt;TIME(16,0,0)),"Morning",
  AND(L1040&gt;=TIME(16,0,0), L1040&lt;TIME(23,59,0)),"Evening",
  L1040&gt;=TIME(23,59,0),"Night",
  L1040&lt;TIME(9,0,0),"Night"
))</f>
        <v>Evening</v>
      </c>
      <c r="O1040" t="str">
        <f t="shared" si="100"/>
        <v/>
      </c>
    </row>
    <row r="1041" spans="1:15" x14ac:dyDescent="0.25">
      <c r="A1041" t="s">
        <v>2191</v>
      </c>
      <c r="B1041" t="s">
        <v>1</v>
      </c>
      <c r="C1041" t="s">
        <v>27</v>
      </c>
      <c r="D1041" t="s">
        <v>109</v>
      </c>
      <c r="E1041" t="s">
        <v>2192</v>
      </c>
      <c r="F1041" t="s">
        <v>78</v>
      </c>
      <c r="G1041" t="str">
        <f t="shared" si="96"/>
        <v>0</v>
      </c>
      <c r="H1041" s="4" t="str">
        <f t="shared" si="97"/>
        <v>Click here</v>
      </c>
      <c r="I1041" t="str">
        <f>IFERROR(INDEX(Analysis!$B$71:$L$91, MATCH(B1041, Analysis!$A$71:$A$91, 0), MATCH(C1041, Analysis!$B$70:$L$70, 0)), "")</f>
        <v>Mild</v>
      </c>
      <c r="J1041">
        <f t="shared" si="98"/>
        <v>19</v>
      </c>
      <c r="K1041" s="56">
        <f t="shared" si="99"/>
        <v>45787</v>
      </c>
      <c r="L1041" s="57">
        <f t="shared" si="101"/>
        <v>0.78974537036992842</v>
      </c>
      <c r="M1041" t="str" cm="1">
        <f t="array" ref="M1041">IF(L1041="","",_xlfn.IFS(
  AND(L1041&gt;=TIME(9,0,0), L1041&lt;TIME(16,0,0)),"Morning",
  AND(L1041&gt;=TIME(16,0,0), L1041&lt;TIME(23,59,0)),"Evening",
  L1041&gt;=TIME(23,59,0),"Night",
  L1041&lt;TIME(9,0,0),"Night"
))</f>
        <v>Evening</v>
      </c>
      <c r="O1041" t="str">
        <f t="shared" si="100"/>
        <v/>
      </c>
    </row>
    <row r="1042" spans="1:15" x14ac:dyDescent="0.25">
      <c r="A1042" t="s">
        <v>2193</v>
      </c>
      <c r="B1042" t="s">
        <v>1</v>
      </c>
      <c r="C1042" t="s">
        <v>27</v>
      </c>
      <c r="D1042" t="s">
        <v>109</v>
      </c>
      <c r="E1042" t="s">
        <v>2194</v>
      </c>
      <c r="F1042" t="s">
        <v>78</v>
      </c>
      <c r="G1042" t="str">
        <f t="shared" si="96"/>
        <v>0</v>
      </c>
      <c r="H1042" s="4" t="str">
        <f t="shared" si="97"/>
        <v>Click here</v>
      </c>
      <c r="I1042" t="str">
        <f>IFERROR(INDEX(Analysis!$B$71:$L$91, MATCH(B1042, Analysis!$A$71:$A$91, 0), MATCH(C1042, Analysis!$B$70:$L$70, 0)), "")</f>
        <v>Mild</v>
      </c>
      <c r="J1042">
        <f t="shared" si="98"/>
        <v>19</v>
      </c>
      <c r="K1042" s="56">
        <f t="shared" si="99"/>
        <v>45787</v>
      </c>
      <c r="L1042" s="57">
        <f t="shared" si="101"/>
        <v>0.79222222221869742</v>
      </c>
      <c r="M1042" t="str" cm="1">
        <f t="array" ref="M1042">IF(L1042="","",_xlfn.IFS(
  AND(L1042&gt;=TIME(9,0,0), L1042&lt;TIME(16,0,0)),"Morning",
  AND(L1042&gt;=TIME(16,0,0), L1042&lt;TIME(23,59,0)),"Evening",
  L1042&gt;=TIME(23,59,0),"Night",
  L1042&lt;TIME(9,0,0),"Night"
))</f>
        <v>Evening</v>
      </c>
      <c r="O1042" t="str">
        <f t="shared" si="100"/>
        <v/>
      </c>
    </row>
    <row r="1043" spans="1:15" x14ac:dyDescent="0.25">
      <c r="A1043" t="s">
        <v>2195</v>
      </c>
      <c r="B1043" t="s">
        <v>1</v>
      </c>
      <c r="C1043" t="s">
        <v>27</v>
      </c>
      <c r="D1043" t="s">
        <v>109</v>
      </c>
      <c r="E1043" t="s">
        <v>2196</v>
      </c>
      <c r="F1043" t="s">
        <v>78</v>
      </c>
      <c r="G1043" t="str">
        <f t="shared" si="96"/>
        <v>0</v>
      </c>
      <c r="H1043" s="4" t="str">
        <f t="shared" si="97"/>
        <v>Click here</v>
      </c>
      <c r="I1043" t="str">
        <f>IFERROR(INDEX(Analysis!$B$71:$L$91, MATCH(B1043, Analysis!$A$71:$A$91, 0), MATCH(C1043, Analysis!$B$70:$L$70, 0)), "")</f>
        <v>Mild</v>
      </c>
      <c r="J1043">
        <f t="shared" si="98"/>
        <v>19</v>
      </c>
      <c r="K1043" s="56">
        <f t="shared" si="99"/>
        <v>45787</v>
      </c>
      <c r="L1043" s="57">
        <f t="shared" si="101"/>
        <v>0.79296296296524815</v>
      </c>
      <c r="M1043" t="str" cm="1">
        <f t="array" ref="M1043">IF(L1043="","",_xlfn.IFS(
  AND(L1043&gt;=TIME(9,0,0), L1043&lt;TIME(16,0,0)),"Morning",
  AND(L1043&gt;=TIME(16,0,0), L1043&lt;TIME(23,59,0)),"Evening",
  L1043&gt;=TIME(23,59,0),"Night",
  L1043&lt;TIME(9,0,0),"Night"
))</f>
        <v>Evening</v>
      </c>
      <c r="O1043" t="str">
        <f t="shared" si="100"/>
        <v/>
      </c>
    </row>
    <row r="1044" spans="1:15" x14ac:dyDescent="0.25">
      <c r="A1044" t="s">
        <v>2197</v>
      </c>
      <c r="B1044" t="s">
        <v>1</v>
      </c>
      <c r="C1044" t="s">
        <v>29</v>
      </c>
      <c r="D1044" t="s">
        <v>100</v>
      </c>
      <c r="E1044" t="s">
        <v>2198</v>
      </c>
      <c r="F1044" t="s">
        <v>78</v>
      </c>
      <c r="G1044" t="str">
        <f t="shared" si="96"/>
        <v>0</v>
      </c>
      <c r="H1044" s="4" t="str">
        <f t="shared" si="97"/>
        <v>Click here</v>
      </c>
      <c r="I1044" t="str">
        <f>IFERROR(INDEX(Analysis!$B$71:$L$91, MATCH(B1044, Analysis!$A$71:$A$91, 0), MATCH(C1044, Analysis!$B$70:$L$70, 0)), "")</f>
        <v>Mild</v>
      </c>
      <c r="J1044">
        <f t="shared" si="98"/>
        <v>19</v>
      </c>
      <c r="K1044" s="56">
        <f t="shared" si="99"/>
        <v>45787</v>
      </c>
      <c r="L1044" s="57">
        <f t="shared" si="101"/>
        <v>0.7980439814782585</v>
      </c>
      <c r="M1044" t="str" cm="1">
        <f t="array" ref="M1044">IF(L1044="","",_xlfn.IFS(
  AND(L1044&gt;=TIME(9,0,0), L1044&lt;TIME(16,0,0)),"Morning",
  AND(L1044&gt;=TIME(16,0,0), L1044&lt;TIME(23,59,0)),"Evening",
  L1044&gt;=TIME(23,59,0),"Night",
  L1044&lt;TIME(9,0,0),"Night"
))</f>
        <v>Evening</v>
      </c>
      <c r="O1044" t="str">
        <f t="shared" si="100"/>
        <v/>
      </c>
    </row>
    <row r="1045" spans="1:15" x14ac:dyDescent="0.25">
      <c r="A1045" t="s">
        <v>2199</v>
      </c>
      <c r="B1045" t="s">
        <v>1</v>
      </c>
      <c r="C1045" t="s">
        <v>25</v>
      </c>
      <c r="D1045" t="s">
        <v>146</v>
      </c>
      <c r="E1045" t="s">
        <v>2200</v>
      </c>
      <c r="F1045" t="s">
        <v>78</v>
      </c>
      <c r="G1045" t="str">
        <f t="shared" si="96"/>
        <v>0</v>
      </c>
      <c r="H1045" s="4" t="str">
        <f t="shared" si="97"/>
        <v>Click here</v>
      </c>
      <c r="I1045" t="str">
        <f>IFERROR(INDEX(Analysis!$B$71:$L$91, MATCH(B1045, Analysis!$A$71:$A$91, 0), MATCH(C1045, Analysis!$B$70:$L$70, 0)), "")</f>
        <v>Mild</v>
      </c>
      <c r="J1045">
        <f t="shared" si="98"/>
        <v>19</v>
      </c>
      <c r="K1045" s="56">
        <f t="shared" si="99"/>
        <v>45787</v>
      </c>
      <c r="L1045" s="57">
        <f t="shared" si="101"/>
        <v>0.80765046296437504</v>
      </c>
      <c r="M1045" t="str" cm="1">
        <f t="array" ref="M1045">IF(L1045="","",_xlfn.IFS(
  AND(L1045&gt;=TIME(9,0,0), L1045&lt;TIME(16,0,0)),"Morning",
  AND(L1045&gt;=TIME(16,0,0), L1045&lt;TIME(23,59,0)),"Evening",
  L1045&gt;=TIME(23,59,0),"Night",
  L1045&lt;TIME(9,0,0),"Night"
))</f>
        <v>Evening</v>
      </c>
      <c r="O1045" t="str">
        <f t="shared" si="100"/>
        <v/>
      </c>
    </row>
    <row r="1046" spans="1:15" x14ac:dyDescent="0.25">
      <c r="A1046" t="s">
        <v>2201</v>
      </c>
      <c r="B1046" t="s">
        <v>1</v>
      </c>
      <c r="C1046" t="s">
        <v>29</v>
      </c>
      <c r="D1046" t="s">
        <v>100</v>
      </c>
      <c r="E1046" t="s">
        <v>2202</v>
      </c>
      <c r="F1046" t="s">
        <v>78</v>
      </c>
      <c r="G1046" t="str">
        <f t="shared" si="96"/>
        <v>0</v>
      </c>
      <c r="H1046" s="4" t="str">
        <f t="shared" si="97"/>
        <v>Click here</v>
      </c>
      <c r="I1046" t="str">
        <f>IFERROR(INDEX(Analysis!$B$71:$L$91, MATCH(B1046, Analysis!$A$71:$A$91, 0), MATCH(C1046, Analysis!$B$70:$L$70, 0)), "")</f>
        <v>Mild</v>
      </c>
      <c r="J1046">
        <f t="shared" si="98"/>
        <v>19</v>
      </c>
      <c r="K1046" s="56">
        <f t="shared" si="99"/>
        <v>45787</v>
      </c>
      <c r="L1046" s="57">
        <f t="shared" si="101"/>
        <v>0.81450231481721858</v>
      </c>
      <c r="M1046" t="str" cm="1">
        <f t="array" ref="M1046">IF(L1046="","",_xlfn.IFS(
  AND(L1046&gt;=TIME(9,0,0), L1046&lt;TIME(16,0,0)),"Morning",
  AND(L1046&gt;=TIME(16,0,0), L1046&lt;TIME(23,59,0)),"Evening",
  L1046&gt;=TIME(23,59,0),"Night",
  L1046&lt;TIME(9,0,0),"Night"
))</f>
        <v>Evening</v>
      </c>
      <c r="O1046" t="str">
        <f t="shared" si="100"/>
        <v/>
      </c>
    </row>
    <row r="1047" spans="1:15" x14ac:dyDescent="0.25">
      <c r="A1047" t="s">
        <v>2203</v>
      </c>
      <c r="B1047" t="s">
        <v>1</v>
      </c>
      <c r="C1047" t="s">
        <v>30</v>
      </c>
      <c r="D1047" t="s">
        <v>217</v>
      </c>
      <c r="E1047" t="s">
        <v>2204</v>
      </c>
      <c r="F1047" t="s">
        <v>78</v>
      </c>
      <c r="G1047" t="str">
        <f t="shared" si="96"/>
        <v>0</v>
      </c>
      <c r="H1047" s="4" t="str">
        <f t="shared" si="97"/>
        <v>Click here</v>
      </c>
      <c r="I1047" t="str">
        <f>IFERROR(INDEX(Analysis!$B$71:$L$91, MATCH(B1047, Analysis!$A$71:$A$91, 0), MATCH(C1047, Analysis!$B$70:$L$70, 0)), "")</f>
        <v>Mild</v>
      </c>
      <c r="J1047">
        <f t="shared" si="98"/>
        <v>19</v>
      </c>
      <c r="K1047" s="56">
        <f t="shared" si="99"/>
        <v>45787</v>
      </c>
      <c r="L1047" s="57">
        <f t="shared" si="101"/>
        <v>0.8450231481474475</v>
      </c>
      <c r="M1047" t="str" cm="1">
        <f t="array" ref="M1047">IF(L1047="","",_xlfn.IFS(
  AND(L1047&gt;=TIME(9,0,0), L1047&lt;TIME(16,0,0)),"Morning",
  AND(L1047&gt;=TIME(16,0,0), L1047&lt;TIME(23,59,0)),"Evening",
  L1047&gt;=TIME(23,59,0),"Night",
  L1047&lt;TIME(9,0,0),"Night"
))</f>
        <v>Evening</v>
      </c>
      <c r="O1047" t="str">
        <f t="shared" si="100"/>
        <v/>
      </c>
    </row>
    <row r="1048" spans="1:15" x14ac:dyDescent="0.25">
      <c r="A1048" t="s">
        <v>2205</v>
      </c>
      <c r="B1048" t="s">
        <v>1</v>
      </c>
      <c r="C1048" t="s">
        <v>30</v>
      </c>
      <c r="D1048" t="s">
        <v>217</v>
      </c>
      <c r="E1048" t="s">
        <v>2206</v>
      </c>
      <c r="F1048" t="s">
        <v>78</v>
      </c>
      <c r="G1048" t="str">
        <f t="shared" si="96"/>
        <v>0</v>
      </c>
      <c r="H1048" s="4" t="str">
        <f t="shared" si="97"/>
        <v>Click here</v>
      </c>
      <c r="I1048" t="str">
        <f>IFERROR(INDEX(Analysis!$B$71:$L$91, MATCH(B1048, Analysis!$A$71:$A$91, 0), MATCH(C1048, Analysis!$B$70:$L$70, 0)), "")</f>
        <v>Mild</v>
      </c>
      <c r="J1048">
        <f t="shared" si="98"/>
        <v>19</v>
      </c>
      <c r="K1048" s="56">
        <f t="shared" si="99"/>
        <v>45787</v>
      </c>
      <c r="L1048" s="57">
        <f t="shared" si="101"/>
        <v>0.84804398148116888</v>
      </c>
      <c r="M1048" t="str" cm="1">
        <f t="array" ref="M1048">IF(L1048="","",_xlfn.IFS(
  AND(L1048&gt;=TIME(9,0,0), L1048&lt;TIME(16,0,0)),"Morning",
  AND(L1048&gt;=TIME(16,0,0), L1048&lt;TIME(23,59,0)),"Evening",
  L1048&gt;=TIME(23,59,0),"Night",
  L1048&lt;TIME(9,0,0),"Night"
))</f>
        <v>Evening</v>
      </c>
      <c r="O1048" t="str">
        <f t="shared" si="100"/>
        <v/>
      </c>
    </row>
    <row r="1049" spans="1:15" x14ac:dyDescent="0.25">
      <c r="A1049" t="s">
        <v>2207</v>
      </c>
      <c r="B1049" t="s">
        <v>1</v>
      </c>
      <c r="C1049" t="s">
        <v>30</v>
      </c>
      <c r="D1049" t="s">
        <v>217</v>
      </c>
      <c r="E1049" t="s">
        <v>2208</v>
      </c>
      <c r="F1049" t="s">
        <v>78</v>
      </c>
      <c r="G1049" t="str">
        <f t="shared" si="96"/>
        <v>0</v>
      </c>
      <c r="H1049" s="4" t="str">
        <f t="shared" si="97"/>
        <v>Click here</v>
      </c>
      <c r="I1049" t="str">
        <f>IFERROR(INDEX(Analysis!$B$71:$L$91, MATCH(B1049, Analysis!$A$71:$A$91, 0), MATCH(C1049, Analysis!$B$70:$L$70, 0)), "")</f>
        <v>Mild</v>
      </c>
      <c r="J1049">
        <f t="shared" si="98"/>
        <v>19</v>
      </c>
      <c r="K1049" s="56">
        <f t="shared" si="99"/>
        <v>45787</v>
      </c>
      <c r="L1049" s="57">
        <f t="shared" si="101"/>
        <v>0.85299768518598285</v>
      </c>
      <c r="M1049" t="str" cm="1">
        <f t="array" ref="M1049">IF(L1049="","",_xlfn.IFS(
  AND(L1049&gt;=TIME(9,0,0), L1049&lt;TIME(16,0,0)),"Morning",
  AND(L1049&gt;=TIME(16,0,0), L1049&lt;TIME(23,59,0)),"Evening",
  L1049&gt;=TIME(23,59,0),"Night",
  L1049&lt;TIME(9,0,0),"Night"
))</f>
        <v>Evening</v>
      </c>
      <c r="O1049" t="str">
        <f t="shared" si="100"/>
        <v/>
      </c>
    </row>
    <row r="1050" spans="1:15" x14ac:dyDescent="0.25">
      <c r="A1050" t="s">
        <v>2209</v>
      </c>
      <c r="B1050" t="s">
        <v>1</v>
      </c>
      <c r="C1050" t="s">
        <v>25</v>
      </c>
      <c r="D1050" t="s">
        <v>301</v>
      </c>
      <c r="E1050" t="s">
        <v>2210</v>
      </c>
      <c r="F1050" t="s">
        <v>78</v>
      </c>
      <c r="G1050" t="str">
        <f t="shared" si="96"/>
        <v>0</v>
      </c>
      <c r="H1050" s="4" t="str">
        <f t="shared" si="97"/>
        <v>Click here</v>
      </c>
      <c r="I1050" t="str">
        <f>IFERROR(INDEX(Analysis!$B$71:$L$91, MATCH(B1050, Analysis!$A$71:$A$91, 0), MATCH(C1050, Analysis!$B$70:$L$70, 0)), "")</f>
        <v>Mild</v>
      </c>
      <c r="J1050">
        <f t="shared" si="98"/>
        <v>19</v>
      </c>
      <c r="K1050" s="56">
        <f t="shared" si="99"/>
        <v>45787</v>
      </c>
      <c r="L1050" s="57">
        <f t="shared" si="101"/>
        <v>0.96309027777897427</v>
      </c>
      <c r="M1050" t="str" cm="1">
        <f t="array" ref="M1050">IF(L1050="","",_xlfn.IFS(
  AND(L1050&gt;=TIME(9,0,0), L1050&lt;TIME(16,0,0)),"Morning",
  AND(L1050&gt;=TIME(16,0,0), L1050&lt;TIME(23,59,0)),"Evening",
  L1050&gt;=TIME(23,59,0),"Night",
  L1050&lt;TIME(9,0,0),"Night"
))</f>
        <v>Evening</v>
      </c>
      <c r="O1050" t="str">
        <f t="shared" si="100"/>
        <v/>
      </c>
    </row>
    <row r="1051" spans="1:15" x14ac:dyDescent="0.25">
      <c r="A1051" t="s">
        <v>2211</v>
      </c>
      <c r="B1051" t="s">
        <v>1</v>
      </c>
      <c r="C1051" t="s">
        <v>25</v>
      </c>
      <c r="D1051" t="s">
        <v>301</v>
      </c>
      <c r="E1051" t="s">
        <v>2212</v>
      </c>
      <c r="F1051" t="s">
        <v>78</v>
      </c>
      <c r="G1051" t="str">
        <f t="shared" si="96"/>
        <v>0</v>
      </c>
      <c r="H1051" s="4" t="str">
        <f t="shared" si="97"/>
        <v>Click here</v>
      </c>
      <c r="I1051" t="str">
        <f>IFERROR(INDEX(Analysis!$B$71:$L$91, MATCH(B1051, Analysis!$A$71:$A$91, 0), MATCH(C1051, Analysis!$B$70:$L$70, 0)), "")</f>
        <v>Mild</v>
      </c>
      <c r="J1051">
        <f t="shared" si="98"/>
        <v>19</v>
      </c>
      <c r="K1051" s="56">
        <f t="shared" si="99"/>
        <v>45787</v>
      </c>
      <c r="L1051" s="57">
        <f t="shared" si="101"/>
        <v>0.963449074071832</v>
      </c>
      <c r="M1051" t="str" cm="1">
        <f t="array" ref="M1051">IF(L1051="","",_xlfn.IFS(
  AND(L1051&gt;=TIME(9,0,0), L1051&lt;TIME(16,0,0)),"Morning",
  AND(L1051&gt;=TIME(16,0,0), L1051&lt;TIME(23,59,0)),"Evening",
  L1051&gt;=TIME(23,59,0),"Night",
  L1051&lt;TIME(9,0,0),"Night"
))</f>
        <v>Evening</v>
      </c>
      <c r="O1051" t="str">
        <f t="shared" si="100"/>
        <v/>
      </c>
    </row>
    <row r="1052" spans="1:15" x14ac:dyDescent="0.25">
      <c r="A1052" t="s">
        <v>2213</v>
      </c>
      <c r="B1052" t="s">
        <v>1</v>
      </c>
      <c r="C1052" t="s">
        <v>25</v>
      </c>
      <c r="D1052" t="s">
        <v>86</v>
      </c>
      <c r="E1052" t="s">
        <v>2214</v>
      </c>
      <c r="F1052" t="s">
        <v>78</v>
      </c>
      <c r="G1052" t="str">
        <f t="shared" si="96"/>
        <v>0</v>
      </c>
      <c r="H1052" s="4" t="str">
        <f t="shared" si="97"/>
        <v>Click here</v>
      </c>
      <c r="I1052" t="str">
        <f>IFERROR(INDEX(Analysis!$B$71:$L$91, MATCH(B1052, Analysis!$A$71:$A$91, 0), MATCH(C1052, Analysis!$B$70:$L$70, 0)), "")</f>
        <v>Mild</v>
      </c>
      <c r="J1052">
        <f t="shared" si="98"/>
        <v>20</v>
      </c>
      <c r="K1052" s="56">
        <f t="shared" si="99"/>
        <v>45788</v>
      </c>
      <c r="L1052" s="57">
        <f t="shared" si="101"/>
        <v>0.38749999999708962</v>
      </c>
      <c r="M1052" t="str" cm="1">
        <f t="array" ref="M1052">IF(L1052="","",_xlfn.IFS(
  AND(L1052&gt;=TIME(9,0,0), L1052&lt;TIME(16,0,0)),"Morning",
  AND(L1052&gt;=TIME(16,0,0), L1052&lt;TIME(23,59,0)),"Evening",
  L1052&gt;=TIME(23,59,0),"Night",
  L1052&lt;TIME(9,0,0),"Night"
))</f>
        <v>Morning</v>
      </c>
      <c r="O1052" t="str">
        <f t="shared" si="100"/>
        <v/>
      </c>
    </row>
    <row r="1053" spans="1:15" x14ac:dyDescent="0.25">
      <c r="A1053" t="s">
        <v>2215</v>
      </c>
      <c r="B1053" t="s">
        <v>1</v>
      </c>
      <c r="C1053" t="s">
        <v>27</v>
      </c>
      <c r="D1053" t="s">
        <v>109</v>
      </c>
      <c r="E1053" t="s">
        <v>2216</v>
      </c>
      <c r="F1053" t="s">
        <v>78</v>
      </c>
      <c r="G1053" t="str">
        <f t="shared" si="96"/>
        <v>0</v>
      </c>
      <c r="H1053" s="4" t="str">
        <f t="shared" si="97"/>
        <v>Click here</v>
      </c>
      <c r="I1053" t="str">
        <f>IFERROR(INDEX(Analysis!$B$71:$L$91, MATCH(B1053, Analysis!$A$71:$A$91, 0), MATCH(C1053, Analysis!$B$70:$L$70, 0)), "")</f>
        <v>Mild</v>
      </c>
      <c r="J1053">
        <f t="shared" si="98"/>
        <v>20</v>
      </c>
      <c r="K1053" s="56">
        <f t="shared" si="99"/>
        <v>45788</v>
      </c>
      <c r="L1053" s="57">
        <f t="shared" si="101"/>
        <v>0.41040509259619284</v>
      </c>
      <c r="M1053" t="str" cm="1">
        <f t="array" ref="M1053">IF(L1053="","",_xlfn.IFS(
  AND(L1053&gt;=TIME(9,0,0), L1053&lt;TIME(16,0,0)),"Morning",
  AND(L1053&gt;=TIME(16,0,0), L1053&lt;TIME(23,59,0)),"Evening",
  L1053&gt;=TIME(23,59,0),"Night",
  L1053&lt;TIME(9,0,0),"Night"
))</f>
        <v>Morning</v>
      </c>
      <c r="O1053" t="str">
        <f t="shared" si="100"/>
        <v/>
      </c>
    </row>
    <row r="1054" spans="1:15" x14ac:dyDescent="0.25">
      <c r="A1054" t="s">
        <v>2217</v>
      </c>
      <c r="B1054" t="s">
        <v>1</v>
      </c>
      <c r="C1054" t="s">
        <v>27</v>
      </c>
      <c r="D1054" t="s">
        <v>109</v>
      </c>
      <c r="E1054" t="s">
        <v>2218</v>
      </c>
      <c r="F1054" t="s">
        <v>78</v>
      </c>
      <c r="G1054" t="str">
        <f t="shared" si="96"/>
        <v>0</v>
      </c>
      <c r="H1054" s="4" t="str">
        <f t="shared" si="97"/>
        <v>Click here</v>
      </c>
      <c r="I1054" t="str">
        <f>IFERROR(INDEX(Analysis!$B$71:$L$91, MATCH(B1054, Analysis!$A$71:$A$91, 0), MATCH(C1054, Analysis!$B$70:$L$70, 0)), "")</f>
        <v>Mild</v>
      </c>
      <c r="J1054">
        <f t="shared" si="98"/>
        <v>20</v>
      </c>
      <c r="K1054" s="56">
        <f t="shared" si="99"/>
        <v>45788</v>
      </c>
      <c r="L1054" s="57">
        <f t="shared" si="101"/>
        <v>0.41091435185080627</v>
      </c>
      <c r="M1054" t="str" cm="1">
        <f t="array" ref="M1054">IF(L1054="","",_xlfn.IFS(
  AND(L1054&gt;=TIME(9,0,0), L1054&lt;TIME(16,0,0)),"Morning",
  AND(L1054&gt;=TIME(16,0,0), L1054&lt;TIME(23,59,0)),"Evening",
  L1054&gt;=TIME(23,59,0),"Night",
  L1054&lt;TIME(9,0,0),"Night"
))</f>
        <v>Morning</v>
      </c>
      <c r="O1054" t="str">
        <f t="shared" si="100"/>
        <v/>
      </c>
    </row>
    <row r="1055" spans="1:15" x14ac:dyDescent="0.25">
      <c r="A1055" t="s">
        <v>2219</v>
      </c>
      <c r="B1055" t="s">
        <v>1</v>
      </c>
      <c r="C1055" t="s">
        <v>27</v>
      </c>
      <c r="D1055" t="s">
        <v>167</v>
      </c>
      <c r="E1055" t="s">
        <v>2220</v>
      </c>
      <c r="F1055" t="s">
        <v>78</v>
      </c>
      <c r="G1055" t="str">
        <f t="shared" si="96"/>
        <v>0</v>
      </c>
      <c r="H1055" s="4" t="str">
        <f t="shared" si="97"/>
        <v>Click here</v>
      </c>
      <c r="I1055" t="str">
        <f>IFERROR(INDEX(Analysis!$B$71:$L$91, MATCH(B1055, Analysis!$A$71:$A$91, 0), MATCH(C1055, Analysis!$B$70:$L$70, 0)), "")</f>
        <v>Mild</v>
      </c>
      <c r="J1055">
        <f t="shared" si="98"/>
        <v>20</v>
      </c>
      <c r="K1055" s="56">
        <f t="shared" si="99"/>
        <v>45788</v>
      </c>
      <c r="L1055" s="57">
        <f t="shared" si="101"/>
        <v>0.41116898148175096</v>
      </c>
      <c r="M1055" t="str" cm="1">
        <f t="array" ref="M1055">IF(L1055="","",_xlfn.IFS(
  AND(L1055&gt;=TIME(9,0,0), L1055&lt;TIME(16,0,0)),"Morning",
  AND(L1055&gt;=TIME(16,0,0), L1055&lt;TIME(23,59,0)),"Evening",
  L1055&gt;=TIME(23,59,0),"Night",
  L1055&lt;TIME(9,0,0),"Night"
))</f>
        <v>Morning</v>
      </c>
      <c r="O1055" t="str">
        <f t="shared" si="100"/>
        <v/>
      </c>
    </row>
    <row r="1056" spans="1:15" x14ac:dyDescent="0.25">
      <c r="A1056" t="s">
        <v>2221</v>
      </c>
      <c r="B1056" t="s">
        <v>1</v>
      </c>
      <c r="C1056" t="s">
        <v>25</v>
      </c>
      <c r="D1056" t="s">
        <v>149</v>
      </c>
      <c r="E1056" t="s">
        <v>2222</v>
      </c>
      <c r="F1056" t="s">
        <v>78</v>
      </c>
      <c r="G1056" t="str">
        <f t="shared" si="96"/>
        <v>0</v>
      </c>
      <c r="H1056" s="4" t="str">
        <f t="shared" si="97"/>
        <v>Click here</v>
      </c>
      <c r="I1056" t="str">
        <f>IFERROR(INDEX(Analysis!$B$71:$L$91, MATCH(B1056, Analysis!$A$71:$A$91, 0), MATCH(C1056, Analysis!$B$70:$L$70, 0)), "")</f>
        <v>Mild</v>
      </c>
      <c r="J1056">
        <f t="shared" si="98"/>
        <v>20</v>
      </c>
      <c r="K1056" s="56">
        <f t="shared" si="99"/>
        <v>45788</v>
      </c>
      <c r="L1056" s="57">
        <f t="shared" si="101"/>
        <v>0.42035879629838746</v>
      </c>
      <c r="M1056" t="str" cm="1">
        <f t="array" ref="M1056">IF(L1056="","",_xlfn.IFS(
  AND(L1056&gt;=TIME(9,0,0), L1056&lt;TIME(16,0,0)),"Morning",
  AND(L1056&gt;=TIME(16,0,0), L1056&lt;TIME(23,59,0)),"Evening",
  L1056&gt;=TIME(23,59,0),"Night",
  L1056&lt;TIME(9,0,0),"Night"
))</f>
        <v>Morning</v>
      </c>
      <c r="O1056" t="str">
        <f t="shared" si="100"/>
        <v/>
      </c>
    </row>
    <row r="1057" spans="1:15" x14ac:dyDescent="0.25">
      <c r="A1057" t="s">
        <v>2223</v>
      </c>
      <c r="B1057" t="s">
        <v>3</v>
      </c>
      <c r="C1057" t="s">
        <v>27</v>
      </c>
      <c r="D1057" t="s">
        <v>109</v>
      </c>
      <c r="E1057" t="s">
        <v>2224</v>
      </c>
      <c r="F1057" t="s">
        <v>78</v>
      </c>
      <c r="G1057" t="str">
        <f t="shared" si="96"/>
        <v>0</v>
      </c>
      <c r="H1057" s="4" t="str">
        <f t="shared" si="97"/>
        <v>Click here</v>
      </c>
      <c r="I1057" t="str">
        <f>IFERROR(INDEX(Analysis!$B$71:$L$91, MATCH(B1057, Analysis!$A$71:$A$91, 0), MATCH(C1057, Analysis!$B$70:$L$70, 0)), "")</f>
        <v>Severe</v>
      </c>
      <c r="J1057">
        <f t="shared" si="98"/>
        <v>20</v>
      </c>
      <c r="K1057" s="56">
        <f t="shared" si="99"/>
        <v>45788</v>
      </c>
      <c r="L1057" s="57">
        <f t="shared" si="101"/>
        <v>0.42168981481518131</v>
      </c>
      <c r="M1057" t="str" cm="1">
        <f t="array" ref="M1057">IF(L1057="","",_xlfn.IFS(
  AND(L1057&gt;=TIME(9,0,0), L1057&lt;TIME(16,0,0)),"Morning",
  AND(L1057&gt;=TIME(16,0,0), L1057&lt;TIME(23,59,0)),"Evening",
  L1057&gt;=TIME(23,59,0),"Night",
  L1057&lt;TIME(9,0,0),"Night"
))</f>
        <v>Morning</v>
      </c>
      <c r="O1057" t="str">
        <f t="shared" si="100"/>
        <v/>
      </c>
    </row>
    <row r="1058" spans="1:15" x14ac:dyDescent="0.25">
      <c r="A1058" t="s">
        <v>2225</v>
      </c>
      <c r="B1058" t="s">
        <v>1</v>
      </c>
      <c r="C1058" t="s">
        <v>27</v>
      </c>
      <c r="D1058" t="s">
        <v>109</v>
      </c>
      <c r="E1058" t="s">
        <v>2226</v>
      </c>
      <c r="F1058" t="s">
        <v>78</v>
      </c>
      <c r="G1058" t="str">
        <f t="shared" si="96"/>
        <v>0</v>
      </c>
      <c r="H1058" s="4" t="str">
        <f t="shared" si="97"/>
        <v>Click here</v>
      </c>
      <c r="I1058" t="str">
        <f>IFERROR(INDEX(Analysis!$B$71:$L$91, MATCH(B1058, Analysis!$A$71:$A$91, 0), MATCH(C1058, Analysis!$B$70:$L$70, 0)), "")</f>
        <v>Mild</v>
      </c>
      <c r="J1058">
        <f t="shared" si="98"/>
        <v>20</v>
      </c>
      <c r="K1058" s="56">
        <f t="shared" si="99"/>
        <v>45788</v>
      </c>
      <c r="L1058" s="57">
        <f t="shared" si="101"/>
        <v>0.42192129629984265</v>
      </c>
      <c r="M1058" t="str" cm="1">
        <f t="array" ref="M1058">IF(L1058="","",_xlfn.IFS(
  AND(L1058&gt;=TIME(9,0,0), L1058&lt;TIME(16,0,0)),"Morning",
  AND(L1058&gt;=TIME(16,0,0), L1058&lt;TIME(23,59,0)),"Evening",
  L1058&gt;=TIME(23,59,0),"Night",
  L1058&lt;TIME(9,0,0),"Night"
))</f>
        <v>Morning</v>
      </c>
      <c r="O1058" t="str">
        <f t="shared" si="100"/>
        <v/>
      </c>
    </row>
    <row r="1059" spans="1:15" x14ac:dyDescent="0.25">
      <c r="A1059" t="s">
        <v>2227</v>
      </c>
      <c r="B1059" t="s">
        <v>1</v>
      </c>
      <c r="C1059" t="s">
        <v>103</v>
      </c>
      <c r="D1059" t="s">
        <v>104</v>
      </c>
      <c r="E1059" t="s">
        <v>2228</v>
      </c>
      <c r="F1059" t="s">
        <v>78</v>
      </c>
      <c r="G1059" t="str">
        <f t="shared" si="96"/>
        <v>0</v>
      </c>
      <c r="H1059" s="4" t="str">
        <f t="shared" si="97"/>
        <v>Click here</v>
      </c>
      <c r="I1059" t="str">
        <f>IFERROR(INDEX(Analysis!$B$71:$L$91, MATCH(B1059, Analysis!$A$71:$A$91, 0), MATCH(C1059, Analysis!$B$70:$L$70, 0)), "")</f>
        <v>Mild</v>
      </c>
      <c r="J1059">
        <f t="shared" si="98"/>
        <v>20</v>
      </c>
      <c r="K1059" s="56">
        <f t="shared" si="99"/>
        <v>45788</v>
      </c>
      <c r="L1059" s="57">
        <f t="shared" si="101"/>
        <v>0.44666666666307719</v>
      </c>
      <c r="M1059" t="str" cm="1">
        <f t="array" ref="M1059">IF(L1059="","",_xlfn.IFS(
  AND(L1059&gt;=TIME(9,0,0), L1059&lt;TIME(16,0,0)),"Morning",
  AND(L1059&gt;=TIME(16,0,0), L1059&lt;TIME(23,59,0)),"Evening",
  L1059&gt;=TIME(23,59,0),"Night",
  L1059&lt;TIME(9,0,0),"Night"
))</f>
        <v>Morning</v>
      </c>
      <c r="O1059" t="str">
        <f t="shared" si="100"/>
        <v/>
      </c>
    </row>
    <row r="1060" spans="1:15" x14ac:dyDescent="0.25">
      <c r="A1060" t="s">
        <v>2229</v>
      </c>
      <c r="B1060" t="s">
        <v>1</v>
      </c>
      <c r="C1060" t="s">
        <v>30</v>
      </c>
      <c r="D1060" t="s">
        <v>217</v>
      </c>
      <c r="E1060" t="s">
        <v>2230</v>
      </c>
      <c r="F1060" t="s">
        <v>78</v>
      </c>
      <c r="G1060" t="str">
        <f t="shared" si="96"/>
        <v>0</v>
      </c>
      <c r="H1060" s="4" t="str">
        <f t="shared" si="97"/>
        <v>Click here</v>
      </c>
      <c r="I1060" t="str">
        <f>IFERROR(INDEX(Analysis!$B$71:$L$91, MATCH(B1060, Analysis!$A$71:$A$91, 0), MATCH(C1060, Analysis!$B$70:$L$70, 0)), "")</f>
        <v>Mild</v>
      </c>
      <c r="J1060">
        <f t="shared" si="98"/>
        <v>20</v>
      </c>
      <c r="K1060" s="56">
        <f t="shared" si="99"/>
        <v>45788</v>
      </c>
      <c r="L1060" s="57">
        <f t="shared" si="101"/>
        <v>0.46180555555474712</v>
      </c>
      <c r="M1060" t="str" cm="1">
        <f t="array" ref="M1060">IF(L1060="","",_xlfn.IFS(
  AND(L1060&gt;=TIME(9,0,0), L1060&lt;TIME(16,0,0)),"Morning",
  AND(L1060&gt;=TIME(16,0,0), L1060&lt;TIME(23,59,0)),"Evening",
  L1060&gt;=TIME(23,59,0),"Night",
  L1060&lt;TIME(9,0,0),"Night"
))</f>
        <v>Morning</v>
      </c>
      <c r="O1060" t="str">
        <f t="shared" si="100"/>
        <v/>
      </c>
    </row>
    <row r="1061" spans="1:15" x14ac:dyDescent="0.25">
      <c r="A1061" t="s">
        <v>2231</v>
      </c>
      <c r="B1061" t="s">
        <v>1</v>
      </c>
      <c r="C1061" t="s">
        <v>27</v>
      </c>
      <c r="D1061" t="s">
        <v>109</v>
      </c>
      <c r="E1061" t="s">
        <v>2232</v>
      </c>
      <c r="F1061" t="s">
        <v>78</v>
      </c>
      <c r="G1061" t="str">
        <f t="shared" si="96"/>
        <v>0</v>
      </c>
      <c r="H1061" s="4" t="str">
        <f t="shared" si="97"/>
        <v>Click here</v>
      </c>
      <c r="I1061" t="str">
        <f>IFERROR(INDEX(Analysis!$B$71:$L$91, MATCH(B1061, Analysis!$A$71:$A$91, 0), MATCH(C1061, Analysis!$B$70:$L$70, 0)), "")</f>
        <v>Mild</v>
      </c>
      <c r="J1061">
        <f t="shared" si="98"/>
        <v>20</v>
      </c>
      <c r="K1061" s="56">
        <f t="shared" si="99"/>
        <v>45788</v>
      </c>
      <c r="L1061" s="57">
        <f t="shared" si="101"/>
        <v>0.46930555555445608</v>
      </c>
      <c r="M1061" t="str" cm="1">
        <f t="array" ref="M1061">IF(L1061="","",_xlfn.IFS(
  AND(L1061&gt;=TIME(9,0,0), L1061&lt;TIME(16,0,0)),"Morning",
  AND(L1061&gt;=TIME(16,0,0), L1061&lt;TIME(23,59,0)),"Evening",
  L1061&gt;=TIME(23,59,0),"Night",
  L1061&lt;TIME(9,0,0),"Night"
))</f>
        <v>Morning</v>
      </c>
      <c r="O1061" t="str">
        <f t="shared" si="100"/>
        <v/>
      </c>
    </row>
    <row r="1062" spans="1:15" x14ac:dyDescent="0.25">
      <c r="A1062" t="s">
        <v>2233</v>
      </c>
      <c r="B1062" t="s">
        <v>1</v>
      </c>
      <c r="C1062" t="s">
        <v>27</v>
      </c>
      <c r="D1062" t="s">
        <v>109</v>
      </c>
      <c r="E1062" t="s">
        <v>2234</v>
      </c>
      <c r="F1062" t="s">
        <v>78</v>
      </c>
      <c r="G1062" t="str">
        <f t="shared" si="96"/>
        <v>0</v>
      </c>
      <c r="H1062" s="4" t="str">
        <f t="shared" si="97"/>
        <v>Click here</v>
      </c>
      <c r="I1062" t="str">
        <f>IFERROR(INDEX(Analysis!$B$71:$L$91, MATCH(B1062, Analysis!$A$71:$A$91, 0), MATCH(C1062, Analysis!$B$70:$L$70, 0)), "")</f>
        <v>Mild</v>
      </c>
      <c r="J1062">
        <f t="shared" si="98"/>
        <v>20</v>
      </c>
      <c r="K1062" s="56">
        <f t="shared" si="99"/>
        <v>45788</v>
      </c>
      <c r="L1062" s="57">
        <f t="shared" si="101"/>
        <v>0.49384259259386454</v>
      </c>
      <c r="M1062" t="str" cm="1">
        <f t="array" ref="M1062">IF(L1062="","",_xlfn.IFS(
  AND(L1062&gt;=TIME(9,0,0), L1062&lt;TIME(16,0,0)),"Morning",
  AND(L1062&gt;=TIME(16,0,0), L1062&lt;TIME(23,59,0)),"Evening",
  L1062&gt;=TIME(23,59,0),"Night",
  L1062&lt;TIME(9,0,0),"Night"
))</f>
        <v>Morning</v>
      </c>
      <c r="O1062" t="str">
        <f t="shared" si="100"/>
        <v/>
      </c>
    </row>
    <row r="1063" spans="1:15" x14ac:dyDescent="0.25">
      <c r="A1063" t="s">
        <v>2235</v>
      </c>
      <c r="B1063" t="s">
        <v>1</v>
      </c>
      <c r="C1063" t="s">
        <v>103</v>
      </c>
      <c r="D1063" t="s">
        <v>237</v>
      </c>
      <c r="E1063" t="s">
        <v>2236</v>
      </c>
      <c r="F1063" t="s">
        <v>78</v>
      </c>
      <c r="G1063" t="str">
        <f t="shared" si="96"/>
        <v>0</v>
      </c>
      <c r="H1063" s="4" t="str">
        <f t="shared" si="97"/>
        <v>Click here</v>
      </c>
      <c r="I1063" t="str">
        <f>IFERROR(INDEX(Analysis!$B$71:$L$91, MATCH(B1063, Analysis!$A$71:$A$91, 0), MATCH(C1063, Analysis!$B$70:$L$70, 0)), "")</f>
        <v>Mild</v>
      </c>
      <c r="J1063">
        <f t="shared" si="98"/>
        <v>20</v>
      </c>
      <c r="K1063" s="56">
        <f t="shared" si="99"/>
        <v>45788</v>
      </c>
      <c r="L1063" s="57">
        <f t="shared" si="101"/>
        <v>0.50700231481459923</v>
      </c>
      <c r="M1063" t="str" cm="1">
        <f t="array" ref="M1063">IF(L1063="","",_xlfn.IFS(
  AND(L1063&gt;=TIME(9,0,0), L1063&lt;TIME(16,0,0)),"Morning",
  AND(L1063&gt;=TIME(16,0,0), L1063&lt;TIME(23,59,0)),"Evening",
  L1063&gt;=TIME(23,59,0),"Night",
  L1063&lt;TIME(9,0,0),"Night"
))</f>
        <v>Morning</v>
      </c>
      <c r="O1063" t="str">
        <f t="shared" si="100"/>
        <v/>
      </c>
    </row>
    <row r="1064" spans="1:15" x14ac:dyDescent="0.25">
      <c r="A1064" t="s">
        <v>2237</v>
      </c>
      <c r="B1064" t="s">
        <v>1</v>
      </c>
      <c r="C1064" t="s">
        <v>27</v>
      </c>
      <c r="D1064" t="s">
        <v>109</v>
      </c>
      <c r="E1064" t="s">
        <v>2238</v>
      </c>
      <c r="F1064" t="s">
        <v>78</v>
      </c>
      <c r="G1064" t="str">
        <f t="shared" si="96"/>
        <v>0</v>
      </c>
      <c r="H1064" s="4" t="str">
        <f t="shared" si="97"/>
        <v>Click here</v>
      </c>
      <c r="I1064" t="str">
        <f>IFERROR(INDEX(Analysis!$B$71:$L$91, MATCH(B1064, Analysis!$A$71:$A$91, 0), MATCH(C1064, Analysis!$B$70:$L$70, 0)), "")</f>
        <v>Mild</v>
      </c>
      <c r="J1064">
        <f t="shared" si="98"/>
        <v>20</v>
      </c>
      <c r="K1064" s="56">
        <f t="shared" si="99"/>
        <v>45788</v>
      </c>
      <c r="L1064" s="57">
        <f t="shared" si="101"/>
        <v>0.50759259259211831</v>
      </c>
      <c r="M1064" t="str" cm="1">
        <f t="array" ref="M1064">IF(L1064="","",_xlfn.IFS(
  AND(L1064&gt;=TIME(9,0,0), L1064&lt;TIME(16,0,0)),"Morning",
  AND(L1064&gt;=TIME(16,0,0), L1064&lt;TIME(23,59,0)),"Evening",
  L1064&gt;=TIME(23,59,0),"Night",
  L1064&lt;TIME(9,0,0),"Night"
))</f>
        <v>Morning</v>
      </c>
      <c r="O1064" t="str">
        <f t="shared" si="100"/>
        <v/>
      </c>
    </row>
    <row r="1065" spans="1:15" x14ac:dyDescent="0.25">
      <c r="A1065" t="s">
        <v>2239</v>
      </c>
      <c r="B1065" t="s">
        <v>1</v>
      </c>
      <c r="C1065" t="s">
        <v>25</v>
      </c>
      <c r="D1065" t="s">
        <v>146</v>
      </c>
      <c r="E1065" t="s">
        <v>2240</v>
      </c>
      <c r="F1065" t="s">
        <v>78</v>
      </c>
      <c r="G1065" t="str">
        <f t="shared" si="96"/>
        <v>0</v>
      </c>
      <c r="H1065" s="4" t="str">
        <f t="shared" si="97"/>
        <v>Click here</v>
      </c>
      <c r="I1065" t="str">
        <f>IFERROR(INDEX(Analysis!$B$71:$L$91, MATCH(B1065, Analysis!$A$71:$A$91, 0), MATCH(C1065, Analysis!$B$70:$L$70, 0)), "")</f>
        <v>Mild</v>
      </c>
      <c r="J1065">
        <f t="shared" si="98"/>
        <v>20</v>
      </c>
      <c r="K1065" s="56">
        <f t="shared" si="99"/>
        <v>45788</v>
      </c>
      <c r="L1065" s="57">
        <f t="shared" si="101"/>
        <v>0.52372685185400769</v>
      </c>
      <c r="M1065" t="str" cm="1">
        <f t="array" ref="M1065">IF(L1065="","",_xlfn.IFS(
  AND(L1065&gt;=TIME(9,0,0), L1065&lt;TIME(16,0,0)),"Morning",
  AND(L1065&gt;=TIME(16,0,0), L1065&lt;TIME(23,59,0)),"Evening",
  L1065&gt;=TIME(23,59,0),"Night",
  L1065&lt;TIME(9,0,0),"Night"
))</f>
        <v>Morning</v>
      </c>
      <c r="O1065" t="str">
        <f t="shared" si="100"/>
        <v/>
      </c>
    </row>
    <row r="1066" spans="1:15" x14ac:dyDescent="0.25">
      <c r="A1066" t="s">
        <v>2241</v>
      </c>
      <c r="B1066" t="s">
        <v>1</v>
      </c>
      <c r="C1066" t="s">
        <v>103</v>
      </c>
      <c r="D1066" t="s">
        <v>104</v>
      </c>
      <c r="E1066" t="s">
        <v>2242</v>
      </c>
      <c r="F1066" t="s">
        <v>78</v>
      </c>
      <c r="G1066" t="str">
        <f t="shared" si="96"/>
        <v>0</v>
      </c>
      <c r="H1066" s="4" t="str">
        <f t="shared" si="97"/>
        <v>Click here</v>
      </c>
      <c r="I1066" t="str">
        <f>IFERROR(INDEX(Analysis!$B$71:$L$91, MATCH(B1066, Analysis!$A$71:$A$91, 0), MATCH(C1066, Analysis!$B$70:$L$70, 0)), "")</f>
        <v>Mild</v>
      </c>
      <c r="J1066">
        <f t="shared" si="98"/>
        <v>20</v>
      </c>
      <c r="K1066" s="56">
        <f t="shared" si="99"/>
        <v>45788</v>
      </c>
      <c r="L1066" s="57">
        <f t="shared" si="101"/>
        <v>0.52615740741021</v>
      </c>
      <c r="M1066" t="str" cm="1">
        <f t="array" ref="M1066">IF(L1066="","",_xlfn.IFS(
  AND(L1066&gt;=TIME(9,0,0), L1066&lt;TIME(16,0,0)),"Morning",
  AND(L1066&gt;=TIME(16,0,0), L1066&lt;TIME(23,59,0)),"Evening",
  L1066&gt;=TIME(23,59,0),"Night",
  L1066&lt;TIME(9,0,0),"Night"
))</f>
        <v>Morning</v>
      </c>
      <c r="O1066" t="str">
        <f t="shared" si="100"/>
        <v/>
      </c>
    </row>
    <row r="1067" spans="1:15" x14ac:dyDescent="0.25">
      <c r="A1067" t="s">
        <v>2243</v>
      </c>
      <c r="B1067" t="s">
        <v>1</v>
      </c>
      <c r="C1067" t="s">
        <v>27</v>
      </c>
      <c r="D1067" t="s">
        <v>167</v>
      </c>
      <c r="E1067" t="s">
        <v>2244</v>
      </c>
      <c r="F1067" t="s">
        <v>78</v>
      </c>
      <c r="G1067" t="str">
        <f t="shared" si="96"/>
        <v>0</v>
      </c>
      <c r="H1067" s="4" t="str">
        <f t="shared" si="97"/>
        <v>Click here</v>
      </c>
      <c r="I1067" t="str">
        <f>IFERROR(INDEX(Analysis!$B$71:$L$91, MATCH(B1067, Analysis!$A$71:$A$91, 0), MATCH(C1067, Analysis!$B$70:$L$70, 0)), "")</f>
        <v>Mild</v>
      </c>
      <c r="J1067">
        <f t="shared" si="98"/>
        <v>20</v>
      </c>
      <c r="K1067" s="56">
        <f t="shared" si="99"/>
        <v>45788</v>
      </c>
      <c r="L1067" s="57">
        <f t="shared" si="101"/>
        <v>0.52828703703562496</v>
      </c>
      <c r="M1067" t="str" cm="1">
        <f t="array" ref="M1067">IF(L1067="","",_xlfn.IFS(
  AND(L1067&gt;=TIME(9,0,0), L1067&lt;TIME(16,0,0)),"Morning",
  AND(L1067&gt;=TIME(16,0,0), L1067&lt;TIME(23,59,0)),"Evening",
  L1067&gt;=TIME(23,59,0),"Night",
  L1067&lt;TIME(9,0,0),"Night"
))</f>
        <v>Morning</v>
      </c>
      <c r="O1067" t="str">
        <f t="shared" si="100"/>
        <v/>
      </c>
    </row>
    <row r="1068" spans="1:15" x14ac:dyDescent="0.25">
      <c r="A1068" t="s">
        <v>2245</v>
      </c>
      <c r="B1068" t="s">
        <v>1</v>
      </c>
      <c r="C1068" t="s">
        <v>103</v>
      </c>
      <c r="D1068" t="s">
        <v>104</v>
      </c>
      <c r="E1068" t="s">
        <v>2246</v>
      </c>
      <c r="F1068" t="s">
        <v>78</v>
      </c>
      <c r="G1068" t="str">
        <f t="shared" si="96"/>
        <v>0</v>
      </c>
      <c r="H1068" s="4" t="str">
        <f t="shared" si="97"/>
        <v>Click here</v>
      </c>
      <c r="I1068" t="str">
        <f>IFERROR(INDEX(Analysis!$B$71:$L$91, MATCH(B1068, Analysis!$A$71:$A$91, 0), MATCH(C1068, Analysis!$B$70:$L$70, 0)), "")</f>
        <v>Mild</v>
      </c>
      <c r="J1068">
        <f t="shared" si="98"/>
        <v>20</v>
      </c>
      <c r="K1068" s="56">
        <f t="shared" si="99"/>
        <v>45788</v>
      </c>
      <c r="L1068" s="57">
        <f t="shared" si="101"/>
        <v>0.59210648148291511</v>
      </c>
      <c r="M1068" t="str" cm="1">
        <f t="array" ref="M1068">IF(L1068="","",_xlfn.IFS(
  AND(L1068&gt;=TIME(9,0,0), L1068&lt;TIME(16,0,0)),"Morning",
  AND(L1068&gt;=TIME(16,0,0), L1068&lt;TIME(23,59,0)),"Evening",
  L1068&gt;=TIME(23,59,0),"Night",
  L1068&lt;TIME(9,0,0),"Night"
))</f>
        <v>Morning</v>
      </c>
      <c r="O1068" t="str">
        <f t="shared" si="100"/>
        <v/>
      </c>
    </row>
    <row r="1069" spans="1:15" x14ac:dyDescent="0.25">
      <c r="A1069" t="s">
        <v>2247</v>
      </c>
      <c r="B1069" t="s">
        <v>1</v>
      </c>
      <c r="C1069" t="s">
        <v>27</v>
      </c>
      <c r="D1069" t="s">
        <v>167</v>
      </c>
      <c r="E1069" t="s">
        <v>2248</v>
      </c>
      <c r="F1069" t="s">
        <v>78</v>
      </c>
      <c r="G1069" t="str">
        <f t="shared" si="96"/>
        <v>0</v>
      </c>
      <c r="H1069" s="4" t="str">
        <f t="shared" si="97"/>
        <v>Click here</v>
      </c>
      <c r="I1069" t="str">
        <f>IFERROR(INDEX(Analysis!$B$71:$L$91, MATCH(B1069, Analysis!$A$71:$A$91, 0), MATCH(C1069, Analysis!$B$70:$L$70, 0)), "")</f>
        <v>Mild</v>
      </c>
      <c r="J1069">
        <f t="shared" si="98"/>
        <v>20</v>
      </c>
      <c r="K1069" s="56">
        <f t="shared" si="99"/>
        <v>45788</v>
      </c>
      <c r="L1069" s="57">
        <f t="shared" si="101"/>
        <v>0.66111111111240461</v>
      </c>
      <c r="M1069" t="str" cm="1">
        <f t="array" ref="M1069">IF(L1069="","",_xlfn.IFS(
  AND(L1069&gt;=TIME(9,0,0), L1069&lt;TIME(16,0,0)),"Morning",
  AND(L1069&gt;=TIME(16,0,0), L1069&lt;TIME(23,59,0)),"Evening",
  L1069&gt;=TIME(23,59,0),"Night",
  L1069&lt;TIME(9,0,0),"Night"
))</f>
        <v>Morning</v>
      </c>
      <c r="O1069" t="str">
        <f t="shared" si="100"/>
        <v/>
      </c>
    </row>
    <row r="1070" spans="1:15" x14ac:dyDescent="0.25">
      <c r="A1070" t="s">
        <v>2249</v>
      </c>
      <c r="B1070" t="s">
        <v>1</v>
      </c>
      <c r="C1070" t="s">
        <v>103</v>
      </c>
      <c r="D1070" t="s">
        <v>104</v>
      </c>
      <c r="E1070" t="s">
        <v>2250</v>
      </c>
      <c r="F1070" t="s">
        <v>78</v>
      </c>
      <c r="G1070" t="str">
        <f t="shared" si="96"/>
        <v>0</v>
      </c>
      <c r="H1070" s="4" t="str">
        <f t="shared" si="97"/>
        <v>Click here</v>
      </c>
      <c r="I1070" t="str">
        <f>IFERROR(INDEX(Analysis!$B$71:$L$91, MATCH(B1070, Analysis!$A$71:$A$91, 0), MATCH(C1070, Analysis!$B$70:$L$70, 0)), "")</f>
        <v>Mild</v>
      </c>
      <c r="J1070">
        <f t="shared" si="98"/>
        <v>20</v>
      </c>
      <c r="K1070" s="56">
        <f t="shared" si="99"/>
        <v>45788</v>
      </c>
      <c r="L1070" s="57">
        <f t="shared" si="101"/>
        <v>0.67034722222160781</v>
      </c>
      <c r="M1070" t="str" cm="1">
        <f t="array" ref="M1070">IF(L1070="","",_xlfn.IFS(
  AND(L1070&gt;=TIME(9,0,0), L1070&lt;TIME(16,0,0)),"Morning",
  AND(L1070&gt;=TIME(16,0,0), L1070&lt;TIME(23,59,0)),"Evening",
  L1070&gt;=TIME(23,59,0),"Night",
  L1070&lt;TIME(9,0,0),"Night"
))</f>
        <v>Evening</v>
      </c>
      <c r="O1070" t="str">
        <f t="shared" si="100"/>
        <v/>
      </c>
    </row>
    <row r="1071" spans="1:15" x14ac:dyDescent="0.25">
      <c r="A1071" t="s">
        <v>2251</v>
      </c>
      <c r="B1071" t="s">
        <v>1</v>
      </c>
      <c r="C1071" t="s">
        <v>25</v>
      </c>
      <c r="D1071" t="s">
        <v>267</v>
      </c>
      <c r="E1071" t="s">
        <v>2252</v>
      </c>
      <c r="F1071" t="s">
        <v>78</v>
      </c>
      <c r="G1071" t="str">
        <f t="shared" si="96"/>
        <v>0</v>
      </c>
      <c r="H1071" s="4" t="str">
        <f t="shared" si="97"/>
        <v>Click here</v>
      </c>
      <c r="I1071" t="str">
        <f>IFERROR(INDEX(Analysis!$B$71:$L$91, MATCH(B1071, Analysis!$A$71:$A$91, 0), MATCH(C1071, Analysis!$B$70:$L$70, 0)), "")</f>
        <v>Mild</v>
      </c>
      <c r="J1071">
        <f t="shared" si="98"/>
        <v>20</v>
      </c>
      <c r="K1071" s="56">
        <f t="shared" si="99"/>
        <v>45788</v>
      </c>
      <c r="L1071" s="57">
        <f t="shared" si="101"/>
        <v>0.70837962962832535</v>
      </c>
      <c r="M1071" t="str" cm="1">
        <f t="array" ref="M1071">IF(L1071="","",_xlfn.IFS(
  AND(L1071&gt;=TIME(9,0,0), L1071&lt;TIME(16,0,0)),"Morning",
  AND(L1071&gt;=TIME(16,0,0), L1071&lt;TIME(23,59,0)),"Evening",
  L1071&gt;=TIME(23,59,0),"Night",
  L1071&lt;TIME(9,0,0),"Night"
))</f>
        <v>Evening</v>
      </c>
      <c r="O1071" t="str">
        <f t="shared" si="100"/>
        <v/>
      </c>
    </row>
    <row r="1072" spans="1:15" x14ac:dyDescent="0.25">
      <c r="A1072" t="s">
        <v>2253</v>
      </c>
      <c r="B1072" t="s">
        <v>1</v>
      </c>
      <c r="C1072" t="s">
        <v>25</v>
      </c>
      <c r="D1072" t="s">
        <v>146</v>
      </c>
      <c r="E1072" t="s">
        <v>2254</v>
      </c>
      <c r="F1072" t="s">
        <v>78</v>
      </c>
      <c r="G1072" t="str">
        <f t="shared" si="96"/>
        <v>0</v>
      </c>
      <c r="H1072" s="4" t="str">
        <f t="shared" si="97"/>
        <v>Click here</v>
      </c>
      <c r="I1072" t="str">
        <f>IFERROR(INDEX(Analysis!$B$71:$L$91, MATCH(B1072, Analysis!$A$71:$A$91, 0), MATCH(C1072, Analysis!$B$70:$L$70, 0)), "")</f>
        <v>Mild</v>
      </c>
      <c r="J1072">
        <f t="shared" si="98"/>
        <v>20</v>
      </c>
      <c r="K1072" s="56">
        <f t="shared" si="99"/>
        <v>45788</v>
      </c>
      <c r="L1072" s="57">
        <f t="shared" si="101"/>
        <v>0.71454861111124046</v>
      </c>
      <c r="M1072" t="str" cm="1">
        <f t="array" ref="M1072">IF(L1072="","",_xlfn.IFS(
  AND(L1072&gt;=TIME(9,0,0), L1072&lt;TIME(16,0,0)),"Morning",
  AND(L1072&gt;=TIME(16,0,0), L1072&lt;TIME(23,59,0)),"Evening",
  L1072&gt;=TIME(23,59,0),"Night",
  L1072&lt;TIME(9,0,0),"Night"
))</f>
        <v>Evening</v>
      </c>
      <c r="O1072" t="str">
        <f t="shared" si="100"/>
        <v/>
      </c>
    </row>
    <row r="1073" spans="1:15" x14ac:dyDescent="0.25">
      <c r="A1073" t="s">
        <v>2255</v>
      </c>
      <c r="B1073" t="s">
        <v>1</v>
      </c>
      <c r="C1073" t="s">
        <v>25</v>
      </c>
      <c r="D1073" t="s">
        <v>267</v>
      </c>
      <c r="E1073" t="s">
        <v>2256</v>
      </c>
      <c r="F1073" t="s">
        <v>78</v>
      </c>
      <c r="G1073" t="str">
        <f t="shared" si="96"/>
        <v>0</v>
      </c>
      <c r="H1073" s="4" t="str">
        <f t="shared" si="97"/>
        <v>Click here</v>
      </c>
      <c r="I1073" t="str">
        <f>IFERROR(INDEX(Analysis!$B$71:$L$91, MATCH(B1073, Analysis!$A$71:$A$91, 0), MATCH(C1073, Analysis!$B$70:$L$70, 0)), "")</f>
        <v>Mild</v>
      </c>
      <c r="J1073">
        <f t="shared" si="98"/>
        <v>20</v>
      </c>
      <c r="K1073" s="56">
        <f t="shared" si="99"/>
        <v>45788</v>
      </c>
      <c r="L1073" s="57">
        <f t="shared" si="101"/>
        <v>0.72339120370452292</v>
      </c>
      <c r="M1073" t="str" cm="1">
        <f t="array" ref="M1073">IF(L1073="","",_xlfn.IFS(
  AND(L1073&gt;=TIME(9,0,0), L1073&lt;TIME(16,0,0)),"Morning",
  AND(L1073&gt;=TIME(16,0,0), L1073&lt;TIME(23,59,0)),"Evening",
  L1073&gt;=TIME(23,59,0),"Night",
  L1073&lt;TIME(9,0,0),"Night"
))</f>
        <v>Evening</v>
      </c>
      <c r="O1073" t="str">
        <f t="shared" si="100"/>
        <v/>
      </c>
    </row>
    <row r="1074" spans="1:15" x14ac:dyDescent="0.25">
      <c r="A1074" t="s">
        <v>2257</v>
      </c>
      <c r="B1074" t="s">
        <v>1</v>
      </c>
      <c r="C1074" t="s">
        <v>103</v>
      </c>
      <c r="D1074" t="s">
        <v>237</v>
      </c>
      <c r="E1074" t="s">
        <v>2258</v>
      </c>
      <c r="F1074" t="s">
        <v>78</v>
      </c>
      <c r="G1074" t="str">
        <f t="shared" si="96"/>
        <v>0</v>
      </c>
      <c r="H1074" s="4" t="str">
        <f t="shared" si="97"/>
        <v>Click here</v>
      </c>
      <c r="I1074" t="str">
        <f>IFERROR(INDEX(Analysis!$B$71:$L$91, MATCH(B1074, Analysis!$A$71:$A$91, 0), MATCH(C1074, Analysis!$B$70:$L$70, 0)), "")</f>
        <v>Mild</v>
      </c>
      <c r="J1074">
        <f t="shared" si="98"/>
        <v>20</v>
      </c>
      <c r="K1074" s="56">
        <f t="shared" si="99"/>
        <v>45789</v>
      </c>
      <c r="L1074" s="57">
        <f t="shared" si="101"/>
        <v>0.38832175925927004</v>
      </c>
      <c r="M1074" t="str" cm="1">
        <f t="array" ref="M1074">IF(L1074="","",_xlfn.IFS(
  AND(L1074&gt;=TIME(9,0,0), L1074&lt;TIME(16,0,0)),"Morning",
  AND(L1074&gt;=TIME(16,0,0), L1074&lt;TIME(23,59,0)),"Evening",
  L1074&gt;=TIME(23,59,0),"Night",
  L1074&lt;TIME(9,0,0),"Night"
))</f>
        <v>Morning</v>
      </c>
      <c r="O1074" t="str">
        <f t="shared" si="100"/>
        <v/>
      </c>
    </row>
    <row r="1075" spans="1:15" x14ac:dyDescent="0.25">
      <c r="A1075" t="s">
        <v>2259</v>
      </c>
      <c r="B1075" t="s">
        <v>1</v>
      </c>
      <c r="C1075" t="s">
        <v>103</v>
      </c>
      <c r="D1075" t="s">
        <v>237</v>
      </c>
      <c r="E1075" t="s">
        <v>2260</v>
      </c>
      <c r="F1075" t="s">
        <v>78</v>
      </c>
      <c r="G1075" t="str">
        <f t="shared" si="96"/>
        <v>0</v>
      </c>
      <c r="H1075" s="4" t="str">
        <f t="shared" si="97"/>
        <v>Click here</v>
      </c>
      <c r="I1075" t="str">
        <f>IFERROR(INDEX(Analysis!$B$71:$L$91, MATCH(B1075, Analysis!$A$71:$A$91, 0), MATCH(C1075, Analysis!$B$70:$L$70, 0)), "")</f>
        <v>Mild</v>
      </c>
      <c r="J1075">
        <f t="shared" si="98"/>
        <v>20</v>
      </c>
      <c r="K1075" s="56">
        <f t="shared" si="99"/>
        <v>45789</v>
      </c>
      <c r="L1075" s="57">
        <f t="shared" si="101"/>
        <v>0.38848379629780538</v>
      </c>
      <c r="M1075" t="str" cm="1">
        <f t="array" ref="M1075">IF(L1075="","",_xlfn.IFS(
  AND(L1075&gt;=TIME(9,0,0), L1075&lt;TIME(16,0,0)),"Morning",
  AND(L1075&gt;=TIME(16,0,0), L1075&lt;TIME(23,59,0)),"Evening",
  L1075&gt;=TIME(23,59,0),"Night",
  L1075&lt;TIME(9,0,0),"Night"
))</f>
        <v>Morning</v>
      </c>
      <c r="O1075" t="str">
        <f t="shared" si="100"/>
        <v/>
      </c>
    </row>
    <row r="1076" spans="1:15" x14ac:dyDescent="0.25">
      <c r="A1076" t="s">
        <v>2261</v>
      </c>
      <c r="B1076" t="s">
        <v>1</v>
      </c>
      <c r="C1076" t="s">
        <v>25</v>
      </c>
      <c r="D1076" t="s">
        <v>1117</v>
      </c>
      <c r="E1076" t="s">
        <v>2262</v>
      </c>
      <c r="F1076" t="s">
        <v>78</v>
      </c>
      <c r="G1076" t="str">
        <f t="shared" si="96"/>
        <v>0</v>
      </c>
      <c r="H1076" s="4" t="str">
        <f t="shared" si="97"/>
        <v>Click here</v>
      </c>
      <c r="I1076" t="str">
        <f>IFERROR(INDEX(Analysis!$B$71:$L$91, MATCH(B1076, Analysis!$A$71:$A$91, 0), MATCH(C1076, Analysis!$B$70:$L$70, 0)), "")</f>
        <v>Mild</v>
      </c>
      <c r="J1076">
        <f t="shared" si="98"/>
        <v>20</v>
      </c>
      <c r="K1076" s="56">
        <f t="shared" si="99"/>
        <v>45789</v>
      </c>
      <c r="L1076" s="57">
        <f t="shared" si="101"/>
        <v>0.416712962964084</v>
      </c>
      <c r="M1076" t="str" cm="1">
        <f t="array" ref="M1076">IF(L1076="","",_xlfn.IFS(
  AND(L1076&gt;=TIME(9,0,0), L1076&lt;TIME(16,0,0)),"Morning",
  AND(L1076&gt;=TIME(16,0,0), L1076&lt;TIME(23,59,0)),"Evening",
  L1076&gt;=TIME(23,59,0),"Night",
  L1076&lt;TIME(9,0,0),"Night"
))</f>
        <v>Morning</v>
      </c>
      <c r="O1076" t="str">
        <f t="shared" si="100"/>
        <v/>
      </c>
    </row>
    <row r="1077" spans="1:15" x14ac:dyDescent="0.25">
      <c r="A1077" t="s">
        <v>2263</v>
      </c>
      <c r="B1077" t="s">
        <v>1</v>
      </c>
      <c r="C1077" t="s">
        <v>25</v>
      </c>
      <c r="D1077" t="s">
        <v>1117</v>
      </c>
      <c r="E1077" t="s">
        <v>2264</v>
      </c>
      <c r="F1077" t="s">
        <v>78</v>
      </c>
      <c r="G1077" t="str">
        <f t="shared" si="96"/>
        <v>0</v>
      </c>
      <c r="H1077" s="4" t="str">
        <f t="shared" si="97"/>
        <v>Click here</v>
      </c>
      <c r="I1077" t="str">
        <f>IFERROR(INDEX(Analysis!$B$71:$L$91, MATCH(B1077, Analysis!$A$71:$A$91, 0), MATCH(C1077, Analysis!$B$70:$L$70, 0)), "")</f>
        <v>Mild</v>
      </c>
      <c r="J1077">
        <f t="shared" si="98"/>
        <v>20</v>
      </c>
      <c r="K1077" s="56">
        <f t="shared" si="99"/>
        <v>45789</v>
      </c>
      <c r="L1077" s="57">
        <f t="shared" si="101"/>
        <v>0.42130787036876427</v>
      </c>
      <c r="M1077" t="str" cm="1">
        <f t="array" ref="M1077">IF(L1077="","",_xlfn.IFS(
  AND(L1077&gt;=TIME(9,0,0), L1077&lt;TIME(16,0,0)),"Morning",
  AND(L1077&gt;=TIME(16,0,0), L1077&lt;TIME(23,59,0)),"Evening",
  L1077&gt;=TIME(23,59,0),"Night",
  L1077&lt;TIME(9,0,0),"Night"
))</f>
        <v>Morning</v>
      </c>
      <c r="O1077" t="str">
        <f t="shared" si="100"/>
        <v/>
      </c>
    </row>
    <row r="1078" spans="1:15" x14ac:dyDescent="0.25">
      <c r="A1078" t="s">
        <v>2265</v>
      </c>
      <c r="B1078" t="s">
        <v>1</v>
      </c>
      <c r="C1078" t="s">
        <v>27</v>
      </c>
      <c r="D1078" t="s">
        <v>167</v>
      </c>
      <c r="E1078" t="s">
        <v>2266</v>
      </c>
      <c r="F1078" t="s">
        <v>78</v>
      </c>
      <c r="G1078" t="str">
        <f t="shared" si="96"/>
        <v>0</v>
      </c>
      <c r="H1078" s="4" t="str">
        <f t="shared" si="97"/>
        <v>Click here</v>
      </c>
      <c r="I1078" t="str">
        <f>IFERROR(INDEX(Analysis!$B$71:$L$91, MATCH(B1078, Analysis!$A$71:$A$91, 0), MATCH(C1078, Analysis!$B$70:$L$70, 0)), "")</f>
        <v>Mild</v>
      </c>
      <c r="J1078">
        <f t="shared" si="98"/>
        <v>20</v>
      </c>
      <c r="K1078" s="56">
        <f t="shared" si="99"/>
        <v>45789</v>
      </c>
      <c r="L1078" s="57">
        <f t="shared" si="101"/>
        <v>0.45362268518510973</v>
      </c>
      <c r="M1078" t="str" cm="1">
        <f t="array" ref="M1078">IF(L1078="","",_xlfn.IFS(
  AND(L1078&gt;=TIME(9,0,0), L1078&lt;TIME(16,0,0)),"Morning",
  AND(L1078&gt;=TIME(16,0,0), L1078&lt;TIME(23,59,0)),"Evening",
  L1078&gt;=TIME(23,59,0),"Night",
  L1078&lt;TIME(9,0,0),"Night"
))</f>
        <v>Morning</v>
      </c>
      <c r="O1078" t="str">
        <f t="shared" si="100"/>
        <v/>
      </c>
    </row>
    <row r="1079" spans="1:15" x14ac:dyDescent="0.25">
      <c r="A1079" t="s">
        <v>2267</v>
      </c>
      <c r="B1079" t="s">
        <v>1</v>
      </c>
      <c r="C1079" t="s">
        <v>30</v>
      </c>
      <c r="D1079" t="s">
        <v>217</v>
      </c>
      <c r="E1079" t="s">
        <v>2268</v>
      </c>
      <c r="F1079" t="s">
        <v>78</v>
      </c>
      <c r="G1079" t="str">
        <f t="shared" si="96"/>
        <v>0</v>
      </c>
      <c r="H1079" s="4" t="str">
        <f t="shared" si="97"/>
        <v>Click here</v>
      </c>
      <c r="I1079" t="str">
        <f>IFERROR(INDEX(Analysis!$B$71:$L$91, MATCH(B1079, Analysis!$A$71:$A$91, 0), MATCH(C1079, Analysis!$B$70:$L$70, 0)), "")</f>
        <v>Mild</v>
      </c>
      <c r="J1079">
        <f t="shared" si="98"/>
        <v>20</v>
      </c>
      <c r="K1079" s="56">
        <f t="shared" si="99"/>
        <v>45789</v>
      </c>
      <c r="L1079" s="57">
        <f t="shared" si="101"/>
        <v>0.48743055555678438</v>
      </c>
      <c r="M1079" t="str" cm="1">
        <f t="array" ref="M1079">IF(L1079="","",_xlfn.IFS(
  AND(L1079&gt;=TIME(9,0,0), L1079&lt;TIME(16,0,0)),"Morning",
  AND(L1079&gt;=TIME(16,0,0), L1079&lt;TIME(23,59,0)),"Evening",
  L1079&gt;=TIME(23,59,0),"Night",
  L1079&lt;TIME(9,0,0),"Night"
))</f>
        <v>Morning</v>
      </c>
      <c r="O1079" t="str">
        <f t="shared" si="100"/>
        <v/>
      </c>
    </row>
    <row r="1080" spans="1:15" x14ac:dyDescent="0.25">
      <c r="A1080" t="s">
        <v>2269</v>
      </c>
      <c r="B1080" t="s">
        <v>1</v>
      </c>
      <c r="C1080" t="s">
        <v>27</v>
      </c>
      <c r="D1080" t="s">
        <v>167</v>
      </c>
      <c r="E1080" t="s">
        <v>2270</v>
      </c>
      <c r="F1080" t="s">
        <v>78</v>
      </c>
      <c r="G1080" t="str">
        <f t="shared" si="96"/>
        <v>0</v>
      </c>
      <c r="H1080" s="4" t="str">
        <f t="shared" si="97"/>
        <v>Click here</v>
      </c>
      <c r="I1080" t="str">
        <f>IFERROR(INDEX(Analysis!$B$71:$L$91, MATCH(B1080, Analysis!$A$71:$A$91, 0), MATCH(C1080, Analysis!$B$70:$L$70, 0)), "")</f>
        <v>Mild</v>
      </c>
      <c r="J1080">
        <f t="shared" si="98"/>
        <v>20</v>
      </c>
      <c r="K1080" s="56">
        <f t="shared" si="99"/>
        <v>45789</v>
      </c>
      <c r="L1080" s="57">
        <f t="shared" si="101"/>
        <v>0.48795138888817746</v>
      </c>
      <c r="M1080" t="str" cm="1">
        <f t="array" ref="M1080">IF(L1080="","",_xlfn.IFS(
  AND(L1080&gt;=TIME(9,0,0), L1080&lt;TIME(16,0,0)),"Morning",
  AND(L1080&gt;=TIME(16,0,0), L1080&lt;TIME(23,59,0)),"Evening",
  L1080&gt;=TIME(23,59,0),"Night",
  L1080&lt;TIME(9,0,0),"Night"
))</f>
        <v>Morning</v>
      </c>
      <c r="O1080" t="str">
        <f t="shared" si="100"/>
        <v/>
      </c>
    </row>
    <row r="1081" spans="1:15" x14ac:dyDescent="0.25">
      <c r="A1081" t="s">
        <v>2271</v>
      </c>
      <c r="B1081" t="s">
        <v>1</v>
      </c>
      <c r="C1081" t="s">
        <v>25</v>
      </c>
      <c r="D1081" t="s">
        <v>1117</v>
      </c>
      <c r="E1081" t="s">
        <v>2272</v>
      </c>
      <c r="F1081" t="s">
        <v>78</v>
      </c>
      <c r="G1081" t="str">
        <f t="shared" si="96"/>
        <v>0</v>
      </c>
      <c r="H1081" s="4" t="str">
        <f t="shared" si="97"/>
        <v>Click here</v>
      </c>
      <c r="I1081" t="str">
        <f>IFERROR(INDEX(Analysis!$B$71:$L$91, MATCH(B1081, Analysis!$A$71:$A$91, 0), MATCH(C1081, Analysis!$B$70:$L$70, 0)), "")</f>
        <v>Mild</v>
      </c>
      <c r="J1081">
        <f t="shared" si="98"/>
        <v>20</v>
      </c>
      <c r="K1081" s="56">
        <f t="shared" si="99"/>
        <v>45789</v>
      </c>
      <c r="L1081" s="57">
        <f t="shared" si="101"/>
        <v>0.51478009259153623</v>
      </c>
      <c r="M1081" t="str" cm="1">
        <f t="array" ref="M1081">IF(L1081="","",_xlfn.IFS(
  AND(L1081&gt;=TIME(9,0,0), L1081&lt;TIME(16,0,0)),"Morning",
  AND(L1081&gt;=TIME(16,0,0), L1081&lt;TIME(23,59,0)),"Evening",
  L1081&gt;=TIME(23,59,0),"Night",
  L1081&lt;TIME(9,0,0),"Night"
))</f>
        <v>Morning</v>
      </c>
      <c r="O1081" t="str">
        <f t="shared" si="100"/>
        <v/>
      </c>
    </row>
    <row r="1082" spans="1:15" x14ac:dyDescent="0.25">
      <c r="A1082" t="s">
        <v>2273</v>
      </c>
      <c r="B1082" t="s">
        <v>1</v>
      </c>
      <c r="C1082" t="s">
        <v>25</v>
      </c>
      <c r="D1082" t="s">
        <v>1117</v>
      </c>
      <c r="E1082" t="s">
        <v>2274</v>
      </c>
      <c r="F1082" t="s">
        <v>78</v>
      </c>
      <c r="G1082" t="str">
        <f t="shared" si="96"/>
        <v>0</v>
      </c>
      <c r="H1082" s="4" t="str">
        <f t="shared" si="97"/>
        <v>Click here</v>
      </c>
      <c r="I1082" t="str">
        <f>IFERROR(INDEX(Analysis!$B$71:$L$91, MATCH(B1082, Analysis!$A$71:$A$91, 0), MATCH(C1082, Analysis!$B$70:$L$70, 0)), "")</f>
        <v>Mild</v>
      </c>
      <c r="J1082">
        <f t="shared" si="98"/>
        <v>20</v>
      </c>
      <c r="K1082" s="56">
        <f t="shared" si="99"/>
        <v>45789</v>
      </c>
      <c r="L1082" s="57">
        <f t="shared" si="101"/>
        <v>0.51495370370685123</v>
      </c>
      <c r="M1082" t="str" cm="1">
        <f t="array" ref="M1082">IF(L1082="","",_xlfn.IFS(
  AND(L1082&gt;=TIME(9,0,0), L1082&lt;TIME(16,0,0)),"Morning",
  AND(L1082&gt;=TIME(16,0,0), L1082&lt;TIME(23,59,0)),"Evening",
  L1082&gt;=TIME(23,59,0),"Night",
  L1082&lt;TIME(9,0,0),"Night"
))</f>
        <v>Morning</v>
      </c>
      <c r="O1082" t="str">
        <f t="shared" si="100"/>
        <v/>
      </c>
    </row>
    <row r="1083" spans="1:15" x14ac:dyDescent="0.25">
      <c r="A1083" t="s">
        <v>2275</v>
      </c>
      <c r="B1083" t="s">
        <v>1</v>
      </c>
      <c r="C1083" t="s">
        <v>25</v>
      </c>
      <c r="D1083" t="s">
        <v>149</v>
      </c>
      <c r="E1083" t="s">
        <v>2276</v>
      </c>
      <c r="F1083" t="s">
        <v>78</v>
      </c>
      <c r="G1083" t="str">
        <f t="shared" si="96"/>
        <v>0</v>
      </c>
      <c r="H1083" s="4" t="str">
        <f t="shared" si="97"/>
        <v>Click here</v>
      </c>
      <c r="I1083" t="str">
        <f>IFERROR(INDEX(Analysis!$B$71:$L$91, MATCH(B1083, Analysis!$A$71:$A$91, 0), MATCH(C1083, Analysis!$B$70:$L$70, 0)), "")</f>
        <v>Mild</v>
      </c>
      <c r="J1083">
        <f t="shared" si="98"/>
        <v>20</v>
      </c>
      <c r="K1083" s="56">
        <f t="shared" si="99"/>
        <v>45789</v>
      </c>
      <c r="L1083" s="57">
        <f t="shared" si="101"/>
        <v>0.63604166666482342</v>
      </c>
      <c r="M1083" t="str" cm="1">
        <f t="array" ref="M1083">IF(L1083="","",_xlfn.IFS(
  AND(L1083&gt;=TIME(9,0,0), L1083&lt;TIME(16,0,0)),"Morning",
  AND(L1083&gt;=TIME(16,0,0), L1083&lt;TIME(23,59,0)),"Evening",
  L1083&gt;=TIME(23,59,0),"Night",
  L1083&lt;TIME(9,0,0),"Night"
))</f>
        <v>Morning</v>
      </c>
      <c r="O1083" t="str">
        <f t="shared" si="100"/>
        <v/>
      </c>
    </row>
    <row r="1084" spans="1:15" x14ac:dyDescent="0.25">
      <c r="A1084" t="s">
        <v>2277</v>
      </c>
      <c r="B1084" t="s">
        <v>1</v>
      </c>
      <c r="C1084" t="s">
        <v>26</v>
      </c>
      <c r="D1084" t="s">
        <v>80</v>
      </c>
      <c r="E1084" t="s">
        <v>2278</v>
      </c>
      <c r="F1084" t="s">
        <v>78</v>
      </c>
      <c r="G1084" t="str">
        <f t="shared" si="96"/>
        <v>0</v>
      </c>
      <c r="H1084" s="4" t="str">
        <f t="shared" si="97"/>
        <v>Click here</v>
      </c>
      <c r="I1084" t="str">
        <f>IFERROR(INDEX(Analysis!$B$71:$L$91, MATCH(B1084, Analysis!$A$71:$A$91, 0), MATCH(C1084, Analysis!$B$70:$L$70, 0)), "")</f>
        <v>Mild</v>
      </c>
      <c r="J1084">
        <f t="shared" si="98"/>
        <v>20</v>
      </c>
      <c r="K1084" s="56">
        <f t="shared" si="99"/>
        <v>45789</v>
      </c>
      <c r="L1084" s="57">
        <f t="shared" si="101"/>
        <v>0.69252314815093996</v>
      </c>
      <c r="M1084" t="str" cm="1">
        <f t="array" ref="M1084">IF(L1084="","",_xlfn.IFS(
  AND(L1084&gt;=TIME(9,0,0), L1084&lt;TIME(16,0,0)),"Morning",
  AND(L1084&gt;=TIME(16,0,0), L1084&lt;TIME(23,59,0)),"Evening",
  L1084&gt;=TIME(23,59,0),"Night",
  L1084&lt;TIME(9,0,0),"Night"
))</f>
        <v>Evening</v>
      </c>
      <c r="O1084" t="str">
        <f t="shared" si="100"/>
        <v/>
      </c>
    </row>
    <row r="1085" spans="1:15" x14ac:dyDescent="0.25">
      <c r="A1085" t="s">
        <v>2279</v>
      </c>
      <c r="B1085" t="s">
        <v>1</v>
      </c>
      <c r="C1085" t="s">
        <v>103</v>
      </c>
      <c r="D1085" t="s">
        <v>237</v>
      </c>
      <c r="E1085" t="s">
        <v>2280</v>
      </c>
      <c r="F1085" t="s">
        <v>78</v>
      </c>
      <c r="G1085" t="str">
        <f t="shared" si="96"/>
        <v>0</v>
      </c>
      <c r="H1085" s="4" t="str">
        <f t="shared" si="97"/>
        <v>Click here</v>
      </c>
      <c r="I1085" t="str">
        <f>IFERROR(INDEX(Analysis!$B$71:$L$91, MATCH(B1085, Analysis!$A$71:$A$91, 0), MATCH(C1085, Analysis!$B$70:$L$70, 0)), "")</f>
        <v>Mild</v>
      </c>
      <c r="J1085">
        <f t="shared" si="98"/>
        <v>20</v>
      </c>
      <c r="K1085" s="56">
        <f t="shared" si="99"/>
        <v>45789</v>
      </c>
      <c r="L1085" s="57">
        <f t="shared" si="101"/>
        <v>0.72061342592496658</v>
      </c>
      <c r="M1085" t="str" cm="1">
        <f t="array" ref="M1085">IF(L1085="","",_xlfn.IFS(
  AND(L1085&gt;=TIME(9,0,0), L1085&lt;TIME(16,0,0)),"Morning",
  AND(L1085&gt;=TIME(16,0,0), L1085&lt;TIME(23,59,0)),"Evening",
  L1085&gt;=TIME(23,59,0),"Night",
  L1085&lt;TIME(9,0,0),"Night"
))</f>
        <v>Evening</v>
      </c>
      <c r="O1085" t="str">
        <f t="shared" si="100"/>
        <v/>
      </c>
    </row>
    <row r="1086" spans="1:15" x14ac:dyDescent="0.25">
      <c r="A1086" t="s">
        <v>2281</v>
      </c>
      <c r="B1086" t="s">
        <v>1</v>
      </c>
      <c r="C1086" t="s">
        <v>103</v>
      </c>
      <c r="D1086" t="s">
        <v>104</v>
      </c>
      <c r="E1086" t="s">
        <v>2282</v>
      </c>
      <c r="F1086" t="s">
        <v>78</v>
      </c>
      <c r="G1086" t="str">
        <f t="shared" si="96"/>
        <v>0</v>
      </c>
      <c r="H1086" s="4" t="str">
        <f t="shared" si="97"/>
        <v>Click here</v>
      </c>
      <c r="I1086" t="str">
        <f>IFERROR(INDEX(Analysis!$B$71:$L$91, MATCH(B1086, Analysis!$A$71:$A$91, 0), MATCH(C1086, Analysis!$B$70:$L$70, 0)), "")</f>
        <v>Mild</v>
      </c>
      <c r="J1086">
        <f t="shared" si="98"/>
        <v>20</v>
      </c>
      <c r="K1086" s="56">
        <f t="shared" si="99"/>
        <v>45789</v>
      </c>
      <c r="L1086" s="57">
        <f t="shared" si="101"/>
        <v>0.72070601851737592</v>
      </c>
      <c r="M1086" t="str" cm="1">
        <f t="array" ref="M1086">IF(L1086="","",_xlfn.IFS(
  AND(L1086&gt;=TIME(9,0,0), L1086&lt;TIME(16,0,0)),"Morning",
  AND(L1086&gt;=TIME(16,0,0), L1086&lt;TIME(23,59,0)),"Evening",
  L1086&gt;=TIME(23,59,0),"Night",
  L1086&lt;TIME(9,0,0),"Night"
))</f>
        <v>Evening</v>
      </c>
      <c r="O1086" t="str">
        <f t="shared" si="100"/>
        <v/>
      </c>
    </row>
    <row r="1087" spans="1:15" x14ac:dyDescent="0.25">
      <c r="A1087" t="s">
        <v>2283</v>
      </c>
      <c r="B1087" t="s">
        <v>1</v>
      </c>
      <c r="C1087" t="s">
        <v>27</v>
      </c>
      <c r="D1087" t="s">
        <v>109</v>
      </c>
      <c r="E1087" t="s">
        <v>2284</v>
      </c>
      <c r="F1087" t="s">
        <v>78</v>
      </c>
      <c r="G1087" t="str">
        <f t="shared" si="96"/>
        <v>0</v>
      </c>
      <c r="H1087" s="4" t="str">
        <f t="shared" si="97"/>
        <v>Click here</v>
      </c>
      <c r="I1087" t="str">
        <f>IFERROR(INDEX(Analysis!$B$71:$L$91, MATCH(B1087, Analysis!$A$71:$A$91, 0), MATCH(C1087, Analysis!$B$70:$L$70, 0)), "")</f>
        <v>Mild</v>
      </c>
      <c r="J1087">
        <f t="shared" si="98"/>
        <v>20</v>
      </c>
      <c r="K1087" s="56">
        <f t="shared" si="99"/>
        <v>45789</v>
      </c>
      <c r="L1087" s="57">
        <f t="shared" si="101"/>
        <v>0.72101851851766696</v>
      </c>
      <c r="M1087" t="str" cm="1">
        <f t="array" ref="M1087">IF(L1087="","",_xlfn.IFS(
  AND(L1087&gt;=TIME(9,0,0), L1087&lt;TIME(16,0,0)),"Morning",
  AND(L1087&gt;=TIME(16,0,0), L1087&lt;TIME(23,59,0)),"Evening",
  L1087&gt;=TIME(23,59,0),"Night",
  L1087&lt;TIME(9,0,0),"Night"
))</f>
        <v>Evening</v>
      </c>
      <c r="O1087" t="str">
        <f t="shared" si="100"/>
        <v/>
      </c>
    </row>
    <row r="1088" spans="1:15" x14ac:dyDescent="0.25">
      <c r="A1088" t="s">
        <v>2285</v>
      </c>
      <c r="B1088" t="s">
        <v>1</v>
      </c>
      <c r="C1088" t="s">
        <v>25</v>
      </c>
      <c r="D1088" t="s">
        <v>310</v>
      </c>
      <c r="E1088" t="s">
        <v>2286</v>
      </c>
      <c r="F1088" t="s">
        <v>78</v>
      </c>
      <c r="G1088" t="str">
        <f t="shared" si="96"/>
        <v>0</v>
      </c>
      <c r="H1088" s="4" t="str">
        <f t="shared" si="97"/>
        <v>Click here</v>
      </c>
      <c r="I1088" t="str">
        <f>IFERROR(INDEX(Analysis!$B$71:$L$91, MATCH(B1088, Analysis!$A$71:$A$91, 0), MATCH(C1088, Analysis!$B$70:$L$70, 0)), "")</f>
        <v>Mild</v>
      </c>
      <c r="J1088">
        <f t="shared" si="98"/>
        <v>20</v>
      </c>
      <c r="K1088" s="56">
        <f t="shared" si="99"/>
        <v>45789</v>
      </c>
      <c r="L1088" s="57">
        <f t="shared" si="101"/>
        <v>0.72908564814861165</v>
      </c>
      <c r="M1088" t="str" cm="1">
        <f t="array" ref="M1088">IF(L1088="","",_xlfn.IFS(
  AND(L1088&gt;=TIME(9,0,0), L1088&lt;TIME(16,0,0)),"Morning",
  AND(L1088&gt;=TIME(16,0,0), L1088&lt;TIME(23,59,0)),"Evening",
  L1088&gt;=TIME(23,59,0),"Night",
  L1088&lt;TIME(9,0,0),"Night"
))</f>
        <v>Evening</v>
      </c>
      <c r="O1088" t="str">
        <f t="shared" si="100"/>
        <v/>
      </c>
    </row>
    <row r="1089" spans="1:15" x14ac:dyDescent="0.25">
      <c r="A1089" t="s">
        <v>2287</v>
      </c>
      <c r="B1089" t="s">
        <v>1</v>
      </c>
      <c r="C1089" t="s">
        <v>103</v>
      </c>
      <c r="D1089" t="s">
        <v>237</v>
      </c>
      <c r="E1089" t="s">
        <v>2288</v>
      </c>
      <c r="F1089" t="s">
        <v>78</v>
      </c>
      <c r="G1089" t="str">
        <f t="shared" si="96"/>
        <v>0</v>
      </c>
      <c r="H1089" s="4" t="str">
        <f t="shared" si="97"/>
        <v>Click here</v>
      </c>
      <c r="I1089" t="str">
        <f>IFERROR(INDEX(Analysis!$B$71:$L$91, MATCH(B1089, Analysis!$A$71:$A$91, 0), MATCH(C1089, Analysis!$B$70:$L$70, 0)), "")</f>
        <v>Mild</v>
      </c>
      <c r="J1089">
        <f t="shared" si="98"/>
        <v>20</v>
      </c>
      <c r="K1089" s="56">
        <f t="shared" si="99"/>
        <v>45789</v>
      </c>
      <c r="L1089" s="57">
        <f t="shared" si="101"/>
        <v>0.73940972222044365</v>
      </c>
      <c r="M1089" t="str" cm="1">
        <f t="array" ref="M1089">IF(L1089="","",_xlfn.IFS(
  AND(L1089&gt;=TIME(9,0,0), L1089&lt;TIME(16,0,0)),"Morning",
  AND(L1089&gt;=TIME(16,0,0), L1089&lt;TIME(23,59,0)),"Evening",
  L1089&gt;=TIME(23,59,0),"Night",
  L1089&lt;TIME(9,0,0),"Night"
))</f>
        <v>Evening</v>
      </c>
      <c r="O1089" t="str">
        <f t="shared" si="100"/>
        <v/>
      </c>
    </row>
    <row r="1090" spans="1:15" x14ac:dyDescent="0.25">
      <c r="A1090" t="s">
        <v>2289</v>
      </c>
      <c r="B1090" t="s">
        <v>1</v>
      </c>
      <c r="C1090" t="s">
        <v>103</v>
      </c>
      <c r="D1090" t="s">
        <v>237</v>
      </c>
      <c r="E1090" t="s">
        <v>2290</v>
      </c>
      <c r="F1090" t="s">
        <v>78</v>
      </c>
      <c r="G1090" t="str">
        <f t="shared" ref="G1090:G1153" si="102">IF(ISBLANK(A1090), "", IF(ISBLANK(F1090), 0, F1090))</f>
        <v>0</v>
      </c>
      <c r="H1090" s="4" t="str">
        <f t="shared" ref="H1090:H1153" si="103">IF(ISBLANK(E1090),"",HYPERLINK(E1090,"Click here"))</f>
        <v>Click here</v>
      </c>
      <c r="I1090" t="str">
        <f>IFERROR(INDEX(Analysis!$B$71:$L$91, MATCH(B1090, Analysis!$A$71:$A$91, 0), MATCH(C1090, Analysis!$B$70:$L$70, 0)), "")</f>
        <v>Mild</v>
      </c>
      <c r="J1090">
        <f t="shared" ref="J1090:J1153" si="104">IF(ISBLANK(A1090),"",WEEKNUM(A1090))</f>
        <v>20</v>
      </c>
      <c r="K1090" s="56">
        <f t="shared" ref="K1090:K1153" si="105">IF(ISBLANK(A1090),"",DATE(YEAR(A1090),MONTH(A1090),DAY(A1090)))</f>
        <v>45789</v>
      </c>
      <c r="L1090" s="57">
        <f t="shared" si="101"/>
        <v>0.73946759258979</v>
      </c>
      <c r="M1090" t="str" cm="1">
        <f t="array" ref="M1090">IF(L1090="","",_xlfn.IFS(
  AND(L1090&gt;=TIME(9,0,0), L1090&lt;TIME(16,0,0)),"Morning",
  AND(L1090&gt;=TIME(16,0,0), L1090&lt;TIME(23,59,0)),"Evening",
  L1090&gt;=TIME(23,59,0),"Night",
  L1090&lt;TIME(9,0,0),"Night"
))</f>
        <v>Evening</v>
      </c>
      <c r="O1090" t="str">
        <f t="shared" ref="O1090:O1153" si="106">IF(N1090="ON", _xlfn.IMAGE(E1090, 1), "")</f>
        <v/>
      </c>
    </row>
    <row r="1091" spans="1:15" x14ac:dyDescent="0.25">
      <c r="A1091" t="s">
        <v>2291</v>
      </c>
      <c r="B1091" t="s">
        <v>1</v>
      </c>
      <c r="C1091" t="s">
        <v>103</v>
      </c>
      <c r="D1091" t="s">
        <v>237</v>
      </c>
      <c r="E1091" t="s">
        <v>2292</v>
      </c>
      <c r="F1091" t="s">
        <v>78</v>
      </c>
      <c r="G1091" t="str">
        <f t="shared" si="102"/>
        <v>0</v>
      </c>
      <c r="H1091" s="4" t="str">
        <f t="shared" si="103"/>
        <v>Click here</v>
      </c>
      <c r="I1091" t="str">
        <f>IFERROR(INDEX(Analysis!$B$71:$L$91, MATCH(B1091, Analysis!$A$71:$A$91, 0), MATCH(C1091, Analysis!$B$70:$L$70, 0)), "")</f>
        <v>Mild</v>
      </c>
      <c r="J1091">
        <f t="shared" si="104"/>
        <v>20</v>
      </c>
      <c r="K1091" s="56">
        <f t="shared" si="105"/>
        <v>45789</v>
      </c>
      <c r="L1091" s="57">
        <f t="shared" ref="L1091:L1154" si="107">IF(A1091="", "", A1091 - INT(A1091))</f>
        <v>0.73954861111269565</v>
      </c>
      <c r="M1091" t="str" cm="1">
        <f t="array" ref="M1091">IF(L1091="","",_xlfn.IFS(
  AND(L1091&gt;=TIME(9,0,0), L1091&lt;TIME(16,0,0)),"Morning",
  AND(L1091&gt;=TIME(16,0,0), L1091&lt;TIME(23,59,0)),"Evening",
  L1091&gt;=TIME(23,59,0),"Night",
  L1091&lt;TIME(9,0,0),"Night"
))</f>
        <v>Evening</v>
      </c>
      <c r="O1091" t="str">
        <f t="shared" si="106"/>
        <v/>
      </c>
    </row>
    <row r="1092" spans="1:15" x14ac:dyDescent="0.25">
      <c r="A1092" t="s">
        <v>2293</v>
      </c>
      <c r="B1092" t="s">
        <v>1</v>
      </c>
      <c r="C1092" t="s">
        <v>103</v>
      </c>
      <c r="D1092" t="s">
        <v>237</v>
      </c>
      <c r="E1092" t="s">
        <v>2294</v>
      </c>
      <c r="F1092" t="s">
        <v>78</v>
      </c>
      <c r="G1092" t="str">
        <f t="shared" si="102"/>
        <v>0</v>
      </c>
      <c r="H1092" s="4" t="str">
        <f t="shared" si="103"/>
        <v>Click here</v>
      </c>
      <c r="I1092" t="str">
        <f>IFERROR(INDEX(Analysis!$B$71:$L$91, MATCH(B1092, Analysis!$A$71:$A$91, 0), MATCH(C1092, Analysis!$B$70:$L$70, 0)), "")</f>
        <v>Mild</v>
      </c>
      <c r="J1092">
        <f t="shared" si="104"/>
        <v>20</v>
      </c>
      <c r="K1092" s="56">
        <f t="shared" si="105"/>
        <v>45789</v>
      </c>
      <c r="L1092" s="57">
        <f t="shared" si="107"/>
        <v>0.73969907407445135</v>
      </c>
      <c r="M1092" t="str" cm="1">
        <f t="array" ref="M1092">IF(L1092="","",_xlfn.IFS(
  AND(L1092&gt;=TIME(9,0,0), L1092&lt;TIME(16,0,0)),"Morning",
  AND(L1092&gt;=TIME(16,0,0), L1092&lt;TIME(23,59,0)),"Evening",
  L1092&gt;=TIME(23,59,0),"Night",
  L1092&lt;TIME(9,0,0),"Night"
))</f>
        <v>Evening</v>
      </c>
      <c r="O1092" t="str">
        <f t="shared" si="106"/>
        <v/>
      </c>
    </row>
    <row r="1093" spans="1:15" x14ac:dyDescent="0.25">
      <c r="A1093" t="s">
        <v>2295</v>
      </c>
      <c r="B1093" t="s">
        <v>1</v>
      </c>
      <c r="C1093" t="s">
        <v>27</v>
      </c>
      <c r="D1093" t="s">
        <v>167</v>
      </c>
      <c r="E1093" t="s">
        <v>2296</v>
      </c>
      <c r="F1093" t="s">
        <v>78</v>
      </c>
      <c r="G1093" t="str">
        <f t="shared" si="102"/>
        <v>0</v>
      </c>
      <c r="H1093" s="4" t="str">
        <f t="shared" si="103"/>
        <v>Click here</v>
      </c>
      <c r="I1093" t="str">
        <f>IFERROR(INDEX(Analysis!$B$71:$L$91, MATCH(B1093, Analysis!$A$71:$A$91, 0), MATCH(C1093, Analysis!$B$70:$L$70, 0)), "")</f>
        <v>Mild</v>
      </c>
      <c r="J1093">
        <f t="shared" si="104"/>
        <v>20</v>
      </c>
      <c r="K1093" s="56">
        <f t="shared" si="105"/>
        <v>45789</v>
      </c>
      <c r="L1093" s="57">
        <f t="shared" si="107"/>
        <v>0.74038194444437977</v>
      </c>
      <c r="M1093" t="str" cm="1">
        <f t="array" ref="M1093">IF(L1093="","",_xlfn.IFS(
  AND(L1093&gt;=TIME(9,0,0), L1093&lt;TIME(16,0,0)),"Morning",
  AND(L1093&gt;=TIME(16,0,0), L1093&lt;TIME(23,59,0)),"Evening",
  L1093&gt;=TIME(23,59,0),"Night",
  L1093&lt;TIME(9,0,0),"Night"
))</f>
        <v>Evening</v>
      </c>
      <c r="O1093" t="str">
        <f t="shared" si="106"/>
        <v/>
      </c>
    </row>
    <row r="1094" spans="1:15" x14ac:dyDescent="0.25">
      <c r="A1094" t="s">
        <v>2297</v>
      </c>
      <c r="B1094" t="s">
        <v>1</v>
      </c>
      <c r="C1094" t="s">
        <v>27</v>
      </c>
      <c r="D1094" t="s">
        <v>109</v>
      </c>
      <c r="E1094" t="s">
        <v>2298</v>
      </c>
      <c r="F1094" t="s">
        <v>78</v>
      </c>
      <c r="G1094" t="str">
        <f t="shared" si="102"/>
        <v>0</v>
      </c>
      <c r="H1094" s="4" t="str">
        <f t="shared" si="103"/>
        <v>Click here</v>
      </c>
      <c r="I1094" t="str">
        <f>IFERROR(INDEX(Analysis!$B$71:$L$91, MATCH(B1094, Analysis!$A$71:$A$91, 0), MATCH(C1094, Analysis!$B$70:$L$70, 0)), "")</f>
        <v>Mild</v>
      </c>
      <c r="J1094">
        <f t="shared" si="104"/>
        <v>20</v>
      </c>
      <c r="K1094" s="56">
        <f t="shared" si="105"/>
        <v>45789</v>
      </c>
      <c r="L1094" s="57">
        <f t="shared" si="107"/>
        <v>0.74061342592904111</v>
      </c>
      <c r="M1094" t="str" cm="1">
        <f t="array" ref="M1094">IF(L1094="","",_xlfn.IFS(
  AND(L1094&gt;=TIME(9,0,0), L1094&lt;TIME(16,0,0)),"Morning",
  AND(L1094&gt;=TIME(16,0,0), L1094&lt;TIME(23,59,0)),"Evening",
  L1094&gt;=TIME(23,59,0),"Night",
  L1094&lt;TIME(9,0,0),"Night"
))</f>
        <v>Evening</v>
      </c>
      <c r="O1094" t="str">
        <f t="shared" si="106"/>
        <v/>
      </c>
    </row>
    <row r="1095" spans="1:15" x14ac:dyDescent="0.25">
      <c r="A1095" t="s">
        <v>2299</v>
      </c>
      <c r="B1095" t="s">
        <v>4</v>
      </c>
      <c r="C1095" t="s">
        <v>25</v>
      </c>
      <c r="D1095" t="s">
        <v>86</v>
      </c>
      <c r="E1095" t="s">
        <v>2300</v>
      </c>
      <c r="F1095" t="s">
        <v>78</v>
      </c>
      <c r="G1095" t="str">
        <f t="shared" si="102"/>
        <v>0</v>
      </c>
      <c r="H1095" s="4" t="str">
        <f t="shared" si="103"/>
        <v>Click here</v>
      </c>
      <c r="I1095" t="str">
        <f>IFERROR(INDEX(Analysis!$B$71:$L$91, MATCH(B1095, Analysis!$A$71:$A$91, 0), MATCH(C1095, Analysis!$B$70:$L$70, 0)), "")</f>
        <v>Mild</v>
      </c>
      <c r="J1095">
        <f t="shared" si="104"/>
        <v>20</v>
      </c>
      <c r="K1095" s="56">
        <f t="shared" si="105"/>
        <v>45789</v>
      </c>
      <c r="L1095" s="57">
        <f t="shared" si="107"/>
        <v>0.74331018518569181</v>
      </c>
      <c r="M1095" t="str" cm="1">
        <f t="array" ref="M1095">IF(L1095="","",_xlfn.IFS(
  AND(L1095&gt;=TIME(9,0,0), L1095&lt;TIME(16,0,0)),"Morning",
  AND(L1095&gt;=TIME(16,0,0), L1095&lt;TIME(23,59,0)),"Evening",
  L1095&gt;=TIME(23,59,0),"Night",
  L1095&lt;TIME(9,0,0),"Night"
))</f>
        <v>Evening</v>
      </c>
      <c r="O1095" t="str">
        <f t="shared" si="106"/>
        <v/>
      </c>
    </row>
    <row r="1096" spans="1:15" x14ac:dyDescent="0.25">
      <c r="A1096" t="s">
        <v>2301</v>
      </c>
      <c r="B1096" t="s">
        <v>1</v>
      </c>
      <c r="C1096" t="s">
        <v>27</v>
      </c>
      <c r="D1096" t="s">
        <v>167</v>
      </c>
      <c r="E1096" t="s">
        <v>2302</v>
      </c>
      <c r="F1096" t="s">
        <v>78</v>
      </c>
      <c r="G1096" t="str">
        <f t="shared" si="102"/>
        <v>0</v>
      </c>
      <c r="H1096" s="4" t="str">
        <f t="shared" si="103"/>
        <v>Click here</v>
      </c>
      <c r="I1096" t="str">
        <f>IFERROR(INDEX(Analysis!$B$71:$L$91, MATCH(B1096, Analysis!$A$71:$A$91, 0), MATCH(C1096, Analysis!$B$70:$L$70, 0)), "")</f>
        <v>Mild</v>
      </c>
      <c r="J1096">
        <f t="shared" si="104"/>
        <v>20</v>
      </c>
      <c r="K1096" s="56">
        <f t="shared" si="105"/>
        <v>45790</v>
      </c>
      <c r="L1096" s="57">
        <f t="shared" si="107"/>
        <v>0.39520833333517658</v>
      </c>
      <c r="M1096" t="str" cm="1">
        <f t="array" ref="M1096">IF(L1096="","",_xlfn.IFS(
  AND(L1096&gt;=TIME(9,0,0), L1096&lt;TIME(16,0,0)),"Morning",
  AND(L1096&gt;=TIME(16,0,0), L1096&lt;TIME(23,59,0)),"Evening",
  L1096&gt;=TIME(23,59,0),"Night",
  L1096&lt;TIME(9,0,0),"Night"
))</f>
        <v>Morning</v>
      </c>
      <c r="O1096" t="str">
        <f t="shared" si="106"/>
        <v/>
      </c>
    </row>
    <row r="1097" spans="1:15" x14ac:dyDescent="0.25">
      <c r="A1097" t="s">
        <v>2303</v>
      </c>
      <c r="B1097" t="s">
        <v>0</v>
      </c>
      <c r="C1097" t="s">
        <v>26</v>
      </c>
      <c r="D1097" t="s">
        <v>381</v>
      </c>
      <c r="E1097" t="s">
        <v>2304</v>
      </c>
      <c r="F1097" t="s">
        <v>78</v>
      </c>
      <c r="G1097" t="str">
        <f t="shared" si="102"/>
        <v>0</v>
      </c>
      <c r="H1097" s="4" t="str">
        <f t="shared" si="103"/>
        <v>Click here</v>
      </c>
      <c r="I1097" t="str">
        <f>IFERROR(INDEX(Analysis!$B$71:$L$91, MATCH(B1097, Analysis!$A$71:$A$91, 0), MATCH(C1097, Analysis!$B$70:$L$70, 0)), "")</f>
        <v>Severe</v>
      </c>
      <c r="J1097">
        <f t="shared" si="104"/>
        <v>20</v>
      </c>
      <c r="K1097" s="56">
        <f t="shared" si="105"/>
        <v>45790</v>
      </c>
      <c r="L1097" s="57">
        <f t="shared" si="107"/>
        <v>0.39638888889021473</v>
      </c>
      <c r="M1097" t="str" cm="1">
        <f t="array" ref="M1097">IF(L1097="","",_xlfn.IFS(
  AND(L1097&gt;=TIME(9,0,0), L1097&lt;TIME(16,0,0)),"Morning",
  AND(L1097&gt;=TIME(16,0,0), L1097&lt;TIME(23,59,0)),"Evening",
  L1097&gt;=TIME(23,59,0),"Night",
  L1097&lt;TIME(9,0,0),"Night"
))</f>
        <v>Morning</v>
      </c>
      <c r="O1097" t="str">
        <f t="shared" si="106"/>
        <v/>
      </c>
    </row>
    <row r="1098" spans="1:15" x14ac:dyDescent="0.25">
      <c r="A1098" t="s">
        <v>2305</v>
      </c>
      <c r="B1098" t="s">
        <v>1</v>
      </c>
      <c r="C1098" t="s">
        <v>27</v>
      </c>
      <c r="D1098" t="s">
        <v>109</v>
      </c>
      <c r="E1098" t="s">
        <v>2306</v>
      </c>
      <c r="F1098" t="s">
        <v>78</v>
      </c>
      <c r="G1098" t="str">
        <f t="shared" si="102"/>
        <v>0</v>
      </c>
      <c r="H1098" s="4" t="str">
        <f t="shared" si="103"/>
        <v>Click here</v>
      </c>
      <c r="I1098" t="str">
        <f>IFERROR(INDEX(Analysis!$B$71:$L$91, MATCH(B1098, Analysis!$A$71:$A$91, 0), MATCH(C1098, Analysis!$B$70:$L$70, 0)), "")</f>
        <v>Mild</v>
      </c>
      <c r="J1098">
        <f t="shared" si="104"/>
        <v>20</v>
      </c>
      <c r="K1098" s="56">
        <f t="shared" si="105"/>
        <v>45790</v>
      </c>
      <c r="L1098" s="57">
        <f t="shared" si="107"/>
        <v>0.39648148148262408</v>
      </c>
      <c r="M1098" t="str" cm="1">
        <f t="array" ref="M1098">IF(L1098="","",_xlfn.IFS(
  AND(L1098&gt;=TIME(9,0,0), L1098&lt;TIME(16,0,0)),"Morning",
  AND(L1098&gt;=TIME(16,0,0), L1098&lt;TIME(23,59,0)),"Evening",
  L1098&gt;=TIME(23,59,0),"Night",
  L1098&lt;TIME(9,0,0),"Night"
))</f>
        <v>Morning</v>
      </c>
      <c r="O1098" t="str">
        <f t="shared" si="106"/>
        <v/>
      </c>
    </row>
    <row r="1099" spans="1:15" x14ac:dyDescent="0.25">
      <c r="A1099" t="s">
        <v>2307</v>
      </c>
      <c r="B1099" t="s">
        <v>1</v>
      </c>
      <c r="C1099" t="s">
        <v>103</v>
      </c>
      <c r="D1099" t="s">
        <v>237</v>
      </c>
      <c r="E1099" t="s">
        <v>2308</v>
      </c>
      <c r="F1099" t="s">
        <v>78</v>
      </c>
      <c r="G1099" t="str">
        <f t="shared" si="102"/>
        <v>0</v>
      </c>
      <c r="H1099" s="4" t="str">
        <f t="shared" si="103"/>
        <v>Click here</v>
      </c>
      <c r="I1099" t="str">
        <f>IFERROR(INDEX(Analysis!$B$71:$L$91, MATCH(B1099, Analysis!$A$71:$A$91, 0), MATCH(C1099, Analysis!$B$70:$L$70, 0)), "")</f>
        <v>Mild</v>
      </c>
      <c r="J1099">
        <f t="shared" si="104"/>
        <v>20</v>
      </c>
      <c r="K1099" s="56">
        <f t="shared" si="105"/>
        <v>45790</v>
      </c>
      <c r="L1099" s="57">
        <f t="shared" si="107"/>
        <v>0.39732638889108784</v>
      </c>
      <c r="M1099" t="str" cm="1">
        <f t="array" ref="M1099">IF(L1099="","",_xlfn.IFS(
  AND(L1099&gt;=TIME(9,0,0), L1099&lt;TIME(16,0,0)),"Morning",
  AND(L1099&gt;=TIME(16,0,0), L1099&lt;TIME(23,59,0)),"Evening",
  L1099&gt;=TIME(23,59,0),"Night",
  L1099&lt;TIME(9,0,0),"Night"
))</f>
        <v>Morning</v>
      </c>
      <c r="O1099" t="str">
        <f t="shared" si="106"/>
        <v/>
      </c>
    </row>
    <row r="1100" spans="1:15" x14ac:dyDescent="0.25">
      <c r="A1100" t="s">
        <v>2309</v>
      </c>
      <c r="B1100" t="s">
        <v>3</v>
      </c>
      <c r="C1100" t="s">
        <v>29</v>
      </c>
      <c r="D1100" t="s">
        <v>116</v>
      </c>
      <c r="E1100" t="s">
        <v>2310</v>
      </c>
      <c r="F1100" t="s">
        <v>78</v>
      </c>
      <c r="G1100" t="str">
        <f t="shared" si="102"/>
        <v>0</v>
      </c>
      <c r="H1100" s="4" t="str">
        <f t="shared" si="103"/>
        <v>Click here</v>
      </c>
      <c r="I1100" t="str">
        <f>IFERROR(INDEX(Analysis!$B$71:$L$91, MATCH(B1100, Analysis!$A$71:$A$91, 0), MATCH(C1100, Analysis!$B$70:$L$70, 0)), "")</f>
        <v>Severe</v>
      </c>
      <c r="J1100">
        <f t="shared" si="104"/>
        <v>20</v>
      </c>
      <c r="K1100" s="56">
        <f t="shared" si="105"/>
        <v>45790</v>
      </c>
      <c r="L1100" s="57">
        <f t="shared" si="107"/>
        <v>0.39796296296117362</v>
      </c>
      <c r="M1100" t="str" cm="1">
        <f t="array" ref="M1100">IF(L1100="","",_xlfn.IFS(
  AND(L1100&gt;=TIME(9,0,0), L1100&lt;TIME(16,0,0)),"Morning",
  AND(L1100&gt;=TIME(16,0,0), L1100&lt;TIME(23,59,0)),"Evening",
  L1100&gt;=TIME(23,59,0),"Night",
  L1100&lt;TIME(9,0,0),"Night"
))</f>
        <v>Morning</v>
      </c>
      <c r="O1100" t="str">
        <f t="shared" si="106"/>
        <v/>
      </c>
    </row>
    <row r="1101" spans="1:15" x14ac:dyDescent="0.25">
      <c r="A1101" t="s">
        <v>2311</v>
      </c>
      <c r="B1101" t="s">
        <v>2</v>
      </c>
      <c r="C1101" t="s">
        <v>27</v>
      </c>
      <c r="D1101" t="s">
        <v>167</v>
      </c>
      <c r="E1101" t="s">
        <v>2312</v>
      </c>
      <c r="F1101" t="s">
        <v>78</v>
      </c>
      <c r="G1101" t="str">
        <f t="shared" si="102"/>
        <v>0</v>
      </c>
      <c r="H1101" s="4" t="str">
        <f t="shared" si="103"/>
        <v>Click here</v>
      </c>
      <c r="I1101" t="str">
        <f>IFERROR(INDEX(Analysis!$B$71:$L$91, MATCH(B1101, Analysis!$A$71:$A$91, 0), MATCH(C1101, Analysis!$B$70:$L$70, 0)), "")</f>
        <v>Mild</v>
      </c>
      <c r="J1101">
        <f t="shared" si="104"/>
        <v>20</v>
      </c>
      <c r="K1101" s="56">
        <f t="shared" si="105"/>
        <v>45790</v>
      </c>
      <c r="L1101" s="57">
        <f t="shared" si="107"/>
        <v>0.39818287036905531</v>
      </c>
      <c r="M1101" t="str" cm="1">
        <f t="array" ref="M1101">IF(L1101="","",_xlfn.IFS(
  AND(L1101&gt;=TIME(9,0,0), L1101&lt;TIME(16,0,0)),"Morning",
  AND(L1101&gt;=TIME(16,0,0), L1101&lt;TIME(23,59,0)),"Evening",
  L1101&gt;=TIME(23,59,0),"Night",
  L1101&lt;TIME(9,0,0),"Night"
))</f>
        <v>Morning</v>
      </c>
      <c r="O1101" t="str">
        <f t="shared" si="106"/>
        <v/>
      </c>
    </row>
    <row r="1102" spans="1:15" x14ac:dyDescent="0.25">
      <c r="A1102" t="s">
        <v>2313</v>
      </c>
      <c r="B1102" t="s">
        <v>1</v>
      </c>
      <c r="C1102" t="s">
        <v>25</v>
      </c>
      <c r="D1102" t="s">
        <v>149</v>
      </c>
      <c r="E1102" t="s">
        <v>2314</v>
      </c>
      <c r="F1102" t="s">
        <v>78</v>
      </c>
      <c r="G1102" t="str">
        <f t="shared" si="102"/>
        <v>0</v>
      </c>
      <c r="H1102" s="4" t="str">
        <f t="shared" si="103"/>
        <v>Click here</v>
      </c>
      <c r="I1102" t="str">
        <f>IFERROR(INDEX(Analysis!$B$71:$L$91, MATCH(B1102, Analysis!$A$71:$A$91, 0), MATCH(C1102, Analysis!$B$70:$L$70, 0)), "")</f>
        <v>Mild</v>
      </c>
      <c r="J1102">
        <f t="shared" si="104"/>
        <v>20</v>
      </c>
      <c r="K1102" s="56">
        <f t="shared" si="105"/>
        <v>45790</v>
      </c>
      <c r="L1102" s="57">
        <f t="shared" si="107"/>
        <v>0.40063657407154096</v>
      </c>
      <c r="M1102" t="str" cm="1">
        <f t="array" ref="M1102">IF(L1102="","",_xlfn.IFS(
  AND(L1102&gt;=TIME(9,0,0), L1102&lt;TIME(16,0,0)),"Morning",
  AND(L1102&gt;=TIME(16,0,0), L1102&lt;TIME(23,59,0)),"Evening",
  L1102&gt;=TIME(23,59,0),"Night",
  L1102&lt;TIME(9,0,0),"Night"
))</f>
        <v>Morning</v>
      </c>
      <c r="O1102" t="str">
        <f t="shared" si="106"/>
        <v/>
      </c>
    </row>
    <row r="1103" spans="1:15" x14ac:dyDescent="0.25">
      <c r="A1103" t="s">
        <v>2315</v>
      </c>
      <c r="B1103" t="s">
        <v>1</v>
      </c>
      <c r="C1103" t="s">
        <v>25</v>
      </c>
      <c r="D1103" t="s">
        <v>1117</v>
      </c>
      <c r="E1103" t="s">
        <v>2316</v>
      </c>
      <c r="F1103" t="s">
        <v>78</v>
      </c>
      <c r="G1103" t="str">
        <f t="shared" si="102"/>
        <v>0</v>
      </c>
      <c r="H1103" s="4" t="str">
        <f t="shared" si="103"/>
        <v>Click here</v>
      </c>
      <c r="I1103" t="str">
        <f>IFERROR(INDEX(Analysis!$B$71:$L$91, MATCH(B1103, Analysis!$A$71:$A$91, 0), MATCH(C1103, Analysis!$B$70:$L$70, 0)), "")</f>
        <v>Mild</v>
      </c>
      <c r="J1103">
        <f t="shared" si="104"/>
        <v>20</v>
      </c>
      <c r="K1103" s="56">
        <f t="shared" si="105"/>
        <v>45790</v>
      </c>
      <c r="L1103" s="57">
        <f t="shared" si="107"/>
        <v>0.40174768518772908</v>
      </c>
      <c r="M1103" t="str" cm="1">
        <f t="array" ref="M1103">IF(L1103="","",_xlfn.IFS(
  AND(L1103&gt;=TIME(9,0,0), L1103&lt;TIME(16,0,0)),"Morning",
  AND(L1103&gt;=TIME(16,0,0), L1103&lt;TIME(23,59,0)),"Evening",
  L1103&gt;=TIME(23,59,0),"Night",
  L1103&lt;TIME(9,0,0),"Night"
))</f>
        <v>Morning</v>
      </c>
      <c r="O1103" t="str">
        <f t="shared" si="106"/>
        <v/>
      </c>
    </row>
    <row r="1104" spans="1:15" x14ac:dyDescent="0.25">
      <c r="A1104" t="s">
        <v>2317</v>
      </c>
      <c r="B1104" t="s">
        <v>3</v>
      </c>
      <c r="C1104" t="s">
        <v>26</v>
      </c>
      <c r="D1104" t="s">
        <v>244</v>
      </c>
      <c r="E1104" t="s">
        <v>2318</v>
      </c>
      <c r="F1104" t="s">
        <v>78</v>
      </c>
      <c r="G1104" t="str">
        <f t="shared" si="102"/>
        <v>0</v>
      </c>
      <c r="H1104" s="4" t="str">
        <f t="shared" si="103"/>
        <v>Click here</v>
      </c>
      <c r="I1104" t="str">
        <f>IFERROR(INDEX(Analysis!$B$71:$L$91, MATCH(B1104, Analysis!$A$71:$A$91, 0), MATCH(C1104, Analysis!$B$70:$L$70, 0)), "")</f>
        <v>Severe</v>
      </c>
      <c r="J1104">
        <f t="shared" si="104"/>
        <v>20</v>
      </c>
      <c r="K1104" s="56">
        <f t="shared" si="105"/>
        <v>45790</v>
      </c>
      <c r="L1104" s="57">
        <f t="shared" si="107"/>
        <v>0.40533564814541023</v>
      </c>
      <c r="M1104" t="str" cm="1">
        <f t="array" ref="M1104">IF(L1104="","",_xlfn.IFS(
  AND(L1104&gt;=TIME(9,0,0), L1104&lt;TIME(16,0,0)),"Morning",
  AND(L1104&gt;=TIME(16,0,0), L1104&lt;TIME(23,59,0)),"Evening",
  L1104&gt;=TIME(23,59,0),"Night",
  L1104&lt;TIME(9,0,0),"Night"
))</f>
        <v>Morning</v>
      </c>
      <c r="O1104" t="str">
        <f t="shared" si="106"/>
        <v/>
      </c>
    </row>
    <row r="1105" spans="1:15" x14ac:dyDescent="0.25">
      <c r="A1105" t="s">
        <v>2319</v>
      </c>
      <c r="B1105" t="s">
        <v>0</v>
      </c>
      <c r="C1105" t="s">
        <v>26</v>
      </c>
      <c r="D1105" t="s">
        <v>119</v>
      </c>
      <c r="E1105" t="s">
        <v>2320</v>
      </c>
      <c r="F1105" t="s">
        <v>78</v>
      </c>
      <c r="G1105" t="str">
        <f t="shared" si="102"/>
        <v>0</v>
      </c>
      <c r="H1105" s="4" t="str">
        <f t="shared" si="103"/>
        <v>Click here</v>
      </c>
      <c r="I1105" t="str">
        <f>IFERROR(INDEX(Analysis!$B$71:$L$91, MATCH(B1105, Analysis!$A$71:$A$91, 0), MATCH(C1105, Analysis!$B$70:$L$70, 0)), "")</f>
        <v>Severe</v>
      </c>
      <c r="J1105">
        <f t="shared" si="104"/>
        <v>20</v>
      </c>
      <c r="K1105" s="56">
        <f t="shared" si="105"/>
        <v>45790</v>
      </c>
      <c r="L1105" s="57">
        <f t="shared" si="107"/>
        <v>0.40637731481547235</v>
      </c>
      <c r="M1105" t="str" cm="1">
        <f t="array" ref="M1105">IF(L1105="","",_xlfn.IFS(
  AND(L1105&gt;=TIME(9,0,0), L1105&lt;TIME(16,0,0)),"Morning",
  AND(L1105&gt;=TIME(16,0,0), L1105&lt;TIME(23,59,0)),"Evening",
  L1105&gt;=TIME(23,59,0),"Night",
  L1105&lt;TIME(9,0,0),"Night"
))</f>
        <v>Morning</v>
      </c>
      <c r="O1105" t="str">
        <f t="shared" si="106"/>
        <v/>
      </c>
    </row>
    <row r="1106" spans="1:15" x14ac:dyDescent="0.25">
      <c r="A1106" t="s">
        <v>2321</v>
      </c>
      <c r="B1106" t="s">
        <v>1</v>
      </c>
      <c r="C1106" t="s">
        <v>103</v>
      </c>
      <c r="D1106" t="s">
        <v>237</v>
      </c>
      <c r="E1106" t="s">
        <v>2322</v>
      </c>
      <c r="F1106" t="s">
        <v>78</v>
      </c>
      <c r="G1106" t="str">
        <f t="shared" si="102"/>
        <v>0</v>
      </c>
      <c r="H1106" s="4" t="str">
        <f t="shared" si="103"/>
        <v>Click here</v>
      </c>
      <c r="I1106" t="str">
        <f>IFERROR(INDEX(Analysis!$B$71:$L$91, MATCH(B1106, Analysis!$A$71:$A$91, 0), MATCH(C1106, Analysis!$B$70:$L$70, 0)), "")</f>
        <v>Mild</v>
      </c>
      <c r="J1106">
        <f t="shared" si="104"/>
        <v>20</v>
      </c>
      <c r="K1106" s="56">
        <f t="shared" si="105"/>
        <v>45790</v>
      </c>
      <c r="L1106" s="57">
        <f t="shared" si="107"/>
        <v>0.40900462962599704</v>
      </c>
      <c r="M1106" t="str" cm="1">
        <f t="array" ref="M1106">IF(L1106="","",_xlfn.IFS(
  AND(L1106&gt;=TIME(9,0,0), L1106&lt;TIME(16,0,0)),"Morning",
  AND(L1106&gt;=TIME(16,0,0), L1106&lt;TIME(23,59,0)),"Evening",
  L1106&gt;=TIME(23,59,0),"Night",
  L1106&lt;TIME(9,0,0),"Night"
))</f>
        <v>Morning</v>
      </c>
      <c r="O1106" t="str">
        <f t="shared" si="106"/>
        <v/>
      </c>
    </row>
    <row r="1107" spans="1:15" x14ac:dyDescent="0.25">
      <c r="A1107" t="s">
        <v>2323</v>
      </c>
      <c r="B1107" t="s">
        <v>1</v>
      </c>
      <c r="C1107" t="s">
        <v>27</v>
      </c>
      <c r="D1107" t="s">
        <v>167</v>
      </c>
      <c r="E1107" t="s">
        <v>2324</v>
      </c>
      <c r="F1107" t="s">
        <v>78</v>
      </c>
      <c r="G1107" t="str">
        <f t="shared" si="102"/>
        <v>0</v>
      </c>
      <c r="H1107" s="4" t="str">
        <f t="shared" si="103"/>
        <v>Click here</v>
      </c>
      <c r="I1107" t="str">
        <f>IFERROR(INDEX(Analysis!$B$71:$L$91, MATCH(B1107, Analysis!$A$71:$A$91, 0), MATCH(C1107, Analysis!$B$70:$L$70, 0)), "")</f>
        <v>Mild</v>
      </c>
      <c r="J1107">
        <f t="shared" si="104"/>
        <v>20</v>
      </c>
      <c r="K1107" s="56">
        <f t="shared" si="105"/>
        <v>45790</v>
      </c>
      <c r="L1107" s="57">
        <f t="shared" si="107"/>
        <v>0.40908564814890269</v>
      </c>
      <c r="M1107" t="str" cm="1">
        <f t="array" ref="M1107">IF(L1107="","",_xlfn.IFS(
  AND(L1107&gt;=TIME(9,0,0), L1107&lt;TIME(16,0,0)),"Morning",
  AND(L1107&gt;=TIME(16,0,0), L1107&lt;TIME(23,59,0)),"Evening",
  L1107&gt;=TIME(23,59,0),"Night",
  L1107&lt;TIME(9,0,0),"Night"
))</f>
        <v>Morning</v>
      </c>
      <c r="O1107" t="str">
        <f t="shared" si="106"/>
        <v/>
      </c>
    </row>
    <row r="1108" spans="1:15" x14ac:dyDescent="0.25">
      <c r="A1108" t="s">
        <v>2325</v>
      </c>
      <c r="B1108" t="s">
        <v>1</v>
      </c>
      <c r="C1108" t="s">
        <v>103</v>
      </c>
      <c r="D1108" t="s">
        <v>237</v>
      </c>
      <c r="E1108" t="s">
        <v>2326</v>
      </c>
      <c r="F1108" t="s">
        <v>78</v>
      </c>
      <c r="G1108" t="str">
        <f t="shared" si="102"/>
        <v>0</v>
      </c>
      <c r="H1108" s="4" t="str">
        <f t="shared" si="103"/>
        <v>Click here</v>
      </c>
      <c r="I1108" t="str">
        <f>IFERROR(INDEX(Analysis!$B$71:$L$91, MATCH(B1108, Analysis!$A$71:$A$91, 0), MATCH(C1108, Analysis!$B$70:$L$70, 0)), "")</f>
        <v>Mild</v>
      </c>
      <c r="J1108">
        <f t="shared" si="104"/>
        <v>20</v>
      </c>
      <c r="K1108" s="56">
        <f t="shared" si="105"/>
        <v>45790</v>
      </c>
      <c r="L1108" s="57">
        <f t="shared" si="107"/>
        <v>0.41060185185051523</v>
      </c>
      <c r="M1108" t="str" cm="1">
        <f t="array" ref="M1108">IF(L1108="","",_xlfn.IFS(
  AND(L1108&gt;=TIME(9,0,0), L1108&lt;TIME(16,0,0)),"Morning",
  AND(L1108&gt;=TIME(16,0,0), L1108&lt;TIME(23,59,0)),"Evening",
  L1108&gt;=TIME(23,59,0),"Night",
  L1108&lt;TIME(9,0,0),"Night"
))</f>
        <v>Morning</v>
      </c>
      <c r="O1108" t="str">
        <f t="shared" si="106"/>
        <v/>
      </c>
    </row>
    <row r="1109" spans="1:15" x14ac:dyDescent="0.25">
      <c r="A1109" t="s">
        <v>2327</v>
      </c>
      <c r="B1109" t="s">
        <v>1</v>
      </c>
      <c r="C1109" t="s">
        <v>103</v>
      </c>
      <c r="D1109" t="s">
        <v>237</v>
      </c>
      <c r="E1109" t="s">
        <v>2328</v>
      </c>
      <c r="F1109" t="s">
        <v>78</v>
      </c>
      <c r="G1109" t="str">
        <f t="shared" si="102"/>
        <v>0</v>
      </c>
      <c r="H1109" s="4" t="str">
        <f t="shared" si="103"/>
        <v>Click here</v>
      </c>
      <c r="I1109" t="str">
        <f>IFERROR(INDEX(Analysis!$B$71:$L$91, MATCH(B1109, Analysis!$A$71:$A$91, 0), MATCH(C1109, Analysis!$B$70:$L$70, 0)), "")</f>
        <v>Mild</v>
      </c>
      <c r="J1109">
        <f t="shared" si="104"/>
        <v>20</v>
      </c>
      <c r="K1109" s="56">
        <f t="shared" si="105"/>
        <v>45790</v>
      </c>
      <c r="L1109" s="57">
        <f t="shared" si="107"/>
        <v>0.41186342592845904</v>
      </c>
      <c r="M1109" t="str" cm="1">
        <f t="array" ref="M1109">IF(L1109="","",_xlfn.IFS(
  AND(L1109&gt;=TIME(9,0,0), L1109&lt;TIME(16,0,0)),"Morning",
  AND(L1109&gt;=TIME(16,0,0), L1109&lt;TIME(23,59,0)),"Evening",
  L1109&gt;=TIME(23,59,0),"Night",
  L1109&lt;TIME(9,0,0),"Night"
))</f>
        <v>Morning</v>
      </c>
      <c r="O1109" t="str">
        <f t="shared" si="106"/>
        <v/>
      </c>
    </row>
    <row r="1110" spans="1:15" x14ac:dyDescent="0.25">
      <c r="A1110" t="s">
        <v>2329</v>
      </c>
      <c r="B1110" t="s">
        <v>2</v>
      </c>
      <c r="C1110" t="s">
        <v>27</v>
      </c>
      <c r="D1110" t="s">
        <v>167</v>
      </c>
      <c r="E1110" t="s">
        <v>2330</v>
      </c>
      <c r="F1110" t="s">
        <v>78</v>
      </c>
      <c r="G1110" t="str">
        <f t="shared" si="102"/>
        <v>0</v>
      </c>
      <c r="H1110" s="4" t="str">
        <f t="shared" si="103"/>
        <v>Click here</v>
      </c>
      <c r="I1110" t="str">
        <f>IFERROR(INDEX(Analysis!$B$71:$L$91, MATCH(B1110, Analysis!$A$71:$A$91, 0), MATCH(C1110, Analysis!$B$70:$L$70, 0)), "")</f>
        <v>Mild</v>
      </c>
      <c r="J1110">
        <f t="shared" si="104"/>
        <v>20</v>
      </c>
      <c r="K1110" s="56">
        <f t="shared" si="105"/>
        <v>45790</v>
      </c>
      <c r="L1110" s="57">
        <f t="shared" si="107"/>
        <v>0.41262731481401715</v>
      </c>
      <c r="M1110" t="str" cm="1">
        <f t="array" ref="M1110">IF(L1110="","",_xlfn.IFS(
  AND(L1110&gt;=TIME(9,0,0), L1110&lt;TIME(16,0,0)),"Morning",
  AND(L1110&gt;=TIME(16,0,0), L1110&lt;TIME(23,59,0)),"Evening",
  L1110&gt;=TIME(23,59,0),"Night",
  L1110&lt;TIME(9,0,0),"Night"
))</f>
        <v>Morning</v>
      </c>
      <c r="O1110" t="str">
        <f t="shared" si="106"/>
        <v/>
      </c>
    </row>
    <row r="1111" spans="1:15" x14ac:dyDescent="0.25">
      <c r="A1111" t="s">
        <v>2331</v>
      </c>
      <c r="B1111" t="s">
        <v>1</v>
      </c>
      <c r="C1111" t="s">
        <v>103</v>
      </c>
      <c r="D1111" t="s">
        <v>104</v>
      </c>
      <c r="E1111" t="s">
        <v>2332</v>
      </c>
      <c r="F1111" t="s">
        <v>78</v>
      </c>
      <c r="G1111" t="str">
        <f t="shared" si="102"/>
        <v>0</v>
      </c>
      <c r="H1111" s="4" t="str">
        <f t="shared" si="103"/>
        <v>Click here</v>
      </c>
      <c r="I1111" t="str">
        <f>IFERROR(INDEX(Analysis!$B$71:$L$91, MATCH(B1111, Analysis!$A$71:$A$91, 0), MATCH(C1111, Analysis!$B$70:$L$70, 0)), "")</f>
        <v>Mild</v>
      </c>
      <c r="J1111">
        <f t="shared" si="104"/>
        <v>20</v>
      </c>
      <c r="K1111" s="56">
        <f t="shared" si="105"/>
        <v>45790</v>
      </c>
      <c r="L1111" s="57">
        <f t="shared" si="107"/>
        <v>0.4154050925935735</v>
      </c>
      <c r="M1111" t="str" cm="1">
        <f t="array" ref="M1111">IF(L1111="","",_xlfn.IFS(
  AND(L1111&gt;=TIME(9,0,0), L1111&lt;TIME(16,0,0)),"Morning",
  AND(L1111&gt;=TIME(16,0,0), L1111&lt;TIME(23,59,0)),"Evening",
  L1111&gt;=TIME(23,59,0),"Night",
  L1111&lt;TIME(9,0,0),"Night"
))</f>
        <v>Morning</v>
      </c>
      <c r="O1111" t="str">
        <f t="shared" si="106"/>
        <v/>
      </c>
    </row>
    <row r="1112" spans="1:15" x14ac:dyDescent="0.25">
      <c r="A1112" t="s">
        <v>2333</v>
      </c>
      <c r="B1112" t="s">
        <v>1</v>
      </c>
      <c r="C1112" t="s">
        <v>25</v>
      </c>
      <c r="D1112" t="s">
        <v>267</v>
      </c>
      <c r="E1112" t="s">
        <v>2334</v>
      </c>
      <c r="F1112" t="s">
        <v>78</v>
      </c>
      <c r="G1112" t="str">
        <f t="shared" si="102"/>
        <v>0</v>
      </c>
      <c r="H1112" s="4" t="str">
        <f t="shared" si="103"/>
        <v>Click here</v>
      </c>
      <c r="I1112" t="str">
        <f>IFERROR(INDEX(Analysis!$B$71:$L$91, MATCH(B1112, Analysis!$A$71:$A$91, 0), MATCH(C1112, Analysis!$B$70:$L$70, 0)), "")</f>
        <v>Mild</v>
      </c>
      <c r="J1112">
        <f t="shared" si="104"/>
        <v>20</v>
      </c>
      <c r="K1112" s="56">
        <f t="shared" si="105"/>
        <v>45790</v>
      </c>
      <c r="L1112" s="57">
        <f t="shared" si="107"/>
        <v>0.4205324074064265</v>
      </c>
      <c r="M1112" t="str" cm="1">
        <f t="array" ref="M1112">IF(L1112="","",_xlfn.IFS(
  AND(L1112&gt;=TIME(9,0,0), L1112&lt;TIME(16,0,0)),"Morning",
  AND(L1112&gt;=TIME(16,0,0), L1112&lt;TIME(23,59,0)),"Evening",
  L1112&gt;=TIME(23,59,0),"Night",
  L1112&lt;TIME(9,0,0),"Night"
))</f>
        <v>Morning</v>
      </c>
      <c r="O1112" t="str">
        <f t="shared" si="106"/>
        <v/>
      </c>
    </row>
    <row r="1113" spans="1:15" x14ac:dyDescent="0.25">
      <c r="A1113" t="s">
        <v>2335</v>
      </c>
      <c r="B1113" t="s">
        <v>4</v>
      </c>
      <c r="C1113" t="s">
        <v>25</v>
      </c>
      <c r="D1113" t="s">
        <v>83</v>
      </c>
      <c r="E1113" t="s">
        <v>2336</v>
      </c>
      <c r="F1113" t="s">
        <v>78</v>
      </c>
      <c r="G1113" t="str">
        <f t="shared" si="102"/>
        <v>0</v>
      </c>
      <c r="H1113" s="4" t="str">
        <f t="shared" si="103"/>
        <v>Click here</v>
      </c>
      <c r="I1113" t="str">
        <f>IFERROR(INDEX(Analysis!$B$71:$L$91, MATCH(B1113, Analysis!$A$71:$A$91, 0), MATCH(C1113, Analysis!$B$70:$L$70, 0)), "")</f>
        <v>Mild</v>
      </c>
      <c r="J1113">
        <f t="shared" si="104"/>
        <v>20</v>
      </c>
      <c r="K1113" s="56">
        <f t="shared" si="105"/>
        <v>45790</v>
      </c>
      <c r="L1113" s="57">
        <f t="shared" si="107"/>
        <v>0.42144675926101627</v>
      </c>
      <c r="M1113" t="str" cm="1">
        <f t="array" ref="M1113">IF(L1113="","",_xlfn.IFS(
  AND(L1113&gt;=TIME(9,0,0), L1113&lt;TIME(16,0,0)),"Morning",
  AND(L1113&gt;=TIME(16,0,0), L1113&lt;TIME(23,59,0)),"Evening",
  L1113&gt;=TIME(23,59,0),"Night",
  L1113&lt;TIME(9,0,0),"Night"
))</f>
        <v>Morning</v>
      </c>
      <c r="O1113" t="str">
        <f t="shared" si="106"/>
        <v/>
      </c>
    </row>
    <row r="1114" spans="1:15" x14ac:dyDescent="0.25">
      <c r="A1114" t="s">
        <v>2337</v>
      </c>
      <c r="B1114" t="s">
        <v>1</v>
      </c>
      <c r="C1114" t="s">
        <v>26</v>
      </c>
      <c r="D1114" t="s">
        <v>80</v>
      </c>
      <c r="E1114" t="s">
        <v>2338</v>
      </c>
      <c r="F1114" t="s">
        <v>78</v>
      </c>
      <c r="G1114" t="str">
        <f t="shared" si="102"/>
        <v>0</v>
      </c>
      <c r="H1114" s="4" t="str">
        <f t="shared" si="103"/>
        <v>Click here</v>
      </c>
      <c r="I1114" t="str">
        <f>IFERROR(INDEX(Analysis!$B$71:$L$91, MATCH(B1114, Analysis!$A$71:$A$91, 0), MATCH(C1114, Analysis!$B$70:$L$70, 0)), "")</f>
        <v>Mild</v>
      </c>
      <c r="J1114">
        <f t="shared" si="104"/>
        <v>20</v>
      </c>
      <c r="K1114" s="56">
        <f t="shared" si="105"/>
        <v>45790</v>
      </c>
      <c r="L1114" s="57">
        <f t="shared" si="107"/>
        <v>0.42312500000116415</v>
      </c>
      <c r="M1114" t="str" cm="1">
        <f t="array" ref="M1114">IF(L1114="","",_xlfn.IFS(
  AND(L1114&gt;=TIME(9,0,0), L1114&lt;TIME(16,0,0)),"Morning",
  AND(L1114&gt;=TIME(16,0,0), L1114&lt;TIME(23,59,0)),"Evening",
  L1114&gt;=TIME(23,59,0),"Night",
  L1114&lt;TIME(9,0,0),"Night"
))</f>
        <v>Morning</v>
      </c>
      <c r="O1114" t="str">
        <f t="shared" si="106"/>
        <v/>
      </c>
    </row>
    <row r="1115" spans="1:15" x14ac:dyDescent="0.25">
      <c r="A1115" t="s">
        <v>2339</v>
      </c>
      <c r="B1115" t="s">
        <v>0</v>
      </c>
      <c r="C1115" t="s">
        <v>25</v>
      </c>
      <c r="D1115" t="s">
        <v>310</v>
      </c>
      <c r="E1115" t="s">
        <v>2340</v>
      </c>
      <c r="F1115" t="s">
        <v>78</v>
      </c>
      <c r="G1115" t="str">
        <f t="shared" si="102"/>
        <v>0</v>
      </c>
      <c r="H1115" s="4" t="str">
        <f t="shared" si="103"/>
        <v>Click here</v>
      </c>
      <c r="I1115" t="str">
        <f>IFERROR(INDEX(Analysis!$B$71:$L$91, MATCH(B1115, Analysis!$A$71:$A$91, 0), MATCH(C1115, Analysis!$B$70:$L$70, 0)), "")</f>
        <v>Severe</v>
      </c>
      <c r="J1115">
        <f t="shared" si="104"/>
        <v>20</v>
      </c>
      <c r="K1115" s="56">
        <f t="shared" si="105"/>
        <v>45790</v>
      </c>
      <c r="L1115" s="57">
        <f t="shared" si="107"/>
        <v>0.42407407407154096</v>
      </c>
      <c r="M1115" t="str" cm="1">
        <f t="array" ref="M1115">IF(L1115="","",_xlfn.IFS(
  AND(L1115&gt;=TIME(9,0,0), L1115&lt;TIME(16,0,0)),"Morning",
  AND(L1115&gt;=TIME(16,0,0), L1115&lt;TIME(23,59,0)),"Evening",
  L1115&gt;=TIME(23,59,0),"Night",
  L1115&lt;TIME(9,0,0),"Night"
))</f>
        <v>Morning</v>
      </c>
      <c r="O1115" t="str">
        <f t="shared" si="106"/>
        <v/>
      </c>
    </row>
    <row r="1116" spans="1:15" x14ac:dyDescent="0.25">
      <c r="A1116" t="s">
        <v>2341</v>
      </c>
      <c r="B1116" t="s">
        <v>4</v>
      </c>
      <c r="C1116" t="s">
        <v>25</v>
      </c>
      <c r="D1116" t="s">
        <v>149</v>
      </c>
      <c r="E1116" t="s">
        <v>2342</v>
      </c>
      <c r="F1116" t="s">
        <v>78</v>
      </c>
      <c r="G1116" t="str">
        <f t="shared" si="102"/>
        <v>0</v>
      </c>
      <c r="H1116" s="4" t="str">
        <f t="shared" si="103"/>
        <v>Click here</v>
      </c>
      <c r="I1116" t="str">
        <f>IFERROR(INDEX(Analysis!$B$71:$L$91, MATCH(B1116, Analysis!$A$71:$A$91, 0), MATCH(C1116, Analysis!$B$70:$L$70, 0)), "")</f>
        <v>Mild</v>
      </c>
      <c r="J1116">
        <f t="shared" si="104"/>
        <v>20</v>
      </c>
      <c r="K1116" s="56">
        <f t="shared" si="105"/>
        <v>45790</v>
      </c>
      <c r="L1116" s="57">
        <f t="shared" si="107"/>
        <v>0.42462962962599704</v>
      </c>
      <c r="M1116" t="str" cm="1">
        <f t="array" ref="M1116">IF(L1116="","",_xlfn.IFS(
  AND(L1116&gt;=TIME(9,0,0), L1116&lt;TIME(16,0,0)),"Morning",
  AND(L1116&gt;=TIME(16,0,0), L1116&lt;TIME(23,59,0)),"Evening",
  L1116&gt;=TIME(23,59,0),"Night",
  L1116&lt;TIME(9,0,0),"Night"
))</f>
        <v>Morning</v>
      </c>
      <c r="O1116" t="str">
        <f t="shared" si="106"/>
        <v/>
      </c>
    </row>
    <row r="1117" spans="1:15" x14ac:dyDescent="0.25">
      <c r="A1117" t="s">
        <v>2343</v>
      </c>
      <c r="B1117" t="s">
        <v>3</v>
      </c>
      <c r="C1117" t="s">
        <v>29</v>
      </c>
      <c r="D1117" t="s">
        <v>290</v>
      </c>
      <c r="E1117" t="s">
        <v>2344</v>
      </c>
      <c r="F1117" t="s">
        <v>78</v>
      </c>
      <c r="G1117" t="str">
        <f t="shared" si="102"/>
        <v>0</v>
      </c>
      <c r="H1117" s="4" t="str">
        <f t="shared" si="103"/>
        <v>Click here</v>
      </c>
      <c r="I1117" t="str">
        <f>IFERROR(INDEX(Analysis!$B$71:$L$91, MATCH(B1117, Analysis!$A$71:$A$91, 0), MATCH(C1117, Analysis!$B$70:$L$70, 0)), "")</f>
        <v>Severe</v>
      </c>
      <c r="J1117">
        <f t="shared" si="104"/>
        <v>20</v>
      </c>
      <c r="K1117" s="56">
        <f t="shared" si="105"/>
        <v>45790</v>
      </c>
      <c r="L1117" s="57">
        <f t="shared" si="107"/>
        <v>0.43480324074334931</v>
      </c>
      <c r="M1117" t="str" cm="1">
        <f t="array" ref="M1117">IF(L1117="","",_xlfn.IFS(
  AND(L1117&gt;=TIME(9,0,0), L1117&lt;TIME(16,0,0)),"Morning",
  AND(L1117&gt;=TIME(16,0,0), L1117&lt;TIME(23,59,0)),"Evening",
  L1117&gt;=TIME(23,59,0),"Night",
  L1117&lt;TIME(9,0,0),"Night"
))</f>
        <v>Morning</v>
      </c>
      <c r="O1117" t="str">
        <f t="shared" si="106"/>
        <v/>
      </c>
    </row>
    <row r="1118" spans="1:15" x14ac:dyDescent="0.25">
      <c r="A1118" t="s">
        <v>2345</v>
      </c>
      <c r="B1118" t="s">
        <v>1</v>
      </c>
      <c r="C1118" t="s">
        <v>27</v>
      </c>
      <c r="D1118" t="s">
        <v>167</v>
      </c>
      <c r="E1118" t="s">
        <v>2346</v>
      </c>
      <c r="F1118" t="s">
        <v>78</v>
      </c>
      <c r="G1118" t="str">
        <f t="shared" si="102"/>
        <v>0</v>
      </c>
      <c r="H1118" s="4" t="str">
        <f t="shared" si="103"/>
        <v>Click here</v>
      </c>
      <c r="I1118" t="str">
        <f>IFERROR(INDEX(Analysis!$B$71:$L$91, MATCH(B1118, Analysis!$A$71:$A$91, 0), MATCH(C1118, Analysis!$B$70:$L$70, 0)), "")</f>
        <v>Mild</v>
      </c>
      <c r="J1118">
        <f t="shared" si="104"/>
        <v>20</v>
      </c>
      <c r="K1118" s="56">
        <f t="shared" si="105"/>
        <v>45790</v>
      </c>
      <c r="L1118" s="57">
        <f t="shared" si="107"/>
        <v>0.43815972222364508</v>
      </c>
      <c r="M1118" t="str" cm="1">
        <f t="array" ref="M1118">IF(L1118="","",_xlfn.IFS(
  AND(L1118&gt;=TIME(9,0,0), L1118&lt;TIME(16,0,0)),"Morning",
  AND(L1118&gt;=TIME(16,0,0), L1118&lt;TIME(23,59,0)),"Evening",
  L1118&gt;=TIME(23,59,0),"Night",
  L1118&lt;TIME(9,0,0),"Night"
))</f>
        <v>Morning</v>
      </c>
      <c r="O1118" t="str">
        <f t="shared" si="106"/>
        <v/>
      </c>
    </row>
    <row r="1119" spans="1:15" x14ac:dyDescent="0.25">
      <c r="A1119" t="s">
        <v>2347</v>
      </c>
      <c r="B1119" t="s">
        <v>1</v>
      </c>
      <c r="C1119" t="s">
        <v>27</v>
      </c>
      <c r="D1119" t="s">
        <v>109</v>
      </c>
      <c r="E1119" t="s">
        <v>2348</v>
      </c>
      <c r="F1119" t="s">
        <v>78</v>
      </c>
      <c r="G1119" t="str">
        <f t="shared" si="102"/>
        <v>0</v>
      </c>
      <c r="H1119" s="4" t="str">
        <f t="shared" si="103"/>
        <v>Click here</v>
      </c>
      <c r="I1119" t="str">
        <f>IFERROR(INDEX(Analysis!$B$71:$L$91, MATCH(B1119, Analysis!$A$71:$A$91, 0), MATCH(C1119, Analysis!$B$70:$L$70, 0)), "")</f>
        <v>Mild</v>
      </c>
      <c r="J1119">
        <f t="shared" si="104"/>
        <v>20</v>
      </c>
      <c r="K1119" s="56">
        <f t="shared" si="105"/>
        <v>45790</v>
      </c>
      <c r="L1119" s="57">
        <f t="shared" si="107"/>
        <v>0.44033564814890269</v>
      </c>
      <c r="M1119" t="str" cm="1">
        <f t="array" ref="M1119">IF(L1119="","",_xlfn.IFS(
  AND(L1119&gt;=TIME(9,0,0), L1119&lt;TIME(16,0,0)),"Morning",
  AND(L1119&gt;=TIME(16,0,0), L1119&lt;TIME(23,59,0)),"Evening",
  L1119&gt;=TIME(23,59,0),"Night",
  L1119&lt;TIME(9,0,0),"Night"
))</f>
        <v>Morning</v>
      </c>
      <c r="O1119" t="str">
        <f t="shared" si="106"/>
        <v/>
      </c>
    </row>
    <row r="1120" spans="1:15" x14ac:dyDescent="0.25">
      <c r="A1120" t="s">
        <v>2349</v>
      </c>
      <c r="B1120" t="s">
        <v>2</v>
      </c>
      <c r="C1120" t="s">
        <v>27</v>
      </c>
      <c r="D1120" t="s">
        <v>109</v>
      </c>
      <c r="E1120" t="s">
        <v>2350</v>
      </c>
      <c r="F1120" t="s">
        <v>78</v>
      </c>
      <c r="G1120" t="str">
        <f t="shared" si="102"/>
        <v>0</v>
      </c>
      <c r="H1120" s="4" t="str">
        <f t="shared" si="103"/>
        <v>Click here</v>
      </c>
      <c r="I1120" t="str">
        <f>IFERROR(INDEX(Analysis!$B$71:$L$91, MATCH(B1120, Analysis!$A$71:$A$91, 0), MATCH(C1120, Analysis!$B$70:$L$70, 0)), "")</f>
        <v>Mild</v>
      </c>
      <c r="J1120">
        <f t="shared" si="104"/>
        <v>20</v>
      </c>
      <c r="K1120" s="56">
        <f t="shared" si="105"/>
        <v>45790</v>
      </c>
      <c r="L1120" s="57">
        <f t="shared" si="107"/>
        <v>0.44446759259153623</v>
      </c>
      <c r="M1120" t="str" cm="1">
        <f t="array" ref="M1120">IF(L1120="","",_xlfn.IFS(
  AND(L1120&gt;=TIME(9,0,0), L1120&lt;TIME(16,0,0)),"Morning",
  AND(L1120&gt;=TIME(16,0,0), L1120&lt;TIME(23,59,0)),"Evening",
  L1120&gt;=TIME(23,59,0),"Night",
  L1120&lt;TIME(9,0,0),"Night"
))</f>
        <v>Morning</v>
      </c>
      <c r="O1120" t="str">
        <f t="shared" si="106"/>
        <v/>
      </c>
    </row>
    <row r="1121" spans="1:15" x14ac:dyDescent="0.25">
      <c r="A1121" t="s">
        <v>2351</v>
      </c>
      <c r="B1121" t="s">
        <v>1</v>
      </c>
      <c r="C1121" t="s">
        <v>27</v>
      </c>
      <c r="D1121" t="s">
        <v>167</v>
      </c>
      <c r="E1121" t="s">
        <v>2352</v>
      </c>
      <c r="F1121" t="s">
        <v>78</v>
      </c>
      <c r="G1121" t="str">
        <f t="shared" si="102"/>
        <v>0</v>
      </c>
      <c r="H1121" s="4" t="str">
        <f t="shared" si="103"/>
        <v>Click here</v>
      </c>
      <c r="I1121" t="str">
        <f>IFERROR(INDEX(Analysis!$B$71:$L$91, MATCH(B1121, Analysis!$A$71:$A$91, 0), MATCH(C1121, Analysis!$B$70:$L$70, 0)), "")</f>
        <v>Mild</v>
      </c>
      <c r="J1121">
        <f t="shared" si="104"/>
        <v>20</v>
      </c>
      <c r="K1121" s="56">
        <f t="shared" si="105"/>
        <v>45790</v>
      </c>
      <c r="L1121" s="57">
        <f t="shared" si="107"/>
        <v>0.445381944446126</v>
      </c>
      <c r="M1121" t="str" cm="1">
        <f t="array" ref="M1121">IF(L1121="","",_xlfn.IFS(
  AND(L1121&gt;=TIME(9,0,0), L1121&lt;TIME(16,0,0)),"Morning",
  AND(L1121&gt;=TIME(16,0,0), L1121&lt;TIME(23,59,0)),"Evening",
  L1121&gt;=TIME(23,59,0),"Night",
  L1121&lt;TIME(9,0,0),"Night"
))</f>
        <v>Morning</v>
      </c>
      <c r="O1121" t="str">
        <f t="shared" si="106"/>
        <v/>
      </c>
    </row>
    <row r="1122" spans="1:15" x14ac:dyDescent="0.25">
      <c r="A1122" t="s">
        <v>2353</v>
      </c>
      <c r="B1122" t="s">
        <v>3</v>
      </c>
      <c r="C1122" t="s">
        <v>27</v>
      </c>
      <c r="D1122" t="s">
        <v>109</v>
      </c>
      <c r="E1122" t="s">
        <v>2354</v>
      </c>
      <c r="F1122" t="s">
        <v>78</v>
      </c>
      <c r="G1122" t="str">
        <f t="shared" si="102"/>
        <v>0</v>
      </c>
      <c r="H1122" s="4" t="str">
        <f t="shared" si="103"/>
        <v>Click here</v>
      </c>
      <c r="I1122" t="str">
        <f>IFERROR(INDEX(Analysis!$B$71:$L$91, MATCH(B1122, Analysis!$A$71:$A$91, 0), MATCH(C1122, Analysis!$B$70:$L$70, 0)), "")</f>
        <v>Severe</v>
      </c>
      <c r="J1122">
        <f t="shared" si="104"/>
        <v>20</v>
      </c>
      <c r="K1122" s="56">
        <f t="shared" si="105"/>
        <v>45790</v>
      </c>
      <c r="L1122" s="57">
        <f t="shared" si="107"/>
        <v>0.44641203703940846</v>
      </c>
      <c r="M1122" t="str" cm="1">
        <f t="array" ref="M1122">IF(L1122="","",_xlfn.IFS(
  AND(L1122&gt;=TIME(9,0,0), L1122&lt;TIME(16,0,0)),"Morning",
  AND(L1122&gt;=TIME(16,0,0), L1122&lt;TIME(23,59,0)),"Evening",
  L1122&gt;=TIME(23,59,0),"Night",
  L1122&lt;TIME(9,0,0),"Night"
))</f>
        <v>Morning</v>
      </c>
      <c r="O1122" t="str">
        <f t="shared" si="106"/>
        <v/>
      </c>
    </row>
    <row r="1123" spans="1:15" x14ac:dyDescent="0.25">
      <c r="A1123" t="s">
        <v>2355</v>
      </c>
      <c r="B1123" t="s">
        <v>1</v>
      </c>
      <c r="C1123" t="s">
        <v>27</v>
      </c>
      <c r="D1123" t="s">
        <v>167</v>
      </c>
      <c r="E1123" t="s">
        <v>2356</v>
      </c>
      <c r="F1123" t="s">
        <v>78</v>
      </c>
      <c r="G1123" t="str">
        <f t="shared" si="102"/>
        <v>0</v>
      </c>
      <c r="H1123" s="4" t="str">
        <f t="shared" si="103"/>
        <v>Click here</v>
      </c>
      <c r="I1123" t="str">
        <f>IFERROR(INDEX(Analysis!$B$71:$L$91, MATCH(B1123, Analysis!$A$71:$A$91, 0), MATCH(C1123, Analysis!$B$70:$L$70, 0)), "")</f>
        <v>Mild</v>
      </c>
      <c r="J1123">
        <f t="shared" si="104"/>
        <v>20</v>
      </c>
      <c r="K1123" s="56">
        <f t="shared" si="105"/>
        <v>45790</v>
      </c>
      <c r="L1123" s="57">
        <f t="shared" si="107"/>
        <v>0.44708333333255723</v>
      </c>
      <c r="M1123" t="str" cm="1">
        <f t="array" ref="M1123">IF(L1123="","",_xlfn.IFS(
  AND(L1123&gt;=TIME(9,0,0), L1123&lt;TIME(16,0,0)),"Morning",
  AND(L1123&gt;=TIME(16,0,0), L1123&lt;TIME(23,59,0)),"Evening",
  L1123&gt;=TIME(23,59,0),"Night",
  L1123&lt;TIME(9,0,0),"Night"
))</f>
        <v>Morning</v>
      </c>
      <c r="O1123" t="str">
        <f t="shared" si="106"/>
        <v/>
      </c>
    </row>
    <row r="1124" spans="1:15" x14ac:dyDescent="0.25">
      <c r="A1124" t="s">
        <v>2357</v>
      </c>
      <c r="B1124" t="s">
        <v>3</v>
      </c>
      <c r="C1124" t="s">
        <v>27</v>
      </c>
      <c r="D1124" t="s">
        <v>167</v>
      </c>
      <c r="E1124" t="s">
        <v>2358</v>
      </c>
      <c r="F1124" t="s">
        <v>78</v>
      </c>
      <c r="G1124" t="str">
        <f t="shared" si="102"/>
        <v>0</v>
      </c>
      <c r="H1124" s="4" t="str">
        <f t="shared" si="103"/>
        <v>Click here</v>
      </c>
      <c r="I1124" t="str">
        <f>IFERROR(INDEX(Analysis!$B$71:$L$91, MATCH(B1124, Analysis!$A$71:$A$91, 0), MATCH(C1124, Analysis!$B$70:$L$70, 0)), "")</f>
        <v>Severe</v>
      </c>
      <c r="J1124">
        <f t="shared" si="104"/>
        <v>20</v>
      </c>
      <c r="K1124" s="56">
        <f t="shared" si="105"/>
        <v>45790</v>
      </c>
      <c r="L1124" s="57">
        <f t="shared" si="107"/>
        <v>0.44827546296437504</v>
      </c>
      <c r="M1124" t="str" cm="1">
        <f t="array" ref="M1124">IF(L1124="","",_xlfn.IFS(
  AND(L1124&gt;=TIME(9,0,0), L1124&lt;TIME(16,0,0)),"Morning",
  AND(L1124&gt;=TIME(16,0,0), L1124&lt;TIME(23,59,0)),"Evening",
  L1124&gt;=TIME(23,59,0),"Night",
  L1124&lt;TIME(9,0,0),"Night"
))</f>
        <v>Morning</v>
      </c>
      <c r="O1124" t="str">
        <f t="shared" si="106"/>
        <v/>
      </c>
    </row>
    <row r="1125" spans="1:15" x14ac:dyDescent="0.25">
      <c r="A1125" t="s">
        <v>2359</v>
      </c>
      <c r="B1125" t="s">
        <v>1</v>
      </c>
      <c r="C1125" t="s">
        <v>27</v>
      </c>
      <c r="D1125" t="s">
        <v>167</v>
      </c>
      <c r="E1125" t="s">
        <v>2360</v>
      </c>
      <c r="F1125" t="s">
        <v>78</v>
      </c>
      <c r="G1125" t="str">
        <f t="shared" si="102"/>
        <v>0</v>
      </c>
      <c r="H1125" s="4" t="str">
        <f t="shared" si="103"/>
        <v>Click here</v>
      </c>
      <c r="I1125" t="str">
        <f>IFERROR(INDEX(Analysis!$B$71:$L$91, MATCH(B1125, Analysis!$A$71:$A$91, 0), MATCH(C1125, Analysis!$B$70:$L$70, 0)), "")</f>
        <v>Mild</v>
      </c>
      <c r="J1125">
        <f t="shared" si="104"/>
        <v>20</v>
      </c>
      <c r="K1125" s="56">
        <f t="shared" si="105"/>
        <v>45790</v>
      </c>
      <c r="L1125" s="57">
        <f t="shared" si="107"/>
        <v>0.44848379629547708</v>
      </c>
      <c r="M1125" t="str" cm="1">
        <f t="array" ref="M1125">IF(L1125="","",_xlfn.IFS(
  AND(L1125&gt;=TIME(9,0,0), L1125&lt;TIME(16,0,0)),"Morning",
  AND(L1125&gt;=TIME(16,0,0), L1125&lt;TIME(23,59,0)),"Evening",
  L1125&gt;=TIME(23,59,0),"Night",
  L1125&lt;TIME(9,0,0),"Night"
))</f>
        <v>Morning</v>
      </c>
      <c r="O1125" t="str">
        <f t="shared" si="106"/>
        <v/>
      </c>
    </row>
    <row r="1126" spans="1:15" x14ac:dyDescent="0.25">
      <c r="A1126" t="s">
        <v>2361</v>
      </c>
      <c r="B1126" t="s">
        <v>1</v>
      </c>
      <c r="C1126" t="s">
        <v>27</v>
      </c>
      <c r="D1126" t="s">
        <v>109</v>
      </c>
      <c r="E1126" t="s">
        <v>2362</v>
      </c>
      <c r="F1126" t="s">
        <v>78</v>
      </c>
      <c r="G1126" t="str">
        <f t="shared" si="102"/>
        <v>0</v>
      </c>
      <c r="H1126" s="4" t="str">
        <f t="shared" si="103"/>
        <v>Click here</v>
      </c>
      <c r="I1126" t="str">
        <f>IFERROR(INDEX(Analysis!$B$71:$L$91, MATCH(B1126, Analysis!$A$71:$A$91, 0), MATCH(C1126, Analysis!$B$70:$L$70, 0)), "")</f>
        <v>Mild</v>
      </c>
      <c r="J1126">
        <f t="shared" si="104"/>
        <v>20</v>
      </c>
      <c r="K1126" s="56">
        <f t="shared" si="105"/>
        <v>45790</v>
      </c>
      <c r="L1126" s="57">
        <f t="shared" si="107"/>
        <v>0.45001157407386927</v>
      </c>
      <c r="M1126" t="str" cm="1">
        <f t="array" ref="M1126">IF(L1126="","",_xlfn.IFS(
  AND(L1126&gt;=TIME(9,0,0), L1126&lt;TIME(16,0,0)),"Morning",
  AND(L1126&gt;=TIME(16,0,0), L1126&lt;TIME(23,59,0)),"Evening",
  L1126&gt;=TIME(23,59,0),"Night",
  L1126&lt;TIME(9,0,0),"Night"
))</f>
        <v>Morning</v>
      </c>
      <c r="O1126" t="str">
        <f t="shared" si="106"/>
        <v/>
      </c>
    </row>
    <row r="1127" spans="1:15" x14ac:dyDescent="0.25">
      <c r="A1127" t="s">
        <v>2363</v>
      </c>
      <c r="B1127" t="s">
        <v>1</v>
      </c>
      <c r="C1127" t="s">
        <v>26</v>
      </c>
      <c r="D1127" t="s">
        <v>244</v>
      </c>
      <c r="E1127" t="s">
        <v>2364</v>
      </c>
      <c r="F1127" t="s">
        <v>78</v>
      </c>
      <c r="G1127" t="str">
        <f t="shared" si="102"/>
        <v>0</v>
      </c>
      <c r="H1127" s="4" t="str">
        <f t="shared" si="103"/>
        <v>Click here</v>
      </c>
      <c r="I1127" t="str">
        <f>IFERROR(INDEX(Analysis!$B$71:$L$91, MATCH(B1127, Analysis!$A$71:$A$91, 0), MATCH(C1127, Analysis!$B$70:$L$70, 0)), "")</f>
        <v>Mild</v>
      </c>
      <c r="J1127">
        <f t="shared" si="104"/>
        <v>20</v>
      </c>
      <c r="K1127" s="56">
        <f t="shared" si="105"/>
        <v>45790</v>
      </c>
      <c r="L1127" s="57">
        <f t="shared" si="107"/>
        <v>0.45119212962890742</v>
      </c>
      <c r="M1127" t="str" cm="1">
        <f t="array" ref="M1127">IF(L1127="","",_xlfn.IFS(
  AND(L1127&gt;=TIME(9,0,0), L1127&lt;TIME(16,0,0)),"Morning",
  AND(L1127&gt;=TIME(16,0,0), L1127&lt;TIME(23,59,0)),"Evening",
  L1127&gt;=TIME(23,59,0),"Night",
  L1127&lt;TIME(9,0,0),"Night"
))</f>
        <v>Morning</v>
      </c>
      <c r="O1127" t="str">
        <f t="shared" si="106"/>
        <v/>
      </c>
    </row>
    <row r="1128" spans="1:15" x14ac:dyDescent="0.25">
      <c r="A1128" t="s">
        <v>2365</v>
      </c>
      <c r="B1128" t="s">
        <v>0</v>
      </c>
      <c r="C1128" t="s">
        <v>26</v>
      </c>
      <c r="D1128" t="s">
        <v>119</v>
      </c>
      <c r="E1128" t="s">
        <v>2366</v>
      </c>
      <c r="F1128" t="s">
        <v>78</v>
      </c>
      <c r="G1128" t="str">
        <f t="shared" si="102"/>
        <v>0</v>
      </c>
      <c r="H1128" s="4" t="str">
        <f t="shared" si="103"/>
        <v>Click here</v>
      </c>
      <c r="I1128" t="str">
        <f>IFERROR(INDEX(Analysis!$B$71:$L$91, MATCH(B1128, Analysis!$A$71:$A$91, 0), MATCH(C1128, Analysis!$B$70:$L$70, 0)), "")</f>
        <v>Severe</v>
      </c>
      <c r="J1128">
        <f t="shared" si="104"/>
        <v>20</v>
      </c>
      <c r="K1128" s="56">
        <f t="shared" si="105"/>
        <v>45790</v>
      </c>
      <c r="L1128" s="57">
        <f t="shared" si="107"/>
        <v>0.45534722222510027</v>
      </c>
      <c r="M1128" t="str" cm="1">
        <f t="array" ref="M1128">IF(L1128="","",_xlfn.IFS(
  AND(L1128&gt;=TIME(9,0,0), L1128&lt;TIME(16,0,0)),"Morning",
  AND(L1128&gt;=TIME(16,0,0), L1128&lt;TIME(23,59,0)),"Evening",
  L1128&gt;=TIME(23,59,0),"Night",
  L1128&lt;TIME(9,0,0),"Night"
))</f>
        <v>Morning</v>
      </c>
      <c r="O1128" t="str">
        <f t="shared" si="106"/>
        <v/>
      </c>
    </row>
    <row r="1129" spans="1:15" x14ac:dyDescent="0.25">
      <c r="A1129" t="s">
        <v>2367</v>
      </c>
      <c r="B1129" t="s">
        <v>1</v>
      </c>
      <c r="C1129" t="s">
        <v>27</v>
      </c>
      <c r="D1129" t="s">
        <v>167</v>
      </c>
      <c r="E1129" t="s">
        <v>2368</v>
      </c>
      <c r="F1129" t="s">
        <v>78</v>
      </c>
      <c r="G1129" t="str">
        <f t="shared" si="102"/>
        <v>0</v>
      </c>
      <c r="H1129" s="4" t="str">
        <f t="shared" si="103"/>
        <v>Click here</v>
      </c>
      <c r="I1129" t="str">
        <f>IFERROR(INDEX(Analysis!$B$71:$L$91, MATCH(B1129, Analysis!$A$71:$A$91, 0), MATCH(C1129, Analysis!$B$70:$L$70, 0)), "")</f>
        <v>Mild</v>
      </c>
      <c r="J1129">
        <f t="shared" si="104"/>
        <v>20</v>
      </c>
      <c r="K1129" s="56">
        <f t="shared" si="105"/>
        <v>45790</v>
      </c>
      <c r="L1129" s="57">
        <f t="shared" si="107"/>
        <v>0.45766203703533392</v>
      </c>
      <c r="M1129" t="str" cm="1">
        <f t="array" ref="M1129">IF(L1129="","",_xlfn.IFS(
  AND(L1129&gt;=TIME(9,0,0), L1129&lt;TIME(16,0,0)),"Morning",
  AND(L1129&gt;=TIME(16,0,0), L1129&lt;TIME(23,59,0)),"Evening",
  L1129&gt;=TIME(23,59,0),"Night",
  L1129&lt;TIME(9,0,0),"Night"
))</f>
        <v>Morning</v>
      </c>
      <c r="O1129" t="str">
        <f t="shared" si="106"/>
        <v/>
      </c>
    </row>
    <row r="1130" spans="1:15" x14ac:dyDescent="0.25">
      <c r="A1130" t="s">
        <v>2369</v>
      </c>
      <c r="B1130" t="s">
        <v>5</v>
      </c>
      <c r="C1130" t="s">
        <v>29</v>
      </c>
      <c r="D1130" t="s">
        <v>76</v>
      </c>
      <c r="E1130" t="s">
        <v>2370</v>
      </c>
      <c r="F1130" t="s">
        <v>78</v>
      </c>
      <c r="G1130" t="str">
        <f t="shared" si="102"/>
        <v>0</v>
      </c>
      <c r="H1130" s="4" t="str">
        <f t="shared" si="103"/>
        <v>Click here</v>
      </c>
      <c r="I1130" t="str">
        <f>IFERROR(INDEX(Analysis!$B$71:$L$91, MATCH(B1130, Analysis!$A$71:$A$91, 0), MATCH(C1130, Analysis!$B$70:$L$70, 0)), "")</f>
        <v>Severe</v>
      </c>
      <c r="J1130">
        <f t="shared" si="104"/>
        <v>20</v>
      </c>
      <c r="K1130" s="56">
        <f t="shared" si="105"/>
        <v>45790</v>
      </c>
      <c r="L1130" s="57">
        <f t="shared" si="107"/>
        <v>0.46785879629896954</v>
      </c>
      <c r="M1130" t="str" cm="1">
        <f t="array" ref="M1130">IF(L1130="","",_xlfn.IFS(
  AND(L1130&gt;=TIME(9,0,0), L1130&lt;TIME(16,0,0)),"Morning",
  AND(L1130&gt;=TIME(16,0,0), L1130&lt;TIME(23,59,0)),"Evening",
  L1130&gt;=TIME(23,59,0),"Night",
  L1130&lt;TIME(9,0,0),"Night"
))</f>
        <v>Morning</v>
      </c>
      <c r="O1130" t="str">
        <f t="shared" si="106"/>
        <v/>
      </c>
    </row>
    <row r="1131" spans="1:15" x14ac:dyDescent="0.25">
      <c r="A1131" t="s">
        <v>2371</v>
      </c>
      <c r="B1131" t="s">
        <v>3</v>
      </c>
      <c r="C1131" t="s">
        <v>26</v>
      </c>
      <c r="D1131" t="s">
        <v>80</v>
      </c>
      <c r="E1131" t="s">
        <v>2372</v>
      </c>
      <c r="F1131" t="s">
        <v>78</v>
      </c>
      <c r="G1131" t="str">
        <f t="shared" si="102"/>
        <v>0</v>
      </c>
      <c r="H1131" s="4" t="str">
        <f t="shared" si="103"/>
        <v>Click here</v>
      </c>
      <c r="I1131" t="str">
        <f>IFERROR(INDEX(Analysis!$B$71:$L$91, MATCH(B1131, Analysis!$A$71:$A$91, 0), MATCH(C1131, Analysis!$B$70:$L$70, 0)), "")</f>
        <v>Severe</v>
      </c>
      <c r="J1131">
        <f t="shared" si="104"/>
        <v>20</v>
      </c>
      <c r="K1131" s="56">
        <f t="shared" si="105"/>
        <v>45790</v>
      </c>
      <c r="L1131" s="57">
        <f t="shared" si="107"/>
        <v>0.46817129629926058</v>
      </c>
      <c r="M1131" t="str" cm="1">
        <f t="array" ref="M1131">IF(L1131="","",_xlfn.IFS(
  AND(L1131&gt;=TIME(9,0,0), L1131&lt;TIME(16,0,0)),"Morning",
  AND(L1131&gt;=TIME(16,0,0), L1131&lt;TIME(23,59,0)),"Evening",
  L1131&gt;=TIME(23,59,0),"Night",
  L1131&lt;TIME(9,0,0),"Night"
))</f>
        <v>Morning</v>
      </c>
      <c r="O1131" t="str">
        <f t="shared" si="106"/>
        <v/>
      </c>
    </row>
    <row r="1132" spans="1:15" x14ac:dyDescent="0.25">
      <c r="A1132" t="s">
        <v>2373</v>
      </c>
      <c r="B1132" t="s">
        <v>1</v>
      </c>
      <c r="C1132" t="s">
        <v>103</v>
      </c>
      <c r="D1132" t="s">
        <v>237</v>
      </c>
      <c r="E1132" t="s">
        <v>2374</v>
      </c>
      <c r="F1132" t="s">
        <v>78</v>
      </c>
      <c r="G1132" t="str">
        <f t="shared" si="102"/>
        <v>0</v>
      </c>
      <c r="H1132" s="4" t="str">
        <f t="shared" si="103"/>
        <v>Click here</v>
      </c>
      <c r="I1132" t="str">
        <f>IFERROR(INDEX(Analysis!$B$71:$L$91, MATCH(B1132, Analysis!$A$71:$A$91, 0), MATCH(C1132, Analysis!$B$70:$L$70, 0)), "")</f>
        <v>Mild</v>
      </c>
      <c r="J1132">
        <f t="shared" si="104"/>
        <v>20</v>
      </c>
      <c r="K1132" s="56">
        <f t="shared" si="105"/>
        <v>45790</v>
      </c>
      <c r="L1132" s="57">
        <f t="shared" si="107"/>
        <v>0.47615740740729962</v>
      </c>
      <c r="M1132" t="str" cm="1">
        <f t="array" ref="M1132">IF(L1132="","",_xlfn.IFS(
  AND(L1132&gt;=TIME(9,0,0), L1132&lt;TIME(16,0,0)),"Morning",
  AND(L1132&gt;=TIME(16,0,0), L1132&lt;TIME(23,59,0)),"Evening",
  L1132&gt;=TIME(23,59,0),"Night",
  L1132&lt;TIME(9,0,0),"Night"
))</f>
        <v>Morning</v>
      </c>
      <c r="O1132" t="str">
        <f t="shared" si="106"/>
        <v/>
      </c>
    </row>
    <row r="1133" spans="1:15" x14ac:dyDescent="0.25">
      <c r="A1133" t="s">
        <v>2375</v>
      </c>
      <c r="B1133" t="s">
        <v>1</v>
      </c>
      <c r="C1133" t="s">
        <v>103</v>
      </c>
      <c r="D1133" t="s">
        <v>237</v>
      </c>
      <c r="E1133" t="s">
        <v>2376</v>
      </c>
      <c r="F1133" t="s">
        <v>78</v>
      </c>
      <c r="G1133" t="str">
        <f t="shared" si="102"/>
        <v>0</v>
      </c>
      <c r="H1133" s="4" t="str">
        <f t="shared" si="103"/>
        <v>Click here</v>
      </c>
      <c r="I1133" t="str">
        <f>IFERROR(INDEX(Analysis!$B$71:$L$91, MATCH(B1133, Analysis!$A$71:$A$91, 0), MATCH(C1133, Analysis!$B$70:$L$70, 0)), "")</f>
        <v>Mild</v>
      </c>
      <c r="J1133">
        <f t="shared" si="104"/>
        <v>20</v>
      </c>
      <c r="K1133" s="56">
        <f t="shared" si="105"/>
        <v>45790</v>
      </c>
      <c r="L1133" s="57">
        <f t="shared" si="107"/>
        <v>0.47738425926218042</v>
      </c>
      <c r="M1133" t="str" cm="1">
        <f t="array" ref="M1133">IF(L1133="","",_xlfn.IFS(
  AND(L1133&gt;=TIME(9,0,0), L1133&lt;TIME(16,0,0)),"Morning",
  AND(L1133&gt;=TIME(16,0,0), L1133&lt;TIME(23,59,0)),"Evening",
  L1133&gt;=TIME(23,59,0),"Night",
  L1133&lt;TIME(9,0,0),"Night"
))</f>
        <v>Morning</v>
      </c>
      <c r="O1133" t="str">
        <f t="shared" si="106"/>
        <v/>
      </c>
    </row>
    <row r="1134" spans="1:15" x14ac:dyDescent="0.25">
      <c r="A1134" t="s">
        <v>2377</v>
      </c>
      <c r="B1134" t="s">
        <v>3</v>
      </c>
      <c r="C1134" t="s">
        <v>27</v>
      </c>
      <c r="D1134" t="s">
        <v>167</v>
      </c>
      <c r="E1134" t="s">
        <v>2378</v>
      </c>
      <c r="F1134" t="s">
        <v>78</v>
      </c>
      <c r="G1134" t="str">
        <f t="shared" si="102"/>
        <v>0</v>
      </c>
      <c r="H1134" s="4" t="str">
        <f t="shared" si="103"/>
        <v>Click here</v>
      </c>
      <c r="I1134" t="str">
        <f>IFERROR(INDEX(Analysis!$B$71:$L$91, MATCH(B1134, Analysis!$A$71:$A$91, 0), MATCH(C1134, Analysis!$B$70:$L$70, 0)), "")</f>
        <v>Severe</v>
      </c>
      <c r="J1134">
        <f t="shared" si="104"/>
        <v>20</v>
      </c>
      <c r="K1134" s="56">
        <f t="shared" si="105"/>
        <v>45790</v>
      </c>
      <c r="L1134" s="57">
        <f t="shared" si="107"/>
        <v>0.48818287037283881</v>
      </c>
      <c r="M1134" t="str" cm="1">
        <f t="array" ref="M1134">IF(L1134="","",_xlfn.IFS(
  AND(L1134&gt;=TIME(9,0,0), L1134&lt;TIME(16,0,0)),"Morning",
  AND(L1134&gt;=TIME(16,0,0), L1134&lt;TIME(23,59,0)),"Evening",
  L1134&gt;=TIME(23,59,0),"Night",
  L1134&lt;TIME(9,0,0),"Night"
))</f>
        <v>Morning</v>
      </c>
      <c r="O1134" t="str">
        <f t="shared" si="106"/>
        <v/>
      </c>
    </row>
    <row r="1135" spans="1:15" x14ac:dyDescent="0.25">
      <c r="A1135" t="s">
        <v>2379</v>
      </c>
      <c r="B1135" t="s">
        <v>1</v>
      </c>
      <c r="C1135" t="s">
        <v>27</v>
      </c>
      <c r="D1135" t="s">
        <v>167</v>
      </c>
      <c r="E1135" t="s">
        <v>2380</v>
      </c>
      <c r="F1135" t="s">
        <v>78</v>
      </c>
      <c r="G1135" t="str">
        <f t="shared" si="102"/>
        <v>0</v>
      </c>
      <c r="H1135" s="4" t="str">
        <f t="shared" si="103"/>
        <v>Click here</v>
      </c>
      <c r="I1135" t="str">
        <f>IFERROR(INDEX(Analysis!$B$71:$L$91, MATCH(B1135, Analysis!$A$71:$A$91, 0), MATCH(C1135, Analysis!$B$70:$L$70, 0)), "")</f>
        <v>Mild</v>
      </c>
      <c r="J1135">
        <f t="shared" si="104"/>
        <v>20</v>
      </c>
      <c r="K1135" s="56">
        <f t="shared" si="105"/>
        <v>45790</v>
      </c>
      <c r="L1135" s="57">
        <f t="shared" si="107"/>
        <v>0.48843749999650754</v>
      </c>
      <c r="M1135" t="str" cm="1">
        <f t="array" ref="M1135">IF(L1135="","",_xlfn.IFS(
  AND(L1135&gt;=TIME(9,0,0), L1135&lt;TIME(16,0,0)),"Morning",
  AND(L1135&gt;=TIME(16,0,0), L1135&lt;TIME(23,59,0)),"Evening",
  L1135&gt;=TIME(23,59,0),"Night",
  L1135&lt;TIME(9,0,0),"Night"
))</f>
        <v>Morning</v>
      </c>
      <c r="O1135" t="str">
        <f t="shared" si="106"/>
        <v/>
      </c>
    </row>
    <row r="1136" spans="1:15" x14ac:dyDescent="0.25">
      <c r="A1136" t="s">
        <v>2381</v>
      </c>
      <c r="B1136" t="s">
        <v>1</v>
      </c>
      <c r="C1136" t="s">
        <v>27</v>
      </c>
      <c r="D1136" t="s">
        <v>167</v>
      </c>
      <c r="E1136" t="s">
        <v>2382</v>
      </c>
      <c r="F1136" t="s">
        <v>78</v>
      </c>
      <c r="G1136" t="str">
        <f t="shared" si="102"/>
        <v>0</v>
      </c>
      <c r="H1136" s="4" t="str">
        <f t="shared" si="103"/>
        <v>Click here</v>
      </c>
      <c r="I1136" t="str">
        <f>IFERROR(INDEX(Analysis!$B$71:$L$91, MATCH(B1136, Analysis!$A$71:$A$91, 0), MATCH(C1136, Analysis!$B$70:$L$70, 0)), "")</f>
        <v>Mild</v>
      </c>
      <c r="J1136">
        <f t="shared" si="104"/>
        <v>20</v>
      </c>
      <c r="K1136" s="56">
        <f t="shared" si="105"/>
        <v>45790</v>
      </c>
      <c r="L1136" s="57">
        <f t="shared" si="107"/>
        <v>0.48903935185080627</v>
      </c>
      <c r="M1136" t="str" cm="1">
        <f t="array" ref="M1136">IF(L1136="","",_xlfn.IFS(
  AND(L1136&gt;=TIME(9,0,0), L1136&lt;TIME(16,0,0)),"Morning",
  AND(L1136&gt;=TIME(16,0,0), L1136&lt;TIME(23,59,0)),"Evening",
  L1136&gt;=TIME(23,59,0),"Night",
  L1136&lt;TIME(9,0,0),"Night"
))</f>
        <v>Morning</v>
      </c>
      <c r="O1136" t="str">
        <f t="shared" si="106"/>
        <v/>
      </c>
    </row>
    <row r="1137" spans="1:15" x14ac:dyDescent="0.25">
      <c r="A1137" t="s">
        <v>2383</v>
      </c>
      <c r="B1137" t="s">
        <v>1</v>
      </c>
      <c r="C1137" t="s">
        <v>103</v>
      </c>
      <c r="D1137" t="s">
        <v>237</v>
      </c>
      <c r="E1137" t="s">
        <v>2384</v>
      </c>
      <c r="F1137" t="s">
        <v>78</v>
      </c>
      <c r="G1137" t="str">
        <f t="shared" si="102"/>
        <v>0</v>
      </c>
      <c r="H1137" s="4" t="str">
        <f t="shared" si="103"/>
        <v>Click here</v>
      </c>
      <c r="I1137" t="str">
        <f>IFERROR(INDEX(Analysis!$B$71:$L$91, MATCH(B1137, Analysis!$A$71:$A$91, 0), MATCH(C1137, Analysis!$B$70:$L$70, 0)), "")</f>
        <v>Mild</v>
      </c>
      <c r="J1137">
        <f t="shared" si="104"/>
        <v>20</v>
      </c>
      <c r="K1137" s="56">
        <f t="shared" si="105"/>
        <v>45790</v>
      </c>
      <c r="L1137" s="57">
        <f t="shared" si="107"/>
        <v>0.49246527777722804</v>
      </c>
      <c r="M1137" t="str" cm="1">
        <f t="array" ref="M1137">IF(L1137="","",_xlfn.IFS(
  AND(L1137&gt;=TIME(9,0,0), L1137&lt;TIME(16,0,0)),"Morning",
  AND(L1137&gt;=TIME(16,0,0), L1137&lt;TIME(23,59,0)),"Evening",
  L1137&gt;=TIME(23,59,0),"Night",
  L1137&lt;TIME(9,0,0),"Night"
))</f>
        <v>Morning</v>
      </c>
      <c r="O1137" t="str">
        <f t="shared" si="106"/>
        <v/>
      </c>
    </row>
    <row r="1138" spans="1:15" x14ac:dyDescent="0.25">
      <c r="A1138" t="s">
        <v>2385</v>
      </c>
      <c r="B1138" t="s">
        <v>1</v>
      </c>
      <c r="C1138" t="s">
        <v>25</v>
      </c>
      <c r="D1138" t="s">
        <v>86</v>
      </c>
      <c r="E1138" t="s">
        <v>2386</v>
      </c>
      <c r="F1138" t="s">
        <v>78</v>
      </c>
      <c r="G1138" t="str">
        <f t="shared" si="102"/>
        <v>0</v>
      </c>
      <c r="H1138" s="4" t="str">
        <f t="shared" si="103"/>
        <v>Click here</v>
      </c>
      <c r="I1138" t="str">
        <f>IFERROR(INDEX(Analysis!$B$71:$L$91, MATCH(B1138, Analysis!$A$71:$A$91, 0), MATCH(C1138, Analysis!$B$70:$L$70, 0)), "")</f>
        <v>Mild</v>
      </c>
      <c r="J1138">
        <f t="shared" si="104"/>
        <v>20</v>
      </c>
      <c r="K1138" s="56">
        <f t="shared" si="105"/>
        <v>45790</v>
      </c>
      <c r="L1138" s="57">
        <f t="shared" si="107"/>
        <v>0.49423611110978527</v>
      </c>
      <c r="M1138" t="str" cm="1">
        <f t="array" ref="M1138">IF(L1138="","",_xlfn.IFS(
  AND(L1138&gt;=TIME(9,0,0), L1138&lt;TIME(16,0,0)),"Morning",
  AND(L1138&gt;=TIME(16,0,0), L1138&lt;TIME(23,59,0)),"Evening",
  L1138&gt;=TIME(23,59,0),"Night",
  L1138&lt;TIME(9,0,0),"Night"
))</f>
        <v>Morning</v>
      </c>
      <c r="O1138" t="str">
        <f t="shared" si="106"/>
        <v/>
      </c>
    </row>
    <row r="1139" spans="1:15" x14ac:dyDescent="0.25">
      <c r="A1139" t="s">
        <v>2387</v>
      </c>
      <c r="B1139" t="s">
        <v>1</v>
      </c>
      <c r="C1139" t="s">
        <v>25</v>
      </c>
      <c r="D1139" t="s">
        <v>267</v>
      </c>
      <c r="E1139" t="s">
        <v>2388</v>
      </c>
      <c r="F1139" t="s">
        <v>78</v>
      </c>
      <c r="G1139" t="str">
        <f t="shared" si="102"/>
        <v>0</v>
      </c>
      <c r="H1139" s="4" t="str">
        <f t="shared" si="103"/>
        <v>Click here</v>
      </c>
      <c r="I1139" t="str">
        <f>IFERROR(INDEX(Analysis!$B$71:$L$91, MATCH(B1139, Analysis!$A$71:$A$91, 0), MATCH(C1139, Analysis!$B$70:$L$70, 0)), "")</f>
        <v>Mild</v>
      </c>
      <c r="J1139">
        <f t="shared" si="104"/>
        <v>20</v>
      </c>
      <c r="K1139" s="56">
        <f t="shared" si="105"/>
        <v>45790</v>
      </c>
      <c r="L1139" s="57">
        <f t="shared" si="107"/>
        <v>0.49491898147971369</v>
      </c>
      <c r="M1139" t="str" cm="1">
        <f t="array" ref="M1139">IF(L1139="","",_xlfn.IFS(
  AND(L1139&gt;=TIME(9,0,0), L1139&lt;TIME(16,0,0)),"Morning",
  AND(L1139&gt;=TIME(16,0,0), L1139&lt;TIME(23,59,0)),"Evening",
  L1139&gt;=TIME(23,59,0),"Night",
  L1139&lt;TIME(9,0,0),"Night"
))</f>
        <v>Morning</v>
      </c>
      <c r="O1139" t="str">
        <f t="shared" si="106"/>
        <v/>
      </c>
    </row>
    <row r="1140" spans="1:15" x14ac:dyDescent="0.25">
      <c r="A1140" t="s">
        <v>2389</v>
      </c>
      <c r="B1140" t="s">
        <v>3</v>
      </c>
      <c r="C1140" t="s">
        <v>25</v>
      </c>
      <c r="D1140" t="s">
        <v>301</v>
      </c>
      <c r="E1140" t="s">
        <v>2390</v>
      </c>
      <c r="F1140" t="s">
        <v>78</v>
      </c>
      <c r="G1140" t="str">
        <f t="shared" si="102"/>
        <v>0</v>
      </c>
      <c r="H1140" s="4" t="str">
        <f t="shared" si="103"/>
        <v>Click here</v>
      </c>
      <c r="I1140" t="str">
        <f>IFERROR(INDEX(Analysis!$B$71:$L$91, MATCH(B1140, Analysis!$A$71:$A$91, 0), MATCH(C1140, Analysis!$B$70:$L$70, 0)), "")</f>
        <v>Severe</v>
      </c>
      <c r="J1140">
        <f t="shared" si="104"/>
        <v>20</v>
      </c>
      <c r="K1140" s="56">
        <f t="shared" si="105"/>
        <v>45790</v>
      </c>
      <c r="L1140" s="57">
        <f t="shared" si="107"/>
        <v>0.49603009259590181</v>
      </c>
      <c r="M1140" t="str" cm="1">
        <f t="array" ref="M1140">IF(L1140="","",_xlfn.IFS(
  AND(L1140&gt;=TIME(9,0,0), L1140&lt;TIME(16,0,0)),"Morning",
  AND(L1140&gt;=TIME(16,0,0), L1140&lt;TIME(23,59,0)),"Evening",
  L1140&gt;=TIME(23,59,0),"Night",
  L1140&lt;TIME(9,0,0),"Night"
))</f>
        <v>Morning</v>
      </c>
      <c r="O1140" t="str">
        <f t="shared" si="106"/>
        <v/>
      </c>
    </row>
    <row r="1141" spans="1:15" x14ac:dyDescent="0.25">
      <c r="A1141" t="s">
        <v>2391</v>
      </c>
      <c r="B1141" t="s">
        <v>0</v>
      </c>
      <c r="C1141" t="s">
        <v>26</v>
      </c>
      <c r="D1141" t="s">
        <v>119</v>
      </c>
      <c r="E1141" t="s">
        <v>2392</v>
      </c>
      <c r="F1141" t="s">
        <v>78</v>
      </c>
      <c r="G1141" t="str">
        <f t="shared" si="102"/>
        <v>0</v>
      </c>
      <c r="H1141" s="4" t="str">
        <f t="shared" si="103"/>
        <v>Click here</v>
      </c>
      <c r="I1141" t="str">
        <f>IFERROR(INDEX(Analysis!$B$71:$L$91, MATCH(B1141, Analysis!$A$71:$A$91, 0), MATCH(C1141, Analysis!$B$70:$L$70, 0)), "")</f>
        <v>Severe</v>
      </c>
      <c r="J1141">
        <f t="shared" si="104"/>
        <v>20</v>
      </c>
      <c r="K1141" s="56">
        <f t="shared" si="105"/>
        <v>45790</v>
      </c>
      <c r="L1141" s="57">
        <f t="shared" si="107"/>
        <v>0.49746527777460869</v>
      </c>
      <c r="M1141" t="str" cm="1">
        <f t="array" ref="M1141">IF(L1141="","",_xlfn.IFS(
  AND(L1141&gt;=TIME(9,0,0), L1141&lt;TIME(16,0,0)),"Morning",
  AND(L1141&gt;=TIME(16,0,0), L1141&lt;TIME(23,59,0)),"Evening",
  L1141&gt;=TIME(23,59,0),"Night",
  L1141&lt;TIME(9,0,0),"Night"
))</f>
        <v>Morning</v>
      </c>
      <c r="O1141" t="str">
        <f t="shared" si="106"/>
        <v/>
      </c>
    </row>
    <row r="1142" spans="1:15" x14ac:dyDescent="0.25">
      <c r="A1142" t="s">
        <v>2393</v>
      </c>
      <c r="B1142" t="s">
        <v>3</v>
      </c>
      <c r="C1142" t="s">
        <v>26</v>
      </c>
      <c r="D1142" t="s">
        <v>119</v>
      </c>
      <c r="E1142" t="s">
        <v>2394</v>
      </c>
      <c r="F1142" t="s">
        <v>78</v>
      </c>
      <c r="G1142" t="str">
        <f t="shared" si="102"/>
        <v>0</v>
      </c>
      <c r="H1142" s="4" t="str">
        <f t="shared" si="103"/>
        <v>Click here</v>
      </c>
      <c r="I1142" t="str">
        <f>IFERROR(INDEX(Analysis!$B$71:$L$91, MATCH(B1142, Analysis!$A$71:$A$91, 0), MATCH(C1142, Analysis!$B$70:$L$70, 0)), "")</f>
        <v>Severe</v>
      </c>
      <c r="J1142">
        <f t="shared" si="104"/>
        <v>20</v>
      </c>
      <c r="K1142" s="56">
        <f t="shared" si="105"/>
        <v>45790</v>
      </c>
      <c r="L1142" s="57">
        <f t="shared" si="107"/>
        <v>0.51142361111124046</v>
      </c>
      <c r="M1142" t="str" cm="1">
        <f t="array" ref="M1142">IF(L1142="","",_xlfn.IFS(
  AND(L1142&gt;=TIME(9,0,0), L1142&lt;TIME(16,0,0)),"Morning",
  AND(L1142&gt;=TIME(16,0,0), L1142&lt;TIME(23,59,0)),"Evening",
  L1142&gt;=TIME(23,59,0),"Night",
  L1142&lt;TIME(9,0,0),"Night"
))</f>
        <v>Morning</v>
      </c>
      <c r="O1142" t="str">
        <f t="shared" si="106"/>
        <v/>
      </c>
    </row>
    <row r="1143" spans="1:15" x14ac:dyDescent="0.25">
      <c r="A1143" t="s">
        <v>2395</v>
      </c>
      <c r="B1143" t="s">
        <v>1</v>
      </c>
      <c r="C1143" t="s">
        <v>103</v>
      </c>
      <c r="D1143" t="s">
        <v>104</v>
      </c>
      <c r="E1143" t="s">
        <v>2396</v>
      </c>
      <c r="F1143" t="s">
        <v>78</v>
      </c>
      <c r="G1143" t="str">
        <f t="shared" si="102"/>
        <v>0</v>
      </c>
      <c r="H1143" s="4" t="str">
        <f t="shared" si="103"/>
        <v>Click here</v>
      </c>
      <c r="I1143" t="str">
        <f>IFERROR(INDEX(Analysis!$B$71:$L$91, MATCH(B1143, Analysis!$A$71:$A$91, 0), MATCH(C1143, Analysis!$B$70:$L$70, 0)), "")</f>
        <v>Mild</v>
      </c>
      <c r="J1143">
        <f t="shared" si="104"/>
        <v>20</v>
      </c>
      <c r="K1143" s="56">
        <f t="shared" si="105"/>
        <v>45790</v>
      </c>
      <c r="L1143" s="57">
        <f t="shared" si="107"/>
        <v>0.51489583333022892</v>
      </c>
      <c r="M1143" t="str" cm="1">
        <f t="array" ref="M1143">IF(L1143="","",_xlfn.IFS(
  AND(L1143&gt;=TIME(9,0,0), L1143&lt;TIME(16,0,0)),"Morning",
  AND(L1143&gt;=TIME(16,0,0), L1143&lt;TIME(23,59,0)),"Evening",
  L1143&gt;=TIME(23,59,0),"Night",
  L1143&lt;TIME(9,0,0),"Night"
))</f>
        <v>Morning</v>
      </c>
      <c r="O1143" t="str">
        <f t="shared" si="106"/>
        <v/>
      </c>
    </row>
    <row r="1144" spans="1:15" x14ac:dyDescent="0.25">
      <c r="A1144" t="s">
        <v>2397</v>
      </c>
      <c r="B1144" t="s">
        <v>1</v>
      </c>
      <c r="C1144" t="s">
        <v>26</v>
      </c>
      <c r="D1144" t="s">
        <v>80</v>
      </c>
      <c r="E1144" t="s">
        <v>2398</v>
      </c>
      <c r="F1144" t="s">
        <v>78</v>
      </c>
      <c r="G1144" t="str">
        <f t="shared" si="102"/>
        <v>0</v>
      </c>
      <c r="H1144" s="4" t="str">
        <f t="shared" si="103"/>
        <v>Click here</v>
      </c>
      <c r="I1144" t="str">
        <f>IFERROR(INDEX(Analysis!$B$71:$L$91, MATCH(B1144, Analysis!$A$71:$A$91, 0), MATCH(C1144, Analysis!$B$70:$L$70, 0)), "")</f>
        <v>Mild</v>
      </c>
      <c r="J1144">
        <f t="shared" si="104"/>
        <v>20</v>
      </c>
      <c r="K1144" s="56">
        <f t="shared" si="105"/>
        <v>45790</v>
      </c>
      <c r="L1144" s="57">
        <f t="shared" si="107"/>
        <v>0.51733796296321088</v>
      </c>
      <c r="M1144" t="str" cm="1">
        <f t="array" ref="M1144">IF(L1144="","",_xlfn.IFS(
  AND(L1144&gt;=TIME(9,0,0), L1144&lt;TIME(16,0,0)),"Morning",
  AND(L1144&gt;=TIME(16,0,0), L1144&lt;TIME(23,59,0)),"Evening",
  L1144&gt;=TIME(23,59,0),"Night",
  L1144&lt;TIME(9,0,0),"Night"
))</f>
        <v>Morning</v>
      </c>
      <c r="O1144" t="str">
        <f t="shared" si="106"/>
        <v/>
      </c>
    </row>
    <row r="1145" spans="1:15" x14ac:dyDescent="0.25">
      <c r="A1145" t="s">
        <v>2399</v>
      </c>
      <c r="B1145" t="s">
        <v>3</v>
      </c>
      <c r="C1145" t="s">
        <v>29</v>
      </c>
      <c r="D1145" t="s">
        <v>290</v>
      </c>
      <c r="E1145" t="s">
        <v>2400</v>
      </c>
      <c r="F1145" t="s">
        <v>78</v>
      </c>
      <c r="G1145" t="str">
        <f t="shared" si="102"/>
        <v>0</v>
      </c>
      <c r="H1145" s="4" t="str">
        <f t="shared" si="103"/>
        <v>Click here</v>
      </c>
      <c r="I1145" t="str">
        <f>IFERROR(INDEX(Analysis!$B$71:$L$91, MATCH(B1145, Analysis!$A$71:$A$91, 0), MATCH(C1145, Analysis!$B$70:$L$70, 0)), "")</f>
        <v>Severe</v>
      </c>
      <c r="J1145">
        <f t="shared" si="104"/>
        <v>20</v>
      </c>
      <c r="K1145" s="56">
        <f t="shared" si="105"/>
        <v>45790</v>
      </c>
      <c r="L1145" s="57">
        <f t="shared" si="107"/>
        <v>0.51746527777868323</v>
      </c>
      <c r="M1145" t="str" cm="1">
        <f t="array" ref="M1145">IF(L1145="","",_xlfn.IFS(
  AND(L1145&gt;=TIME(9,0,0), L1145&lt;TIME(16,0,0)),"Morning",
  AND(L1145&gt;=TIME(16,0,0), L1145&lt;TIME(23,59,0)),"Evening",
  L1145&gt;=TIME(23,59,0),"Night",
  L1145&lt;TIME(9,0,0),"Night"
))</f>
        <v>Morning</v>
      </c>
      <c r="O1145" t="str">
        <f t="shared" si="106"/>
        <v/>
      </c>
    </row>
    <row r="1146" spans="1:15" x14ac:dyDescent="0.25">
      <c r="A1146" t="s">
        <v>2401</v>
      </c>
      <c r="B1146" t="s">
        <v>1</v>
      </c>
      <c r="C1146" t="s">
        <v>29</v>
      </c>
      <c r="D1146" t="s">
        <v>223</v>
      </c>
      <c r="E1146" t="s">
        <v>2402</v>
      </c>
      <c r="F1146" t="s">
        <v>78</v>
      </c>
      <c r="G1146" t="str">
        <f t="shared" si="102"/>
        <v>0</v>
      </c>
      <c r="H1146" s="4" t="str">
        <f t="shared" si="103"/>
        <v>Click here</v>
      </c>
      <c r="I1146" t="str">
        <f>IFERROR(INDEX(Analysis!$B$71:$L$91, MATCH(B1146, Analysis!$A$71:$A$91, 0), MATCH(C1146, Analysis!$B$70:$L$70, 0)), "")</f>
        <v>Mild</v>
      </c>
      <c r="J1146">
        <f t="shared" si="104"/>
        <v>20</v>
      </c>
      <c r="K1146" s="56">
        <f t="shared" si="105"/>
        <v>45790</v>
      </c>
      <c r="L1146" s="57">
        <f t="shared" si="107"/>
        <v>0.52436342592409346</v>
      </c>
      <c r="M1146" t="str" cm="1">
        <f t="array" ref="M1146">IF(L1146="","",_xlfn.IFS(
  AND(L1146&gt;=TIME(9,0,0), L1146&lt;TIME(16,0,0)),"Morning",
  AND(L1146&gt;=TIME(16,0,0), L1146&lt;TIME(23,59,0)),"Evening",
  L1146&gt;=TIME(23,59,0),"Night",
  L1146&lt;TIME(9,0,0),"Night"
))</f>
        <v>Morning</v>
      </c>
      <c r="O1146" t="str">
        <f t="shared" si="106"/>
        <v/>
      </c>
    </row>
    <row r="1147" spans="1:15" x14ac:dyDescent="0.25">
      <c r="A1147" t="s">
        <v>2403</v>
      </c>
      <c r="B1147" t="s">
        <v>1</v>
      </c>
      <c r="C1147" t="s">
        <v>25</v>
      </c>
      <c r="D1147" t="s">
        <v>234</v>
      </c>
      <c r="E1147" t="s">
        <v>2404</v>
      </c>
      <c r="F1147" t="s">
        <v>78</v>
      </c>
      <c r="G1147" t="str">
        <f t="shared" si="102"/>
        <v>0</v>
      </c>
      <c r="H1147" s="4" t="str">
        <f t="shared" si="103"/>
        <v>Click here</v>
      </c>
      <c r="I1147" t="str">
        <f>IFERROR(INDEX(Analysis!$B$71:$L$91, MATCH(B1147, Analysis!$A$71:$A$91, 0), MATCH(C1147, Analysis!$B$70:$L$70, 0)), "")</f>
        <v>Mild</v>
      </c>
      <c r="J1147">
        <f t="shared" si="104"/>
        <v>20</v>
      </c>
      <c r="K1147" s="56">
        <f t="shared" si="105"/>
        <v>45790</v>
      </c>
      <c r="L1147" s="57">
        <f t="shared" si="107"/>
        <v>0.528599537035916</v>
      </c>
      <c r="M1147" t="str" cm="1">
        <f t="array" ref="M1147">IF(L1147="","",_xlfn.IFS(
  AND(L1147&gt;=TIME(9,0,0), L1147&lt;TIME(16,0,0)),"Morning",
  AND(L1147&gt;=TIME(16,0,0), L1147&lt;TIME(23,59,0)),"Evening",
  L1147&gt;=TIME(23,59,0),"Night",
  L1147&lt;TIME(9,0,0),"Night"
))</f>
        <v>Morning</v>
      </c>
      <c r="O1147" t="str">
        <f t="shared" si="106"/>
        <v/>
      </c>
    </row>
    <row r="1148" spans="1:15" x14ac:dyDescent="0.25">
      <c r="A1148" t="s">
        <v>2405</v>
      </c>
      <c r="B1148" t="s">
        <v>1</v>
      </c>
      <c r="C1148" t="s">
        <v>29</v>
      </c>
      <c r="D1148" t="s">
        <v>223</v>
      </c>
      <c r="E1148" t="s">
        <v>2406</v>
      </c>
      <c r="F1148" t="s">
        <v>78</v>
      </c>
      <c r="G1148" t="str">
        <f t="shared" si="102"/>
        <v>0</v>
      </c>
      <c r="H1148" s="4" t="str">
        <f t="shared" si="103"/>
        <v>Click here</v>
      </c>
      <c r="I1148" t="str">
        <f>IFERROR(INDEX(Analysis!$B$71:$L$91, MATCH(B1148, Analysis!$A$71:$A$91, 0), MATCH(C1148, Analysis!$B$70:$L$70, 0)), "")</f>
        <v>Mild</v>
      </c>
      <c r="J1148">
        <f t="shared" si="104"/>
        <v>20</v>
      </c>
      <c r="K1148" s="56">
        <f t="shared" si="105"/>
        <v>45790</v>
      </c>
      <c r="L1148" s="57">
        <f t="shared" si="107"/>
        <v>0.52914351852086838</v>
      </c>
      <c r="M1148" t="str" cm="1">
        <f t="array" ref="M1148">IF(L1148="","",_xlfn.IFS(
  AND(L1148&gt;=TIME(9,0,0), L1148&lt;TIME(16,0,0)),"Morning",
  AND(L1148&gt;=TIME(16,0,0), L1148&lt;TIME(23,59,0)),"Evening",
  L1148&gt;=TIME(23,59,0),"Night",
  L1148&lt;TIME(9,0,0),"Night"
))</f>
        <v>Morning</v>
      </c>
      <c r="O1148" t="str">
        <f t="shared" si="106"/>
        <v/>
      </c>
    </row>
    <row r="1149" spans="1:15" x14ac:dyDescent="0.25">
      <c r="A1149" t="s">
        <v>2407</v>
      </c>
      <c r="B1149" t="s">
        <v>3</v>
      </c>
      <c r="C1149" t="s">
        <v>26</v>
      </c>
      <c r="D1149" t="s">
        <v>119</v>
      </c>
      <c r="E1149" t="s">
        <v>2408</v>
      </c>
      <c r="F1149" t="s">
        <v>78</v>
      </c>
      <c r="G1149" t="str">
        <f t="shared" si="102"/>
        <v>0</v>
      </c>
      <c r="H1149" s="4" t="str">
        <f t="shared" si="103"/>
        <v>Click here</v>
      </c>
      <c r="I1149" t="str">
        <f>IFERROR(INDEX(Analysis!$B$71:$L$91, MATCH(B1149, Analysis!$A$71:$A$91, 0), MATCH(C1149, Analysis!$B$70:$L$70, 0)), "")</f>
        <v>Severe</v>
      </c>
      <c r="J1149">
        <f t="shared" si="104"/>
        <v>20</v>
      </c>
      <c r="K1149" s="56">
        <f t="shared" si="105"/>
        <v>45790</v>
      </c>
      <c r="L1149" s="57">
        <f t="shared" si="107"/>
        <v>0.53206018518540077</v>
      </c>
      <c r="M1149" t="str" cm="1">
        <f t="array" ref="M1149">IF(L1149="","",_xlfn.IFS(
  AND(L1149&gt;=TIME(9,0,0), L1149&lt;TIME(16,0,0)),"Morning",
  AND(L1149&gt;=TIME(16,0,0), L1149&lt;TIME(23,59,0)),"Evening",
  L1149&gt;=TIME(23,59,0),"Night",
  L1149&lt;TIME(9,0,0),"Night"
))</f>
        <v>Morning</v>
      </c>
      <c r="O1149" t="str">
        <f t="shared" si="106"/>
        <v/>
      </c>
    </row>
    <row r="1150" spans="1:15" x14ac:dyDescent="0.25">
      <c r="A1150" t="s">
        <v>2409</v>
      </c>
      <c r="B1150" t="s">
        <v>1</v>
      </c>
      <c r="C1150" t="s">
        <v>25</v>
      </c>
      <c r="D1150" t="s">
        <v>301</v>
      </c>
      <c r="E1150" t="s">
        <v>2410</v>
      </c>
      <c r="F1150" t="s">
        <v>78</v>
      </c>
      <c r="G1150" t="str">
        <f t="shared" si="102"/>
        <v>0</v>
      </c>
      <c r="H1150" s="4" t="str">
        <f t="shared" si="103"/>
        <v>Click here</v>
      </c>
      <c r="I1150" t="str">
        <f>IFERROR(INDEX(Analysis!$B$71:$L$91, MATCH(B1150, Analysis!$A$71:$A$91, 0), MATCH(C1150, Analysis!$B$70:$L$70, 0)), "")</f>
        <v>Mild</v>
      </c>
      <c r="J1150">
        <f t="shared" si="104"/>
        <v>20</v>
      </c>
      <c r="K1150" s="56">
        <f t="shared" si="105"/>
        <v>45790</v>
      </c>
      <c r="L1150" s="57">
        <f t="shared" si="107"/>
        <v>0.54424768518219935</v>
      </c>
      <c r="M1150" t="str" cm="1">
        <f t="array" ref="M1150">IF(L1150="","",_xlfn.IFS(
  AND(L1150&gt;=TIME(9,0,0), L1150&lt;TIME(16,0,0)),"Morning",
  AND(L1150&gt;=TIME(16,0,0), L1150&lt;TIME(23,59,0)),"Evening",
  L1150&gt;=TIME(23,59,0),"Night",
  L1150&lt;TIME(9,0,0),"Night"
))</f>
        <v>Morning</v>
      </c>
      <c r="O1150" t="str">
        <f t="shared" si="106"/>
        <v/>
      </c>
    </row>
    <row r="1151" spans="1:15" x14ac:dyDescent="0.25">
      <c r="A1151" t="s">
        <v>2411</v>
      </c>
      <c r="B1151" t="s">
        <v>1</v>
      </c>
      <c r="C1151" t="s">
        <v>29</v>
      </c>
      <c r="D1151" t="s">
        <v>76</v>
      </c>
      <c r="E1151" t="s">
        <v>2412</v>
      </c>
      <c r="F1151" t="s">
        <v>78</v>
      </c>
      <c r="G1151" t="str">
        <f t="shared" si="102"/>
        <v>0</v>
      </c>
      <c r="H1151" s="4" t="str">
        <f t="shared" si="103"/>
        <v>Click here</v>
      </c>
      <c r="I1151" t="str">
        <f>IFERROR(INDEX(Analysis!$B$71:$L$91, MATCH(B1151, Analysis!$A$71:$A$91, 0), MATCH(C1151, Analysis!$B$70:$L$70, 0)), "")</f>
        <v>Mild</v>
      </c>
      <c r="J1151">
        <f t="shared" si="104"/>
        <v>20</v>
      </c>
      <c r="K1151" s="56">
        <f t="shared" si="105"/>
        <v>45790</v>
      </c>
      <c r="L1151" s="57">
        <f t="shared" si="107"/>
        <v>0.55011574074160308</v>
      </c>
      <c r="M1151" t="str" cm="1">
        <f t="array" ref="M1151">IF(L1151="","",_xlfn.IFS(
  AND(L1151&gt;=TIME(9,0,0), L1151&lt;TIME(16,0,0)),"Morning",
  AND(L1151&gt;=TIME(16,0,0), L1151&lt;TIME(23,59,0)),"Evening",
  L1151&gt;=TIME(23,59,0),"Night",
  L1151&lt;TIME(9,0,0),"Night"
))</f>
        <v>Morning</v>
      </c>
      <c r="O1151" t="str">
        <f t="shared" si="106"/>
        <v/>
      </c>
    </row>
    <row r="1152" spans="1:15" x14ac:dyDescent="0.25">
      <c r="A1152" t="s">
        <v>2413</v>
      </c>
      <c r="B1152" t="s">
        <v>1</v>
      </c>
      <c r="C1152" t="s">
        <v>25</v>
      </c>
      <c r="D1152" t="s">
        <v>149</v>
      </c>
      <c r="E1152" t="s">
        <v>2414</v>
      </c>
      <c r="F1152" t="s">
        <v>78</v>
      </c>
      <c r="G1152" t="str">
        <f t="shared" si="102"/>
        <v>0</v>
      </c>
      <c r="H1152" s="4" t="str">
        <f t="shared" si="103"/>
        <v>Click here</v>
      </c>
      <c r="I1152" t="str">
        <f>IFERROR(INDEX(Analysis!$B$71:$L$91, MATCH(B1152, Analysis!$A$71:$A$91, 0), MATCH(C1152, Analysis!$B$70:$L$70, 0)), "")</f>
        <v>Mild</v>
      </c>
      <c r="J1152">
        <f t="shared" si="104"/>
        <v>20</v>
      </c>
      <c r="K1152" s="56">
        <f t="shared" si="105"/>
        <v>45790</v>
      </c>
      <c r="L1152" s="57">
        <f t="shared" si="107"/>
        <v>0.59239583333692281</v>
      </c>
      <c r="M1152" t="str" cm="1">
        <f t="array" ref="M1152">IF(L1152="","",_xlfn.IFS(
  AND(L1152&gt;=TIME(9,0,0), L1152&lt;TIME(16,0,0)),"Morning",
  AND(L1152&gt;=TIME(16,0,0), L1152&lt;TIME(23,59,0)),"Evening",
  L1152&gt;=TIME(23,59,0),"Night",
  L1152&lt;TIME(9,0,0),"Night"
))</f>
        <v>Morning</v>
      </c>
      <c r="O1152" t="str">
        <f t="shared" si="106"/>
        <v/>
      </c>
    </row>
    <row r="1153" spans="1:15" x14ac:dyDescent="0.25">
      <c r="A1153" t="s">
        <v>2415</v>
      </c>
      <c r="B1153" t="s">
        <v>1</v>
      </c>
      <c r="C1153" t="s">
        <v>25</v>
      </c>
      <c r="D1153" t="s">
        <v>1117</v>
      </c>
      <c r="E1153" t="s">
        <v>2416</v>
      </c>
      <c r="F1153" t="s">
        <v>78</v>
      </c>
      <c r="G1153" t="str">
        <f t="shared" si="102"/>
        <v>0</v>
      </c>
      <c r="H1153" s="4" t="str">
        <f t="shared" si="103"/>
        <v>Click here</v>
      </c>
      <c r="I1153" t="str">
        <f>IFERROR(INDEX(Analysis!$B$71:$L$91, MATCH(B1153, Analysis!$A$71:$A$91, 0), MATCH(C1153, Analysis!$B$70:$L$70, 0)), "")</f>
        <v>Mild</v>
      </c>
      <c r="J1153">
        <f t="shared" si="104"/>
        <v>20</v>
      </c>
      <c r="K1153" s="56">
        <f t="shared" si="105"/>
        <v>45790</v>
      </c>
      <c r="L1153" s="57">
        <f t="shared" si="107"/>
        <v>0.59384259259240935</v>
      </c>
      <c r="M1153" t="str" cm="1">
        <f t="array" ref="M1153">IF(L1153="","",_xlfn.IFS(
  AND(L1153&gt;=TIME(9,0,0), L1153&lt;TIME(16,0,0)),"Morning",
  AND(L1153&gt;=TIME(16,0,0), L1153&lt;TIME(23,59,0)),"Evening",
  L1153&gt;=TIME(23,59,0),"Night",
  L1153&lt;TIME(9,0,0),"Night"
))</f>
        <v>Morning</v>
      </c>
      <c r="O1153" t="str">
        <f t="shared" si="106"/>
        <v/>
      </c>
    </row>
    <row r="1154" spans="1:15" x14ac:dyDescent="0.25">
      <c r="A1154" t="s">
        <v>2417</v>
      </c>
      <c r="B1154" t="s">
        <v>0</v>
      </c>
      <c r="C1154" t="s">
        <v>26</v>
      </c>
      <c r="D1154" t="s">
        <v>119</v>
      </c>
      <c r="E1154" t="s">
        <v>2418</v>
      </c>
      <c r="F1154" t="s">
        <v>78</v>
      </c>
      <c r="G1154" t="str">
        <f t="shared" ref="G1154:G1217" si="108">IF(ISBLANK(A1154), "", IF(ISBLANK(F1154), 0, F1154))</f>
        <v>0</v>
      </c>
      <c r="H1154" s="4" t="str">
        <f t="shared" ref="H1154:H1217" si="109">IF(ISBLANK(E1154),"",HYPERLINK(E1154,"Click here"))</f>
        <v>Click here</v>
      </c>
      <c r="I1154" t="str">
        <f>IFERROR(INDEX(Analysis!$B$71:$L$91, MATCH(B1154, Analysis!$A$71:$A$91, 0), MATCH(C1154, Analysis!$B$70:$L$70, 0)), "")</f>
        <v>Severe</v>
      </c>
      <c r="J1154">
        <f t="shared" ref="J1154:J1217" si="110">IF(ISBLANK(A1154),"",WEEKNUM(A1154))</f>
        <v>20</v>
      </c>
      <c r="K1154" s="56">
        <f t="shared" ref="K1154:K1217" si="111">IF(ISBLANK(A1154),"",DATE(YEAR(A1154),MONTH(A1154),DAY(A1154)))</f>
        <v>45790</v>
      </c>
      <c r="L1154" s="57">
        <f t="shared" si="107"/>
        <v>0.60020833333692281</v>
      </c>
      <c r="M1154" t="str" cm="1">
        <f t="array" ref="M1154">IF(L1154="","",_xlfn.IFS(
  AND(L1154&gt;=TIME(9,0,0), L1154&lt;TIME(16,0,0)),"Morning",
  AND(L1154&gt;=TIME(16,0,0), L1154&lt;TIME(23,59,0)),"Evening",
  L1154&gt;=TIME(23,59,0),"Night",
  L1154&lt;TIME(9,0,0),"Night"
))</f>
        <v>Morning</v>
      </c>
      <c r="O1154" t="str">
        <f t="shared" ref="O1154:O1217" si="112">IF(N1154="ON", _xlfn.IMAGE(E1154, 1), "")</f>
        <v/>
      </c>
    </row>
    <row r="1155" spans="1:15" x14ac:dyDescent="0.25">
      <c r="A1155" t="s">
        <v>2419</v>
      </c>
      <c r="B1155" t="s">
        <v>3</v>
      </c>
      <c r="C1155" t="s">
        <v>26</v>
      </c>
      <c r="D1155" t="s">
        <v>381</v>
      </c>
      <c r="E1155" t="s">
        <v>2420</v>
      </c>
      <c r="F1155" t="s">
        <v>78</v>
      </c>
      <c r="G1155" t="str">
        <f t="shared" si="108"/>
        <v>0</v>
      </c>
      <c r="H1155" s="4" t="str">
        <f t="shared" si="109"/>
        <v>Click here</v>
      </c>
      <c r="I1155" t="str">
        <f>IFERROR(INDEX(Analysis!$B$71:$L$91, MATCH(B1155, Analysis!$A$71:$A$91, 0), MATCH(C1155, Analysis!$B$70:$L$70, 0)), "")</f>
        <v>Severe</v>
      </c>
      <c r="J1155">
        <f t="shared" si="110"/>
        <v>20</v>
      </c>
      <c r="K1155" s="56">
        <f t="shared" si="111"/>
        <v>45790</v>
      </c>
      <c r="L1155" s="57">
        <f t="shared" ref="L1155:L1218" si="113">IF(A1155="", "", A1155 - INT(A1155))</f>
        <v>0.60655092592787696</v>
      </c>
      <c r="M1155" t="str" cm="1">
        <f t="array" ref="M1155">IF(L1155="","",_xlfn.IFS(
  AND(L1155&gt;=TIME(9,0,0), L1155&lt;TIME(16,0,0)),"Morning",
  AND(L1155&gt;=TIME(16,0,0), L1155&lt;TIME(23,59,0)),"Evening",
  L1155&gt;=TIME(23,59,0),"Night",
  L1155&lt;TIME(9,0,0),"Night"
))</f>
        <v>Morning</v>
      </c>
      <c r="O1155" t="str">
        <f t="shared" si="112"/>
        <v/>
      </c>
    </row>
    <row r="1156" spans="1:15" x14ac:dyDescent="0.25">
      <c r="A1156" t="s">
        <v>2421</v>
      </c>
      <c r="B1156" t="s">
        <v>0</v>
      </c>
      <c r="C1156" t="s">
        <v>26</v>
      </c>
      <c r="D1156" t="s">
        <v>244</v>
      </c>
      <c r="E1156" t="s">
        <v>2422</v>
      </c>
      <c r="F1156" t="s">
        <v>78</v>
      </c>
      <c r="G1156" t="str">
        <f t="shared" si="108"/>
        <v>0</v>
      </c>
      <c r="H1156" s="4" t="str">
        <f t="shared" si="109"/>
        <v>Click here</v>
      </c>
      <c r="I1156" t="str">
        <f>IFERROR(INDEX(Analysis!$B$71:$L$91, MATCH(B1156, Analysis!$A$71:$A$91, 0), MATCH(C1156, Analysis!$B$70:$L$70, 0)), "")</f>
        <v>Severe</v>
      </c>
      <c r="J1156">
        <f t="shared" si="110"/>
        <v>20</v>
      </c>
      <c r="K1156" s="56">
        <f t="shared" si="111"/>
        <v>45790</v>
      </c>
      <c r="L1156" s="57">
        <f t="shared" si="113"/>
        <v>0.60856481481459923</v>
      </c>
      <c r="M1156" t="str" cm="1">
        <f t="array" ref="M1156">IF(L1156="","",_xlfn.IFS(
  AND(L1156&gt;=TIME(9,0,0), L1156&lt;TIME(16,0,0)),"Morning",
  AND(L1156&gt;=TIME(16,0,0), L1156&lt;TIME(23,59,0)),"Evening",
  L1156&gt;=TIME(23,59,0),"Night",
  L1156&lt;TIME(9,0,0),"Night"
))</f>
        <v>Morning</v>
      </c>
      <c r="O1156" t="str">
        <f t="shared" si="112"/>
        <v/>
      </c>
    </row>
    <row r="1157" spans="1:15" x14ac:dyDescent="0.25">
      <c r="A1157" t="s">
        <v>2423</v>
      </c>
      <c r="B1157" t="s">
        <v>0</v>
      </c>
      <c r="C1157" t="s">
        <v>26</v>
      </c>
      <c r="D1157" t="s">
        <v>244</v>
      </c>
      <c r="E1157" t="s">
        <v>2424</v>
      </c>
      <c r="F1157" t="s">
        <v>78</v>
      </c>
      <c r="G1157" t="str">
        <f t="shared" si="108"/>
        <v>0</v>
      </c>
      <c r="H1157" s="4" t="str">
        <f t="shared" si="109"/>
        <v>Click here</v>
      </c>
      <c r="I1157" t="str">
        <f>IFERROR(INDEX(Analysis!$B$71:$L$91, MATCH(B1157, Analysis!$A$71:$A$91, 0), MATCH(C1157, Analysis!$B$70:$L$70, 0)), "")</f>
        <v>Severe</v>
      </c>
      <c r="J1157">
        <f t="shared" si="110"/>
        <v>20</v>
      </c>
      <c r="K1157" s="56">
        <f t="shared" si="111"/>
        <v>45790</v>
      </c>
      <c r="L1157" s="57">
        <f t="shared" si="113"/>
        <v>0.60876157407619758</v>
      </c>
      <c r="M1157" t="str" cm="1">
        <f t="array" ref="M1157">IF(L1157="","",_xlfn.IFS(
  AND(L1157&gt;=TIME(9,0,0), L1157&lt;TIME(16,0,0)),"Morning",
  AND(L1157&gt;=TIME(16,0,0), L1157&lt;TIME(23,59,0)),"Evening",
  L1157&gt;=TIME(23,59,0),"Night",
  L1157&lt;TIME(9,0,0),"Night"
))</f>
        <v>Morning</v>
      </c>
      <c r="O1157" t="str">
        <f t="shared" si="112"/>
        <v/>
      </c>
    </row>
    <row r="1158" spans="1:15" x14ac:dyDescent="0.25">
      <c r="A1158" t="s">
        <v>2425</v>
      </c>
      <c r="B1158" t="s">
        <v>1</v>
      </c>
      <c r="C1158" t="s">
        <v>26</v>
      </c>
      <c r="D1158" t="s">
        <v>220</v>
      </c>
      <c r="E1158" t="s">
        <v>2426</v>
      </c>
      <c r="F1158" t="s">
        <v>78</v>
      </c>
      <c r="G1158" t="str">
        <f t="shared" si="108"/>
        <v>0</v>
      </c>
      <c r="H1158" s="4" t="str">
        <f t="shared" si="109"/>
        <v>Click here</v>
      </c>
      <c r="I1158" t="str">
        <f>IFERROR(INDEX(Analysis!$B$71:$L$91, MATCH(B1158, Analysis!$A$71:$A$91, 0), MATCH(C1158, Analysis!$B$70:$L$70, 0)), "")</f>
        <v>Mild</v>
      </c>
      <c r="J1158">
        <f t="shared" si="110"/>
        <v>20</v>
      </c>
      <c r="K1158" s="56">
        <f t="shared" si="111"/>
        <v>45790</v>
      </c>
      <c r="L1158" s="57">
        <f t="shared" si="113"/>
        <v>0.61649305555329192</v>
      </c>
      <c r="M1158" t="str" cm="1">
        <f t="array" ref="M1158">IF(L1158="","",_xlfn.IFS(
  AND(L1158&gt;=TIME(9,0,0), L1158&lt;TIME(16,0,0)),"Morning",
  AND(L1158&gt;=TIME(16,0,0), L1158&lt;TIME(23,59,0)),"Evening",
  L1158&gt;=TIME(23,59,0),"Night",
  L1158&lt;TIME(9,0,0),"Night"
))</f>
        <v>Morning</v>
      </c>
      <c r="O1158" t="str">
        <f t="shared" si="112"/>
        <v/>
      </c>
    </row>
    <row r="1159" spans="1:15" x14ac:dyDescent="0.25">
      <c r="A1159" t="s">
        <v>2427</v>
      </c>
      <c r="B1159" t="s">
        <v>3</v>
      </c>
      <c r="C1159" t="s">
        <v>27</v>
      </c>
      <c r="D1159" t="s">
        <v>109</v>
      </c>
      <c r="E1159" t="s">
        <v>2428</v>
      </c>
      <c r="F1159" t="s">
        <v>78</v>
      </c>
      <c r="G1159" t="str">
        <f t="shared" si="108"/>
        <v>0</v>
      </c>
      <c r="H1159" s="4" t="str">
        <f t="shared" si="109"/>
        <v>Click here</v>
      </c>
      <c r="I1159" t="str">
        <f>IFERROR(INDEX(Analysis!$B$71:$L$91, MATCH(B1159, Analysis!$A$71:$A$91, 0), MATCH(C1159, Analysis!$B$70:$L$70, 0)), "")</f>
        <v>Severe</v>
      </c>
      <c r="J1159">
        <f t="shared" si="110"/>
        <v>20</v>
      </c>
      <c r="K1159" s="56">
        <f t="shared" si="111"/>
        <v>45790</v>
      </c>
      <c r="L1159" s="57">
        <f t="shared" si="113"/>
        <v>0.61885416666336823</v>
      </c>
      <c r="M1159" t="str" cm="1">
        <f t="array" ref="M1159">IF(L1159="","",_xlfn.IFS(
  AND(L1159&gt;=TIME(9,0,0), L1159&lt;TIME(16,0,0)),"Morning",
  AND(L1159&gt;=TIME(16,0,0), L1159&lt;TIME(23,59,0)),"Evening",
  L1159&gt;=TIME(23,59,0),"Night",
  L1159&lt;TIME(9,0,0),"Night"
))</f>
        <v>Morning</v>
      </c>
      <c r="O1159" t="str">
        <f t="shared" si="112"/>
        <v/>
      </c>
    </row>
    <row r="1160" spans="1:15" x14ac:dyDescent="0.25">
      <c r="A1160" t="s">
        <v>2429</v>
      </c>
      <c r="B1160" t="s">
        <v>3</v>
      </c>
      <c r="C1160" t="s">
        <v>26</v>
      </c>
      <c r="D1160" t="s">
        <v>220</v>
      </c>
      <c r="E1160" t="s">
        <v>2430</v>
      </c>
      <c r="F1160" t="s">
        <v>78</v>
      </c>
      <c r="G1160" t="str">
        <f t="shared" si="108"/>
        <v>0</v>
      </c>
      <c r="H1160" s="4" t="str">
        <f t="shared" si="109"/>
        <v>Click here</v>
      </c>
      <c r="I1160" t="str">
        <f>IFERROR(INDEX(Analysis!$B$71:$L$91, MATCH(B1160, Analysis!$A$71:$A$91, 0), MATCH(C1160, Analysis!$B$70:$L$70, 0)), "")</f>
        <v>Severe</v>
      </c>
      <c r="J1160">
        <f t="shared" si="110"/>
        <v>20</v>
      </c>
      <c r="K1160" s="56">
        <f t="shared" si="111"/>
        <v>45790</v>
      </c>
      <c r="L1160" s="57">
        <f t="shared" si="113"/>
        <v>0.62094907407299615</v>
      </c>
      <c r="M1160" t="str" cm="1">
        <f t="array" ref="M1160">IF(L1160="","",_xlfn.IFS(
  AND(L1160&gt;=TIME(9,0,0), L1160&lt;TIME(16,0,0)),"Morning",
  AND(L1160&gt;=TIME(16,0,0), L1160&lt;TIME(23,59,0)),"Evening",
  L1160&gt;=TIME(23,59,0),"Night",
  L1160&lt;TIME(9,0,0),"Night"
))</f>
        <v>Morning</v>
      </c>
      <c r="O1160" t="str">
        <f t="shared" si="112"/>
        <v/>
      </c>
    </row>
    <row r="1161" spans="1:15" x14ac:dyDescent="0.25">
      <c r="A1161" t="s">
        <v>2431</v>
      </c>
      <c r="B1161" t="s">
        <v>1</v>
      </c>
      <c r="C1161" t="s">
        <v>27</v>
      </c>
      <c r="D1161" t="s">
        <v>167</v>
      </c>
      <c r="E1161" t="s">
        <v>2432</v>
      </c>
      <c r="F1161" t="s">
        <v>78</v>
      </c>
      <c r="G1161" t="str">
        <f t="shared" si="108"/>
        <v>0</v>
      </c>
      <c r="H1161" s="4" t="str">
        <f t="shared" si="109"/>
        <v>Click here</v>
      </c>
      <c r="I1161" t="str">
        <f>IFERROR(INDEX(Analysis!$B$71:$L$91, MATCH(B1161, Analysis!$A$71:$A$91, 0), MATCH(C1161, Analysis!$B$70:$L$70, 0)), "")</f>
        <v>Mild</v>
      </c>
      <c r="J1161">
        <f t="shared" si="110"/>
        <v>20</v>
      </c>
      <c r="K1161" s="56">
        <f t="shared" si="111"/>
        <v>45790</v>
      </c>
      <c r="L1161" s="57">
        <f t="shared" si="113"/>
        <v>0.62265046295942739</v>
      </c>
      <c r="M1161" t="str" cm="1">
        <f t="array" ref="M1161">IF(L1161="","",_xlfn.IFS(
  AND(L1161&gt;=TIME(9,0,0), L1161&lt;TIME(16,0,0)),"Morning",
  AND(L1161&gt;=TIME(16,0,0), L1161&lt;TIME(23,59,0)),"Evening",
  L1161&gt;=TIME(23,59,0),"Night",
  L1161&lt;TIME(9,0,0),"Night"
))</f>
        <v>Morning</v>
      </c>
      <c r="O1161" t="str">
        <f t="shared" si="112"/>
        <v/>
      </c>
    </row>
    <row r="1162" spans="1:15" x14ac:dyDescent="0.25">
      <c r="A1162" t="s">
        <v>2433</v>
      </c>
      <c r="B1162" t="s">
        <v>3</v>
      </c>
      <c r="C1162" t="s">
        <v>27</v>
      </c>
      <c r="D1162" t="s">
        <v>109</v>
      </c>
      <c r="E1162" t="s">
        <v>2434</v>
      </c>
      <c r="F1162" t="s">
        <v>78</v>
      </c>
      <c r="G1162" t="str">
        <f t="shared" si="108"/>
        <v>0</v>
      </c>
      <c r="H1162" s="4" t="str">
        <f t="shared" si="109"/>
        <v>Click here</v>
      </c>
      <c r="I1162" t="str">
        <f>IFERROR(INDEX(Analysis!$B$71:$L$91, MATCH(B1162, Analysis!$A$71:$A$91, 0), MATCH(C1162, Analysis!$B$70:$L$70, 0)), "")</f>
        <v>Severe</v>
      </c>
      <c r="J1162">
        <f t="shared" si="110"/>
        <v>20</v>
      </c>
      <c r="K1162" s="56">
        <f t="shared" si="111"/>
        <v>45790</v>
      </c>
      <c r="L1162" s="57">
        <f t="shared" si="113"/>
        <v>0.62434027777635492</v>
      </c>
      <c r="M1162" t="str" cm="1">
        <f t="array" ref="M1162">IF(L1162="","",_xlfn.IFS(
  AND(L1162&gt;=TIME(9,0,0), L1162&lt;TIME(16,0,0)),"Morning",
  AND(L1162&gt;=TIME(16,0,0), L1162&lt;TIME(23,59,0)),"Evening",
  L1162&gt;=TIME(23,59,0),"Night",
  L1162&lt;TIME(9,0,0),"Night"
))</f>
        <v>Morning</v>
      </c>
      <c r="O1162" t="str">
        <f t="shared" si="112"/>
        <v/>
      </c>
    </row>
    <row r="1163" spans="1:15" x14ac:dyDescent="0.25">
      <c r="A1163" t="s">
        <v>2435</v>
      </c>
      <c r="B1163" t="s">
        <v>1</v>
      </c>
      <c r="C1163" t="s">
        <v>27</v>
      </c>
      <c r="D1163" t="s">
        <v>662</v>
      </c>
      <c r="E1163" t="s">
        <v>2436</v>
      </c>
      <c r="F1163" t="s">
        <v>78</v>
      </c>
      <c r="G1163" t="str">
        <f t="shared" si="108"/>
        <v>0</v>
      </c>
      <c r="H1163" s="4" t="str">
        <f t="shared" si="109"/>
        <v>Click here</v>
      </c>
      <c r="I1163" t="str">
        <f>IFERROR(INDEX(Analysis!$B$71:$L$91, MATCH(B1163, Analysis!$A$71:$A$91, 0), MATCH(C1163, Analysis!$B$70:$L$70, 0)), "")</f>
        <v>Mild</v>
      </c>
      <c r="J1163">
        <f t="shared" si="110"/>
        <v>20</v>
      </c>
      <c r="K1163" s="56">
        <f t="shared" si="111"/>
        <v>45790</v>
      </c>
      <c r="L1163" s="57">
        <f t="shared" si="113"/>
        <v>0.62567129629314877</v>
      </c>
      <c r="M1163" t="str" cm="1">
        <f t="array" ref="M1163">IF(L1163="","",_xlfn.IFS(
  AND(L1163&gt;=TIME(9,0,0), L1163&lt;TIME(16,0,0)),"Morning",
  AND(L1163&gt;=TIME(16,0,0), L1163&lt;TIME(23,59,0)),"Evening",
  L1163&gt;=TIME(23,59,0),"Night",
  L1163&lt;TIME(9,0,0),"Night"
))</f>
        <v>Morning</v>
      </c>
      <c r="O1163" t="str">
        <f t="shared" si="112"/>
        <v/>
      </c>
    </row>
    <row r="1164" spans="1:15" x14ac:dyDescent="0.25">
      <c r="A1164" t="s">
        <v>2437</v>
      </c>
      <c r="B1164" t="s">
        <v>1</v>
      </c>
      <c r="C1164" t="s">
        <v>27</v>
      </c>
      <c r="D1164" t="s">
        <v>662</v>
      </c>
      <c r="E1164" t="s">
        <v>2438</v>
      </c>
      <c r="F1164" t="s">
        <v>78</v>
      </c>
      <c r="G1164" t="str">
        <f t="shared" si="108"/>
        <v>0</v>
      </c>
      <c r="H1164" s="4" t="str">
        <f t="shared" si="109"/>
        <v>Click here</v>
      </c>
      <c r="I1164" t="str">
        <f>IFERROR(INDEX(Analysis!$B$71:$L$91, MATCH(B1164, Analysis!$A$71:$A$91, 0), MATCH(C1164, Analysis!$B$70:$L$70, 0)), "")</f>
        <v>Mild</v>
      </c>
      <c r="J1164">
        <f t="shared" si="110"/>
        <v>20</v>
      </c>
      <c r="K1164" s="56">
        <f t="shared" si="111"/>
        <v>45790</v>
      </c>
      <c r="L1164" s="57">
        <f t="shared" si="113"/>
        <v>0.62658564814773854</v>
      </c>
      <c r="M1164" t="str" cm="1">
        <f t="array" ref="M1164">IF(L1164="","",_xlfn.IFS(
  AND(L1164&gt;=TIME(9,0,0), L1164&lt;TIME(16,0,0)),"Morning",
  AND(L1164&gt;=TIME(16,0,0), L1164&lt;TIME(23,59,0)),"Evening",
  L1164&gt;=TIME(23,59,0),"Night",
  L1164&lt;TIME(9,0,0),"Night"
))</f>
        <v>Morning</v>
      </c>
      <c r="O1164" t="str">
        <f t="shared" si="112"/>
        <v/>
      </c>
    </row>
    <row r="1165" spans="1:15" x14ac:dyDescent="0.25">
      <c r="A1165" t="s">
        <v>2439</v>
      </c>
      <c r="B1165" t="s">
        <v>3</v>
      </c>
      <c r="C1165" t="s">
        <v>26</v>
      </c>
      <c r="D1165" t="s">
        <v>119</v>
      </c>
      <c r="E1165" t="s">
        <v>2440</v>
      </c>
      <c r="F1165" t="s">
        <v>78</v>
      </c>
      <c r="G1165" t="str">
        <f t="shared" si="108"/>
        <v>0</v>
      </c>
      <c r="H1165" s="4" t="str">
        <f t="shared" si="109"/>
        <v>Click here</v>
      </c>
      <c r="I1165" t="str">
        <f>IFERROR(INDEX(Analysis!$B$71:$L$91, MATCH(B1165, Analysis!$A$71:$A$91, 0), MATCH(C1165, Analysis!$B$70:$L$70, 0)), "")</f>
        <v>Severe</v>
      </c>
      <c r="J1165">
        <f t="shared" si="110"/>
        <v>20</v>
      </c>
      <c r="K1165" s="56">
        <f t="shared" si="111"/>
        <v>45790</v>
      </c>
      <c r="L1165" s="57">
        <f t="shared" si="113"/>
        <v>0.63122685185226146</v>
      </c>
      <c r="M1165" t="str" cm="1">
        <f t="array" ref="M1165">IF(L1165="","",_xlfn.IFS(
  AND(L1165&gt;=TIME(9,0,0), L1165&lt;TIME(16,0,0)),"Morning",
  AND(L1165&gt;=TIME(16,0,0), L1165&lt;TIME(23,59,0)),"Evening",
  L1165&gt;=TIME(23,59,0),"Night",
  L1165&lt;TIME(9,0,0),"Night"
))</f>
        <v>Morning</v>
      </c>
      <c r="O1165" t="str">
        <f t="shared" si="112"/>
        <v/>
      </c>
    </row>
    <row r="1166" spans="1:15" x14ac:dyDescent="0.25">
      <c r="A1166" t="s">
        <v>2441</v>
      </c>
      <c r="B1166" t="s">
        <v>12</v>
      </c>
      <c r="C1166" t="s">
        <v>25</v>
      </c>
      <c r="D1166" t="s">
        <v>234</v>
      </c>
      <c r="E1166" t="s">
        <v>2442</v>
      </c>
      <c r="F1166" t="s">
        <v>78</v>
      </c>
      <c r="G1166" t="str">
        <f t="shared" si="108"/>
        <v>0</v>
      </c>
      <c r="H1166" s="4" t="str">
        <f t="shared" si="109"/>
        <v>Click here</v>
      </c>
      <c r="I1166" t="str">
        <f>IFERROR(INDEX(Analysis!$B$71:$L$91, MATCH(B1166, Analysis!$A$71:$A$91, 0), MATCH(C1166, Analysis!$B$70:$L$70, 0)), "")</f>
        <v>Severe</v>
      </c>
      <c r="J1166">
        <f t="shared" si="110"/>
        <v>20</v>
      </c>
      <c r="K1166" s="56">
        <f t="shared" si="111"/>
        <v>45790</v>
      </c>
      <c r="L1166" s="57">
        <f t="shared" si="113"/>
        <v>0.6315046296294895</v>
      </c>
      <c r="M1166" t="str" cm="1">
        <f t="array" ref="M1166">IF(L1166="","",_xlfn.IFS(
  AND(L1166&gt;=TIME(9,0,0), L1166&lt;TIME(16,0,0)),"Morning",
  AND(L1166&gt;=TIME(16,0,0), L1166&lt;TIME(23,59,0)),"Evening",
  L1166&gt;=TIME(23,59,0),"Night",
  L1166&lt;TIME(9,0,0),"Night"
))</f>
        <v>Morning</v>
      </c>
      <c r="O1166" t="str">
        <f t="shared" si="112"/>
        <v/>
      </c>
    </row>
    <row r="1167" spans="1:15" x14ac:dyDescent="0.25">
      <c r="A1167" t="s">
        <v>2443</v>
      </c>
      <c r="B1167" t="s">
        <v>1</v>
      </c>
      <c r="C1167" t="s">
        <v>30</v>
      </c>
      <c r="D1167" t="s">
        <v>217</v>
      </c>
      <c r="E1167" t="s">
        <v>2444</v>
      </c>
      <c r="F1167" t="s">
        <v>78</v>
      </c>
      <c r="G1167" t="str">
        <f t="shared" si="108"/>
        <v>0</v>
      </c>
      <c r="H1167" s="4" t="str">
        <f t="shared" si="109"/>
        <v>Click here</v>
      </c>
      <c r="I1167" t="str">
        <f>IFERROR(INDEX(Analysis!$B$71:$L$91, MATCH(B1167, Analysis!$A$71:$A$91, 0), MATCH(C1167, Analysis!$B$70:$L$70, 0)), "")</f>
        <v>Mild</v>
      </c>
      <c r="J1167">
        <f t="shared" si="110"/>
        <v>20</v>
      </c>
      <c r="K1167" s="56">
        <f t="shared" si="111"/>
        <v>45790</v>
      </c>
      <c r="L1167" s="57">
        <f t="shared" si="113"/>
        <v>0.63210648148378823</v>
      </c>
      <c r="M1167" t="str" cm="1">
        <f t="array" ref="M1167">IF(L1167="","",_xlfn.IFS(
  AND(L1167&gt;=TIME(9,0,0), L1167&lt;TIME(16,0,0)),"Morning",
  AND(L1167&gt;=TIME(16,0,0), L1167&lt;TIME(23,59,0)),"Evening",
  L1167&gt;=TIME(23,59,0),"Night",
  L1167&lt;TIME(9,0,0),"Night"
))</f>
        <v>Morning</v>
      </c>
      <c r="O1167" t="str">
        <f t="shared" si="112"/>
        <v/>
      </c>
    </row>
    <row r="1168" spans="1:15" x14ac:dyDescent="0.25">
      <c r="A1168" t="s">
        <v>2445</v>
      </c>
      <c r="B1168" t="s">
        <v>2</v>
      </c>
      <c r="C1168" t="s">
        <v>27</v>
      </c>
      <c r="D1168" t="s">
        <v>167</v>
      </c>
      <c r="E1168" t="s">
        <v>2446</v>
      </c>
      <c r="F1168" t="s">
        <v>78</v>
      </c>
      <c r="G1168" t="str">
        <f t="shared" si="108"/>
        <v>0</v>
      </c>
      <c r="H1168" s="4" t="str">
        <f t="shared" si="109"/>
        <v>Click here</v>
      </c>
      <c r="I1168" t="str">
        <f>IFERROR(INDEX(Analysis!$B$71:$L$91, MATCH(B1168, Analysis!$A$71:$A$91, 0), MATCH(C1168, Analysis!$B$70:$L$70, 0)), "")</f>
        <v>Mild</v>
      </c>
      <c r="J1168">
        <f t="shared" si="110"/>
        <v>20</v>
      </c>
      <c r="K1168" s="56">
        <f t="shared" si="111"/>
        <v>45790</v>
      </c>
      <c r="L1168" s="57">
        <f t="shared" si="113"/>
        <v>0.63950231481430819</v>
      </c>
      <c r="M1168" t="str" cm="1">
        <f t="array" ref="M1168">IF(L1168="","",_xlfn.IFS(
  AND(L1168&gt;=TIME(9,0,0), L1168&lt;TIME(16,0,0)),"Morning",
  AND(L1168&gt;=TIME(16,0,0), L1168&lt;TIME(23,59,0)),"Evening",
  L1168&gt;=TIME(23,59,0),"Night",
  L1168&lt;TIME(9,0,0),"Night"
))</f>
        <v>Morning</v>
      </c>
      <c r="O1168" t="str">
        <f t="shared" si="112"/>
        <v/>
      </c>
    </row>
    <row r="1169" spans="1:15" x14ac:dyDescent="0.25">
      <c r="A1169" t="s">
        <v>2447</v>
      </c>
      <c r="B1169" t="s">
        <v>0</v>
      </c>
      <c r="C1169" t="s">
        <v>26</v>
      </c>
      <c r="D1169" t="s">
        <v>244</v>
      </c>
      <c r="E1169" t="s">
        <v>2448</v>
      </c>
      <c r="F1169" t="s">
        <v>78</v>
      </c>
      <c r="G1169" t="str">
        <f t="shared" si="108"/>
        <v>0</v>
      </c>
      <c r="H1169" s="4" t="str">
        <f t="shared" si="109"/>
        <v>Click here</v>
      </c>
      <c r="I1169" t="str">
        <f>IFERROR(INDEX(Analysis!$B$71:$L$91, MATCH(B1169, Analysis!$A$71:$A$91, 0), MATCH(C1169, Analysis!$B$70:$L$70, 0)), "")</f>
        <v>Severe</v>
      </c>
      <c r="J1169">
        <f t="shared" si="110"/>
        <v>20</v>
      </c>
      <c r="K1169" s="56">
        <f t="shared" si="111"/>
        <v>45790</v>
      </c>
      <c r="L1169" s="57">
        <f t="shared" si="113"/>
        <v>0.63999999999941792</v>
      </c>
      <c r="M1169" t="str" cm="1">
        <f t="array" ref="M1169">IF(L1169="","",_xlfn.IFS(
  AND(L1169&gt;=TIME(9,0,0), L1169&lt;TIME(16,0,0)),"Morning",
  AND(L1169&gt;=TIME(16,0,0), L1169&lt;TIME(23,59,0)),"Evening",
  L1169&gt;=TIME(23,59,0),"Night",
  L1169&lt;TIME(9,0,0),"Night"
))</f>
        <v>Morning</v>
      </c>
      <c r="O1169" t="str">
        <f t="shared" si="112"/>
        <v/>
      </c>
    </row>
    <row r="1170" spans="1:15" x14ac:dyDescent="0.25">
      <c r="A1170" t="s">
        <v>2449</v>
      </c>
      <c r="B1170" t="s">
        <v>1</v>
      </c>
      <c r="C1170" t="s">
        <v>25</v>
      </c>
      <c r="D1170" t="s">
        <v>301</v>
      </c>
      <c r="E1170" t="s">
        <v>2450</v>
      </c>
      <c r="F1170" t="s">
        <v>78</v>
      </c>
      <c r="G1170" t="str">
        <f t="shared" si="108"/>
        <v>0</v>
      </c>
      <c r="H1170" s="4" t="str">
        <f t="shared" si="109"/>
        <v>Click here</v>
      </c>
      <c r="I1170" t="str">
        <f>IFERROR(INDEX(Analysis!$B$71:$L$91, MATCH(B1170, Analysis!$A$71:$A$91, 0), MATCH(C1170, Analysis!$B$70:$L$70, 0)), "")</f>
        <v>Mild</v>
      </c>
      <c r="J1170">
        <f t="shared" si="110"/>
        <v>20</v>
      </c>
      <c r="K1170" s="56">
        <f t="shared" si="111"/>
        <v>45790</v>
      </c>
      <c r="L1170" s="57">
        <f t="shared" si="113"/>
        <v>0.64047453703824431</v>
      </c>
      <c r="M1170" t="str" cm="1">
        <f t="array" ref="M1170">IF(L1170="","",_xlfn.IFS(
  AND(L1170&gt;=TIME(9,0,0), L1170&lt;TIME(16,0,0)),"Morning",
  AND(L1170&gt;=TIME(16,0,0), L1170&lt;TIME(23,59,0)),"Evening",
  L1170&gt;=TIME(23,59,0),"Night",
  L1170&lt;TIME(9,0,0),"Night"
))</f>
        <v>Morning</v>
      </c>
      <c r="O1170" t="str">
        <f t="shared" si="112"/>
        <v/>
      </c>
    </row>
    <row r="1171" spans="1:15" x14ac:dyDescent="0.25">
      <c r="A1171" t="s">
        <v>2451</v>
      </c>
      <c r="B1171" t="s">
        <v>1</v>
      </c>
      <c r="C1171" t="s">
        <v>27</v>
      </c>
      <c r="D1171" t="s">
        <v>167</v>
      </c>
      <c r="E1171" t="s">
        <v>2452</v>
      </c>
      <c r="F1171" t="s">
        <v>78</v>
      </c>
      <c r="G1171" t="str">
        <f t="shared" si="108"/>
        <v>0</v>
      </c>
      <c r="H1171" s="4" t="str">
        <f t="shared" si="109"/>
        <v>Click here</v>
      </c>
      <c r="I1171" t="str">
        <f>IFERROR(INDEX(Analysis!$B$71:$L$91, MATCH(B1171, Analysis!$A$71:$A$91, 0), MATCH(C1171, Analysis!$B$70:$L$70, 0)), "")</f>
        <v>Mild</v>
      </c>
      <c r="J1171">
        <f t="shared" si="110"/>
        <v>20</v>
      </c>
      <c r="K1171" s="56">
        <f t="shared" si="111"/>
        <v>45790</v>
      </c>
      <c r="L1171" s="57">
        <f t="shared" si="113"/>
        <v>0.64079861110803904</v>
      </c>
      <c r="M1171" t="str" cm="1">
        <f t="array" ref="M1171">IF(L1171="","",_xlfn.IFS(
  AND(L1171&gt;=TIME(9,0,0), L1171&lt;TIME(16,0,0)),"Morning",
  AND(L1171&gt;=TIME(16,0,0), L1171&lt;TIME(23,59,0)),"Evening",
  L1171&gt;=TIME(23,59,0),"Night",
  L1171&lt;TIME(9,0,0),"Night"
))</f>
        <v>Morning</v>
      </c>
      <c r="O1171" t="str">
        <f t="shared" si="112"/>
        <v/>
      </c>
    </row>
    <row r="1172" spans="1:15" x14ac:dyDescent="0.25">
      <c r="A1172" t="s">
        <v>2453</v>
      </c>
      <c r="B1172" t="s">
        <v>1</v>
      </c>
      <c r="C1172" t="s">
        <v>25</v>
      </c>
      <c r="D1172" t="s">
        <v>149</v>
      </c>
      <c r="E1172" t="s">
        <v>2454</v>
      </c>
      <c r="F1172" t="s">
        <v>78</v>
      </c>
      <c r="G1172" t="str">
        <f t="shared" si="108"/>
        <v>0</v>
      </c>
      <c r="H1172" s="4" t="str">
        <f t="shared" si="109"/>
        <v>Click here</v>
      </c>
      <c r="I1172" t="str">
        <f>IFERROR(INDEX(Analysis!$B$71:$L$91, MATCH(B1172, Analysis!$A$71:$A$91, 0), MATCH(C1172, Analysis!$B$70:$L$70, 0)), "")</f>
        <v>Mild</v>
      </c>
      <c r="J1172">
        <f t="shared" si="110"/>
        <v>20</v>
      </c>
      <c r="K1172" s="56">
        <f t="shared" si="111"/>
        <v>45790</v>
      </c>
      <c r="L1172" s="57">
        <f t="shared" si="113"/>
        <v>0.64459490740409819</v>
      </c>
      <c r="M1172" t="str" cm="1">
        <f t="array" ref="M1172">IF(L1172="","",_xlfn.IFS(
  AND(L1172&gt;=TIME(9,0,0), L1172&lt;TIME(16,0,0)),"Morning",
  AND(L1172&gt;=TIME(16,0,0), L1172&lt;TIME(23,59,0)),"Evening",
  L1172&gt;=TIME(23,59,0),"Night",
  L1172&lt;TIME(9,0,0),"Night"
))</f>
        <v>Morning</v>
      </c>
      <c r="O1172" t="str">
        <f t="shared" si="112"/>
        <v/>
      </c>
    </row>
    <row r="1173" spans="1:15" x14ac:dyDescent="0.25">
      <c r="A1173" t="s">
        <v>2455</v>
      </c>
      <c r="B1173" t="s">
        <v>3</v>
      </c>
      <c r="C1173" t="s">
        <v>27</v>
      </c>
      <c r="D1173" t="s">
        <v>109</v>
      </c>
      <c r="E1173" t="s">
        <v>2456</v>
      </c>
      <c r="F1173" t="s">
        <v>78</v>
      </c>
      <c r="G1173" t="str">
        <f t="shared" si="108"/>
        <v>0</v>
      </c>
      <c r="H1173" s="4" t="str">
        <f t="shared" si="109"/>
        <v>Click here</v>
      </c>
      <c r="I1173" t="str">
        <f>IFERROR(INDEX(Analysis!$B$71:$L$91, MATCH(B1173, Analysis!$A$71:$A$91, 0), MATCH(C1173, Analysis!$B$70:$L$70, 0)), "")</f>
        <v>Severe</v>
      </c>
      <c r="J1173">
        <f t="shared" si="110"/>
        <v>20</v>
      </c>
      <c r="K1173" s="56">
        <f t="shared" si="111"/>
        <v>45790</v>
      </c>
      <c r="L1173" s="57">
        <f t="shared" si="113"/>
        <v>0.65369212962832535</v>
      </c>
      <c r="M1173" t="str" cm="1">
        <f t="array" ref="M1173">IF(L1173="","",_xlfn.IFS(
  AND(L1173&gt;=TIME(9,0,0), L1173&lt;TIME(16,0,0)),"Morning",
  AND(L1173&gt;=TIME(16,0,0), L1173&lt;TIME(23,59,0)),"Evening",
  L1173&gt;=TIME(23,59,0),"Night",
  L1173&lt;TIME(9,0,0),"Night"
))</f>
        <v>Morning</v>
      </c>
      <c r="O1173" t="str">
        <f t="shared" si="112"/>
        <v/>
      </c>
    </row>
    <row r="1174" spans="1:15" x14ac:dyDescent="0.25">
      <c r="A1174" t="s">
        <v>2457</v>
      </c>
      <c r="B1174" t="s">
        <v>1</v>
      </c>
      <c r="C1174" t="s">
        <v>27</v>
      </c>
      <c r="D1174" t="s">
        <v>167</v>
      </c>
      <c r="E1174" t="s">
        <v>2458</v>
      </c>
      <c r="F1174" t="s">
        <v>78</v>
      </c>
      <c r="G1174" t="str">
        <f t="shared" si="108"/>
        <v>0</v>
      </c>
      <c r="H1174" s="4" t="str">
        <f t="shared" si="109"/>
        <v>Click here</v>
      </c>
      <c r="I1174" t="str">
        <f>IFERROR(INDEX(Analysis!$B$71:$L$91, MATCH(B1174, Analysis!$A$71:$A$91, 0), MATCH(C1174, Analysis!$B$70:$L$70, 0)), "")</f>
        <v>Mild</v>
      </c>
      <c r="J1174">
        <f t="shared" si="110"/>
        <v>20</v>
      </c>
      <c r="K1174" s="56">
        <f t="shared" si="111"/>
        <v>45790</v>
      </c>
      <c r="L1174" s="57">
        <f t="shared" si="113"/>
        <v>0.66104166666627862</v>
      </c>
      <c r="M1174" t="str" cm="1">
        <f t="array" ref="M1174">IF(L1174="","",_xlfn.IFS(
  AND(L1174&gt;=TIME(9,0,0), L1174&lt;TIME(16,0,0)),"Morning",
  AND(L1174&gt;=TIME(16,0,0), L1174&lt;TIME(23,59,0)),"Evening",
  L1174&gt;=TIME(23,59,0),"Night",
  L1174&lt;TIME(9,0,0),"Night"
))</f>
        <v>Morning</v>
      </c>
      <c r="O1174" t="str">
        <f t="shared" si="112"/>
        <v/>
      </c>
    </row>
    <row r="1175" spans="1:15" x14ac:dyDescent="0.25">
      <c r="A1175" t="s">
        <v>2459</v>
      </c>
      <c r="B1175" t="s">
        <v>1</v>
      </c>
      <c r="C1175" t="s">
        <v>26</v>
      </c>
      <c r="D1175" t="s">
        <v>199</v>
      </c>
      <c r="E1175" t="s">
        <v>2460</v>
      </c>
      <c r="F1175" t="s">
        <v>78</v>
      </c>
      <c r="G1175" t="str">
        <f t="shared" si="108"/>
        <v>0</v>
      </c>
      <c r="H1175" s="4" t="str">
        <f t="shared" si="109"/>
        <v>Click here</v>
      </c>
      <c r="I1175" t="str">
        <f>IFERROR(INDEX(Analysis!$B$71:$L$91, MATCH(B1175, Analysis!$A$71:$A$91, 0), MATCH(C1175, Analysis!$B$70:$L$70, 0)), "")</f>
        <v>Mild</v>
      </c>
      <c r="J1175">
        <f t="shared" si="110"/>
        <v>20</v>
      </c>
      <c r="K1175" s="56">
        <f t="shared" si="111"/>
        <v>45790</v>
      </c>
      <c r="L1175" s="57">
        <f t="shared" si="113"/>
        <v>0.66581018518627388</v>
      </c>
      <c r="M1175" t="str" cm="1">
        <f t="array" ref="M1175">IF(L1175="","",_xlfn.IFS(
  AND(L1175&gt;=TIME(9,0,0), L1175&lt;TIME(16,0,0)),"Morning",
  AND(L1175&gt;=TIME(16,0,0), L1175&lt;TIME(23,59,0)),"Evening",
  L1175&gt;=TIME(23,59,0),"Night",
  L1175&lt;TIME(9,0,0),"Night"
))</f>
        <v>Morning</v>
      </c>
      <c r="O1175" t="str">
        <f t="shared" si="112"/>
        <v/>
      </c>
    </row>
    <row r="1176" spans="1:15" x14ac:dyDescent="0.25">
      <c r="A1176" t="s">
        <v>2461</v>
      </c>
      <c r="B1176" t="s">
        <v>1</v>
      </c>
      <c r="C1176" t="s">
        <v>27</v>
      </c>
      <c r="D1176" t="s">
        <v>167</v>
      </c>
      <c r="E1176" t="s">
        <v>2462</v>
      </c>
      <c r="F1176" t="s">
        <v>78</v>
      </c>
      <c r="G1176" t="str">
        <f t="shared" si="108"/>
        <v>0</v>
      </c>
      <c r="H1176" s="4" t="str">
        <f t="shared" si="109"/>
        <v>Click here</v>
      </c>
      <c r="I1176" t="str">
        <f>IFERROR(INDEX(Analysis!$B$71:$L$91, MATCH(B1176, Analysis!$A$71:$A$91, 0), MATCH(C1176, Analysis!$B$70:$L$70, 0)), "")</f>
        <v>Mild</v>
      </c>
      <c r="J1176">
        <f t="shared" si="110"/>
        <v>20</v>
      </c>
      <c r="K1176" s="56">
        <f t="shared" si="111"/>
        <v>45790</v>
      </c>
      <c r="L1176" s="57">
        <f t="shared" si="113"/>
        <v>0.66618055555591127</v>
      </c>
      <c r="M1176" t="str" cm="1">
        <f t="array" ref="M1176">IF(L1176="","",_xlfn.IFS(
  AND(L1176&gt;=TIME(9,0,0), L1176&lt;TIME(16,0,0)),"Morning",
  AND(L1176&gt;=TIME(16,0,0), L1176&lt;TIME(23,59,0)),"Evening",
  L1176&gt;=TIME(23,59,0),"Night",
  L1176&lt;TIME(9,0,0),"Night"
))</f>
        <v>Morning</v>
      </c>
      <c r="O1176" t="str">
        <f t="shared" si="112"/>
        <v/>
      </c>
    </row>
    <row r="1177" spans="1:15" x14ac:dyDescent="0.25">
      <c r="A1177" t="s">
        <v>2463</v>
      </c>
      <c r="B1177" t="s">
        <v>3</v>
      </c>
      <c r="C1177" t="s">
        <v>26</v>
      </c>
      <c r="D1177" t="s">
        <v>381</v>
      </c>
      <c r="E1177" t="s">
        <v>2464</v>
      </c>
      <c r="F1177" t="s">
        <v>78</v>
      </c>
      <c r="G1177" t="str">
        <f t="shared" si="108"/>
        <v>0</v>
      </c>
      <c r="H1177" s="4" t="str">
        <f t="shared" si="109"/>
        <v>Click here</v>
      </c>
      <c r="I1177" t="str">
        <f>IFERROR(INDEX(Analysis!$B$71:$L$91, MATCH(B1177, Analysis!$A$71:$A$91, 0), MATCH(C1177, Analysis!$B$70:$L$70, 0)), "")</f>
        <v>Severe</v>
      </c>
      <c r="J1177">
        <f t="shared" si="110"/>
        <v>20</v>
      </c>
      <c r="K1177" s="56">
        <f t="shared" si="111"/>
        <v>45790</v>
      </c>
      <c r="L1177" s="57">
        <f t="shared" si="113"/>
        <v>0.66930555555882165</v>
      </c>
      <c r="M1177" t="str" cm="1">
        <f t="array" ref="M1177">IF(L1177="","",_xlfn.IFS(
  AND(L1177&gt;=TIME(9,0,0), L1177&lt;TIME(16,0,0)),"Morning",
  AND(L1177&gt;=TIME(16,0,0), L1177&lt;TIME(23,59,0)),"Evening",
  L1177&gt;=TIME(23,59,0),"Night",
  L1177&lt;TIME(9,0,0),"Night"
))</f>
        <v>Evening</v>
      </c>
      <c r="O1177" t="str">
        <f t="shared" si="112"/>
        <v/>
      </c>
    </row>
    <row r="1178" spans="1:15" x14ac:dyDescent="0.25">
      <c r="A1178" t="s">
        <v>2465</v>
      </c>
      <c r="B1178" t="s">
        <v>3</v>
      </c>
      <c r="C1178" t="s">
        <v>27</v>
      </c>
      <c r="D1178" t="s">
        <v>109</v>
      </c>
      <c r="E1178" t="s">
        <v>2466</v>
      </c>
      <c r="F1178" t="s">
        <v>78</v>
      </c>
      <c r="G1178" t="str">
        <f t="shared" si="108"/>
        <v>0</v>
      </c>
      <c r="H1178" s="4" t="str">
        <f t="shared" si="109"/>
        <v>Click here</v>
      </c>
      <c r="I1178" t="str">
        <f>IFERROR(INDEX(Analysis!$B$71:$L$91, MATCH(B1178, Analysis!$A$71:$A$91, 0), MATCH(C1178, Analysis!$B$70:$L$70, 0)), "")</f>
        <v>Severe</v>
      </c>
      <c r="J1178">
        <f t="shared" si="110"/>
        <v>20</v>
      </c>
      <c r="K1178" s="56">
        <f t="shared" si="111"/>
        <v>45790</v>
      </c>
      <c r="L1178" s="57">
        <f t="shared" si="113"/>
        <v>0.674490740741021</v>
      </c>
      <c r="M1178" t="str" cm="1">
        <f t="array" ref="M1178">IF(L1178="","",_xlfn.IFS(
  AND(L1178&gt;=TIME(9,0,0), L1178&lt;TIME(16,0,0)),"Morning",
  AND(L1178&gt;=TIME(16,0,0), L1178&lt;TIME(23,59,0)),"Evening",
  L1178&gt;=TIME(23,59,0),"Night",
  L1178&lt;TIME(9,0,0),"Night"
))</f>
        <v>Evening</v>
      </c>
      <c r="O1178" t="str">
        <f t="shared" si="112"/>
        <v/>
      </c>
    </row>
    <row r="1179" spans="1:15" x14ac:dyDescent="0.25">
      <c r="A1179" t="s">
        <v>2467</v>
      </c>
      <c r="B1179" t="s">
        <v>1</v>
      </c>
      <c r="C1179" t="s">
        <v>27</v>
      </c>
      <c r="D1179" t="s">
        <v>167</v>
      </c>
      <c r="E1179" t="s">
        <v>2468</v>
      </c>
      <c r="F1179" t="s">
        <v>78</v>
      </c>
      <c r="G1179" t="str">
        <f t="shared" si="108"/>
        <v>0</v>
      </c>
      <c r="H1179" s="4" t="str">
        <f t="shared" si="109"/>
        <v>Click here</v>
      </c>
      <c r="I1179" t="str">
        <f>IFERROR(INDEX(Analysis!$B$71:$L$91, MATCH(B1179, Analysis!$A$71:$A$91, 0), MATCH(C1179, Analysis!$B$70:$L$70, 0)), "")</f>
        <v>Mild</v>
      </c>
      <c r="J1179">
        <f t="shared" si="110"/>
        <v>20</v>
      </c>
      <c r="K1179" s="56">
        <f t="shared" si="111"/>
        <v>45790</v>
      </c>
      <c r="L1179" s="57">
        <f t="shared" si="113"/>
        <v>0.68148148147884058</v>
      </c>
      <c r="M1179" t="str" cm="1">
        <f t="array" ref="M1179">IF(L1179="","",_xlfn.IFS(
  AND(L1179&gt;=TIME(9,0,0), L1179&lt;TIME(16,0,0)),"Morning",
  AND(L1179&gt;=TIME(16,0,0), L1179&lt;TIME(23,59,0)),"Evening",
  L1179&gt;=TIME(23,59,0),"Night",
  L1179&lt;TIME(9,0,0),"Night"
))</f>
        <v>Evening</v>
      </c>
      <c r="O1179" t="str">
        <f t="shared" si="112"/>
        <v/>
      </c>
    </row>
    <row r="1180" spans="1:15" x14ac:dyDescent="0.25">
      <c r="A1180" t="s">
        <v>2469</v>
      </c>
      <c r="B1180" t="s">
        <v>3</v>
      </c>
      <c r="C1180" t="s">
        <v>27</v>
      </c>
      <c r="D1180" t="s">
        <v>167</v>
      </c>
      <c r="E1180" t="s">
        <v>2470</v>
      </c>
      <c r="F1180" t="s">
        <v>78</v>
      </c>
      <c r="G1180" t="str">
        <f t="shared" si="108"/>
        <v>0</v>
      </c>
      <c r="H1180" s="4" t="str">
        <f t="shared" si="109"/>
        <v>Click here</v>
      </c>
      <c r="I1180" t="str">
        <f>IFERROR(INDEX(Analysis!$B$71:$L$91, MATCH(B1180, Analysis!$A$71:$A$91, 0), MATCH(C1180, Analysis!$B$70:$L$70, 0)), "")</f>
        <v>Severe</v>
      </c>
      <c r="J1180">
        <f t="shared" si="110"/>
        <v>20</v>
      </c>
      <c r="K1180" s="56">
        <f t="shared" si="111"/>
        <v>45790</v>
      </c>
      <c r="L1180" s="57">
        <f t="shared" si="113"/>
        <v>0.69019675925665069</v>
      </c>
      <c r="M1180" t="str" cm="1">
        <f t="array" ref="M1180">IF(L1180="","",_xlfn.IFS(
  AND(L1180&gt;=TIME(9,0,0), L1180&lt;TIME(16,0,0)),"Morning",
  AND(L1180&gt;=TIME(16,0,0), L1180&lt;TIME(23,59,0)),"Evening",
  L1180&gt;=TIME(23,59,0),"Night",
  L1180&lt;TIME(9,0,0),"Night"
))</f>
        <v>Evening</v>
      </c>
      <c r="O1180" t="str">
        <f t="shared" si="112"/>
        <v/>
      </c>
    </row>
    <row r="1181" spans="1:15" x14ac:dyDescent="0.25">
      <c r="A1181" t="s">
        <v>2471</v>
      </c>
      <c r="B1181" t="s">
        <v>0</v>
      </c>
      <c r="C1181" t="s">
        <v>26</v>
      </c>
      <c r="D1181" t="s">
        <v>199</v>
      </c>
      <c r="E1181" t="s">
        <v>2472</v>
      </c>
      <c r="F1181" t="s">
        <v>78</v>
      </c>
      <c r="G1181" t="str">
        <f t="shared" si="108"/>
        <v>0</v>
      </c>
      <c r="H1181" s="4" t="str">
        <f t="shared" si="109"/>
        <v>Click here</v>
      </c>
      <c r="I1181" t="str">
        <f>IFERROR(INDEX(Analysis!$B$71:$L$91, MATCH(B1181, Analysis!$A$71:$A$91, 0), MATCH(C1181, Analysis!$B$70:$L$70, 0)), "")</f>
        <v>Severe</v>
      </c>
      <c r="J1181">
        <f t="shared" si="110"/>
        <v>20</v>
      </c>
      <c r="K1181" s="56">
        <f t="shared" si="111"/>
        <v>45790</v>
      </c>
      <c r="L1181" s="57">
        <f t="shared" si="113"/>
        <v>0.69686342592467554</v>
      </c>
      <c r="M1181" t="str" cm="1">
        <f t="array" ref="M1181">IF(L1181="","",_xlfn.IFS(
  AND(L1181&gt;=TIME(9,0,0), L1181&lt;TIME(16,0,0)),"Morning",
  AND(L1181&gt;=TIME(16,0,0), L1181&lt;TIME(23,59,0)),"Evening",
  L1181&gt;=TIME(23,59,0),"Night",
  L1181&lt;TIME(9,0,0),"Night"
))</f>
        <v>Evening</v>
      </c>
      <c r="O1181" t="str">
        <f t="shared" si="112"/>
        <v/>
      </c>
    </row>
    <row r="1182" spans="1:15" x14ac:dyDescent="0.25">
      <c r="A1182" t="s">
        <v>2473</v>
      </c>
      <c r="B1182" t="s">
        <v>3</v>
      </c>
      <c r="C1182" t="s">
        <v>29</v>
      </c>
      <c r="D1182" t="s">
        <v>100</v>
      </c>
      <c r="E1182" t="s">
        <v>2474</v>
      </c>
      <c r="F1182" t="s">
        <v>78</v>
      </c>
      <c r="G1182" t="str">
        <f t="shared" si="108"/>
        <v>0</v>
      </c>
      <c r="H1182" s="4" t="str">
        <f t="shared" si="109"/>
        <v>Click here</v>
      </c>
      <c r="I1182" t="str">
        <f>IFERROR(INDEX(Analysis!$B$71:$L$91, MATCH(B1182, Analysis!$A$71:$A$91, 0), MATCH(C1182, Analysis!$B$70:$L$70, 0)), "")</f>
        <v>Severe</v>
      </c>
      <c r="J1182">
        <f t="shared" si="110"/>
        <v>20</v>
      </c>
      <c r="K1182" s="56">
        <f t="shared" si="111"/>
        <v>45790</v>
      </c>
      <c r="L1182" s="57">
        <f t="shared" si="113"/>
        <v>0.69980324074276723</v>
      </c>
      <c r="M1182" t="str" cm="1">
        <f t="array" ref="M1182">IF(L1182="","",_xlfn.IFS(
  AND(L1182&gt;=TIME(9,0,0), L1182&lt;TIME(16,0,0)),"Morning",
  AND(L1182&gt;=TIME(16,0,0), L1182&lt;TIME(23,59,0)),"Evening",
  L1182&gt;=TIME(23,59,0),"Night",
  L1182&lt;TIME(9,0,0),"Night"
))</f>
        <v>Evening</v>
      </c>
      <c r="O1182" t="str">
        <f t="shared" si="112"/>
        <v/>
      </c>
    </row>
    <row r="1183" spans="1:15" x14ac:dyDescent="0.25">
      <c r="A1183" t="s">
        <v>2475</v>
      </c>
      <c r="B1183" t="s">
        <v>1</v>
      </c>
      <c r="C1183" t="s">
        <v>26</v>
      </c>
      <c r="D1183" t="s">
        <v>244</v>
      </c>
      <c r="E1183" t="s">
        <v>2476</v>
      </c>
      <c r="F1183" t="s">
        <v>78</v>
      </c>
      <c r="G1183" t="str">
        <f t="shared" si="108"/>
        <v>0</v>
      </c>
      <c r="H1183" s="4" t="str">
        <f t="shared" si="109"/>
        <v>Click here</v>
      </c>
      <c r="I1183" t="str">
        <f>IFERROR(INDEX(Analysis!$B$71:$L$91, MATCH(B1183, Analysis!$A$71:$A$91, 0), MATCH(C1183, Analysis!$B$70:$L$70, 0)), "")</f>
        <v>Mild</v>
      </c>
      <c r="J1183">
        <f t="shared" si="110"/>
        <v>20</v>
      </c>
      <c r="K1183" s="56">
        <f t="shared" si="111"/>
        <v>45790</v>
      </c>
      <c r="L1183" s="57">
        <f t="shared" si="113"/>
        <v>0.7016782407372375</v>
      </c>
      <c r="M1183" t="str" cm="1">
        <f t="array" ref="M1183">IF(L1183="","",_xlfn.IFS(
  AND(L1183&gt;=TIME(9,0,0), L1183&lt;TIME(16,0,0)),"Morning",
  AND(L1183&gt;=TIME(16,0,0), L1183&lt;TIME(23,59,0)),"Evening",
  L1183&gt;=TIME(23,59,0),"Night",
  L1183&lt;TIME(9,0,0),"Night"
))</f>
        <v>Evening</v>
      </c>
      <c r="O1183" t="str">
        <f t="shared" si="112"/>
        <v/>
      </c>
    </row>
    <row r="1184" spans="1:15" x14ac:dyDescent="0.25">
      <c r="A1184" t="s">
        <v>2477</v>
      </c>
      <c r="B1184" t="s">
        <v>1</v>
      </c>
      <c r="C1184" t="s">
        <v>30</v>
      </c>
      <c r="D1184" t="s">
        <v>217</v>
      </c>
      <c r="E1184" t="s">
        <v>2478</v>
      </c>
      <c r="F1184" t="s">
        <v>78</v>
      </c>
      <c r="G1184" t="str">
        <f t="shared" si="108"/>
        <v>0</v>
      </c>
      <c r="H1184" s="4" t="str">
        <f t="shared" si="109"/>
        <v>Click here</v>
      </c>
      <c r="I1184" t="str">
        <f>IFERROR(INDEX(Analysis!$B$71:$L$91, MATCH(B1184, Analysis!$A$71:$A$91, 0), MATCH(C1184, Analysis!$B$70:$L$70, 0)), "")</f>
        <v>Mild</v>
      </c>
      <c r="J1184">
        <f t="shared" si="110"/>
        <v>20</v>
      </c>
      <c r="K1184" s="56">
        <f t="shared" si="111"/>
        <v>45790</v>
      </c>
      <c r="L1184" s="57">
        <f t="shared" si="113"/>
        <v>0.70214120370656019</v>
      </c>
      <c r="M1184" t="str" cm="1">
        <f t="array" ref="M1184">IF(L1184="","",_xlfn.IFS(
  AND(L1184&gt;=TIME(9,0,0), L1184&lt;TIME(16,0,0)),"Morning",
  AND(L1184&gt;=TIME(16,0,0), L1184&lt;TIME(23,59,0)),"Evening",
  L1184&gt;=TIME(23,59,0),"Night",
  L1184&lt;TIME(9,0,0),"Night"
))</f>
        <v>Evening</v>
      </c>
      <c r="O1184" t="str">
        <f t="shared" si="112"/>
        <v/>
      </c>
    </row>
    <row r="1185" spans="1:15" x14ac:dyDescent="0.25">
      <c r="A1185" t="s">
        <v>2479</v>
      </c>
      <c r="B1185" t="s">
        <v>1</v>
      </c>
      <c r="C1185" t="s">
        <v>103</v>
      </c>
      <c r="D1185" t="s">
        <v>104</v>
      </c>
      <c r="E1185" t="s">
        <v>2480</v>
      </c>
      <c r="F1185" t="s">
        <v>78</v>
      </c>
      <c r="G1185" t="str">
        <f t="shared" si="108"/>
        <v>0</v>
      </c>
      <c r="H1185" s="4" t="str">
        <f t="shared" si="109"/>
        <v>Click here</v>
      </c>
      <c r="I1185" t="str">
        <f>IFERROR(INDEX(Analysis!$B$71:$L$91, MATCH(B1185, Analysis!$A$71:$A$91, 0), MATCH(C1185, Analysis!$B$70:$L$70, 0)), "")</f>
        <v>Mild</v>
      </c>
      <c r="J1185">
        <f t="shared" si="110"/>
        <v>20</v>
      </c>
      <c r="K1185" s="56">
        <f t="shared" si="111"/>
        <v>45790</v>
      </c>
      <c r="L1185" s="57">
        <f t="shared" si="113"/>
        <v>0.70346064814657439</v>
      </c>
      <c r="M1185" t="str" cm="1">
        <f t="array" ref="M1185">IF(L1185="","",_xlfn.IFS(
  AND(L1185&gt;=TIME(9,0,0), L1185&lt;TIME(16,0,0)),"Morning",
  AND(L1185&gt;=TIME(16,0,0), L1185&lt;TIME(23,59,0)),"Evening",
  L1185&gt;=TIME(23,59,0),"Night",
  L1185&lt;TIME(9,0,0),"Night"
))</f>
        <v>Evening</v>
      </c>
      <c r="O1185" t="str">
        <f t="shared" si="112"/>
        <v/>
      </c>
    </row>
    <row r="1186" spans="1:15" x14ac:dyDescent="0.25">
      <c r="A1186" t="s">
        <v>2481</v>
      </c>
      <c r="B1186" t="s">
        <v>1</v>
      </c>
      <c r="C1186" t="s">
        <v>30</v>
      </c>
      <c r="D1186" t="s">
        <v>217</v>
      </c>
      <c r="E1186" t="s">
        <v>2482</v>
      </c>
      <c r="F1186" t="s">
        <v>78</v>
      </c>
      <c r="G1186" t="str">
        <f t="shared" si="108"/>
        <v>0</v>
      </c>
      <c r="H1186" s="4" t="str">
        <f t="shared" si="109"/>
        <v>Click here</v>
      </c>
      <c r="I1186" t="str">
        <f>IFERROR(INDEX(Analysis!$B$71:$L$91, MATCH(B1186, Analysis!$A$71:$A$91, 0), MATCH(C1186, Analysis!$B$70:$L$70, 0)), "")</f>
        <v>Mild</v>
      </c>
      <c r="J1186">
        <f t="shared" si="110"/>
        <v>20</v>
      </c>
      <c r="K1186" s="56">
        <f t="shared" si="111"/>
        <v>45790</v>
      </c>
      <c r="L1186" s="57">
        <f t="shared" si="113"/>
        <v>0.70999999999912689</v>
      </c>
      <c r="M1186" t="str" cm="1">
        <f t="array" ref="M1186">IF(L1186="","",_xlfn.IFS(
  AND(L1186&gt;=TIME(9,0,0), L1186&lt;TIME(16,0,0)),"Morning",
  AND(L1186&gt;=TIME(16,0,0), L1186&lt;TIME(23,59,0)),"Evening",
  L1186&gt;=TIME(23,59,0),"Night",
  L1186&lt;TIME(9,0,0),"Night"
))</f>
        <v>Evening</v>
      </c>
      <c r="O1186" t="str">
        <f t="shared" si="112"/>
        <v/>
      </c>
    </row>
    <row r="1187" spans="1:15" x14ac:dyDescent="0.25">
      <c r="A1187" s="55" t="s">
        <v>2483</v>
      </c>
      <c r="B1187" t="s">
        <v>1</v>
      </c>
      <c r="C1187" t="s">
        <v>30</v>
      </c>
      <c r="D1187" t="s">
        <v>217</v>
      </c>
      <c r="E1187" t="s">
        <v>2484</v>
      </c>
      <c r="F1187" t="s">
        <v>78</v>
      </c>
      <c r="G1187" t="str">
        <f t="shared" si="108"/>
        <v>0</v>
      </c>
      <c r="H1187" s="4" t="str">
        <f t="shared" si="109"/>
        <v>Click here</v>
      </c>
      <c r="I1187" t="str">
        <f>IFERROR(INDEX(Analysis!$B$71:$L$91, MATCH(B1187, Analysis!$A$71:$A$91, 0), MATCH(C1187, Analysis!$B$70:$L$70, 0)), "")</f>
        <v>Mild</v>
      </c>
      <c r="J1187">
        <f t="shared" si="110"/>
        <v>20</v>
      </c>
      <c r="K1187" s="56">
        <f t="shared" si="111"/>
        <v>45790</v>
      </c>
      <c r="L1187" s="57">
        <f t="shared" si="113"/>
        <v>0.71054398148407927</v>
      </c>
      <c r="M1187" t="str" cm="1">
        <f t="array" ref="M1187">IF(L1187="","",_xlfn.IFS(
  AND(L1187&gt;=TIME(9,0,0), L1187&lt;TIME(16,0,0)),"Morning",
  AND(L1187&gt;=TIME(16,0,0), L1187&lt;TIME(23,59,0)),"Evening",
  L1187&gt;=TIME(23,59,0),"Night",
  L1187&lt;TIME(9,0,0),"Night"
))</f>
        <v>Evening</v>
      </c>
      <c r="O1187" t="str">
        <f t="shared" si="112"/>
        <v/>
      </c>
    </row>
    <row r="1188" spans="1:15" x14ac:dyDescent="0.25">
      <c r="A1188" s="55" t="s">
        <v>2485</v>
      </c>
      <c r="B1188" t="s">
        <v>3</v>
      </c>
      <c r="C1188" t="s">
        <v>29</v>
      </c>
      <c r="D1188" t="s">
        <v>76</v>
      </c>
      <c r="E1188" t="s">
        <v>2486</v>
      </c>
      <c r="F1188" t="s">
        <v>78</v>
      </c>
      <c r="G1188" t="str">
        <f t="shared" si="108"/>
        <v>0</v>
      </c>
      <c r="H1188" s="4" t="str">
        <f t="shared" si="109"/>
        <v>Click here</v>
      </c>
      <c r="I1188" t="str">
        <f>IFERROR(INDEX(Analysis!$B$71:$L$91, MATCH(B1188, Analysis!$A$71:$A$91, 0), MATCH(C1188, Analysis!$B$70:$L$70, 0)), "")</f>
        <v>Severe</v>
      </c>
      <c r="J1188">
        <f t="shared" si="110"/>
        <v>20</v>
      </c>
      <c r="K1188" s="56">
        <f t="shared" si="111"/>
        <v>45790</v>
      </c>
      <c r="L1188" s="57">
        <f t="shared" si="113"/>
        <v>0.71178240740846377</v>
      </c>
      <c r="M1188" t="str" cm="1">
        <f t="array" ref="M1188">IF(L1188="","",_xlfn.IFS(
  AND(L1188&gt;=TIME(9,0,0), L1188&lt;TIME(16,0,0)),"Morning",
  AND(L1188&gt;=TIME(16,0,0), L1188&lt;TIME(23,59,0)),"Evening",
  L1188&gt;=TIME(23,59,0),"Night",
  L1188&lt;TIME(9,0,0),"Night"
))</f>
        <v>Evening</v>
      </c>
      <c r="O1188" t="str">
        <f t="shared" si="112"/>
        <v/>
      </c>
    </row>
    <row r="1189" spans="1:15" x14ac:dyDescent="0.25">
      <c r="A1189" s="55" t="s">
        <v>2487</v>
      </c>
      <c r="B1189" t="s">
        <v>1</v>
      </c>
      <c r="C1189" t="s">
        <v>30</v>
      </c>
      <c r="D1189" t="s">
        <v>217</v>
      </c>
      <c r="E1189" t="s">
        <v>2488</v>
      </c>
      <c r="F1189" t="s">
        <v>78</v>
      </c>
      <c r="G1189" t="str">
        <f t="shared" si="108"/>
        <v>0</v>
      </c>
      <c r="H1189" s="4" t="str">
        <f t="shared" si="109"/>
        <v>Click here</v>
      </c>
      <c r="I1189" t="str">
        <f>IFERROR(INDEX(Analysis!$B$71:$L$91, MATCH(B1189, Analysis!$A$71:$A$91, 0), MATCH(C1189, Analysis!$B$70:$L$70, 0)), "")</f>
        <v>Mild</v>
      </c>
      <c r="J1189">
        <f t="shared" si="110"/>
        <v>20</v>
      </c>
      <c r="K1189" s="56">
        <f t="shared" si="111"/>
        <v>45790</v>
      </c>
      <c r="L1189" s="57">
        <f t="shared" si="113"/>
        <v>0.71251157407095889</v>
      </c>
      <c r="M1189" t="str" cm="1">
        <f t="array" ref="M1189">IF(L1189="","",_xlfn.IFS(
  AND(L1189&gt;=TIME(9,0,0), L1189&lt;TIME(16,0,0)),"Morning",
  AND(L1189&gt;=TIME(16,0,0), L1189&lt;TIME(23,59,0)),"Evening",
  L1189&gt;=TIME(23,59,0),"Night",
  L1189&lt;TIME(9,0,0),"Night"
))</f>
        <v>Evening</v>
      </c>
      <c r="O1189" t="str">
        <f t="shared" si="112"/>
        <v/>
      </c>
    </row>
    <row r="1190" spans="1:15" x14ac:dyDescent="0.25">
      <c r="A1190" s="55" t="s">
        <v>2489</v>
      </c>
      <c r="B1190" t="s">
        <v>3</v>
      </c>
      <c r="C1190" t="s">
        <v>26</v>
      </c>
      <c r="D1190" t="s">
        <v>119</v>
      </c>
      <c r="E1190" t="s">
        <v>2490</v>
      </c>
      <c r="F1190" t="s">
        <v>78</v>
      </c>
      <c r="G1190" t="str">
        <f t="shared" si="108"/>
        <v>0</v>
      </c>
      <c r="H1190" s="4" t="str">
        <f t="shared" si="109"/>
        <v>Click here</v>
      </c>
      <c r="I1190" t="str">
        <f>IFERROR(INDEX(Analysis!$B$71:$L$91, MATCH(B1190, Analysis!$A$71:$A$91, 0), MATCH(C1190, Analysis!$B$70:$L$70, 0)), "")</f>
        <v>Severe</v>
      </c>
      <c r="J1190">
        <f t="shared" si="110"/>
        <v>20</v>
      </c>
      <c r="K1190" s="56">
        <f t="shared" si="111"/>
        <v>45790</v>
      </c>
      <c r="L1190" s="57">
        <f t="shared" si="113"/>
        <v>0.71457175925752381</v>
      </c>
      <c r="M1190" t="str" cm="1">
        <f t="array" ref="M1190">IF(L1190="","",_xlfn.IFS(
  AND(L1190&gt;=TIME(9,0,0), L1190&lt;TIME(16,0,0)),"Morning",
  AND(L1190&gt;=TIME(16,0,0), L1190&lt;TIME(23,59,0)),"Evening",
  L1190&gt;=TIME(23,59,0),"Night",
  L1190&lt;TIME(9,0,0),"Night"
))</f>
        <v>Evening</v>
      </c>
      <c r="O1190" t="str">
        <f t="shared" si="112"/>
        <v/>
      </c>
    </row>
    <row r="1191" spans="1:15" x14ac:dyDescent="0.25">
      <c r="A1191" s="55" t="s">
        <v>2491</v>
      </c>
      <c r="B1191" t="s">
        <v>1</v>
      </c>
      <c r="C1191" t="s">
        <v>25</v>
      </c>
      <c r="D1191" t="s">
        <v>86</v>
      </c>
      <c r="E1191" t="s">
        <v>2492</v>
      </c>
      <c r="F1191" t="s">
        <v>78</v>
      </c>
      <c r="G1191" t="str">
        <f t="shared" si="108"/>
        <v>0</v>
      </c>
      <c r="H1191" s="4" t="str">
        <f t="shared" si="109"/>
        <v>Click here</v>
      </c>
      <c r="I1191" t="str">
        <f>IFERROR(INDEX(Analysis!$B$71:$L$91, MATCH(B1191, Analysis!$A$71:$A$91, 0), MATCH(C1191, Analysis!$B$70:$L$70, 0)), "")</f>
        <v>Mild</v>
      </c>
      <c r="J1191">
        <f t="shared" si="110"/>
        <v>20</v>
      </c>
      <c r="K1191" s="56">
        <f t="shared" si="111"/>
        <v>45790</v>
      </c>
      <c r="L1191" s="57">
        <f t="shared" si="113"/>
        <v>0.72214120370335877</v>
      </c>
      <c r="M1191" t="str" cm="1">
        <f t="array" ref="M1191">IF(L1191="","",_xlfn.IFS(
  AND(L1191&gt;=TIME(9,0,0), L1191&lt;TIME(16,0,0)),"Morning",
  AND(L1191&gt;=TIME(16,0,0), L1191&lt;TIME(23,59,0)),"Evening",
  L1191&gt;=TIME(23,59,0),"Night",
  L1191&lt;TIME(9,0,0),"Night"
))</f>
        <v>Evening</v>
      </c>
      <c r="O1191" t="str">
        <f t="shared" si="112"/>
        <v/>
      </c>
    </row>
    <row r="1192" spans="1:15" x14ac:dyDescent="0.25">
      <c r="A1192" s="55" t="s">
        <v>2493</v>
      </c>
      <c r="B1192" t="s">
        <v>1</v>
      </c>
      <c r="C1192" t="s">
        <v>29</v>
      </c>
      <c r="D1192" t="s">
        <v>116</v>
      </c>
      <c r="E1192" t="s">
        <v>2494</v>
      </c>
      <c r="F1192" t="s">
        <v>78</v>
      </c>
      <c r="G1192" t="str">
        <f t="shared" si="108"/>
        <v>0</v>
      </c>
      <c r="H1192" s="4" t="str">
        <f t="shared" si="109"/>
        <v>Click here</v>
      </c>
      <c r="I1192" t="str">
        <f>IFERROR(INDEX(Analysis!$B$71:$L$91, MATCH(B1192, Analysis!$A$71:$A$91, 0), MATCH(C1192, Analysis!$B$70:$L$70, 0)), "")</f>
        <v>Mild</v>
      </c>
      <c r="J1192">
        <f t="shared" si="110"/>
        <v>20</v>
      </c>
      <c r="K1192" s="56">
        <f t="shared" si="111"/>
        <v>45790</v>
      </c>
      <c r="L1192" s="57">
        <f t="shared" si="113"/>
        <v>0.72328703703533392</v>
      </c>
      <c r="M1192" t="str" cm="1">
        <f t="array" ref="M1192">IF(L1192="","",_xlfn.IFS(
  AND(L1192&gt;=TIME(9,0,0), L1192&lt;TIME(16,0,0)),"Morning",
  AND(L1192&gt;=TIME(16,0,0), L1192&lt;TIME(23,59,0)),"Evening",
  L1192&gt;=TIME(23,59,0),"Night",
  L1192&lt;TIME(9,0,0),"Night"
))</f>
        <v>Evening</v>
      </c>
      <c r="O1192" t="str">
        <f t="shared" si="112"/>
        <v/>
      </c>
    </row>
    <row r="1193" spans="1:15" x14ac:dyDescent="0.25">
      <c r="A1193" s="55" t="s">
        <v>2495</v>
      </c>
      <c r="B1193" t="s">
        <v>1</v>
      </c>
      <c r="C1193" t="s">
        <v>25</v>
      </c>
      <c r="D1193" t="s">
        <v>301</v>
      </c>
      <c r="E1193" t="s">
        <v>2496</v>
      </c>
      <c r="F1193" t="s">
        <v>78</v>
      </c>
      <c r="G1193" t="str">
        <f t="shared" si="108"/>
        <v>0</v>
      </c>
      <c r="H1193" s="4" t="str">
        <f t="shared" si="109"/>
        <v>Click here</v>
      </c>
      <c r="I1193" t="str">
        <f>IFERROR(INDEX(Analysis!$B$71:$L$91, MATCH(B1193, Analysis!$A$71:$A$91, 0), MATCH(C1193, Analysis!$B$70:$L$70, 0)), "")</f>
        <v>Mild</v>
      </c>
      <c r="J1193">
        <f t="shared" si="110"/>
        <v>20</v>
      </c>
      <c r="K1193" s="56">
        <f t="shared" si="111"/>
        <v>45790</v>
      </c>
      <c r="L1193" s="57">
        <f t="shared" si="113"/>
        <v>0.72347222222015262</v>
      </c>
      <c r="M1193" t="str" cm="1">
        <f t="array" ref="M1193">IF(L1193="","",_xlfn.IFS(
  AND(L1193&gt;=TIME(9,0,0), L1193&lt;TIME(16,0,0)),"Morning",
  AND(L1193&gt;=TIME(16,0,0), L1193&lt;TIME(23,59,0)),"Evening",
  L1193&gt;=TIME(23,59,0),"Night",
  L1193&lt;TIME(9,0,0),"Night"
))</f>
        <v>Evening</v>
      </c>
      <c r="O1193" t="str">
        <f t="shared" si="112"/>
        <v/>
      </c>
    </row>
    <row r="1194" spans="1:15" x14ac:dyDescent="0.25">
      <c r="A1194" s="55" t="s">
        <v>2497</v>
      </c>
      <c r="B1194" t="s">
        <v>2</v>
      </c>
      <c r="C1194" t="s">
        <v>27</v>
      </c>
      <c r="D1194" t="s">
        <v>167</v>
      </c>
      <c r="E1194" t="s">
        <v>2498</v>
      </c>
      <c r="F1194" t="s">
        <v>78</v>
      </c>
      <c r="G1194" t="str">
        <f t="shared" si="108"/>
        <v>0</v>
      </c>
      <c r="H1194" s="4" t="str">
        <f t="shared" si="109"/>
        <v>Click here</v>
      </c>
      <c r="I1194" t="str">
        <f>IFERROR(INDEX(Analysis!$B$71:$L$91, MATCH(B1194, Analysis!$A$71:$A$91, 0), MATCH(C1194, Analysis!$B$70:$L$70, 0)), "")</f>
        <v>Mild</v>
      </c>
      <c r="J1194">
        <f t="shared" si="110"/>
        <v>20</v>
      </c>
      <c r="K1194" s="56">
        <f t="shared" si="111"/>
        <v>45790</v>
      </c>
      <c r="L1194" s="57">
        <f t="shared" si="113"/>
        <v>0.72548611111415084</v>
      </c>
      <c r="M1194" t="str" cm="1">
        <f t="array" ref="M1194">IF(L1194="","",_xlfn.IFS(
  AND(L1194&gt;=TIME(9,0,0), L1194&lt;TIME(16,0,0)),"Morning",
  AND(L1194&gt;=TIME(16,0,0), L1194&lt;TIME(23,59,0)),"Evening",
  L1194&gt;=TIME(23,59,0),"Night",
  L1194&lt;TIME(9,0,0),"Night"
))</f>
        <v>Evening</v>
      </c>
      <c r="O1194" t="str">
        <f t="shared" si="112"/>
        <v/>
      </c>
    </row>
    <row r="1195" spans="1:15" x14ac:dyDescent="0.25">
      <c r="A1195" s="55" t="s">
        <v>2499</v>
      </c>
      <c r="B1195" t="s">
        <v>1</v>
      </c>
      <c r="C1195" t="s">
        <v>27</v>
      </c>
      <c r="D1195" t="s">
        <v>167</v>
      </c>
      <c r="E1195" t="s">
        <v>2500</v>
      </c>
      <c r="F1195" t="s">
        <v>78</v>
      </c>
      <c r="G1195" t="str">
        <f t="shared" si="108"/>
        <v>0</v>
      </c>
      <c r="H1195" s="4" t="str">
        <f t="shared" si="109"/>
        <v>Click here</v>
      </c>
      <c r="I1195" t="str">
        <f>IFERROR(INDEX(Analysis!$B$71:$L$91, MATCH(B1195, Analysis!$A$71:$A$91, 0), MATCH(C1195, Analysis!$B$70:$L$70, 0)), "")</f>
        <v>Mild</v>
      </c>
      <c r="J1195">
        <f t="shared" si="110"/>
        <v>20</v>
      </c>
      <c r="K1195" s="56">
        <f t="shared" si="111"/>
        <v>45790</v>
      </c>
      <c r="L1195" s="57">
        <f t="shared" si="113"/>
        <v>0.72570601852203254</v>
      </c>
      <c r="M1195" t="str" cm="1">
        <f t="array" ref="M1195">IF(L1195="","",_xlfn.IFS(
  AND(L1195&gt;=TIME(9,0,0), L1195&lt;TIME(16,0,0)),"Morning",
  AND(L1195&gt;=TIME(16,0,0), L1195&lt;TIME(23,59,0)),"Evening",
  L1195&gt;=TIME(23,59,0),"Night",
  L1195&lt;TIME(9,0,0),"Night"
))</f>
        <v>Evening</v>
      </c>
      <c r="O1195" t="str">
        <f t="shared" si="112"/>
        <v/>
      </c>
    </row>
    <row r="1196" spans="1:15" x14ac:dyDescent="0.25">
      <c r="A1196" s="55" t="s">
        <v>2501</v>
      </c>
      <c r="B1196" t="s">
        <v>1</v>
      </c>
      <c r="C1196" t="s">
        <v>27</v>
      </c>
      <c r="D1196" t="s">
        <v>109</v>
      </c>
      <c r="E1196" t="s">
        <v>2502</v>
      </c>
      <c r="F1196" t="s">
        <v>78</v>
      </c>
      <c r="G1196" t="str">
        <f t="shared" si="108"/>
        <v>0</v>
      </c>
      <c r="H1196" s="4" t="str">
        <f t="shared" si="109"/>
        <v>Click here</v>
      </c>
      <c r="I1196" t="str">
        <f>IFERROR(INDEX(Analysis!$B$71:$L$91, MATCH(B1196, Analysis!$A$71:$A$91, 0), MATCH(C1196, Analysis!$B$70:$L$70, 0)), "")</f>
        <v>Mild</v>
      </c>
      <c r="J1196">
        <f t="shared" si="110"/>
        <v>20</v>
      </c>
      <c r="K1196" s="56">
        <f t="shared" si="111"/>
        <v>45790</v>
      </c>
      <c r="L1196" s="57">
        <f t="shared" si="113"/>
        <v>0.72721064814686542</v>
      </c>
      <c r="M1196" t="str" cm="1">
        <f t="array" ref="M1196">IF(L1196="","",_xlfn.IFS(
  AND(L1196&gt;=TIME(9,0,0), L1196&lt;TIME(16,0,0)),"Morning",
  AND(L1196&gt;=TIME(16,0,0), L1196&lt;TIME(23,59,0)),"Evening",
  L1196&gt;=TIME(23,59,0),"Night",
  L1196&lt;TIME(9,0,0),"Night"
))</f>
        <v>Evening</v>
      </c>
      <c r="O1196" t="str">
        <f t="shared" si="112"/>
        <v/>
      </c>
    </row>
    <row r="1197" spans="1:15" x14ac:dyDescent="0.25">
      <c r="A1197" s="55" t="s">
        <v>2503</v>
      </c>
      <c r="B1197" t="s">
        <v>1</v>
      </c>
      <c r="C1197" t="s">
        <v>30</v>
      </c>
      <c r="D1197" t="s">
        <v>217</v>
      </c>
      <c r="E1197" t="s">
        <v>2504</v>
      </c>
      <c r="F1197" t="s">
        <v>78</v>
      </c>
      <c r="G1197" t="str">
        <f t="shared" si="108"/>
        <v>0</v>
      </c>
      <c r="H1197" s="4" t="str">
        <f t="shared" si="109"/>
        <v>Click here</v>
      </c>
      <c r="I1197" t="str">
        <f>IFERROR(INDEX(Analysis!$B$71:$L$91, MATCH(B1197, Analysis!$A$71:$A$91, 0), MATCH(C1197, Analysis!$B$70:$L$70, 0)), "")</f>
        <v>Mild</v>
      </c>
      <c r="J1197">
        <f t="shared" si="110"/>
        <v>20</v>
      </c>
      <c r="K1197" s="56">
        <f t="shared" si="111"/>
        <v>45790</v>
      </c>
      <c r="L1197" s="57">
        <f t="shared" si="113"/>
        <v>0.73298611111385981</v>
      </c>
      <c r="M1197" t="str" cm="1">
        <f t="array" ref="M1197">IF(L1197="","",_xlfn.IFS(
  AND(L1197&gt;=TIME(9,0,0), L1197&lt;TIME(16,0,0)),"Morning",
  AND(L1197&gt;=TIME(16,0,0), L1197&lt;TIME(23,59,0)),"Evening",
  L1197&gt;=TIME(23,59,0),"Night",
  L1197&lt;TIME(9,0,0),"Night"
))</f>
        <v>Evening</v>
      </c>
      <c r="O1197" t="str">
        <f t="shared" si="112"/>
        <v/>
      </c>
    </row>
    <row r="1198" spans="1:15" x14ac:dyDescent="0.25">
      <c r="A1198" s="55" t="s">
        <v>2505</v>
      </c>
      <c r="B1198" t="s">
        <v>1</v>
      </c>
      <c r="C1198" t="s">
        <v>30</v>
      </c>
      <c r="D1198" t="s">
        <v>217</v>
      </c>
      <c r="E1198" t="s">
        <v>2506</v>
      </c>
      <c r="F1198" t="s">
        <v>78</v>
      </c>
      <c r="G1198" t="str">
        <f t="shared" si="108"/>
        <v>0</v>
      </c>
      <c r="H1198" s="4" t="str">
        <f t="shared" si="109"/>
        <v>Click here</v>
      </c>
      <c r="I1198" t="str">
        <f>IFERROR(INDEX(Analysis!$B$71:$L$91, MATCH(B1198, Analysis!$A$71:$A$91, 0), MATCH(C1198, Analysis!$B$70:$L$70, 0)), "")</f>
        <v>Mild</v>
      </c>
      <c r="J1198">
        <f t="shared" si="110"/>
        <v>20</v>
      </c>
      <c r="K1198" s="56">
        <f t="shared" si="111"/>
        <v>45790</v>
      </c>
      <c r="L1198" s="57">
        <f t="shared" si="113"/>
        <v>0.7331365740756155</v>
      </c>
      <c r="M1198" t="str" cm="1">
        <f t="array" ref="M1198">IF(L1198="","",_xlfn.IFS(
  AND(L1198&gt;=TIME(9,0,0), L1198&lt;TIME(16,0,0)),"Morning",
  AND(L1198&gt;=TIME(16,0,0), L1198&lt;TIME(23,59,0)),"Evening",
  L1198&gt;=TIME(23,59,0),"Night",
  L1198&lt;TIME(9,0,0),"Night"
))</f>
        <v>Evening</v>
      </c>
      <c r="O1198" t="str">
        <f t="shared" si="112"/>
        <v/>
      </c>
    </row>
    <row r="1199" spans="1:15" x14ac:dyDescent="0.25">
      <c r="A1199" s="55" t="s">
        <v>2507</v>
      </c>
      <c r="B1199" t="s">
        <v>1</v>
      </c>
      <c r="C1199" t="s">
        <v>25</v>
      </c>
      <c r="D1199" t="s">
        <v>146</v>
      </c>
      <c r="E1199" t="s">
        <v>2508</v>
      </c>
      <c r="F1199" t="s">
        <v>78</v>
      </c>
      <c r="G1199" t="str">
        <f t="shared" si="108"/>
        <v>0</v>
      </c>
      <c r="H1199" s="4" t="str">
        <f t="shared" si="109"/>
        <v>Click here</v>
      </c>
      <c r="I1199" t="str">
        <f>IFERROR(INDEX(Analysis!$B$71:$L$91, MATCH(B1199, Analysis!$A$71:$A$91, 0), MATCH(C1199, Analysis!$B$70:$L$70, 0)), "")</f>
        <v>Mild</v>
      </c>
      <c r="J1199">
        <f t="shared" si="110"/>
        <v>20</v>
      </c>
      <c r="K1199" s="56">
        <f t="shared" si="111"/>
        <v>45790</v>
      </c>
      <c r="L1199" s="57">
        <f t="shared" si="113"/>
        <v>0.74057870370597811</v>
      </c>
      <c r="M1199" t="str" cm="1">
        <f t="array" ref="M1199">IF(L1199="","",_xlfn.IFS(
  AND(L1199&gt;=TIME(9,0,0), L1199&lt;TIME(16,0,0)),"Morning",
  AND(L1199&gt;=TIME(16,0,0), L1199&lt;TIME(23,59,0)),"Evening",
  L1199&gt;=TIME(23,59,0),"Night",
  L1199&lt;TIME(9,0,0),"Night"
))</f>
        <v>Evening</v>
      </c>
      <c r="O1199" t="str">
        <f t="shared" si="112"/>
        <v/>
      </c>
    </row>
    <row r="1200" spans="1:15" x14ac:dyDescent="0.25">
      <c r="A1200" s="55" t="s">
        <v>2509</v>
      </c>
      <c r="B1200" t="s">
        <v>4</v>
      </c>
      <c r="C1200" t="s">
        <v>25</v>
      </c>
      <c r="D1200" t="s">
        <v>149</v>
      </c>
      <c r="E1200" t="s">
        <v>2510</v>
      </c>
      <c r="F1200" t="s">
        <v>78</v>
      </c>
      <c r="G1200" t="str">
        <f t="shared" si="108"/>
        <v>0</v>
      </c>
      <c r="H1200" s="4" t="str">
        <f t="shared" si="109"/>
        <v>Click here</v>
      </c>
      <c r="I1200" t="str">
        <f>IFERROR(INDEX(Analysis!$B$71:$L$91, MATCH(B1200, Analysis!$A$71:$A$91, 0), MATCH(C1200, Analysis!$B$70:$L$70, 0)), "")</f>
        <v>Mild</v>
      </c>
      <c r="J1200">
        <f t="shared" si="110"/>
        <v>20</v>
      </c>
      <c r="K1200" s="56">
        <f t="shared" si="111"/>
        <v>45790</v>
      </c>
      <c r="L1200" s="57">
        <f t="shared" si="113"/>
        <v>0.74106481481430819</v>
      </c>
      <c r="M1200" t="str" cm="1">
        <f t="array" ref="M1200">IF(L1200="","",_xlfn.IFS(
  AND(L1200&gt;=TIME(9,0,0), L1200&lt;TIME(16,0,0)),"Morning",
  AND(L1200&gt;=TIME(16,0,0), L1200&lt;TIME(23,59,0)),"Evening",
  L1200&gt;=TIME(23,59,0),"Night",
  L1200&lt;TIME(9,0,0),"Night"
))</f>
        <v>Evening</v>
      </c>
      <c r="O1200" t="str">
        <f t="shared" si="112"/>
        <v/>
      </c>
    </row>
    <row r="1201" spans="1:15" x14ac:dyDescent="0.25">
      <c r="A1201" s="55" t="s">
        <v>2511</v>
      </c>
      <c r="B1201" t="s">
        <v>1</v>
      </c>
      <c r="C1201" t="s">
        <v>30</v>
      </c>
      <c r="D1201" t="s">
        <v>217</v>
      </c>
      <c r="E1201" t="s">
        <v>2512</v>
      </c>
      <c r="F1201" t="s">
        <v>78</v>
      </c>
      <c r="G1201" t="str">
        <f t="shared" si="108"/>
        <v>0</v>
      </c>
      <c r="H1201" s="4" t="str">
        <f t="shared" si="109"/>
        <v>Click here</v>
      </c>
      <c r="I1201" t="str">
        <f>IFERROR(INDEX(Analysis!$B$71:$L$91, MATCH(B1201, Analysis!$A$71:$A$91, 0), MATCH(C1201, Analysis!$B$70:$L$70, 0)), "")</f>
        <v>Mild</v>
      </c>
      <c r="J1201">
        <f t="shared" si="110"/>
        <v>20</v>
      </c>
      <c r="K1201" s="56">
        <f t="shared" si="111"/>
        <v>45790</v>
      </c>
      <c r="L1201" s="57">
        <f t="shared" si="113"/>
        <v>0.747418981482042</v>
      </c>
      <c r="M1201" t="str" cm="1">
        <f t="array" ref="M1201">IF(L1201="","",_xlfn.IFS(
  AND(L1201&gt;=TIME(9,0,0), L1201&lt;TIME(16,0,0)),"Morning",
  AND(L1201&gt;=TIME(16,0,0), L1201&lt;TIME(23,59,0)),"Evening",
  L1201&gt;=TIME(23,59,0),"Night",
  L1201&lt;TIME(9,0,0),"Night"
))</f>
        <v>Evening</v>
      </c>
      <c r="O1201" t="str">
        <f t="shared" si="112"/>
        <v/>
      </c>
    </row>
    <row r="1202" spans="1:15" x14ac:dyDescent="0.25">
      <c r="A1202" s="55" t="s">
        <v>2513</v>
      </c>
      <c r="B1202" t="s">
        <v>4</v>
      </c>
      <c r="C1202" t="s">
        <v>25</v>
      </c>
      <c r="D1202" t="s">
        <v>86</v>
      </c>
      <c r="E1202" t="s">
        <v>2514</v>
      </c>
      <c r="F1202" t="s">
        <v>78</v>
      </c>
      <c r="G1202" t="str">
        <f t="shared" si="108"/>
        <v>0</v>
      </c>
      <c r="H1202" s="4" t="str">
        <f t="shared" si="109"/>
        <v>Click here</v>
      </c>
      <c r="I1202" t="str">
        <f>IFERROR(INDEX(Analysis!$B$71:$L$91, MATCH(B1202, Analysis!$A$71:$A$91, 0), MATCH(C1202, Analysis!$B$70:$L$70, 0)), "")</f>
        <v>Mild</v>
      </c>
      <c r="J1202">
        <f t="shared" si="110"/>
        <v>20</v>
      </c>
      <c r="K1202" s="56">
        <f t="shared" si="111"/>
        <v>45790</v>
      </c>
      <c r="L1202" s="57">
        <f t="shared" si="113"/>
        <v>0.75413194444263354</v>
      </c>
      <c r="M1202" t="str" cm="1">
        <f t="array" ref="M1202">IF(L1202="","",_xlfn.IFS(
  AND(L1202&gt;=TIME(9,0,0), L1202&lt;TIME(16,0,0)),"Morning",
  AND(L1202&gt;=TIME(16,0,0), L1202&lt;TIME(23,59,0)),"Evening",
  L1202&gt;=TIME(23,59,0),"Night",
  L1202&lt;TIME(9,0,0),"Night"
))</f>
        <v>Evening</v>
      </c>
      <c r="O1202" t="str">
        <f t="shared" si="112"/>
        <v/>
      </c>
    </row>
    <row r="1203" spans="1:15" x14ac:dyDescent="0.25">
      <c r="A1203" s="55" t="s">
        <v>2515</v>
      </c>
      <c r="B1203" t="s">
        <v>1</v>
      </c>
      <c r="C1203" t="s">
        <v>27</v>
      </c>
      <c r="D1203" t="s">
        <v>109</v>
      </c>
      <c r="E1203" t="s">
        <v>2516</v>
      </c>
      <c r="F1203" t="s">
        <v>78</v>
      </c>
      <c r="G1203" t="str">
        <f t="shared" si="108"/>
        <v>0</v>
      </c>
      <c r="H1203" s="4" t="str">
        <f t="shared" si="109"/>
        <v>Click here</v>
      </c>
      <c r="I1203" t="str">
        <f>IFERROR(INDEX(Analysis!$B$71:$L$91, MATCH(B1203, Analysis!$A$71:$A$91, 0), MATCH(C1203, Analysis!$B$70:$L$70, 0)), "")</f>
        <v>Mild</v>
      </c>
      <c r="J1203">
        <f t="shared" si="110"/>
        <v>20</v>
      </c>
      <c r="K1203" s="56">
        <f t="shared" si="111"/>
        <v>45790</v>
      </c>
      <c r="L1203" s="57">
        <f t="shared" si="113"/>
        <v>0.75571759259037208</v>
      </c>
      <c r="M1203" t="str" cm="1">
        <f t="array" ref="M1203">IF(L1203="","",_xlfn.IFS(
  AND(L1203&gt;=TIME(9,0,0), L1203&lt;TIME(16,0,0)),"Morning",
  AND(L1203&gt;=TIME(16,0,0), L1203&lt;TIME(23,59,0)),"Evening",
  L1203&gt;=TIME(23,59,0),"Night",
  L1203&lt;TIME(9,0,0),"Night"
))</f>
        <v>Evening</v>
      </c>
      <c r="O1203" t="str">
        <f t="shared" si="112"/>
        <v/>
      </c>
    </row>
    <row r="1204" spans="1:15" x14ac:dyDescent="0.25">
      <c r="A1204" s="55" t="s">
        <v>2517</v>
      </c>
      <c r="B1204" t="s">
        <v>1</v>
      </c>
      <c r="C1204" t="s">
        <v>27</v>
      </c>
      <c r="D1204" t="s">
        <v>109</v>
      </c>
      <c r="E1204" t="s">
        <v>2518</v>
      </c>
      <c r="F1204" t="s">
        <v>78</v>
      </c>
      <c r="G1204" t="str">
        <f t="shared" si="108"/>
        <v>0</v>
      </c>
      <c r="H1204" s="4" t="str">
        <f t="shared" si="109"/>
        <v>Click here</v>
      </c>
      <c r="I1204" t="str">
        <f>IFERROR(INDEX(Analysis!$B$71:$L$91, MATCH(B1204, Analysis!$A$71:$A$91, 0), MATCH(C1204, Analysis!$B$70:$L$70, 0)), "")</f>
        <v>Mild</v>
      </c>
      <c r="J1204">
        <f t="shared" si="110"/>
        <v>20</v>
      </c>
      <c r="K1204" s="56">
        <f t="shared" si="111"/>
        <v>45790</v>
      </c>
      <c r="L1204" s="57">
        <f t="shared" si="113"/>
        <v>0.75581018518278142</v>
      </c>
      <c r="M1204" t="str" cm="1">
        <f t="array" ref="M1204">IF(L1204="","",_xlfn.IFS(
  AND(L1204&gt;=TIME(9,0,0), L1204&lt;TIME(16,0,0)),"Morning",
  AND(L1204&gt;=TIME(16,0,0), L1204&lt;TIME(23,59,0)),"Evening",
  L1204&gt;=TIME(23,59,0),"Night",
  L1204&lt;TIME(9,0,0),"Night"
))</f>
        <v>Evening</v>
      </c>
      <c r="O1204" t="str">
        <f t="shared" si="112"/>
        <v/>
      </c>
    </row>
    <row r="1205" spans="1:15" x14ac:dyDescent="0.25">
      <c r="A1205" s="55" t="s">
        <v>2519</v>
      </c>
      <c r="B1205" t="s">
        <v>1</v>
      </c>
      <c r="C1205" t="s">
        <v>27</v>
      </c>
      <c r="D1205" t="s">
        <v>167</v>
      </c>
      <c r="E1205" t="s">
        <v>2520</v>
      </c>
      <c r="F1205" t="s">
        <v>78</v>
      </c>
      <c r="G1205" t="str">
        <f t="shared" si="108"/>
        <v>0</v>
      </c>
      <c r="H1205" s="4" t="str">
        <f t="shared" si="109"/>
        <v>Click here</v>
      </c>
      <c r="I1205" t="str">
        <f>IFERROR(INDEX(Analysis!$B$71:$L$91, MATCH(B1205, Analysis!$A$71:$A$91, 0), MATCH(C1205, Analysis!$B$70:$L$70, 0)), "")</f>
        <v>Mild</v>
      </c>
      <c r="J1205">
        <f t="shared" si="110"/>
        <v>20</v>
      </c>
      <c r="K1205" s="56">
        <f t="shared" si="111"/>
        <v>45790</v>
      </c>
      <c r="L1205" s="57">
        <f t="shared" si="113"/>
        <v>0.75612268518307246</v>
      </c>
      <c r="M1205" t="str" cm="1">
        <f t="array" ref="M1205">IF(L1205="","",_xlfn.IFS(
  AND(L1205&gt;=TIME(9,0,0), L1205&lt;TIME(16,0,0)),"Morning",
  AND(L1205&gt;=TIME(16,0,0), L1205&lt;TIME(23,59,0)),"Evening",
  L1205&gt;=TIME(23,59,0),"Night",
  L1205&lt;TIME(9,0,0),"Night"
))</f>
        <v>Evening</v>
      </c>
      <c r="O1205" t="str">
        <f t="shared" si="112"/>
        <v/>
      </c>
    </row>
    <row r="1206" spans="1:15" x14ac:dyDescent="0.25">
      <c r="A1206" s="55" t="s">
        <v>2521</v>
      </c>
      <c r="B1206" t="s">
        <v>1</v>
      </c>
      <c r="C1206" t="s">
        <v>27</v>
      </c>
      <c r="D1206" t="s">
        <v>109</v>
      </c>
      <c r="E1206" t="s">
        <v>2522</v>
      </c>
      <c r="F1206" t="s">
        <v>78</v>
      </c>
      <c r="G1206" t="str">
        <f t="shared" si="108"/>
        <v>0</v>
      </c>
      <c r="H1206" s="4" t="str">
        <f t="shared" si="109"/>
        <v>Click here</v>
      </c>
      <c r="I1206" t="str">
        <f>IFERROR(INDEX(Analysis!$B$71:$L$91, MATCH(B1206, Analysis!$A$71:$A$91, 0), MATCH(C1206, Analysis!$B$70:$L$70, 0)), "")</f>
        <v>Mild</v>
      </c>
      <c r="J1206">
        <f t="shared" si="110"/>
        <v>20</v>
      </c>
      <c r="K1206" s="56">
        <f t="shared" si="111"/>
        <v>45790</v>
      </c>
      <c r="L1206" s="57">
        <f t="shared" si="113"/>
        <v>0.75765046296146465</v>
      </c>
      <c r="M1206" t="str" cm="1">
        <f t="array" ref="M1206">IF(L1206="","",_xlfn.IFS(
  AND(L1206&gt;=TIME(9,0,0), L1206&lt;TIME(16,0,0)),"Morning",
  AND(L1206&gt;=TIME(16,0,0), L1206&lt;TIME(23,59,0)),"Evening",
  L1206&gt;=TIME(23,59,0),"Night",
  L1206&lt;TIME(9,0,0),"Night"
))</f>
        <v>Evening</v>
      </c>
      <c r="O1206" t="str">
        <f t="shared" si="112"/>
        <v/>
      </c>
    </row>
    <row r="1207" spans="1:15" x14ac:dyDescent="0.25">
      <c r="A1207" s="55" t="s">
        <v>2523</v>
      </c>
      <c r="B1207" t="s">
        <v>1</v>
      </c>
      <c r="C1207" t="s">
        <v>27</v>
      </c>
      <c r="D1207" t="s">
        <v>109</v>
      </c>
      <c r="E1207" t="s">
        <v>2524</v>
      </c>
      <c r="F1207" t="s">
        <v>78</v>
      </c>
      <c r="G1207" t="str">
        <f t="shared" si="108"/>
        <v>0</v>
      </c>
      <c r="H1207" s="4" t="str">
        <f t="shared" si="109"/>
        <v>Click here</v>
      </c>
      <c r="I1207" t="str">
        <f>IFERROR(INDEX(Analysis!$B$71:$L$91, MATCH(B1207, Analysis!$A$71:$A$91, 0), MATCH(C1207, Analysis!$B$70:$L$70, 0)), "")</f>
        <v>Mild</v>
      </c>
      <c r="J1207">
        <f t="shared" si="110"/>
        <v>20</v>
      </c>
      <c r="K1207" s="56">
        <f t="shared" si="111"/>
        <v>45790</v>
      </c>
      <c r="L1207" s="57">
        <f t="shared" si="113"/>
        <v>0.757743055553874</v>
      </c>
      <c r="M1207" t="str" cm="1">
        <f t="array" ref="M1207">IF(L1207="","",_xlfn.IFS(
  AND(L1207&gt;=TIME(9,0,0), L1207&lt;TIME(16,0,0)),"Morning",
  AND(L1207&gt;=TIME(16,0,0), L1207&lt;TIME(23,59,0)),"Evening",
  L1207&gt;=TIME(23,59,0),"Night",
  L1207&lt;TIME(9,0,0),"Night"
))</f>
        <v>Evening</v>
      </c>
      <c r="O1207" t="str">
        <f t="shared" si="112"/>
        <v/>
      </c>
    </row>
    <row r="1208" spans="1:15" x14ac:dyDescent="0.25">
      <c r="A1208" s="55" t="s">
        <v>2525</v>
      </c>
      <c r="B1208" t="s">
        <v>1</v>
      </c>
      <c r="C1208" t="s">
        <v>25</v>
      </c>
      <c r="D1208" t="s">
        <v>86</v>
      </c>
      <c r="E1208" t="s">
        <v>2526</v>
      </c>
      <c r="F1208" t="s">
        <v>78</v>
      </c>
      <c r="G1208" t="str">
        <f t="shared" si="108"/>
        <v>0</v>
      </c>
      <c r="H1208" s="4" t="str">
        <f t="shared" si="109"/>
        <v>Click here</v>
      </c>
      <c r="I1208" t="str">
        <f>IFERROR(INDEX(Analysis!$B$71:$L$91, MATCH(B1208, Analysis!$A$71:$A$91, 0), MATCH(C1208, Analysis!$B$70:$L$70, 0)), "")</f>
        <v>Mild</v>
      </c>
      <c r="J1208">
        <f t="shared" si="110"/>
        <v>20</v>
      </c>
      <c r="K1208" s="56">
        <f t="shared" si="111"/>
        <v>45790</v>
      </c>
      <c r="L1208" s="57">
        <f t="shared" si="113"/>
        <v>0.75796296296175569</v>
      </c>
      <c r="M1208" t="str" cm="1">
        <f t="array" ref="M1208">IF(L1208="","",_xlfn.IFS(
  AND(L1208&gt;=TIME(9,0,0), L1208&lt;TIME(16,0,0)),"Morning",
  AND(L1208&gt;=TIME(16,0,0), L1208&lt;TIME(23,59,0)),"Evening",
  L1208&gt;=TIME(23,59,0),"Night",
  L1208&lt;TIME(9,0,0),"Night"
))</f>
        <v>Evening</v>
      </c>
      <c r="O1208" t="str">
        <f t="shared" si="112"/>
        <v/>
      </c>
    </row>
    <row r="1209" spans="1:15" x14ac:dyDescent="0.25">
      <c r="A1209" s="55" t="s">
        <v>2527</v>
      </c>
      <c r="B1209" t="s">
        <v>1</v>
      </c>
      <c r="C1209" t="s">
        <v>27</v>
      </c>
      <c r="D1209" t="s">
        <v>109</v>
      </c>
      <c r="E1209" t="s">
        <v>2528</v>
      </c>
      <c r="F1209" t="s">
        <v>78</v>
      </c>
      <c r="G1209" t="str">
        <f t="shared" si="108"/>
        <v>0</v>
      </c>
      <c r="H1209" s="4" t="str">
        <f t="shared" si="109"/>
        <v>Click here</v>
      </c>
      <c r="I1209" t="str">
        <f>IFERROR(INDEX(Analysis!$B$71:$L$91, MATCH(B1209, Analysis!$A$71:$A$91, 0), MATCH(C1209, Analysis!$B$70:$L$70, 0)), "")</f>
        <v>Mild</v>
      </c>
      <c r="J1209">
        <f t="shared" si="110"/>
        <v>20</v>
      </c>
      <c r="K1209" s="56">
        <f t="shared" si="111"/>
        <v>45790</v>
      </c>
      <c r="L1209" s="57">
        <f t="shared" si="113"/>
        <v>0.75870370370103046</v>
      </c>
      <c r="M1209" t="str" cm="1">
        <f t="array" ref="M1209">IF(L1209="","",_xlfn.IFS(
  AND(L1209&gt;=TIME(9,0,0), L1209&lt;TIME(16,0,0)),"Morning",
  AND(L1209&gt;=TIME(16,0,0), L1209&lt;TIME(23,59,0)),"Evening",
  L1209&gt;=TIME(23,59,0),"Night",
  L1209&lt;TIME(9,0,0),"Night"
))</f>
        <v>Evening</v>
      </c>
      <c r="O1209" t="str">
        <f t="shared" si="112"/>
        <v/>
      </c>
    </row>
    <row r="1210" spans="1:15" x14ac:dyDescent="0.25">
      <c r="A1210" s="55" t="s">
        <v>2529</v>
      </c>
      <c r="B1210" t="s">
        <v>1</v>
      </c>
      <c r="C1210" t="s">
        <v>27</v>
      </c>
      <c r="D1210" t="s">
        <v>109</v>
      </c>
      <c r="E1210" t="s">
        <v>2530</v>
      </c>
      <c r="F1210" t="s">
        <v>78</v>
      </c>
      <c r="G1210" t="str">
        <f t="shared" si="108"/>
        <v>0</v>
      </c>
      <c r="H1210" s="4" t="str">
        <f t="shared" si="109"/>
        <v>Click here</v>
      </c>
      <c r="I1210" t="str">
        <f>IFERROR(INDEX(Analysis!$B$71:$L$91, MATCH(B1210, Analysis!$A$71:$A$91, 0), MATCH(C1210, Analysis!$B$70:$L$70, 0)), "")</f>
        <v>Mild</v>
      </c>
      <c r="J1210">
        <f t="shared" si="110"/>
        <v>20</v>
      </c>
      <c r="K1210" s="56">
        <f t="shared" si="111"/>
        <v>45790</v>
      </c>
      <c r="L1210" s="57">
        <f t="shared" si="113"/>
        <v>0.76098379629547708</v>
      </c>
      <c r="M1210" t="str" cm="1">
        <f t="array" ref="M1210">IF(L1210="","",_xlfn.IFS(
  AND(L1210&gt;=TIME(9,0,0), L1210&lt;TIME(16,0,0)),"Morning",
  AND(L1210&gt;=TIME(16,0,0), L1210&lt;TIME(23,59,0)),"Evening",
  L1210&gt;=TIME(23,59,0),"Night",
  L1210&lt;TIME(9,0,0),"Night"
))</f>
        <v>Evening</v>
      </c>
      <c r="O1210" t="str">
        <f t="shared" si="112"/>
        <v/>
      </c>
    </row>
    <row r="1211" spans="1:15" x14ac:dyDescent="0.25">
      <c r="A1211" s="55" t="s">
        <v>2531</v>
      </c>
      <c r="B1211" t="s">
        <v>1</v>
      </c>
      <c r="C1211" t="s">
        <v>27</v>
      </c>
      <c r="D1211" t="s">
        <v>109</v>
      </c>
      <c r="E1211" t="s">
        <v>2532</v>
      </c>
      <c r="F1211" t="s">
        <v>78</v>
      </c>
      <c r="G1211" t="str">
        <f t="shared" si="108"/>
        <v>0</v>
      </c>
      <c r="H1211" s="4" t="str">
        <f t="shared" si="109"/>
        <v>Click here</v>
      </c>
      <c r="I1211" t="str">
        <f>IFERROR(INDEX(Analysis!$B$71:$L$91, MATCH(B1211, Analysis!$A$71:$A$91, 0), MATCH(C1211, Analysis!$B$70:$L$70, 0)), "")</f>
        <v>Mild</v>
      </c>
      <c r="J1211">
        <f t="shared" si="110"/>
        <v>20</v>
      </c>
      <c r="K1211" s="56">
        <f t="shared" si="111"/>
        <v>45790</v>
      </c>
      <c r="L1211" s="57">
        <f t="shared" si="113"/>
        <v>0.76106481481838273</v>
      </c>
      <c r="M1211" t="str" cm="1">
        <f t="array" ref="M1211">IF(L1211="","",_xlfn.IFS(
  AND(L1211&gt;=TIME(9,0,0), L1211&lt;TIME(16,0,0)),"Morning",
  AND(L1211&gt;=TIME(16,0,0), L1211&lt;TIME(23,59,0)),"Evening",
  L1211&gt;=TIME(23,59,0),"Night",
  L1211&lt;TIME(9,0,0),"Night"
))</f>
        <v>Evening</v>
      </c>
      <c r="O1211" t="str">
        <f t="shared" si="112"/>
        <v/>
      </c>
    </row>
    <row r="1212" spans="1:15" x14ac:dyDescent="0.25">
      <c r="A1212" s="55" t="s">
        <v>2533</v>
      </c>
      <c r="B1212" t="s">
        <v>1</v>
      </c>
      <c r="C1212" t="s">
        <v>27</v>
      </c>
      <c r="D1212" t="s">
        <v>109</v>
      </c>
      <c r="E1212" t="s">
        <v>2534</v>
      </c>
      <c r="F1212" t="s">
        <v>78</v>
      </c>
      <c r="G1212" t="str">
        <f t="shared" si="108"/>
        <v>0</v>
      </c>
      <c r="H1212" s="4" t="str">
        <f t="shared" si="109"/>
        <v>Click here</v>
      </c>
      <c r="I1212" t="str">
        <f>IFERROR(INDEX(Analysis!$B$71:$L$91, MATCH(B1212, Analysis!$A$71:$A$91, 0), MATCH(C1212, Analysis!$B$70:$L$70, 0)), "")</f>
        <v>Mild</v>
      </c>
      <c r="J1212">
        <f t="shared" si="110"/>
        <v>20</v>
      </c>
      <c r="K1212" s="56">
        <f t="shared" si="111"/>
        <v>45790</v>
      </c>
      <c r="L1212" s="57">
        <f t="shared" si="113"/>
        <v>0.76113425925723277</v>
      </c>
      <c r="M1212" t="str" cm="1">
        <f t="array" ref="M1212">IF(L1212="","",_xlfn.IFS(
  AND(L1212&gt;=TIME(9,0,0), L1212&lt;TIME(16,0,0)),"Morning",
  AND(L1212&gt;=TIME(16,0,0), L1212&lt;TIME(23,59,0)),"Evening",
  L1212&gt;=TIME(23,59,0),"Night",
  L1212&lt;TIME(9,0,0),"Night"
))</f>
        <v>Evening</v>
      </c>
      <c r="O1212" t="str">
        <f t="shared" si="112"/>
        <v/>
      </c>
    </row>
    <row r="1213" spans="1:15" x14ac:dyDescent="0.25">
      <c r="A1213" s="55" t="s">
        <v>2535</v>
      </c>
      <c r="B1213" t="s">
        <v>1</v>
      </c>
      <c r="C1213" t="s">
        <v>27</v>
      </c>
      <c r="D1213" t="s">
        <v>109</v>
      </c>
      <c r="E1213" t="s">
        <v>2536</v>
      </c>
      <c r="F1213" t="s">
        <v>78</v>
      </c>
      <c r="G1213" t="str">
        <f t="shared" si="108"/>
        <v>0</v>
      </c>
      <c r="H1213" s="4" t="str">
        <f t="shared" si="109"/>
        <v>Click here</v>
      </c>
      <c r="I1213" t="str">
        <f>IFERROR(INDEX(Analysis!$B$71:$L$91, MATCH(B1213, Analysis!$A$71:$A$91, 0), MATCH(C1213, Analysis!$B$70:$L$70, 0)), "")</f>
        <v>Mild</v>
      </c>
      <c r="J1213">
        <f t="shared" si="110"/>
        <v>20</v>
      </c>
      <c r="K1213" s="56">
        <f t="shared" si="111"/>
        <v>45790</v>
      </c>
      <c r="L1213" s="57">
        <f t="shared" si="113"/>
        <v>0.76206018518860219</v>
      </c>
      <c r="M1213" t="str" cm="1">
        <f t="array" ref="M1213">IF(L1213="","",_xlfn.IFS(
  AND(L1213&gt;=TIME(9,0,0), L1213&lt;TIME(16,0,0)),"Morning",
  AND(L1213&gt;=TIME(16,0,0), L1213&lt;TIME(23,59,0)),"Evening",
  L1213&gt;=TIME(23,59,0),"Night",
  L1213&lt;TIME(9,0,0),"Night"
))</f>
        <v>Evening</v>
      </c>
      <c r="O1213" t="str">
        <f t="shared" si="112"/>
        <v/>
      </c>
    </row>
    <row r="1214" spans="1:15" x14ac:dyDescent="0.25">
      <c r="A1214" s="55" t="s">
        <v>2537</v>
      </c>
      <c r="B1214" t="s">
        <v>4</v>
      </c>
      <c r="C1214" t="s">
        <v>25</v>
      </c>
      <c r="D1214" t="s">
        <v>86</v>
      </c>
      <c r="E1214" t="s">
        <v>2538</v>
      </c>
      <c r="F1214" t="s">
        <v>78</v>
      </c>
      <c r="G1214" t="str">
        <f t="shared" si="108"/>
        <v>0</v>
      </c>
      <c r="H1214" s="4" t="str">
        <f t="shared" si="109"/>
        <v>Click here</v>
      </c>
      <c r="I1214" t="str">
        <f>IFERROR(INDEX(Analysis!$B$71:$L$91, MATCH(B1214, Analysis!$A$71:$A$91, 0), MATCH(C1214, Analysis!$B$70:$L$70, 0)), "")</f>
        <v>Mild</v>
      </c>
      <c r="J1214">
        <f t="shared" si="110"/>
        <v>20</v>
      </c>
      <c r="K1214" s="56">
        <f t="shared" si="111"/>
        <v>45790</v>
      </c>
      <c r="L1214" s="57">
        <f t="shared" si="113"/>
        <v>0.76488425926072523</v>
      </c>
      <c r="M1214" t="str" cm="1">
        <f t="array" ref="M1214">IF(L1214="","",_xlfn.IFS(
  AND(L1214&gt;=TIME(9,0,0), L1214&lt;TIME(16,0,0)),"Morning",
  AND(L1214&gt;=TIME(16,0,0), L1214&lt;TIME(23,59,0)),"Evening",
  L1214&gt;=TIME(23,59,0),"Night",
  L1214&lt;TIME(9,0,0),"Night"
))</f>
        <v>Evening</v>
      </c>
      <c r="O1214" t="str">
        <f t="shared" si="112"/>
        <v/>
      </c>
    </row>
    <row r="1215" spans="1:15" x14ac:dyDescent="0.25">
      <c r="A1215" s="55" t="s">
        <v>2539</v>
      </c>
      <c r="B1215" t="s">
        <v>1</v>
      </c>
      <c r="C1215" t="s">
        <v>27</v>
      </c>
      <c r="D1215" t="s">
        <v>109</v>
      </c>
      <c r="E1215" t="s">
        <v>2540</v>
      </c>
      <c r="F1215" t="s">
        <v>78</v>
      </c>
      <c r="G1215" t="str">
        <f t="shared" si="108"/>
        <v>0</v>
      </c>
      <c r="H1215" s="4" t="str">
        <f t="shared" si="109"/>
        <v>Click here</v>
      </c>
      <c r="I1215" t="str">
        <f>IFERROR(INDEX(Analysis!$B$71:$L$91, MATCH(B1215, Analysis!$A$71:$A$91, 0), MATCH(C1215, Analysis!$B$70:$L$70, 0)), "")</f>
        <v>Mild</v>
      </c>
      <c r="J1215">
        <f t="shared" si="110"/>
        <v>20</v>
      </c>
      <c r="K1215" s="56">
        <f t="shared" si="111"/>
        <v>45790</v>
      </c>
      <c r="L1215" s="57">
        <f t="shared" si="113"/>
        <v>0.76539351851533866</v>
      </c>
      <c r="M1215" t="str" cm="1">
        <f t="array" ref="M1215">IF(L1215="","",_xlfn.IFS(
  AND(L1215&gt;=TIME(9,0,0), L1215&lt;TIME(16,0,0)),"Morning",
  AND(L1215&gt;=TIME(16,0,0), L1215&lt;TIME(23,59,0)),"Evening",
  L1215&gt;=TIME(23,59,0),"Night",
  L1215&lt;TIME(9,0,0),"Night"
))</f>
        <v>Evening</v>
      </c>
      <c r="O1215" t="str">
        <f t="shared" si="112"/>
        <v/>
      </c>
    </row>
    <row r="1216" spans="1:15" x14ac:dyDescent="0.25">
      <c r="A1216" s="55" t="s">
        <v>2541</v>
      </c>
      <c r="B1216" t="s">
        <v>1</v>
      </c>
      <c r="C1216" t="s">
        <v>27</v>
      </c>
      <c r="D1216" t="s">
        <v>109</v>
      </c>
      <c r="E1216" t="s">
        <v>2542</v>
      </c>
      <c r="F1216" t="s">
        <v>78</v>
      </c>
      <c r="G1216" t="str">
        <f t="shared" si="108"/>
        <v>0</v>
      </c>
      <c r="H1216" s="4" t="str">
        <f t="shared" si="109"/>
        <v>Click here</v>
      </c>
      <c r="I1216" t="str">
        <f>IFERROR(INDEX(Analysis!$B$71:$L$91, MATCH(B1216, Analysis!$A$71:$A$91, 0), MATCH(C1216, Analysis!$B$70:$L$70, 0)), "")</f>
        <v>Mild</v>
      </c>
      <c r="J1216">
        <f t="shared" si="110"/>
        <v>20</v>
      </c>
      <c r="K1216" s="56">
        <f t="shared" si="111"/>
        <v>45790</v>
      </c>
      <c r="L1216" s="57">
        <f t="shared" si="113"/>
        <v>0.76651620370103046</v>
      </c>
      <c r="M1216" t="str" cm="1">
        <f t="array" ref="M1216">IF(L1216="","",_xlfn.IFS(
  AND(L1216&gt;=TIME(9,0,0), L1216&lt;TIME(16,0,0)),"Morning",
  AND(L1216&gt;=TIME(16,0,0), L1216&lt;TIME(23,59,0)),"Evening",
  L1216&gt;=TIME(23,59,0),"Night",
  L1216&lt;TIME(9,0,0),"Night"
))</f>
        <v>Evening</v>
      </c>
      <c r="O1216" t="str">
        <f t="shared" si="112"/>
        <v/>
      </c>
    </row>
    <row r="1217" spans="1:15" x14ac:dyDescent="0.25">
      <c r="A1217" s="55" t="s">
        <v>2543</v>
      </c>
      <c r="B1217" t="s">
        <v>1</v>
      </c>
      <c r="C1217" t="s">
        <v>27</v>
      </c>
      <c r="D1217" t="s">
        <v>109</v>
      </c>
      <c r="E1217" t="s">
        <v>2544</v>
      </c>
      <c r="F1217" t="s">
        <v>78</v>
      </c>
      <c r="G1217" t="str">
        <f t="shared" si="108"/>
        <v>0</v>
      </c>
      <c r="H1217" s="4" t="str">
        <f t="shared" si="109"/>
        <v>Click here</v>
      </c>
      <c r="I1217" t="str">
        <f>IFERROR(INDEX(Analysis!$B$71:$L$91, MATCH(B1217, Analysis!$A$71:$A$91, 0), MATCH(C1217, Analysis!$B$70:$L$70, 0)), "")</f>
        <v>Mild</v>
      </c>
      <c r="J1217">
        <f t="shared" si="110"/>
        <v>20</v>
      </c>
      <c r="K1217" s="56">
        <f t="shared" si="111"/>
        <v>45790</v>
      </c>
      <c r="L1217" s="57">
        <f t="shared" si="113"/>
        <v>0.76659722222393611</v>
      </c>
      <c r="M1217" t="str" cm="1">
        <f t="array" ref="M1217">IF(L1217="","",_xlfn.IFS(
  AND(L1217&gt;=TIME(9,0,0), L1217&lt;TIME(16,0,0)),"Morning",
  AND(L1217&gt;=TIME(16,0,0), L1217&lt;TIME(23,59,0)),"Evening",
  L1217&gt;=TIME(23,59,0),"Night",
  L1217&lt;TIME(9,0,0),"Night"
))</f>
        <v>Evening</v>
      </c>
      <c r="O1217" t="str">
        <f t="shared" si="112"/>
        <v/>
      </c>
    </row>
    <row r="1218" spans="1:15" x14ac:dyDescent="0.25">
      <c r="A1218" s="55" t="s">
        <v>2545</v>
      </c>
      <c r="B1218" t="s">
        <v>1</v>
      </c>
      <c r="C1218" t="s">
        <v>27</v>
      </c>
      <c r="D1218" t="s">
        <v>109</v>
      </c>
      <c r="E1218" t="s">
        <v>2546</v>
      </c>
      <c r="F1218" t="s">
        <v>78</v>
      </c>
      <c r="G1218" t="str">
        <f t="shared" ref="G1218:G1281" si="114">IF(ISBLANK(A1218), "", IF(ISBLANK(F1218), 0, F1218))</f>
        <v>0</v>
      </c>
      <c r="H1218" s="4" t="str">
        <f t="shared" ref="H1218:H1281" si="115">IF(ISBLANK(E1218),"",HYPERLINK(E1218,"Click here"))</f>
        <v>Click here</v>
      </c>
      <c r="I1218" t="str">
        <f>IFERROR(INDEX(Analysis!$B$71:$L$91, MATCH(B1218, Analysis!$A$71:$A$91, 0), MATCH(C1218, Analysis!$B$70:$L$70, 0)), "")</f>
        <v>Mild</v>
      </c>
      <c r="J1218">
        <f t="shared" ref="J1218:J1281" si="116">IF(ISBLANK(A1218),"",WEEKNUM(A1218))</f>
        <v>20</v>
      </c>
      <c r="K1218" s="56">
        <f t="shared" ref="K1218:K1281" si="117">IF(ISBLANK(A1218),"",DATE(YEAR(A1218),MONTH(A1218),DAY(A1218)))</f>
        <v>45790</v>
      </c>
      <c r="L1218" s="57">
        <f t="shared" si="113"/>
        <v>0.76670138888584916</v>
      </c>
      <c r="M1218" t="str" cm="1">
        <f t="array" ref="M1218">IF(L1218="","",_xlfn.IFS(
  AND(L1218&gt;=TIME(9,0,0), L1218&lt;TIME(16,0,0)),"Morning",
  AND(L1218&gt;=TIME(16,0,0), L1218&lt;TIME(23,59,0)),"Evening",
  L1218&gt;=TIME(23,59,0),"Night",
  L1218&lt;TIME(9,0,0),"Night"
))</f>
        <v>Evening</v>
      </c>
      <c r="O1218" t="str">
        <f t="shared" ref="O1218:O1281" si="118">IF(N1218="ON", _xlfn.IMAGE(E1218, 1), "")</f>
        <v/>
      </c>
    </row>
    <row r="1219" spans="1:15" x14ac:dyDescent="0.25">
      <c r="A1219" s="55" t="s">
        <v>2547</v>
      </c>
      <c r="B1219" t="s">
        <v>1</v>
      </c>
      <c r="C1219" t="s">
        <v>26</v>
      </c>
      <c r="D1219" t="s">
        <v>199</v>
      </c>
      <c r="E1219" t="s">
        <v>2548</v>
      </c>
      <c r="F1219" t="s">
        <v>78</v>
      </c>
      <c r="G1219" t="str">
        <f t="shared" si="114"/>
        <v>0</v>
      </c>
      <c r="H1219" s="4" t="str">
        <f t="shared" si="115"/>
        <v>Click here</v>
      </c>
      <c r="I1219" t="str">
        <f>IFERROR(INDEX(Analysis!$B$71:$L$91, MATCH(B1219, Analysis!$A$71:$A$91, 0), MATCH(C1219, Analysis!$B$70:$L$70, 0)), "")</f>
        <v>Mild</v>
      </c>
      <c r="J1219">
        <f t="shared" si="116"/>
        <v>20</v>
      </c>
      <c r="K1219" s="56">
        <f t="shared" si="117"/>
        <v>45790</v>
      </c>
      <c r="L1219" s="57">
        <f t="shared" ref="L1219:L1282" si="119">IF(A1219="", "", A1219 - INT(A1219))</f>
        <v>0.76753472222480923</v>
      </c>
      <c r="M1219" t="str" cm="1">
        <f t="array" ref="M1219">IF(L1219="","",_xlfn.IFS(
  AND(L1219&gt;=TIME(9,0,0), L1219&lt;TIME(16,0,0)),"Morning",
  AND(L1219&gt;=TIME(16,0,0), L1219&lt;TIME(23,59,0)),"Evening",
  L1219&gt;=TIME(23,59,0),"Night",
  L1219&lt;TIME(9,0,0),"Night"
))</f>
        <v>Evening</v>
      </c>
      <c r="O1219" t="str">
        <f t="shared" si="118"/>
        <v/>
      </c>
    </row>
    <row r="1220" spans="1:15" x14ac:dyDescent="0.25">
      <c r="A1220" s="55" t="s">
        <v>2549</v>
      </c>
      <c r="B1220" t="s">
        <v>4</v>
      </c>
      <c r="C1220" t="s">
        <v>29</v>
      </c>
      <c r="D1220" t="s">
        <v>223</v>
      </c>
      <c r="E1220" t="s">
        <v>2550</v>
      </c>
      <c r="F1220" t="s">
        <v>78</v>
      </c>
      <c r="G1220" t="str">
        <f t="shared" si="114"/>
        <v>0</v>
      </c>
      <c r="H1220" s="4" t="str">
        <f t="shared" si="115"/>
        <v>Click here</v>
      </c>
      <c r="I1220" t="str">
        <f>IFERROR(INDEX(Analysis!$B$71:$L$91, MATCH(B1220, Analysis!$A$71:$A$91, 0), MATCH(C1220, Analysis!$B$70:$L$70, 0)), "")</f>
        <v>Mild</v>
      </c>
      <c r="J1220">
        <f t="shared" si="116"/>
        <v>20</v>
      </c>
      <c r="K1220" s="56">
        <f t="shared" si="117"/>
        <v>45790</v>
      </c>
      <c r="L1220" s="57">
        <f t="shared" si="119"/>
        <v>0.76793981481750961</v>
      </c>
      <c r="M1220" t="str" cm="1">
        <f t="array" ref="M1220">IF(L1220="","",_xlfn.IFS(
  AND(L1220&gt;=TIME(9,0,0), L1220&lt;TIME(16,0,0)),"Morning",
  AND(L1220&gt;=TIME(16,0,0), L1220&lt;TIME(23,59,0)),"Evening",
  L1220&gt;=TIME(23,59,0),"Night",
  L1220&lt;TIME(9,0,0),"Night"
))</f>
        <v>Evening</v>
      </c>
      <c r="O1220" t="str">
        <f t="shared" si="118"/>
        <v/>
      </c>
    </row>
    <row r="1221" spans="1:15" x14ac:dyDescent="0.25">
      <c r="A1221" s="55" t="s">
        <v>2551</v>
      </c>
      <c r="B1221" t="s">
        <v>1</v>
      </c>
      <c r="C1221" t="s">
        <v>27</v>
      </c>
      <c r="D1221" t="s">
        <v>109</v>
      </c>
      <c r="E1221" t="s">
        <v>2552</v>
      </c>
      <c r="F1221" t="s">
        <v>78</v>
      </c>
      <c r="G1221" t="str">
        <f t="shared" si="114"/>
        <v>0</v>
      </c>
      <c r="H1221" s="4" t="str">
        <f t="shared" si="115"/>
        <v>Click here</v>
      </c>
      <c r="I1221" t="str">
        <f>IFERROR(INDEX(Analysis!$B$71:$L$91, MATCH(B1221, Analysis!$A$71:$A$91, 0), MATCH(C1221, Analysis!$B$70:$L$70, 0)), "")</f>
        <v>Mild</v>
      </c>
      <c r="J1221">
        <f t="shared" si="116"/>
        <v>20</v>
      </c>
      <c r="K1221" s="56">
        <f t="shared" si="117"/>
        <v>45790</v>
      </c>
      <c r="L1221" s="57">
        <f t="shared" si="119"/>
        <v>0.76971064815006685</v>
      </c>
      <c r="M1221" t="str" cm="1">
        <f t="array" ref="M1221">IF(L1221="","",_xlfn.IFS(
  AND(L1221&gt;=TIME(9,0,0), L1221&lt;TIME(16,0,0)),"Morning",
  AND(L1221&gt;=TIME(16,0,0), L1221&lt;TIME(23,59,0)),"Evening",
  L1221&gt;=TIME(23,59,0),"Night",
  L1221&lt;TIME(9,0,0),"Night"
))</f>
        <v>Evening</v>
      </c>
      <c r="O1221" t="str">
        <f t="shared" si="118"/>
        <v/>
      </c>
    </row>
    <row r="1222" spans="1:15" x14ac:dyDescent="0.25">
      <c r="A1222" s="55" t="s">
        <v>2553</v>
      </c>
      <c r="B1222" t="s">
        <v>1</v>
      </c>
      <c r="C1222" t="s">
        <v>27</v>
      </c>
      <c r="D1222" t="s">
        <v>109</v>
      </c>
      <c r="E1222" t="s">
        <v>2554</v>
      </c>
      <c r="F1222" t="s">
        <v>78</v>
      </c>
      <c r="G1222" t="str">
        <f t="shared" si="114"/>
        <v>0</v>
      </c>
      <c r="H1222" s="4" t="str">
        <f t="shared" si="115"/>
        <v>Click here</v>
      </c>
      <c r="I1222" t="str">
        <f>IFERROR(INDEX(Analysis!$B$71:$L$91, MATCH(B1222, Analysis!$A$71:$A$91, 0), MATCH(C1222, Analysis!$B$70:$L$70, 0)), "")</f>
        <v>Mild</v>
      </c>
      <c r="J1222">
        <f t="shared" si="116"/>
        <v>20</v>
      </c>
      <c r="K1222" s="56">
        <f t="shared" si="117"/>
        <v>45790</v>
      </c>
      <c r="L1222" s="57">
        <f t="shared" si="119"/>
        <v>0.76983796296553919</v>
      </c>
      <c r="M1222" t="str" cm="1">
        <f t="array" ref="M1222">IF(L1222="","",_xlfn.IFS(
  AND(L1222&gt;=TIME(9,0,0), L1222&lt;TIME(16,0,0)),"Morning",
  AND(L1222&gt;=TIME(16,0,0), L1222&lt;TIME(23,59,0)),"Evening",
  L1222&gt;=TIME(23,59,0),"Night",
  L1222&lt;TIME(9,0,0),"Night"
))</f>
        <v>Evening</v>
      </c>
      <c r="O1222" t="str">
        <f t="shared" si="118"/>
        <v/>
      </c>
    </row>
    <row r="1223" spans="1:15" x14ac:dyDescent="0.25">
      <c r="A1223" s="55" t="s">
        <v>2555</v>
      </c>
      <c r="B1223" t="s">
        <v>1</v>
      </c>
      <c r="C1223" t="s">
        <v>27</v>
      </c>
      <c r="D1223" t="s">
        <v>109</v>
      </c>
      <c r="E1223" t="s">
        <v>2556</v>
      </c>
      <c r="F1223" t="s">
        <v>78</v>
      </c>
      <c r="G1223" t="str">
        <f t="shared" si="114"/>
        <v>0</v>
      </c>
      <c r="H1223" s="4" t="str">
        <f t="shared" si="115"/>
        <v>Click here</v>
      </c>
      <c r="I1223" t="str">
        <f>IFERROR(INDEX(Analysis!$B$71:$L$91, MATCH(B1223, Analysis!$A$71:$A$91, 0), MATCH(C1223, Analysis!$B$70:$L$70, 0)), "")</f>
        <v>Mild</v>
      </c>
      <c r="J1223">
        <f t="shared" si="116"/>
        <v>20</v>
      </c>
      <c r="K1223" s="56">
        <f t="shared" si="117"/>
        <v>45790</v>
      </c>
      <c r="L1223" s="57">
        <f t="shared" si="119"/>
        <v>0.76999999999679858</v>
      </c>
      <c r="M1223" t="str" cm="1">
        <f t="array" ref="M1223">IF(L1223="","",_xlfn.IFS(
  AND(L1223&gt;=TIME(9,0,0), L1223&lt;TIME(16,0,0)),"Morning",
  AND(L1223&gt;=TIME(16,0,0), L1223&lt;TIME(23,59,0)),"Evening",
  L1223&gt;=TIME(23,59,0),"Night",
  L1223&lt;TIME(9,0,0),"Night"
))</f>
        <v>Evening</v>
      </c>
      <c r="O1223" t="str">
        <f t="shared" si="118"/>
        <v/>
      </c>
    </row>
    <row r="1224" spans="1:15" x14ac:dyDescent="0.25">
      <c r="A1224" s="55" t="s">
        <v>2557</v>
      </c>
      <c r="B1224" t="s">
        <v>1</v>
      </c>
      <c r="C1224" t="s">
        <v>103</v>
      </c>
      <c r="D1224" t="s">
        <v>104</v>
      </c>
      <c r="E1224" t="s">
        <v>2558</v>
      </c>
      <c r="F1224" t="s">
        <v>78</v>
      </c>
      <c r="G1224" t="str">
        <f t="shared" si="114"/>
        <v>0</v>
      </c>
      <c r="H1224" s="4" t="str">
        <f t="shared" si="115"/>
        <v>Click here</v>
      </c>
      <c r="I1224" t="str">
        <f>IFERROR(INDEX(Analysis!$B$71:$L$91, MATCH(B1224, Analysis!$A$71:$A$91, 0), MATCH(C1224, Analysis!$B$70:$L$70, 0)), "")</f>
        <v>Mild</v>
      </c>
      <c r="J1224">
        <f t="shared" si="116"/>
        <v>20</v>
      </c>
      <c r="K1224" s="56">
        <f t="shared" si="117"/>
        <v>45790</v>
      </c>
      <c r="L1224" s="57">
        <f t="shared" si="119"/>
        <v>0.77131944444408873</v>
      </c>
      <c r="M1224" t="str" cm="1">
        <f t="array" ref="M1224">IF(L1224="","",_xlfn.IFS(
  AND(L1224&gt;=TIME(9,0,0), L1224&lt;TIME(16,0,0)),"Morning",
  AND(L1224&gt;=TIME(16,0,0), L1224&lt;TIME(23,59,0)),"Evening",
  L1224&gt;=TIME(23,59,0),"Night",
  L1224&lt;TIME(9,0,0),"Night"
))</f>
        <v>Evening</v>
      </c>
      <c r="O1224" t="str">
        <f t="shared" si="118"/>
        <v/>
      </c>
    </row>
    <row r="1225" spans="1:15" x14ac:dyDescent="0.25">
      <c r="A1225" s="55" t="s">
        <v>2559</v>
      </c>
      <c r="B1225" t="s">
        <v>1</v>
      </c>
      <c r="C1225" t="s">
        <v>103</v>
      </c>
      <c r="D1225" t="s">
        <v>104</v>
      </c>
      <c r="E1225" t="s">
        <v>2560</v>
      </c>
      <c r="F1225" t="s">
        <v>78</v>
      </c>
      <c r="G1225" t="str">
        <f t="shared" si="114"/>
        <v>0</v>
      </c>
      <c r="H1225" s="4" t="str">
        <f t="shared" si="115"/>
        <v>Click here</v>
      </c>
      <c r="I1225" t="str">
        <f>IFERROR(INDEX(Analysis!$B$71:$L$91, MATCH(B1225, Analysis!$A$71:$A$91, 0), MATCH(C1225, Analysis!$B$70:$L$70, 0)), "")</f>
        <v>Mild</v>
      </c>
      <c r="J1225">
        <f t="shared" si="116"/>
        <v>20</v>
      </c>
      <c r="K1225" s="56">
        <f t="shared" si="117"/>
        <v>45790</v>
      </c>
      <c r="L1225" s="57">
        <f t="shared" si="119"/>
        <v>0.77523148147884058</v>
      </c>
      <c r="M1225" t="str" cm="1">
        <f t="array" ref="M1225">IF(L1225="","",_xlfn.IFS(
  AND(L1225&gt;=TIME(9,0,0), L1225&lt;TIME(16,0,0)),"Morning",
  AND(L1225&gt;=TIME(16,0,0), L1225&lt;TIME(23,59,0)),"Evening",
  L1225&gt;=TIME(23,59,0),"Night",
  L1225&lt;TIME(9,0,0),"Night"
))</f>
        <v>Evening</v>
      </c>
      <c r="O1225" t="str">
        <f t="shared" si="118"/>
        <v/>
      </c>
    </row>
    <row r="1226" spans="1:15" x14ac:dyDescent="0.25">
      <c r="A1226" s="55" t="s">
        <v>2561</v>
      </c>
      <c r="B1226" t="s">
        <v>1</v>
      </c>
      <c r="C1226" t="s">
        <v>27</v>
      </c>
      <c r="D1226" t="s">
        <v>109</v>
      </c>
      <c r="E1226" t="s">
        <v>2562</v>
      </c>
      <c r="F1226" t="s">
        <v>78</v>
      </c>
      <c r="G1226" t="str">
        <f t="shared" si="114"/>
        <v>0</v>
      </c>
      <c r="H1226" s="4" t="str">
        <f t="shared" si="115"/>
        <v>Click here</v>
      </c>
      <c r="I1226" t="str">
        <f>IFERROR(INDEX(Analysis!$B$71:$L$91, MATCH(B1226, Analysis!$A$71:$A$91, 0), MATCH(C1226, Analysis!$B$70:$L$70, 0)), "")</f>
        <v>Mild</v>
      </c>
      <c r="J1226">
        <f t="shared" si="116"/>
        <v>20</v>
      </c>
      <c r="K1226" s="56">
        <f t="shared" si="117"/>
        <v>45790</v>
      </c>
      <c r="L1226" s="57">
        <f t="shared" si="119"/>
        <v>0.77564814814832062</v>
      </c>
      <c r="M1226" t="str" cm="1">
        <f t="array" ref="M1226">IF(L1226="","",_xlfn.IFS(
  AND(L1226&gt;=TIME(9,0,0), L1226&lt;TIME(16,0,0)),"Morning",
  AND(L1226&gt;=TIME(16,0,0), L1226&lt;TIME(23,59,0)),"Evening",
  L1226&gt;=TIME(23,59,0),"Night",
  L1226&lt;TIME(9,0,0),"Night"
))</f>
        <v>Evening</v>
      </c>
      <c r="O1226" t="str">
        <f t="shared" si="118"/>
        <v/>
      </c>
    </row>
    <row r="1227" spans="1:15" x14ac:dyDescent="0.25">
      <c r="A1227" s="55" t="s">
        <v>2563</v>
      </c>
      <c r="B1227" t="s">
        <v>4</v>
      </c>
      <c r="C1227" t="s">
        <v>30</v>
      </c>
      <c r="D1227" t="s">
        <v>217</v>
      </c>
      <c r="E1227" t="s">
        <v>2564</v>
      </c>
      <c r="F1227" t="s">
        <v>78</v>
      </c>
      <c r="G1227" t="str">
        <f t="shared" si="114"/>
        <v>0</v>
      </c>
      <c r="H1227" s="4" t="str">
        <f t="shared" si="115"/>
        <v>Click here</v>
      </c>
      <c r="I1227" t="str">
        <f>IFERROR(INDEX(Analysis!$B$71:$L$91, MATCH(B1227, Analysis!$A$71:$A$91, 0), MATCH(C1227, Analysis!$B$70:$L$70, 0)), "")</f>
        <v>Mild</v>
      </c>
      <c r="J1227">
        <f t="shared" si="116"/>
        <v>20</v>
      </c>
      <c r="K1227" s="56">
        <f t="shared" si="117"/>
        <v>45790</v>
      </c>
      <c r="L1227" s="57">
        <f t="shared" si="119"/>
        <v>0.77760416666569654</v>
      </c>
      <c r="M1227" t="str" cm="1">
        <f t="array" ref="M1227">IF(L1227="","",_xlfn.IFS(
  AND(L1227&gt;=TIME(9,0,0), L1227&lt;TIME(16,0,0)),"Morning",
  AND(L1227&gt;=TIME(16,0,0), L1227&lt;TIME(23,59,0)),"Evening",
  L1227&gt;=TIME(23,59,0),"Night",
  L1227&lt;TIME(9,0,0),"Night"
))</f>
        <v>Evening</v>
      </c>
      <c r="O1227" t="str">
        <f t="shared" si="118"/>
        <v/>
      </c>
    </row>
    <row r="1228" spans="1:15" x14ac:dyDescent="0.25">
      <c r="A1228" s="55" t="s">
        <v>2565</v>
      </c>
      <c r="B1228" t="s">
        <v>4</v>
      </c>
      <c r="C1228" t="s">
        <v>30</v>
      </c>
      <c r="D1228" t="s">
        <v>217</v>
      </c>
      <c r="E1228" t="s">
        <v>2566</v>
      </c>
      <c r="F1228" t="s">
        <v>78</v>
      </c>
      <c r="G1228" t="str">
        <f t="shared" si="114"/>
        <v>0</v>
      </c>
      <c r="H1228" s="4" t="str">
        <f t="shared" si="115"/>
        <v>Click here</v>
      </c>
      <c r="I1228" t="str">
        <f>IFERROR(INDEX(Analysis!$B$71:$L$91, MATCH(B1228, Analysis!$A$71:$A$91, 0), MATCH(C1228, Analysis!$B$70:$L$70, 0)), "")</f>
        <v>Mild</v>
      </c>
      <c r="J1228">
        <f t="shared" si="116"/>
        <v>20</v>
      </c>
      <c r="K1228" s="56">
        <f t="shared" si="117"/>
        <v>45790</v>
      </c>
      <c r="L1228" s="57">
        <f t="shared" si="119"/>
        <v>0.77849537037400296</v>
      </c>
      <c r="M1228" t="str" cm="1">
        <f t="array" ref="M1228">IF(L1228="","",_xlfn.IFS(
  AND(L1228&gt;=TIME(9,0,0), L1228&lt;TIME(16,0,0)),"Morning",
  AND(L1228&gt;=TIME(16,0,0), L1228&lt;TIME(23,59,0)),"Evening",
  L1228&gt;=TIME(23,59,0),"Night",
  L1228&lt;TIME(9,0,0),"Night"
))</f>
        <v>Evening</v>
      </c>
      <c r="O1228" t="str">
        <f t="shared" si="118"/>
        <v/>
      </c>
    </row>
    <row r="1229" spans="1:15" x14ac:dyDescent="0.25">
      <c r="A1229" s="55" t="s">
        <v>2567</v>
      </c>
      <c r="B1229" t="s">
        <v>1</v>
      </c>
      <c r="C1229" t="s">
        <v>30</v>
      </c>
      <c r="D1229" t="s">
        <v>217</v>
      </c>
      <c r="E1229" t="s">
        <v>2568</v>
      </c>
      <c r="F1229" t="s">
        <v>78</v>
      </c>
      <c r="G1229" t="str">
        <f t="shared" si="114"/>
        <v>0</v>
      </c>
      <c r="H1229" s="4" t="str">
        <f t="shared" si="115"/>
        <v>Click here</v>
      </c>
      <c r="I1229" t="str">
        <f>IFERROR(INDEX(Analysis!$B$71:$L$91, MATCH(B1229, Analysis!$A$71:$A$91, 0), MATCH(C1229, Analysis!$B$70:$L$70, 0)), "")</f>
        <v>Mild</v>
      </c>
      <c r="J1229">
        <f t="shared" si="116"/>
        <v>20</v>
      </c>
      <c r="K1229" s="56">
        <f t="shared" si="117"/>
        <v>45790</v>
      </c>
      <c r="L1229" s="57">
        <f t="shared" si="119"/>
        <v>0.78099537036905531</v>
      </c>
      <c r="M1229" t="str" cm="1">
        <f t="array" ref="M1229">IF(L1229="","",_xlfn.IFS(
  AND(L1229&gt;=TIME(9,0,0), L1229&lt;TIME(16,0,0)),"Morning",
  AND(L1229&gt;=TIME(16,0,0), L1229&lt;TIME(23,59,0)),"Evening",
  L1229&gt;=TIME(23,59,0),"Night",
  L1229&lt;TIME(9,0,0),"Night"
))</f>
        <v>Evening</v>
      </c>
      <c r="O1229" t="str">
        <f t="shared" si="118"/>
        <v/>
      </c>
    </row>
    <row r="1230" spans="1:15" x14ac:dyDescent="0.25">
      <c r="A1230" s="55" t="s">
        <v>2569</v>
      </c>
      <c r="B1230" t="s">
        <v>1</v>
      </c>
      <c r="C1230" t="s">
        <v>25</v>
      </c>
      <c r="D1230" t="s">
        <v>146</v>
      </c>
      <c r="E1230" t="s">
        <v>2570</v>
      </c>
      <c r="F1230" t="s">
        <v>78</v>
      </c>
      <c r="G1230" t="str">
        <f t="shared" si="114"/>
        <v>0</v>
      </c>
      <c r="H1230" s="4" t="str">
        <f t="shared" si="115"/>
        <v>Click here</v>
      </c>
      <c r="I1230" t="str">
        <f>IFERROR(INDEX(Analysis!$B$71:$L$91, MATCH(B1230, Analysis!$A$71:$A$91, 0), MATCH(C1230, Analysis!$B$70:$L$70, 0)), "")</f>
        <v>Mild</v>
      </c>
      <c r="J1230">
        <f t="shared" si="116"/>
        <v>20</v>
      </c>
      <c r="K1230" s="56">
        <f t="shared" si="117"/>
        <v>45790</v>
      </c>
      <c r="L1230" s="57">
        <f t="shared" si="119"/>
        <v>0.7851041666654055</v>
      </c>
      <c r="M1230" t="str" cm="1">
        <f t="array" ref="M1230">IF(L1230="","",_xlfn.IFS(
  AND(L1230&gt;=TIME(9,0,0), L1230&lt;TIME(16,0,0)),"Morning",
  AND(L1230&gt;=TIME(16,0,0), L1230&lt;TIME(23,59,0)),"Evening",
  L1230&gt;=TIME(23,59,0),"Night",
  L1230&lt;TIME(9,0,0),"Night"
))</f>
        <v>Evening</v>
      </c>
      <c r="O1230" t="str">
        <f t="shared" si="118"/>
        <v/>
      </c>
    </row>
    <row r="1231" spans="1:15" x14ac:dyDescent="0.25">
      <c r="A1231" s="55" t="s">
        <v>2571</v>
      </c>
      <c r="B1231" t="s">
        <v>4</v>
      </c>
      <c r="C1231" t="s">
        <v>25</v>
      </c>
      <c r="D1231" t="s">
        <v>267</v>
      </c>
      <c r="E1231" t="s">
        <v>2572</v>
      </c>
      <c r="F1231" t="s">
        <v>78</v>
      </c>
      <c r="G1231" t="str">
        <f t="shared" si="114"/>
        <v>0</v>
      </c>
      <c r="H1231" s="4" t="str">
        <f t="shared" si="115"/>
        <v>Click here</v>
      </c>
      <c r="I1231" t="str">
        <f>IFERROR(INDEX(Analysis!$B$71:$L$91, MATCH(B1231, Analysis!$A$71:$A$91, 0), MATCH(C1231, Analysis!$B$70:$L$70, 0)), "")</f>
        <v>Mild</v>
      </c>
      <c r="J1231">
        <f t="shared" si="116"/>
        <v>20</v>
      </c>
      <c r="K1231" s="56">
        <f t="shared" si="117"/>
        <v>45790</v>
      </c>
      <c r="L1231" s="57">
        <f t="shared" si="119"/>
        <v>0.78546296296553919</v>
      </c>
      <c r="M1231" t="str" cm="1">
        <f t="array" ref="M1231">IF(L1231="","",_xlfn.IFS(
  AND(L1231&gt;=TIME(9,0,0), L1231&lt;TIME(16,0,0)),"Morning",
  AND(L1231&gt;=TIME(16,0,0), L1231&lt;TIME(23,59,0)),"Evening",
  L1231&gt;=TIME(23,59,0),"Night",
  L1231&lt;TIME(9,0,0),"Night"
))</f>
        <v>Evening</v>
      </c>
      <c r="O1231" t="str">
        <f t="shared" si="118"/>
        <v/>
      </c>
    </row>
    <row r="1232" spans="1:15" x14ac:dyDescent="0.25">
      <c r="A1232" s="55" t="s">
        <v>2573</v>
      </c>
      <c r="B1232" t="s">
        <v>4</v>
      </c>
      <c r="C1232" t="s">
        <v>25</v>
      </c>
      <c r="D1232" t="s">
        <v>267</v>
      </c>
      <c r="E1232" t="s">
        <v>2574</v>
      </c>
      <c r="F1232" t="s">
        <v>78</v>
      </c>
      <c r="G1232" t="str">
        <f t="shared" si="114"/>
        <v>0</v>
      </c>
      <c r="H1232" s="4" t="str">
        <f t="shared" si="115"/>
        <v>Click here</v>
      </c>
      <c r="I1232" t="str">
        <f>IFERROR(INDEX(Analysis!$B$71:$L$91, MATCH(B1232, Analysis!$A$71:$A$91, 0), MATCH(C1232, Analysis!$B$70:$L$70, 0)), "")</f>
        <v>Mild</v>
      </c>
      <c r="J1232">
        <f t="shared" si="116"/>
        <v>20</v>
      </c>
      <c r="K1232" s="56">
        <f t="shared" si="117"/>
        <v>45790</v>
      </c>
      <c r="L1232" s="57">
        <f t="shared" si="119"/>
        <v>0.78865740740729962</v>
      </c>
      <c r="M1232" t="str" cm="1">
        <f t="array" ref="M1232">IF(L1232="","",_xlfn.IFS(
  AND(L1232&gt;=TIME(9,0,0), L1232&lt;TIME(16,0,0)),"Morning",
  AND(L1232&gt;=TIME(16,0,0), L1232&lt;TIME(23,59,0)),"Evening",
  L1232&gt;=TIME(23,59,0),"Night",
  L1232&lt;TIME(9,0,0),"Night"
))</f>
        <v>Evening</v>
      </c>
      <c r="O1232" t="str">
        <f t="shared" si="118"/>
        <v/>
      </c>
    </row>
    <row r="1233" spans="1:15" x14ac:dyDescent="0.25">
      <c r="A1233" s="55" t="s">
        <v>2575</v>
      </c>
      <c r="B1233" t="s">
        <v>1</v>
      </c>
      <c r="C1233" t="s">
        <v>29</v>
      </c>
      <c r="D1233" t="s">
        <v>100</v>
      </c>
      <c r="E1233" t="s">
        <v>2576</v>
      </c>
      <c r="F1233" t="s">
        <v>78</v>
      </c>
      <c r="G1233" t="str">
        <f t="shared" si="114"/>
        <v>0</v>
      </c>
      <c r="H1233" s="4" t="str">
        <f t="shared" si="115"/>
        <v>Click here</v>
      </c>
      <c r="I1233" t="str">
        <f>IFERROR(INDEX(Analysis!$B$71:$L$91, MATCH(B1233, Analysis!$A$71:$A$91, 0), MATCH(C1233, Analysis!$B$70:$L$70, 0)), "")</f>
        <v>Mild</v>
      </c>
      <c r="J1233">
        <f t="shared" si="116"/>
        <v>20</v>
      </c>
      <c r="K1233" s="56">
        <f t="shared" si="117"/>
        <v>45790</v>
      </c>
      <c r="L1233" s="57">
        <f t="shared" si="119"/>
        <v>0.80891203703504289</v>
      </c>
      <c r="M1233" t="str" cm="1">
        <f t="array" ref="M1233">IF(L1233="","",_xlfn.IFS(
  AND(L1233&gt;=TIME(9,0,0), L1233&lt;TIME(16,0,0)),"Morning",
  AND(L1233&gt;=TIME(16,0,0), L1233&lt;TIME(23,59,0)),"Evening",
  L1233&gt;=TIME(23,59,0),"Night",
  L1233&lt;TIME(9,0,0),"Night"
))</f>
        <v>Evening</v>
      </c>
      <c r="O1233" t="str">
        <f t="shared" si="118"/>
        <v/>
      </c>
    </row>
    <row r="1234" spans="1:15" x14ac:dyDescent="0.25">
      <c r="A1234" s="55" t="s">
        <v>2577</v>
      </c>
      <c r="B1234" t="s">
        <v>1</v>
      </c>
      <c r="C1234" t="s">
        <v>30</v>
      </c>
      <c r="D1234" t="s">
        <v>217</v>
      </c>
      <c r="E1234" t="s">
        <v>2578</v>
      </c>
      <c r="F1234" t="s">
        <v>78</v>
      </c>
      <c r="G1234" t="str">
        <f t="shared" si="114"/>
        <v>0</v>
      </c>
      <c r="H1234" s="4" t="str">
        <f t="shared" si="115"/>
        <v>Click here</v>
      </c>
      <c r="I1234" t="str">
        <f>IFERROR(INDEX(Analysis!$B$71:$L$91, MATCH(B1234, Analysis!$A$71:$A$91, 0), MATCH(C1234, Analysis!$B$70:$L$70, 0)), "")</f>
        <v>Mild</v>
      </c>
      <c r="J1234">
        <f t="shared" si="116"/>
        <v>20</v>
      </c>
      <c r="K1234" s="56">
        <f t="shared" si="117"/>
        <v>45790</v>
      </c>
      <c r="L1234" s="57">
        <f t="shared" si="119"/>
        <v>0.80980324074334931</v>
      </c>
      <c r="M1234" t="str" cm="1">
        <f t="array" ref="M1234">IF(L1234="","",_xlfn.IFS(
  AND(L1234&gt;=TIME(9,0,0), L1234&lt;TIME(16,0,0)),"Morning",
  AND(L1234&gt;=TIME(16,0,0), L1234&lt;TIME(23,59,0)),"Evening",
  L1234&gt;=TIME(23,59,0),"Night",
  L1234&lt;TIME(9,0,0),"Night"
))</f>
        <v>Evening</v>
      </c>
      <c r="O1234" t="str">
        <f t="shared" si="118"/>
        <v/>
      </c>
    </row>
    <row r="1235" spans="1:15" x14ac:dyDescent="0.25">
      <c r="A1235" s="55" t="s">
        <v>2579</v>
      </c>
      <c r="B1235" t="s">
        <v>1</v>
      </c>
      <c r="C1235" t="s">
        <v>26</v>
      </c>
      <c r="D1235" t="s">
        <v>178</v>
      </c>
      <c r="E1235" t="s">
        <v>2580</v>
      </c>
      <c r="F1235" t="s">
        <v>78</v>
      </c>
      <c r="G1235" t="str">
        <f t="shared" si="114"/>
        <v>0</v>
      </c>
      <c r="H1235" s="4" t="str">
        <f t="shared" si="115"/>
        <v>Click here</v>
      </c>
      <c r="I1235" t="str">
        <f>IFERROR(INDEX(Analysis!$B$71:$L$91, MATCH(B1235, Analysis!$A$71:$A$91, 0), MATCH(C1235, Analysis!$B$70:$L$70, 0)), "")</f>
        <v>Mild</v>
      </c>
      <c r="J1235">
        <f t="shared" si="116"/>
        <v>20</v>
      </c>
      <c r="K1235" s="56">
        <f t="shared" si="117"/>
        <v>45790</v>
      </c>
      <c r="L1235" s="57">
        <f t="shared" si="119"/>
        <v>0.81862268518307246</v>
      </c>
      <c r="M1235" t="str" cm="1">
        <f t="array" ref="M1235">IF(L1235="","",_xlfn.IFS(
  AND(L1235&gt;=TIME(9,0,0), L1235&lt;TIME(16,0,0)),"Morning",
  AND(L1235&gt;=TIME(16,0,0), L1235&lt;TIME(23,59,0)),"Evening",
  L1235&gt;=TIME(23,59,0),"Night",
  L1235&lt;TIME(9,0,0),"Night"
))</f>
        <v>Evening</v>
      </c>
      <c r="O1235" t="str">
        <f t="shared" si="118"/>
        <v/>
      </c>
    </row>
    <row r="1236" spans="1:15" x14ac:dyDescent="0.25">
      <c r="A1236" s="55" t="s">
        <v>2581</v>
      </c>
      <c r="B1236" t="s">
        <v>1</v>
      </c>
      <c r="C1236" t="s">
        <v>25</v>
      </c>
      <c r="D1236" t="s">
        <v>146</v>
      </c>
      <c r="E1236" t="s">
        <v>2582</v>
      </c>
      <c r="F1236" t="s">
        <v>78</v>
      </c>
      <c r="G1236" t="str">
        <f t="shared" si="114"/>
        <v>0</v>
      </c>
      <c r="H1236" s="4" t="str">
        <f t="shared" si="115"/>
        <v>Click here</v>
      </c>
      <c r="I1236" t="str">
        <f>IFERROR(INDEX(Analysis!$B$71:$L$91, MATCH(B1236, Analysis!$A$71:$A$91, 0), MATCH(C1236, Analysis!$B$70:$L$70, 0)), "")</f>
        <v>Mild</v>
      </c>
      <c r="J1236">
        <f t="shared" si="116"/>
        <v>20</v>
      </c>
      <c r="K1236" s="56">
        <f t="shared" si="117"/>
        <v>45790</v>
      </c>
      <c r="L1236" s="57">
        <f t="shared" si="119"/>
        <v>0.82444444444263354</v>
      </c>
      <c r="M1236" t="str" cm="1">
        <f t="array" ref="M1236">IF(L1236="","",_xlfn.IFS(
  AND(L1236&gt;=TIME(9,0,0), L1236&lt;TIME(16,0,0)),"Morning",
  AND(L1236&gt;=TIME(16,0,0), L1236&lt;TIME(23,59,0)),"Evening",
  L1236&gt;=TIME(23,59,0),"Night",
  L1236&lt;TIME(9,0,0),"Night"
))</f>
        <v>Evening</v>
      </c>
      <c r="O1236" t="str">
        <f t="shared" si="118"/>
        <v/>
      </c>
    </row>
    <row r="1237" spans="1:15" x14ac:dyDescent="0.25">
      <c r="A1237" s="55" t="s">
        <v>2583</v>
      </c>
      <c r="B1237" t="s">
        <v>1</v>
      </c>
      <c r="C1237" t="s">
        <v>25</v>
      </c>
      <c r="D1237" t="s">
        <v>146</v>
      </c>
      <c r="E1237" t="s">
        <v>2584</v>
      </c>
      <c r="F1237" t="s">
        <v>78</v>
      </c>
      <c r="G1237" t="str">
        <f t="shared" si="114"/>
        <v>0</v>
      </c>
      <c r="H1237" s="4" t="str">
        <f t="shared" si="115"/>
        <v>Click here</v>
      </c>
      <c r="I1237" t="str">
        <f>IFERROR(INDEX(Analysis!$B$71:$L$91, MATCH(B1237, Analysis!$A$71:$A$91, 0), MATCH(C1237, Analysis!$B$70:$L$70, 0)), "")</f>
        <v>Mild</v>
      </c>
      <c r="J1237">
        <f t="shared" si="116"/>
        <v>20</v>
      </c>
      <c r="K1237" s="56">
        <f t="shared" si="117"/>
        <v>45790</v>
      </c>
      <c r="L1237" s="57">
        <f t="shared" si="119"/>
        <v>0.83020833333284827</v>
      </c>
      <c r="M1237" t="str" cm="1">
        <f t="array" ref="M1237">IF(L1237="","",_xlfn.IFS(
  AND(L1237&gt;=TIME(9,0,0), L1237&lt;TIME(16,0,0)),"Morning",
  AND(L1237&gt;=TIME(16,0,0), L1237&lt;TIME(23,59,0)),"Evening",
  L1237&gt;=TIME(23,59,0),"Night",
  L1237&lt;TIME(9,0,0),"Night"
))</f>
        <v>Evening</v>
      </c>
      <c r="O1237" t="str">
        <f t="shared" si="118"/>
        <v/>
      </c>
    </row>
    <row r="1238" spans="1:15" x14ac:dyDescent="0.25">
      <c r="A1238" s="55" t="s">
        <v>2585</v>
      </c>
      <c r="B1238" t="s">
        <v>1</v>
      </c>
      <c r="C1238" t="s">
        <v>26</v>
      </c>
      <c r="D1238" t="s">
        <v>220</v>
      </c>
      <c r="E1238" t="s">
        <v>2586</v>
      </c>
      <c r="F1238" t="s">
        <v>78</v>
      </c>
      <c r="G1238" t="str">
        <f t="shared" si="114"/>
        <v>0</v>
      </c>
      <c r="H1238" s="4" t="str">
        <f t="shared" si="115"/>
        <v>Click here</v>
      </c>
      <c r="I1238" t="str">
        <f>IFERROR(INDEX(Analysis!$B$71:$L$91, MATCH(B1238, Analysis!$A$71:$A$91, 0), MATCH(C1238, Analysis!$B$70:$L$70, 0)), "")</f>
        <v>Mild</v>
      </c>
      <c r="J1238">
        <f t="shared" si="116"/>
        <v>20</v>
      </c>
      <c r="K1238" s="56">
        <f t="shared" si="117"/>
        <v>45790</v>
      </c>
      <c r="L1238" s="57">
        <f t="shared" si="119"/>
        <v>0.83983796296524815</v>
      </c>
      <c r="M1238" t="str" cm="1">
        <f t="array" ref="M1238">IF(L1238="","",_xlfn.IFS(
  AND(L1238&gt;=TIME(9,0,0), L1238&lt;TIME(16,0,0)),"Morning",
  AND(L1238&gt;=TIME(16,0,0), L1238&lt;TIME(23,59,0)),"Evening",
  L1238&gt;=TIME(23,59,0),"Night",
  L1238&lt;TIME(9,0,0),"Night"
))</f>
        <v>Evening</v>
      </c>
      <c r="O1238" t="str">
        <f t="shared" si="118"/>
        <v/>
      </c>
    </row>
    <row r="1239" spans="1:15" x14ac:dyDescent="0.25">
      <c r="A1239" s="55" t="s">
        <v>2587</v>
      </c>
      <c r="B1239" t="s">
        <v>1</v>
      </c>
      <c r="C1239" t="s">
        <v>25</v>
      </c>
      <c r="D1239" t="s">
        <v>149</v>
      </c>
      <c r="E1239" t="s">
        <v>2588</v>
      </c>
      <c r="F1239" t="s">
        <v>78</v>
      </c>
      <c r="G1239" t="str">
        <f t="shared" si="114"/>
        <v>0</v>
      </c>
      <c r="H1239" s="4" t="str">
        <f t="shared" si="115"/>
        <v>Click here</v>
      </c>
      <c r="I1239" t="str">
        <f>IFERROR(INDEX(Analysis!$B$71:$L$91, MATCH(B1239, Analysis!$A$71:$A$91, 0), MATCH(C1239, Analysis!$B$70:$L$70, 0)), "")</f>
        <v>Mild</v>
      </c>
      <c r="J1239">
        <f t="shared" si="116"/>
        <v>20</v>
      </c>
      <c r="K1239" s="56">
        <f t="shared" si="117"/>
        <v>45790</v>
      </c>
      <c r="L1239" s="57">
        <f t="shared" si="119"/>
        <v>0.87471064814599231</v>
      </c>
      <c r="M1239" t="str" cm="1">
        <f t="array" ref="M1239">IF(L1239="","",_xlfn.IFS(
  AND(L1239&gt;=TIME(9,0,0), L1239&lt;TIME(16,0,0)),"Morning",
  AND(L1239&gt;=TIME(16,0,0), L1239&lt;TIME(23,59,0)),"Evening",
  L1239&gt;=TIME(23,59,0),"Night",
  L1239&lt;TIME(9,0,0),"Night"
))</f>
        <v>Evening</v>
      </c>
      <c r="O1239" t="str">
        <f t="shared" si="118"/>
        <v/>
      </c>
    </row>
    <row r="1240" spans="1:15" x14ac:dyDescent="0.25">
      <c r="A1240" s="55" t="s">
        <v>2589</v>
      </c>
      <c r="B1240" t="s">
        <v>4</v>
      </c>
      <c r="C1240" t="s">
        <v>25</v>
      </c>
      <c r="D1240" t="s">
        <v>267</v>
      </c>
      <c r="E1240" t="s">
        <v>2590</v>
      </c>
      <c r="F1240" t="s">
        <v>78</v>
      </c>
      <c r="G1240" t="str">
        <f t="shared" si="114"/>
        <v>0</v>
      </c>
      <c r="H1240" s="4" t="str">
        <f t="shared" si="115"/>
        <v>Click here</v>
      </c>
      <c r="I1240" t="str">
        <f>IFERROR(INDEX(Analysis!$B$71:$L$91, MATCH(B1240, Analysis!$A$71:$A$91, 0), MATCH(C1240, Analysis!$B$70:$L$70, 0)), "")</f>
        <v>Mild</v>
      </c>
      <c r="J1240">
        <f t="shared" si="116"/>
        <v>20</v>
      </c>
      <c r="K1240" s="56">
        <f t="shared" si="117"/>
        <v>45791</v>
      </c>
      <c r="L1240" s="57">
        <f t="shared" si="119"/>
        <v>2.5509259256068617E-2</v>
      </c>
      <c r="M1240" t="str" cm="1">
        <f t="array" ref="M1240">IF(L1240="","",_xlfn.IFS(
  AND(L1240&gt;=TIME(9,0,0), L1240&lt;TIME(16,0,0)),"Morning",
  AND(L1240&gt;=TIME(16,0,0), L1240&lt;TIME(23,59,0)),"Evening",
  L1240&gt;=TIME(23,59,0),"Night",
  L1240&lt;TIME(9,0,0),"Night"
))</f>
        <v>Night</v>
      </c>
      <c r="O1240" t="str">
        <f t="shared" si="118"/>
        <v/>
      </c>
    </row>
    <row r="1241" spans="1:15" x14ac:dyDescent="0.25">
      <c r="A1241" s="55" t="s">
        <v>2591</v>
      </c>
      <c r="B1241" t="s">
        <v>4</v>
      </c>
      <c r="C1241" t="s">
        <v>25</v>
      </c>
      <c r="D1241" t="s">
        <v>267</v>
      </c>
      <c r="E1241" t="s">
        <v>2592</v>
      </c>
      <c r="F1241" t="s">
        <v>78</v>
      </c>
      <c r="G1241" t="str">
        <f t="shared" si="114"/>
        <v>0</v>
      </c>
      <c r="H1241" s="4" t="str">
        <f t="shared" si="115"/>
        <v>Click here</v>
      </c>
      <c r="I1241" t="str">
        <f>IFERROR(INDEX(Analysis!$B$71:$L$91, MATCH(B1241, Analysis!$A$71:$A$91, 0), MATCH(C1241, Analysis!$B$70:$L$70, 0)), "")</f>
        <v>Mild</v>
      </c>
      <c r="J1241">
        <f t="shared" si="116"/>
        <v>20</v>
      </c>
      <c r="K1241" s="56">
        <f t="shared" si="117"/>
        <v>45791</v>
      </c>
      <c r="L1241" s="57">
        <f t="shared" si="119"/>
        <v>3.6631944443797693E-2</v>
      </c>
      <c r="M1241" t="str" cm="1">
        <f t="array" ref="M1241">IF(L1241="","",_xlfn.IFS(
  AND(L1241&gt;=TIME(9,0,0), L1241&lt;TIME(16,0,0)),"Morning",
  AND(L1241&gt;=TIME(16,0,0), L1241&lt;TIME(23,59,0)),"Evening",
  L1241&gt;=TIME(23,59,0),"Night",
  L1241&lt;TIME(9,0,0),"Night"
))</f>
        <v>Night</v>
      </c>
      <c r="O1241" t="str">
        <f t="shared" si="118"/>
        <v/>
      </c>
    </row>
    <row r="1242" spans="1:15" x14ac:dyDescent="0.25">
      <c r="A1242" s="55" t="s">
        <v>2593</v>
      </c>
      <c r="B1242" t="s">
        <v>1</v>
      </c>
      <c r="C1242" t="s">
        <v>103</v>
      </c>
      <c r="D1242" t="s">
        <v>237</v>
      </c>
      <c r="E1242" t="s">
        <v>2594</v>
      </c>
      <c r="F1242" t="s">
        <v>78</v>
      </c>
      <c r="G1242" t="str">
        <f t="shared" si="114"/>
        <v>0</v>
      </c>
      <c r="H1242" s="4" t="str">
        <f t="shared" si="115"/>
        <v>Click here</v>
      </c>
      <c r="I1242" t="str">
        <f>IFERROR(INDEX(Analysis!$B$71:$L$91, MATCH(B1242, Analysis!$A$71:$A$91, 0), MATCH(C1242, Analysis!$B$70:$L$70, 0)), "")</f>
        <v>Mild</v>
      </c>
      <c r="J1242">
        <f t="shared" si="116"/>
        <v>20</v>
      </c>
      <c r="K1242" s="56">
        <f t="shared" si="117"/>
        <v>45791</v>
      </c>
      <c r="L1242" s="57">
        <f t="shared" si="119"/>
        <v>0.38018518518219935</v>
      </c>
      <c r="M1242" t="str" cm="1">
        <f t="array" ref="M1242">IF(L1242="","",_xlfn.IFS(
  AND(L1242&gt;=TIME(9,0,0), L1242&lt;TIME(16,0,0)),"Morning",
  AND(L1242&gt;=TIME(16,0,0), L1242&lt;TIME(23,59,0)),"Evening",
  L1242&gt;=TIME(23,59,0),"Night",
  L1242&lt;TIME(9,0,0),"Night"
))</f>
        <v>Morning</v>
      </c>
      <c r="O1242" t="str">
        <f t="shared" si="118"/>
        <v/>
      </c>
    </row>
    <row r="1243" spans="1:15" x14ac:dyDescent="0.25">
      <c r="A1243" s="55" t="s">
        <v>2595</v>
      </c>
      <c r="B1243" t="s">
        <v>1</v>
      </c>
      <c r="C1243" t="s">
        <v>103</v>
      </c>
      <c r="D1243" t="s">
        <v>237</v>
      </c>
      <c r="E1243" t="s">
        <v>2596</v>
      </c>
      <c r="F1243" t="s">
        <v>78</v>
      </c>
      <c r="G1243" t="str">
        <f t="shared" si="114"/>
        <v>0</v>
      </c>
      <c r="H1243" s="4" t="str">
        <f t="shared" si="115"/>
        <v>Click here</v>
      </c>
      <c r="I1243" t="str">
        <f>IFERROR(INDEX(Analysis!$B$71:$L$91, MATCH(B1243, Analysis!$A$71:$A$91, 0), MATCH(C1243, Analysis!$B$70:$L$70, 0)), "")</f>
        <v>Mild</v>
      </c>
      <c r="J1243">
        <f t="shared" si="116"/>
        <v>20</v>
      </c>
      <c r="K1243" s="56">
        <f t="shared" si="117"/>
        <v>45791</v>
      </c>
      <c r="L1243" s="57">
        <f t="shared" si="119"/>
        <v>0.38057870370539604</v>
      </c>
      <c r="M1243" t="str" cm="1">
        <f t="array" ref="M1243">IF(L1243="","",_xlfn.IFS(
  AND(L1243&gt;=TIME(9,0,0), L1243&lt;TIME(16,0,0)),"Morning",
  AND(L1243&gt;=TIME(16,0,0), L1243&lt;TIME(23,59,0)),"Evening",
  L1243&gt;=TIME(23,59,0),"Night",
  L1243&lt;TIME(9,0,0),"Night"
))</f>
        <v>Morning</v>
      </c>
      <c r="O1243" t="str">
        <f t="shared" si="118"/>
        <v/>
      </c>
    </row>
    <row r="1244" spans="1:15" x14ac:dyDescent="0.25">
      <c r="A1244" s="55" t="s">
        <v>2597</v>
      </c>
      <c r="B1244" t="s">
        <v>1</v>
      </c>
      <c r="C1244" t="s">
        <v>103</v>
      </c>
      <c r="D1244" t="s">
        <v>104</v>
      </c>
      <c r="E1244" t="s">
        <v>2598</v>
      </c>
      <c r="F1244" t="s">
        <v>78</v>
      </c>
      <c r="G1244" t="str">
        <f t="shared" si="114"/>
        <v>0</v>
      </c>
      <c r="H1244" s="4" t="str">
        <f t="shared" si="115"/>
        <v>Click here</v>
      </c>
      <c r="I1244" t="str">
        <f>IFERROR(INDEX(Analysis!$B$71:$L$91, MATCH(B1244, Analysis!$A$71:$A$91, 0), MATCH(C1244, Analysis!$B$70:$L$70, 0)), "")</f>
        <v>Mild</v>
      </c>
      <c r="J1244">
        <f t="shared" si="116"/>
        <v>20</v>
      </c>
      <c r="K1244" s="56">
        <f t="shared" si="117"/>
        <v>45791</v>
      </c>
      <c r="L1244" s="57">
        <f t="shared" si="119"/>
        <v>0.382777777776937</v>
      </c>
      <c r="M1244" t="str" cm="1">
        <f t="array" ref="M1244">IF(L1244="","",_xlfn.IFS(
  AND(L1244&gt;=TIME(9,0,0), L1244&lt;TIME(16,0,0)),"Morning",
  AND(L1244&gt;=TIME(16,0,0), L1244&lt;TIME(23,59,0)),"Evening",
  L1244&gt;=TIME(23,59,0),"Night",
  L1244&lt;TIME(9,0,0),"Night"
))</f>
        <v>Morning</v>
      </c>
      <c r="O1244" t="str">
        <f t="shared" si="118"/>
        <v/>
      </c>
    </row>
    <row r="1245" spans="1:15" x14ac:dyDescent="0.25">
      <c r="A1245" s="55" t="s">
        <v>2599</v>
      </c>
      <c r="B1245" t="s">
        <v>0</v>
      </c>
      <c r="C1245" t="s">
        <v>26</v>
      </c>
      <c r="D1245" t="s">
        <v>381</v>
      </c>
      <c r="E1245" t="s">
        <v>2600</v>
      </c>
      <c r="F1245" t="s">
        <v>78</v>
      </c>
      <c r="G1245" t="str">
        <f t="shared" si="114"/>
        <v>0</v>
      </c>
      <c r="H1245" s="4" t="str">
        <f t="shared" si="115"/>
        <v>Click here</v>
      </c>
      <c r="I1245" t="str">
        <f>IFERROR(INDEX(Analysis!$B$71:$L$91, MATCH(B1245, Analysis!$A$71:$A$91, 0), MATCH(C1245, Analysis!$B$70:$L$70, 0)), "")</f>
        <v>Severe</v>
      </c>
      <c r="J1245">
        <f t="shared" si="116"/>
        <v>20</v>
      </c>
      <c r="K1245" s="56">
        <f t="shared" si="117"/>
        <v>45791</v>
      </c>
      <c r="L1245" s="57">
        <f t="shared" si="119"/>
        <v>0.39006944444554392</v>
      </c>
      <c r="M1245" t="str" cm="1">
        <f t="array" ref="M1245">IF(L1245="","",_xlfn.IFS(
  AND(L1245&gt;=TIME(9,0,0), L1245&lt;TIME(16,0,0)),"Morning",
  AND(L1245&gt;=TIME(16,0,0), L1245&lt;TIME(23,59,0)),"Evening",
  L1245&gt;=TIME(23,59,0),"Night",
  L1245&lt;TIME(9,0,0),"Night"
))</f>
        <v>Morning</v>
      </c>
      <c r="O1245" t="str">
        <f t="shared" si="118"/>
        <v/>
      </c>
    </row>
    <row r="1246" spans="1:15" x14ac:dyDescent="0.25">
      <c r="A1246" s="55" t="s">
        <v>2601</v>
      </c>
      <c r="B1246" t="s">
        <v>1</v>
      </c>
      <c r="C1246" t="s">
        <v>25</v>
      </c>
      <c r="D1246" t="s">
        <v>234</v>
      </c>
      <c r="E1246" t="s">
        <v>2602</v>
      </c>
      <c r="F1246" t="s">
        <v>78</v>
      </c>
      <c r="G1246" t="str">
        <f t="shared" si="114"/>
        <v>0</v>
      </c>
      <c r="H1246" s="4" t="str">
        <f t="shared" si="115"/>
        <v>Click here</v>
      </c>
      <c r="I1246" t="str">
        <f>IFERROR(INDEX(Analysis!$B$71:$L$91, MATCH(B1246, Analysis!$A$71:$A$91, 0), MATCH(C1246, Analysis!$B$70:$L$70, 0)), "")</f>
        <v>Mild</v>
      </c>
      <c r="J1246">
        <f t="shared" si="116"/>
        <v>20</v>
      </c>
      <c r="K1246" s="56">
        <f t="shared" si="117"/>
        <v>45791</v>
      </c>
      <c r="L1246" s="57">
        <f t="shared" si="119"/>
        <v>0.41254629629838746</v>
      </c>
      <c r="M1246" t="str" cm="1">
        <f t="array" ref="M1246">IF(L1246="","",_xlfn.IFS(
  AND(L1246&gt;=TIME(9,0,0), L1246&lt;TIME(16,0,0)),"Morning",
  AND(L1246&gt;=TIME(16,0,0), L1246&lt;TIME(23,59,0)),"Evening",
  L1246&gt;=TIME(23,59,0),"Night",
  L1246&lt;TIME(9,0,0),"Night"
))</f>
        <v>Morning</v>
      </c>
      <c r="O1246" t="str">
        <f t="shared" si="118"/>
        <v/>
      </c>
    </row>
    <row r="1247" spans="1:15" x14ac:dyDescent="0.25">
      <c r="A1247" s="55" t="s">
        <v>2603</v>
      </c>
      <c r="B1247" t="s">
        <v>3</v>
      </c>
      <c r="C1247" t="s">
        <v>25</v>
      </c>
      <c r="D1247" t="s">
        <v>234</v>
      </c>
      <c r="E1247" t="s">
        <v>2604</v>
      </c>
      <c r="F1247" t="s">
        <v>78</v>
      </c>
      <c r="G1247" t="str">
        <f t="shared" si="114"/>
        <v>0</v>
      </c>
      <c r="H1247" s="4" t="str">
        <f t="shared" si="115"/>
        <v>Click here</v>
      </c>
      <c r="I1247" t="str">
        <f>IFERROR(INDEX(Analysis!$B$71:$L$91, MATCH(B1247, Analysis!$A$71:$A$91, 0), MATCH(C1247, Analysis!$B$70:$L$70, 0)), "")</f>
        <v>Severe</v>
      </c>
      <c r="J1247">
        <f t="shared" si="116"/>
        <v>20</v>
      </c>
      <c r="K1247" s="56">
        <f t="shared" si="117"/>
        <v>45791</v>
      </c>
      <c r="L1247" s="57">
        <f t="shared" si="119"/>
        <v>0.41287037036818219</v>
      </c>
      <c r="M1247" t="str" cm="1">
        <f t="array" ref="M1247">IF(L1247="","",_xlfn.IFS(
  AND(L1247&gt;=TIME(9,0,0), L1247&lt;TIME(16,0,0)),"Morning",
  AND(L1247&gt;=TIME(16,0,0), L1247&lt;TIME(23,59,0)),"Evening",
  L1247&gt;=TIME(23,59,0),"Night",
  L1247&lt;TIME(9,0,0),"Night"
))</f>
        <v>Morning</v>
      </c>
      <c r="O1247" t="str">
        <f t="shared" si="118"/>
        <v/>
      </c>
    </row>
    <row r="1248" spans="1:15" x14ac:dyDescent="0.25">
      <c r="A1248" s="55" t="s">
        <v>2605</v>
      </c>
      <c r="B1248" t="s">
        <v>1</v>
      </c>
      <c r="C1248" t="s">
        <v>27</v>
      </c>
      <c r="D1248" t="s">
        <v>167</v>
      </c>
      <c r="E1248" t="s">
        <v>2606</v>
      </c>
      <c r="F1248" t="s">
        <v>78</v>
      </c>
      <c r="G1248" t="str">
        <f t="shared" si="114"/>
        <v>0</v>
      </c>
      <c r="H1248" s="4" t="str">
        <f t="shared" si="115"/>
        <v>Click here</v>
      </c>
      <c r="I1248" t="str">
        <f>IFERROR(INDEX(Analysis!$B$71:$L$91, MATCH(B1248, Analysis!$A$71:$A$91, 0), MATCH(C1248, Analysis!$B$70:$L$70, 0)), "")</f>
        <v>Mild</v>
      </c>
      <c r="J1248">
        <f t="shared" si="116"/>
        <v>20</v>
      </c>
      <c r="K1248" s="56">
        <f t="shared" si="117"/>
        <v>45791</v>
      </c>
      <c r="L1248" s="57">
        <f t="shared" si="119"/>
        <v>0.41740740741079208</v>
      </c>
      <c r="M1248" t="str" cm="1">
        <f t="array" ref="M1248">IF(L1248="","",_xlfn.IFS(
  AND(L1248&gt;=TIME(9,0,0), L1248&lt;TIME(16,0,0)),"Morning",
  AND(L1248&gt;=TIME(16,0,0), L1248&lt;TIME(23,59,0)),"Evening",
  L1248&gt;=TIME(23,59,0),"Night",
  L1248&lt;TIME(9,0,0),"Night"
))</f>
        <v>Morning</v>
      </c>
      <c r="O1248" t="str">
        <f t="shared" si="118"/>
        <v/>
      </c>
    </row>
    <row r="1249" spans="1:15" x14ac:dyDescent="0.25">
      <c r="A1249" s="55" t="s">
        <v>2607</v>
      </c>
      <c r="B1249" t="s">
        <v>1</v>
      </c>
      <c r="C1249" t="s">
        <v>25</v>
      </c>
      <c r="D1249" t="s">
        <v>146</v>
      </c>
      <c r="E1249" t="s">
        <v>2608</v>
      </c>
      <c r="F1249" t="s">
        <v>78</v>
      </c>
      <c r="G1249" t="str">
        <f t="shared" si="114"/>
        <v>0</v>
      </c>
      <c r="H1249" s="4" t="str">
        <f t="shared" si="115"/>
        <v>Click here</v>
      </c>
      <c r="I1249" t="str">
        <f>IFERROR(INDEX(Analysis!$B$71:$L$91, MATCH(B1249, Analysis!$A$71:$A$91, 0), MATCH(C1249, Analysis!$B$70:$L$70, 0)), "")</f>
        <v>Mild</v>
      </c>
      <c r="J1249">
        <f t="shared" si="116"/>
        <v>20</v>
      </c>
      <c r="K1249" s="56">
        <f t="shared" si="117"/>
        <v>45791</v>
      </c>
      <c r="L1249" s="57">
        <f t="shared" si="119"/>
        <v>0.41777777778042946</v>
      </c>
      <c r="M1249" t="str" cm="1">
        <f t="array" ref="M1249">IF(L1249="","",_xlfn.IFS(
  AND(L1249&gt;=TIME(9,0,0), L1249&lt;TIME(16,0,0)),"Morning",
  AND(L1249&gt;=TIME(16,0,0), L1249&lt;TIME(23,59,0)),"Evening",
  L1249&gt;=TIME(23,59,0),"Night",
  L1249&lt;TIME(9,0,0),"Night"
))</f>
        <v>Morning</v>
      </c>
      <c r="O1249" t="str">
        <f t="shared" si="118"/>
        <v/>
      </c>
    </row>
    <row r="1250" spans="1:15" x14ac:dyDescent="0.25">
      <c r="A1250" s="55" t="s">
        <v>2609</v>
      </c>
      <c r="B1250" t="s">
        <v>1</v>
      </c>
      <c r="C1250" t="s">
        <v>103</v>
      </c>
      <c r="D1250" t="s">
        <v>237</v>
      </c>
      <c r="E1250" t="s">
        <v>2610</v>
      </c>
      <c r="F1250" t="s">
        <v>78</v>
      </c>
      <c r="G1250" t="str">
        <f t="shared" si="114"/>
        <v>0</v>
      </c>
      <c r="H1250" s="4" t="str">
        <f t="shared" si="115"/>
        <v>Click here</v>
      </c>
      <c r="I1250" t="str">
        <f>IFERROR(INDEX(Analysis!$B$71:$L$91, MATCH(B1250, Analysis!$A$71:$A$91, 0), MATCH(C1250, Analysis!$B$70:$L$70, 0)), "")</f>
        <v>Mild</v>
      </c>
      <c r="J1250">
        <f t="shared" si="116"/>
        <v>20</v>
      </c>
      <c r="K1250" s="56">
        <f t="shared" si="117"/>
        <v>45791</v>
      </c>
      <c r="L1250" s="57">
        <f t="shared" si="119"/>
        <v>0.41935185185138835</v>
      </c>
      <c r="M1250" t="str" cm="1">
        <f t="array" ref="M1250">IF(L1250="","",_xlfn.IFS(
  AND(L1250&gt;=TIME(9,0,0), L1250&lt;TIME(16,0,0)),"Morning",
  AND(L1250&gt;=TIME(16,0,0), L1250&lt;TIME(23,59,0)),"Evening",
  L1250&gt;=TIME(23,59,0),"Night",
  L1250&lt;TIME(9,0,0),"Night"
))</f>
        <v>Morning</v>
      </c>
      <c r="O1250" t="str">
        <f t="shared" si="118"/>
        <v/>
      </c>
    </row>
    <row r="1251" spans="1:15" x14ac:dyDescent="0.25">
      <c r="A1251" s="55" t="s">
        <v>2611</v>
      </c>
      <c r="B1251" t="s">
        <v>1</v>
      </c>
      <c r="C1251" t="s">
        <v>103</v>
      </c>
      <c r="D1251" t="s">
        <v>104</v>
      </c>
      <c r="E1251" t="s">
        <v>2612</v>
      </c>
      <c r="F1251" t="s">
        <v>78</v>
      </c>
      <c r="G1251" t="str">
        <f t="shared" si="114"/>
        <v>0</v>
      </c>
      <c r="H1251" s="4" t="str">
        <f t="shared" si="115"/>
        <v>Click here</v>
      </c>
      <c r="I1251" t="str">
        <f>IFERROR(INDEX(Analysis!$B$71:$L$91, MATCH(B1251, Analysis!$A$71:$A$91, 0), MATCH(C1251, Analysis!$B$70:$L$70, 0)), "")</f>
        <v>Mild</v>
      </c>
      <c r="J1251">
        <f t="shared" si="116"/>
        <v>20</v>
      </c>
      <c r="K1251" s="56">
        <f t="shared" si="117"/>
        <v>45791</v>
      </c>
      <c r="L1251" s="57">
        <f t="shared" si="119"/>
        <v>0.42546296296495711</v>
      </c>
      <c r="M1251" t="str" cm="1">
        <f t="array" ref="M1251">IF(L1251="","",_xlfn.IFS(
  AND(L1251&gt;=TIME(9,0,0), L1251&lt;TIME(16,0,0)),"Morning",
  AND(L1251&gt;=TIME(16,0,0), L1251&lt;TIME(23,59,0)),"Evening",
  L1251&gt;=TIME(23,59,0),"Night",
  L1251&lt;TIME(9,0,0),"Night"
))</f>
        <v>Morning</v>
      </c>
      <c r="O1251" t="str">
        <f t="shared" si="118"/>
        <v/>
      </c>
    </row>
    <row r="1252" spans="1:15" x14ac:dyDescent="0.25">
      <c r="A1252" s="55" t="s">
        <v>2613</v>
      </c>
      <c r="B1252" t="s">
        <v>3</v>
      </c>
      <c r="C1252" t="s">
        <v>29</v>
      </c>
      <c r="D1252" t="s">
        <v>223</v>
      </c>
      <c r="E1252" t="s">
        <v>2614</v>
      </c>
      <c r="F1252" t="s">
        <v>78</v>
      </c>
      <c r="G1252" t="str">
        <f t="shared" si="114"/>
        <v>0</v>
      </c>
      <c r="H1252" s="4" t="str">
        <f t="shared" si="115"/>
        <v>Click here</v>
      </c>
      <c r="I1252" t="str">
        <f>IFERROR(INDEX(Analysis!$B$71:$L$91, MATCH(B1252, Analysis!$A$71:$A$91, 0), MATCH(C1252, Analysis!$B$70:$L$70, 0)), "")</f>
        <v>Severe</v>
      </c>
      <c r="J1252">
        <f t="shared" si="116"/>
        <v>20</v>
      </c>
      <c r="K1252" s="56">
        <f t="shared" si="117"/>
        <v>45791</v>
      </c>
      <c r="L1252" s="57">
        <f t="shared" si="119"/>
        <v>0.42591435185022419</v>
      </c>
      <c r="M1252" t="str" cm="1">
        <f t="array" ref="M1252">IF(L1252="","",_xlfn.IFS(
  AND(L1252&gt;=TIME(9,0,0), L1252&lt;TIME(16,0,0)),"Morning",
  AND(L1252&gt;=TIME(16,0,0), L1252&lt;TIME(23,59,0)),"Evening",
  L1252&gt;=TIME(23,59,0),"Night",
  L1252&lt;TIME(9,0,0),"Night"
))</f>
        <v>Morning</v>
      </c>
      <c r="O1252" t="str">
        <f t="shared" si="118"/>
        <v/>
      </c>
    </row>
    <row r="1253" spans="1:15" x14ac:dyDescent="0.25">
      <c r="A1253" s="55" t="s">
        <v>2615</v>
      </c>
      <c r="B1253" t="s">
        <v>3</v>
      </c>
      <c r="C1253" t="s">
        <v>26</v>
      </c>
      <c r="D1253" t="s">
        <v>178</v>
      </c>
      <c r="E1253" t="s">
        <v>2616</v>
      </c>
      <c r="F1253" t="s">
        <v>78</v>
      </c>
      <c r="G1253" t="str">
        <f t="shared" si="114"/>
        <v>0</v>
      </c>
      <c r="H1253" s="4" t="str">
        <f t="shared" si="115"/>
        <v>Click here</v>
      </c>
      <c r="I1253" t="str">
        <f>IFERROR(INDEX(Analysis!$B$71:$L$91, MATCH(B1253, Analysis!$A$71:$A$91, 0), MATCH(C1253, Analysis!$B$70:$L$70, 0)), "")</f>
        <v>Severe</v>
      </c>
      <c r="J1253">
        <f t="shared" si="116"/>
        <v>20</v>
      </c>
      <c r="K1253" s="56">
        <f t="shared" si="117"/>
        <v>45791</v>
      </c>
      <c r="L1253" s="57">
        <f t="shared" si="119"/>
        <v>0.42665509258949896</v>
      </c>
      <c r="M1253" t="str" cm="1">
        <f t="array" ref="M1253">IF(L1253="","",_xlfn.IFS(
  AND(L1253&gt;=TIME(9,0,0), L1253&lt;TIME(16,0,0)),"Morning",
  AND(L1253&gt;=TIME(16,0,0), L1253&lt;TIME(23,59,0)),"Evening",
  L1253&gt;=TIME(23,59,0),"Night",
  L1253&lt;TIME(9,0,0),"Night"
))</f>
        <v>Morning</v>
      </c>
      <c r="O1253" t="str">
        <f t="shared" si="118"/>
        <v/>
      </c>
    </row>
    <row r="1254" spans="1:15" x14ac:dyDescent="0.25">
      <c r="A1254" s="55" t="s">
        <v>2617</v>
      </c>
      <c r="B1254" t="s">
        <v>1</v>
      </c>
      <c r="C1254" t="s">
        <v>25</v>
      </c>
      <c r="D1254" t="s">
        <v>86</v>
      </c>
      <c r="E1254" t="s">
        <v>2618</v>
      </c>
      <c r="F1254" t="s">
        <v>78</v>
      </c>
      <c r="G1254" t="str">
        <f t="shared" si="114"/>
        <v>0</v>
      </c>
      <c r="H1254" s="4" t="str">
        <f t="shared" si="115"/>
        <v>Click here</v>
      </c>
      <c r="I1254" t="str">
        <f>IFERROR(INDEX(Analysis!$B$71:$L$91, MATCH(B1254, Analysis!$A$71:$A$91, 0), MATCH(C1254, Analysis!$B$70:$L$70, 0)), "")</f>
        <v>Mild</v>
      </c>
      <c r="J1254">
        <f t="shared" si="116"/>
        <v>20</v>
      </c>
      <c r="K1254" s="56">
        <f t="shared" si="117"/>
        <v>45791</v>
      </c>
      <c r="L1254" s="57">
        <f t="shared" si="119"/>
        <v>0.42871527777606389</v>
      </c>
      <c r="M1254" t="str" cm="1">
        <f t="array" ref="M1254">IF(L1254="","",_xlfn.IFS(
  AND(L1254&gt;=TIME(9,0,0), L1254&lt;TIME(16,0,0)),"Morning",
  AND(L1254&gt;=TIME(16,0,0), L1254&lt;TIME(23,59,0)),"Evening",
  L1254&gt;=TIME(23,59,0),"Night",
  L1254&lt;TIME(9,0,0),"Night"
))</f>
        <v>Morning</v>
      </c>
      <c r="O1254" t="str">
        <f t="shared" si="118"/>
        <v/>
      </c>
    </row>
    <row r="1255" spans="1:15" x14ac:dyDescent="0.25">
      <c r="A1255" s="55" t="s">
        <v>2619</v>
      </c>
      <c r="B1255" t="s">
        <v>4</v>
      </c>
      <c r="C1255" t="s">
        <v>25</v>
      </c>
      <c r="D1255" t="s">
        <v>83</v>
      </c>
      <c r="E1255" t="s">
        <v>2620</v>
      </c>
      <c r="F1255" t="s">
        <v>78</v>
      </c>
      <c r="G1255" t="str">
        <f t="shared" si="114"/>
        <v>0</v>
      </c>
      <c r="H1255" s="4" t="str">
        <f t="shared" si="115"/>
        <v>Click here</v>
      </c>
      <c r="I1255" t="str">
        <f>IFERROR(INDEX(Analysis!$B$71:$L$91, MATCH(B1255, Analysis!$A$71:$A$91, 0), MATCH(C1255, Analysis!$B$70:$L$70, 0)), "")</f>
        <v>Mild</v>
      </c>
      <c r="J1255">
        <f t="shared" si="116"/>
        <v>20</v>
      </c>
      <c r="K1255" s="56">
        <f t="shared" si="117"/>
        <v>45791</v>
      </c>
      <c r="L1255" s="57">
        <f t="shared" si="119"/>
        <v>0.43047453703911742</v>
      </c>
      <c r="M1255" t="str" cm="1">
        <f t="array" ref="M1255">IF(L1255="","",_xlfn.IFS(
  AND(L1255&gt;=TIME(9,0,0), L1255&lt;TIME(16,0,0)),"Morning",
  AND(L1255&gt;=TIME(16,0,0), L1255&lt;TIME(23,59,0)),"Evening",
  L1255&gt;=TIME(23,59,0),"Night",
  L1255&lt;TIME(9,0,0),"Night"
))</f>
        <v>Morning</v>
      </c>
      <c r="O1255" t="str">
        <f t="shared" si="118"/>
        <v/>
      </c>
    </row>
    <row r="1256" spans="1:15" x14ac:dyDescent="0.25">
      <c r="A1256" s="55" t="s">
        <v>2621</v>
      </c>
      <c r="B1256" t="s">
        <v>0</v>
      </c>
      <c r="C1256" t="s">
        <v>26</v>
      </c>
      <c r="D1256" t="s">
        <v>381</v>
      </c>
      <c r="E1256" t="s">
        <v>2622</v>
      </c>
      <c r="F1256" t="s">
        <v>78</v>
      </c>
      <c r="G1256" t="str">
        <f t="shared" si="114"/>
        <v>0</v>
      </c>
      <c r="H1256" s="4" t="str">
        <f t="shared" si="115"/>
        <v>Click here</v>
      </c>
      <c r="I1256" t="str">
        <f>IFERROR(INDEX(Analysis!$B$71:$L$91, MATCH(B1256, Analysis!$A$71:$A$91, 0), MATCH(C1256, Analysis!$B$70:$L$70, 0)), "")</f>
        <v>Severe</v>
      </c>
      <c r="J1256">
        <f t="shared" si="116"/>
        <v>20</v>
      </c>
      <c r="K1256" s="56">
        <f t="shared" si="117"/>
        <v>45791</v>
      </c>
      <c r="L1256" s="57">
        <f t="shared" si="119"/>
        <v>0.43149305555562023</v>
      </c>
      <c r="M1256" t="str" cm="1">
        <f t="array" ref="M1256">IF(L1256="","",_xlfn.IFS(
  AND(L1256&gt;=TIME(9,0,0), L1256&lt;TIME(16,0,0)),"Morning",
  AND(L1256&gt;=TIME(16,0,0), L1256&lt;TIME(23,59,0)),"Evening",
  L1256&gt;=TIME(23,59,0),"Night",
  L1256&lt;TIME(9,0,0),"Night"
))</f>
        <v>Morning</v>
      </c>
      <c r="O1256" t="str">
        <f t="shared" si="118"/>
        <v/>
      </c>
    </row>
    <row r="1257" spans="1:15" x14ac:dyDescent="0.25">
      <c r="A1257" s="55" t="s">
        <v>2623</v>
      </c>
      <c r="B1257" t="s">
        <v>2</v>
      </c>
      <c r="C1257" t="s">
        <v>27</v>
      </c>
      <c r="D1257" t="s">
        <v>167</v>
      </c>
      <c r="E1257" t="s">
        <v>2624</v>
      </c>
      <c r="F1257" t="s">
        <v>78</v>
      </c>
      <c r="G1257" t="str">
        <f t="shared" si="114"/>
        <v>0</v>
      </c>
      <c r="H1257" s="4" t="str">
        <f t="shared" si="115"/>
        <v>Click here</v>
      </c>
      <c r="I1257" t="str">
        <f>IFERROR(INDEX(Analysis!$B$71:$L$91, MATCH(B1257, Analysis!$A$71:$A$91, 0), MATCH(C1257, Analysis!$B$70:$L$70, 0)), "")</f>
        <v>Mild</v>
      </c>
      <c r="J1257">
        <f t="shared" si="116"/>
        <v>20</v>
      </c>
      <c r="K1257" s="56">
        <f t="shared" si="117"/>
        <v>45791</v>
      </c>
      <c r="L1257" s="57">
        <f t="shared" si="119"/>
        <v>0.43222222222539131</v>
      </c>
      <c r="M1257" t="str" cm="1">
        <f t="array" ref="M1257">IF(L1257="","",_xlfn.IFS(
  AND(L1257&gt;=TIME(9,0,0), L1257&lt;TIME(16,0,0)),"Morning",
  AND(L1257&gt;=TIME(16,0,0), L1257&lt;TIME(23,59,0)),"Evening",
  L1257&gt;=TIME(23,59,0),"Night",
  L1257&lt;TIME(9,0,0),"Night"
))</f>
        <v>Morning</v>
      </c>
      <c r="O1257" t="str">
        <f t="shared" si="118"/>
        <v/>
      </c>
    </row>
    <row r="1258" spans="1:15" x14ac:dyDescent="0.25">
      <c r="A1258" s="55" t="s">
        <v>2625</v>
      </c>
      <c r="B1258" t="s">
        <v>1</v>
      </c>
      <c r="C1258" t="s">
        <v>103</v>
      </c>
      <c r="D1258" t="s">
        <v>104</v>
      </c>
      <c r="E1258" t="s">
        <v>2626</v>
      </c>
      <c r="F1258" t="s">
        <v>78</v>
      </c>
      <c r="G1258" t="str">
        <f t="shared" si="114"/>
        <v>0</v>
      </c>
      <c r="H1258" s="4" t="str">
        <f t="shared" si="115"/>
        <v>Click here</v>
      </c>
      <c r="I1258" t="str">
        <f>IFERROR(INDEX(Analysis!$B$71:$L$91, MATCH(B1258, Analysis!$A$71:$A$91, 0), MATCH(C1258, Analysis!$B$70:$L$70, 0)), "")</f>
        <v>Mild</v>
      </c>
      <c r="J1258">
        <f t="shared" si="116"/>
        <v>20</v>
      </c>
      <c r="K1258" s="56">
        <f t="shared" si="117"/>
        <v>45791</v>
      </c>
      <c r="L1258" s="57">
        <f t="shared" si="119"/>
        <v>0.43238425925665069</v>
      </c>
      <c r="M1258" t="str" cm="1">
        <f t="array" ref="M1258">IF(L1258="","",_xlfn.IFS(
  AND(L1258&gt;=TIME(9,0,0), L1258&lt;TIME(16,0,0)),"Morning",
  AND(L1258&gt;=TIME(16,0,0), L1258&lt;TIME(23,59,0)),"Evening",
  L1258&gt;=TIME(23,59,0),"Night",
  L1258&lt;TIME(9,0,0),"Night"
))</f>
        <v>Morning</v>
      </c>
      <c r="O1258" t="str">
        <f t="shared" si="118"/>
        <v/>
      </c>
    </row>
    <row r="1259" spans="1:15" x14ac:dyDescent="0.25">
      <c r="A1259" s="55" t="s">
        <v>2627</v>
      </c>
      <c r="B1259" t="s">
        <v>1</v>
      </c>
      <c r="C1259" t="s">
        <v>27</v>
      </c>
      <c r="D1259" t="s">
        <v>167</v>
      </c>
      <c r="E1259" t="s">
        <v>2628</v>
      </c>
      <c r="F1259" t="s">
        <v>78</v>
      </c>
      <c r="G1259" t="str">
        <f t="shared" si="114"/>
        <v>0</v>
      </c>
      <c r="H1259" s="4" t="str">
        <f t="shared" si="115"/>
        <v>Click here</v>
      </c>
      <c r="I1259" t="str">
        <f>IFERROR(INDEX(Analysis!$B$71:$L$91, MATCH(B1259, Analysis!$A$71:$A$91, 0), MATCH(C1259, Analysis!$B$70:$L$70, 0)), "")</f>
        <v>Mild</v>
      </c>
      <c r="J1259">
        <f t="shared" si="116"/>
        <v>20</v>
      </c>
      <c r="K1259" s="56">
        <f t="shared" si="117"/>
        <v>45791</v>
      </c>
      <c r="L1259" s="57">
        <f t="shared" si="119"/>
        <v>0.43405092592729488</v>
      </c>
      <c r="M1259" t="str" cm="1">
        <f t="array" ref="M1259">IF(L1259="","",_xlfn.IFS(
  AND(L1259&gt;=TIME(9,0,0), L1259&lt;TIME(16,0,0)),"Morning",
  AND(L1259&gt;=TIME(16,0,0), L1259&lt;TIME(23,59,0)),"Evening",
  L1259&gt;=TIME(23,59,0),"Night",
  L1259&lt;TIME(9,0,0),"Night"
))</f>
        <v>Morning</v>
      </c>
      <c r="O1259" t="str">
        <f t="shared" si="118"/>
        <v/>
      </c>
    </row>
    <row r="1260" spans="1:15" x14ac:dyDescent="0.25">
      <c r="A1260" s="55" t="s">
        <v>2629</v>
      </c>
      <c r="B1260" t="s">
        <v>1</v>
      </c>
      <c r="C1260" t="s">
        <v>25</v>
      </c>
      <c r="D1260" t="s">
        <v>301</v>
      </c>
      <c r="E1260" t="s">
        <v>2630</v>
      </c>
      <c r="F1260" t="s">
        <v>78</v>
      </c>
      <c r="G1260" t="str">
        <f t="shared" si="114"/>
        <v>0</v>
      </c>
      <c r="H1260" s="4" t="str">
        <f t="shared" si="115"/>
        <v>Click here</v>
      </c>
      <c r="I1260" t="str">
        <f>IFERROR(INDEX(Analysis!$B$71:$L$91, MATCH(B1260, Analysis!$A$71:$A$91, 0), MATCH(C1260, Analysis!$B$70:$L$70, 0)), "")</f>
        <v>Mild</v>
      </c>
      <c r="J1260">
        <f t="shared" si="116"/>
        <v>20</v>
      </c>
      <c r="K1260" s="56">
        <f t="shared" si="117"/>
        <v>45791</v>
      </c>
      <c r="L1260" s="57">
        <f t="shared" si="119"/>
        <v>0.43431712962774327</v>
      </c>
      <c r="M1260" t="str" cm="1">
        <f t="array" ref="M1260">IF(L1260="","",_xlfn.IFS(
  AND(L1260&gt;=TIME(9,0,0), L1260&lt;TIME(16,0,0)),"Morning",
  AND(L1260&gt;=TIME(16,0,0), L1260&lt;TIME(23,59,0)),"Evening",
  L1260&gt;=TIME(23,59,0),"Night",
  L1260&lt;TIME(9,0,0),"Night"
))</f>
        <v>Morning</v>
      </c>
      <c r="O1260" t="str">
        <f t="shared" si="118"/>
        <v/>
      </c>
    </row>
    <row r="1261" spans="1:15" x14ac:dyDescent="0.25">
      <c r="A1261" s="55" t="s">
        <v>2631</v>
      </c>
      <c r="B1261" t="s">
        <v>2</v>
      </c>
      <c r="C1261" t="s">
        <v>27</v>
      </c>
      <c r="D1261" t="s">
        <v>167</v>
      </c>
      <c r="E1261" t="s">
        <v>2632</v>
      </c>
      <c r="F1261" t="s">
        <v>78</v>
      </c>
      <c r="G1261" t="str">
        <f t="shared" si="114"/>
        <v>0</v>
      </c>
      <c r="H1261" s="4" t="str">
        <f t="shared" si="115"/>
        <v>Click here</v>
      </c>
      <c r="I1261" t="str">
        <f>IFERROR(INDEX(Analysis!$B$71:$L$91, MATCH(B1261, Analysis!$A$71:$A$91, 0), MATCH(C1261, Analysis!$B$70:$L$70, 0)), "")</f>
        <v>Mild</v>
      </c>
      <c r="J1261">
        <f t="shared" si="116"/>
        <v>20</v>
      </c>
      <c r="K1261" s="56">
        <f t="shared" si="117"/>
        <v>45791</v>
      </c>
      <c r="L1261" s="57">
        <f t="shared" si="119"/>
        <v>0.43572916666744277</v>
      </c>
      <c r="M1261" t="str" cm="1">
        <f t="array" ref="M1261">IF(L1261="","",_xlfn.IFS(
  AND(L1261&gt;=TIME(9,0,0), L1261&lt;TIME(16,0,0)),"Morning",
  AND(L1261&gt;=TIME(16,0,0), L1261&lt;TIME(23,59,0)),"Evening",
  L1261&gt;=TIME(23,59,0),"Night",
  L1261&lt;TIME(9,0,0),"Night"
))</f>
        <v>Morning</v>
      </c>
      <c r="O1261" t="str">
        <f t="shared" si="118"/>
        <v/>
      </c>
    </row>
    <row r="1262" spans="1:15" x14ac:dyDescent="0.25">
      <c r="A1262" s="55" t="s">
        <v>2633</v>
      </c>
      <c r="B1262" t="s">
        <v>1</v>
      </c>
      <c r="C1262" t="s">
        <v>26</v>
      </c>
      <c r="D1262" t="s">
        <v>381</v>
      </c>
      <c r="E1262" t="s">
        <v>2634</v>
      </c>
      <c r="F1262" t="s">
        <v>78</v>
      </c>
      <c r="G1262" t="str">
        <f t="shared" si="114"/>
        <v>0</v>
      </c>
      <c r="H1262" s="4" t="str">
        <f t="shared" si="115"/>
        <v>Click here</v>
      </c>
      <c r="I1262" t="str">
        <f>IFERROR(INDEX(Analysis!$B$71:$L$91, MATCH(B1262, Analysis!$A$71:$A$91, 0), MATCH(C1262, Analysis!$B$70:$L$70, 0)), "")</f>
        <v>Mild</v>
      </c>
      <c r="J1262">
        <f t="shared" si="116"/>
        <v>20</v>
      </c>
      <c r="K1262" s="56">
        <f t="shared" si="117"/>
        <v>45791</v>
      </c>
      <c r="L1262" s="57">
        <f t="shared" si="119"/>
        <v>0.43818287036992842</v>
      </c>
      <c r="M1262" t="str" cm="1">
        <f t="array" ref="M1262">IF(L1262="","",_xlfn.IFS(
  AND(L1262&gt;=TIME(9,0,0), L1262&lt;TIME(16,0,0)),"Morning",
  AND(L1262&gt;=TIME(16,0,0), L1262&lt;TIME(23,59,0)),"Evening",
  L1262&gt;=TIME(23,59,0),"Night",
  L1262&lt;TIME(9,0,0),"Night"
))</f>
        <v>Morning</v>
      </c>
      <c r="O1262" t="str">
        <f t="shared" si="118"/>
        <v/>
      </c>
    </row>
    <row r="1263" spans="1:15" x14ac:dyDescent="0.25">
      <c r="A1263" s="55" t="s">
        <v>2635</v>
      </c>
      <c r="B1263" t="s">
        <v>1</v>
      </c>
      <c r="C1263" t="s">
        <v>27</v>
      </c>
      <c r="D1263" t="s">
        <v>109</v>
      </c>
      <c r="E1263" t="s">
        <v>2636</v>
      </c>
      <c r="F1263" t="s">
        <v>78</v>
      </c>
      <c r="G1263" t="str">
        <f t="shared" si="114"/>
        <v>0</v>
      </c>
      <c r="H1263" s="4" t="str">
        <f t="shared" si="115"/>
        <v>Click here</v>
      </c>
      <c r="I1263" t="str">
        <f>IFERROR(INDEX(Analysis!$B$71:$L$91, MATCH(B1263, Analysis!$A$71:$A$91, 0), MATCH(C1263, Analysis!$B$70:$L$70, 0)), "")</f>
        <v>Mild</v>
      </c>
      <c r="J1263">
        <f t="shared" si="116"/>
        <v>20</v>
      </c>
      <c r="K1263" s="56">
        <f t="shared" si="117"/>
        <v>45791</v>
      </c>
      <c r="L1263" s="57">
        <f t="shared" si="119"/>
        <v>0.43912037037080154</v>
      </c>
      <c r="M1263" t="str" cm="1">
        <f t="array" ref="M1263">IF(L1263="","",_xlfn.IFS(
  AND(L1263&gt;=TIME(9,0,0), L1263&lt;TIME(16,0,0)),"Morning",
  AND(L1263&gt;=TIME(16,0,0), L1263&lt;TIME(23,59,0)),"Evening",
  L1263&gt;=TIME(23,59,0),"Night",
  L1263&lt;TIME(9,0,0),"Night"
))</f>
        <v>Morning</v>
      </c>
      <c r="O1263" t="str">
        <f t="shared" si="118"/>
        <v/>
      </c>
    </row>
    <row r="1264" spans="1:15" x14ac:dyDescent="0.25">
      <c r="A1264" s="55" t="s">
        <v>2637</v>
      </c>
      <c r="B1264" t="s">
        <v>3</v>
      </c>
      <c r="C1264" t="s">
        <v>27</v>
      </c>
      <c r="D1264" t="s">
        <v>109</v>
      </c>
      <c r="E1264" t="s">
        <v>2638</v>
      </c>
      <c r="F1264" t="s">
        <v>78</v>
      </c>
      <c r="G1264" t="str">
        <f t="shared" si="114"/>
        <v>0</v>
      </c>
      <c r="H1264" s="4" t="str">
        <f t="shared" si="115"/>
        <v>Click here</v>
      </c>
      <c r="I1264" t="str">
        <f>IFERROR(INDEX(Analysis!$B$71:$L$91, MATCH(B1264, Analysis!$A$71:$A$91, 0), MATCH(C1264, Analysis!$B$70:$L$70, 0)), "")</f>
        <v>Severe</v>
      </c>
      <c r="J1264">
        <f t="shared" si="116"/>
        <v>20</v>
      </c>
      <c r="K1264" s="56">
        <f t="shared" si="117"/>
        <v>45791</v>
      </c>
      <c r="L1264" s="57">
        <f t="shared" si="119"/>
        <v>0.4465509259243845</v>
      </c>
      <c r="M1264" t="str" cm="1">
        <f t="array" ref="M1264">IF(L1264="","",_xlfn.IFS(
  AND(L1264&gt;=TIME(9,0,0), L1264&lt;TIME(16,0,0)),"Morning",
  AND(L1264&gt;=TIME(16,0,0), L1264&lt;TIME(23,59,0)),"Evening",
  L1264&gt;=TIME(23,59,0),"Night",
  L1264&lt;TIME(9,0,0),"Night"
))</f>
        <v>Morning</v>
      </c>
      <c r="O1264" t="str">
        <f t="shared" si="118"/>
        <v/>
      </c>
    </row>
    <row r="1265" spans="1:15" x14ac:dyDescent="0.25">
      <c r="A1265" s="55" t="s">
        <v>2639</v>
      </c>
      <c r="B1265" t="s">
        <v>1</v>
      </c>
      <c r="C1265" t="s">
        <v>25</v>
      </c>
      <c r="D1265" t="s">
        <v>301</v>
      </c>
      <c r="E1265" t="s">
        <v>2640</v>
      </c>
      <c r="F1265" t="s">
        <v>78</v>
      </c>
      <c r="G1265" t="str">
        <f t="shared" si="114"/>
        <v>0</v>
      </c>
      <c r="H1265" s="4" t="str">
        <f t="shared" si="115"/>
        <v>Click here</v>
      </c>
      <c r="I1265" t="str">
        <f>IFERROR(INDEX(Analysis!$B$71:$L$91, MATCH(B1265, Analysis!$A$71:$A$91, 0), MATCH(C1265, Analysis!$B$70:$L$70, 0)), "")</f>
        <v>Mild</v>
      </c>
      <c r="J1265">
        <f t="shared" si="116"/>
        <v>20</v>
      </c>
      <c r="K1265" s="56">
        <f t="shared" si="117"/>
        <v>45791</v>
      </c>
      <c r="L1265" s="57">
        <f t="shared" si="119"/>
        <v>0.4622800925935735</v>
      </c>
      <c r="M1265" t="str" cm="1">
        <f t="array" ref="M1265">IF(L1265="","",_xlfn.IFS(
  AND(L1265&gt;=TIME(9,0,0), L1265&lt;TIME(16,0,0)),"Morning",
  AND(L1265&gt;=TIME(16,0,0), L1265&lt;TIME(23,59,0)),"Evening",
  L1265&gt;=TIME(23,59,0),"Night",
  L1265&lt;TIME(9,0,0),"Night"
))</f>
        <v>Morning</v>
      </c>
      <c r="O1265" t="str">
        <f t="shared" si="118"/>
        <v/>
      </c>
    </row>
    <row r="1266" spans="1:15" x14ac:dyDescent="0.25">
      <c r="A1266" s="55" t="s">
        <v>2641</v>
      </c>
      <c r="B1266" t="s">
        <v>12</v>
      </c>
      <c r="C1266" t="s">
        <v>25</v>
      </c>
      <c r="D1266" t="s">
        <v>234</v>
      </c>
      <c r="E1266" t="s">
        <v>2642</v>
      </c>
      <c r="F1266" t="s">
        <v>78</v>
      </c>
      <c r="G1266" t="str">
        <f t="shared" si="114"/>
        <v>0</v>
      </c>
      <c r="H1266" s="4" t="str">
        <f t="shared" si="115"/>
        <v>Click here</v>
      </c>
      <c r="I1266" t="str">
        <f>IFERROR(INDEX(Analysis!$B$71:$L$91, MATCH(B1266, Analysis!$A$71:$A$91, 0), MATCH(C1266, Analysis!$B$70:$L$70, 0)), "")</f>
        <v>Severe</v>
      </c>
      <c r="J1266">
        <f t="shared" si="116"/>
        <v>20</v>
      </c>
      <c r="K1266" s="56">
        <f t="shared" si="117"/>
        <v>45791</v>
      </c>
      <c r="L1266" s="57">
        <f t="shared" si="119"/>
        <v>0.46377314814890269</v>
      </c>
      <c r="M1266" t="str" cm="1">
        <f t="array" ref="M1266">IF(L1266="","",_xlfn.IFS(
  AND(L1266&gt;=TIME(9,0,0), L1266&lt;TIME(16,0,0)),"Morning",
  AND(L1266&gt;=TIME(16,0,0), L1266&lt;TIME(23,59,0)),"Evening",
  L1266&gt;=TIME(23,59,0),"Night",
  L1266&lt;TIME(9,0,0),"Night"
))</f>
        <v>Morning</v>
      </c>
      <c r="O1266" t="str">
        <f t="shared" si="118"/>
        <v/>
      </c>
    </row>
    <row r="1267" spans="1:15" x14ac:dyDescent="0.25">
      <c r="A1267" s="55" t="s">
        <v>2643</v>
      </c>
      <c r="B1267" t="s">
        <v>3</v>
      </c>
      <c r="C1267" t="s">
        <v>26</v>
      </c>
      <c r="D1267" t="s">
        <v>199</v>
      </c>
      <c r="E1267" t="s">
        <v>2644</v>
      </c>
      <c r="F1267" t="s">
        <v>78</v>
      </c>
      <c r="G1267" t="str">
        <f t="shared" si="114"/>
        <v>0</v>
      </c>
      <c r="H1267" s="4" t="str">
        <f t="shared" si="115"/>
        <v>Click here</v>
      </c>
      <c r="I1267" t="str">
        <f>IFERROR(INDEX(Analysis!$B$71:$L$91, MATCH(B1267, Analysis!$A$71:$A$91, 0), MATCH(C1267, Analysis!$B$70:$L$70, 0)), "")</f>
        <v>Severe</v>
      </c>
      <c r="J1267">
        <f t="shared" si="116"/>
        <v>20</v>
      </c>
      <c r="K1267" s="56">
        <f t="shared" si="117"/>
        <v>45791</v>
      </c>
      <c r="L1267" s="57">
        <f t="shared" si="119"/>
        <v>0.46651620370539604</v>
      </c>
      <c r="M1267" t="str" cm="1">
        <f t="array" ref="M1267">IF(L1267="","",_xlfn.IFS(
  AND(L1267&gt;=TIME(9,0,0), L1267&lt;TIME(16,0,0)),"Morning",
  AND(L1267&gt;=TIME(16,0,0), L1267&lt;TIME(23,59,0)),"Evening",
  L1267&gt;=TIME(23,59,0),"Night",
  L1267&lt;TIME(9,0,0),"Night"
))</f>
        <v>Morning</v>
      </c>
      <c r="O1267" t="str">
        <f t="shared" si="118"/>
        <v/>
      </c>
    </row>
    <row r="1268" spans="1:15" x14ac:dyDescent="0.25">
      <c r="A1268" s="55" t="s">
        <v>2645</v>
      </c>
      <c r="B1268" t="s">
        <v>1</v>
      </c>
      <c r="C1268" t="s">
        <v>27</v>
      </c>
      <c r="D1268" t="s">
        <v>167</v>
      </c>
      <c r="E1268" t="s">
        <v>2646</v>
      </c>
      <c r="F1268" t="s">
        <v>78</v>
      </c>
      <c r="G1268" t="str">
        <f t="shared" si="114"/>
        <v>0</v>
      </c>
      <c r="H1268" s="4" t="str">
        <f t="shared" si="115"/>
        <v>Click here</v>
      </c>
      <c r="I1268" t="str">
        <f>IFERROR(INDEX(Analysis!$B$71:$L$91, MATCH(B1268, Analysis!$A$71:$A$91, 0), MATCH(C1268, Analysis!$B$70:$L$70, 0)), "")</f>
        <v>Mild</v>
      </c>
      <c r="J1268">
        <f t="shared" si="116"/>
        <v>20</v>
      </c>
      <c r="K1268" s="56">
        <f t="shared" si="117"/>
        <v>45791</v>
      </c>
      <c r="L1268" s="57">
        <f t="shared" si="119"/>
        <v>0.49190972222277196</v>
      </c>
      <c r="M1268" t="str" cm="1">
        <f t="array" ref="M1268">IF(L1268="","",_xlfn.IFS(
  AND(L1268&gt;=TIME(9,0,0), L1268&lt;TIME(16,0,0)),"Morning",
  AND(L1268&gt;=TIME(16,0,0), L1268&lt;TIME(23,59,0)),"Evening",
  L1268&gt;=TIME(23,59,0),"Night",
  L1268&lt;TIME(9,0,0),"Night"
))</f>
        <v>Morning</v>
      </c>
      <c r="O1268" t="str">
        <f t="shared" si="118"/>
        <v/>
      </c>
    </row>
    <row r="1269" spans="1:15" x14ac:dyDescent="0.25">
      <c r="A1269" s="55" t="s">
        <v>2647</v>
      </c>
      <c r="B1269" t="s">
        <v>1</v>
      </c>
      <c r="C1269" t="s">
        <v>103</v>
      </c>
      <c r="D1269" t="s">
        <v>104</v>
      </c>
      <c r="E1269" t="s">
        <v>2648</v>
      </c>
      <c r="F1269" t="s">
        <v>78</v>
      </c>
      <c r="G1269" t="str">
        <f t="shared" si="114"/>
        <v>0</v>
      </c>
      <c r="H1269" s="4" t="str">
        <f t="shared" si="115"/>
        <v>Click here</v>
      </c>
      <c r="I1269" t="str">
        <f>IFERROR(INDEX(Analysis!$B$71:$L$91, MATCH(B1269, Analysis!$A$71:$A$91, 0), MATCH(C1269, Analysis!$B$70:$L$70, 0)), "")</f>
        <v>Mild</v>
      </c>
      <c r="J1269">
        <f t="shared" si="116"/>
        <v>20</v>
      </c>
      <c r="K1269" s="56">
        <f t="shared" si="117"/>
        <v>45791</v>
      </c>
      <c r="L1269" s="57">
        <f t="shared" si="119"/>
        <v>0.49746527777460869</v>
      </c>
      <c r="M1269" t="str" cm="1">
        <f t="array" ref="M1269">IF(L1269="","",_xlfn.IFS(
  AND(L1269&gt;=TIME(9,0,0), L1269&lt;TIME(16,0,0)),"Morning",
  AND(L1269&gt;=TIME(16,0,0), L1269&lt;TIME(23,59,0)),"Evening",
  L1269&gt;=TIME(23,59,0),"Night",
  L1269&lt;TIME(9,0,0),"Night"
))</f>
        <v>Morning</v>
      </c>
      <c r="O1269" t="str">
        <f t="shared" si="118"/>
        <v/>
      </c>
    </row>
    <row r="1270" spans="1:15" x14ac:dyDescent="0.25">
      <c r="A1270" s="55" t="s">
        <v>2649</v>
      </c>
      <c r="B1270" t="s">
        <v>1</v>
      </c>
      <c r="C1270" t="s">
        <v>26</v>
      </c>
      <c r="D1270" t="s">
        <v>244</v>
      </c>
      <c r="E1270" t="s">
        <v>2650</v>
      </c>
      <c r="F1270" t="s">
        <v>78</v>
      </c>
      <c r="G1270" t="str">
        <f t="shared" si="114"/>
        <v>0</v>
      </c>
      <c r="H1270" s="4" t="str">
        <f t="shared" si="115"/>
        <v>Click here</v>
      </c>
      <c r="I1270" t="str">
        <f>IFERROR(INDEX(Analysis!$B$71:$L$91, MATCH(B1270, Analysis!$A$71:$A$91, 0), MATCH(C1270, Analysis!$B$70:$L$70, 0)), "")</f>
        <v>Mild</v>
      </c>
      <c r="J1270">
        <f t="shared" si="116"/>
        <v>20</v>
      </c>
      <c r="K1270" s="56">
        <f t="shared" si="117"/>
        <v>45791</v>
      </c>
      <c r="L1270" s="57">
        <f t="shared" si="119"/>
        <v>0.50982638888672227</v>
      </c>
      <c r="M1270" t="str" cm="1">
        <f t="array" ref="M1270">IF(L1270="","",_xlfn.IFS(
  AND(L1270&gt;=TIME(9,0,0), L1270&lt;TIME(16,0,0)),"Morning",
  AND(L1270&gt;=TIME(16,0,0), L1270&lt;TIME(23,59,0)),"Evening",
  L1270&gt;=TIME(23,59,0),"Night",
  L1270&lt;TIME(9,0,0),"Night"
))</f>
        <v>Morning</v>
      </c>
      <c r="O1270" t="str">
        <f t="shared" si="118"/>
        <v/>
      </c>
    </row>
    <row r="1271" spans="1:15" x14ac:dyDescent="0.25">
      <c r="A1271" s="55" t="s">
        <v>2651</v>
      </c>
      <c r="B1271" t="s">
        <v>1</v>
      </c>
      <c r="C1271" t="s">
        <v>29</v>
      </c>
      <c r="D1271" t="s">
        <v>116</v>
      </c>
      <c r="E1271" t="s">
        <v>2652</v>
      </c>
      <c r="F1271" t="s">
        <v>78</v>
      </c>
      <c r="G1271" t="str">
        <f t="shared" si="114"/>
        <v>0</v>
      </c>
      <c r="H1271" s="4" t="str">
        <f t="shared" si="115"/>
        <v>Click here</v>
      </c>
      <c r="I1271" t="str">
        <f>IFERROR(INDEX(Analysis!$B$71:$L$91, MATCH(B1271, Analysis!$A$71:$A$91, 0), MATCH(C1271, Analysis!$B$70:$L$70, 0)), "")</f>
        <v>Mild</v>
      </c>
      <c r="J1271">
        <f t="shared" si="116"/>
        <v>20</v>
      </c>
      <c r="K1271" s="56">
        <f t="shared" si="117"/>
        <v>45791</v>
      </c>
      <c r="L1271" s="57">
        <f t="shared" si="119"/>
        <v>0.51005787037138361</v>
      </c>
      <c r="M1271" t="str" cm="1">
        <f t="array" ref="M1271">IF(L1271="","",_xlfn.IFS(
  AND(L1271&gt;=TIME(9,0,0), L1271&lt;TIME(16,0,0)),"Morning",
  AND(L1271&gt;=TIME(16,0,0), L1271&lt;TIME(23,59,0)),"Evening",
  L1271&gt;=TIME(23,59,0),"Night",
  L1271&lt;TIME(9,0,0),"Night"
))</f>
        <v>Morning</v>
      </c>
      <c r="O1271" t="str">
        <f t="shared" si="118"/>
        <v/>
      </c>
    </row>
    <row r="1272" spans="1:15" x14ac:dyDescent="0.25">
      <c r="A1272" s="55" t="s">
        <v>2653</v>
      </c>
      <c r="B1272" t="s">
        <v>0</v>
      </c>
      <c r="C1272" t="s">
        <v>26</v>
      </c>
      <c r="D1272" t="s">
        <v>199</v>
      </c>
      <c r="E1272" t="s">
        <v>2654</v>
      </c>
      <c r="F1272" t="s">
        <v>78</v>
      </c>
      <c r="G1272" t="str">
        <f t="shared" si="114"/>
        <v>0</v>
      </c>
      <c r="H1272" s="4" t="str">
        <f t="shared" si="115"/>
        <v>Click here</v>
      </c>
      <c r="I1272" t="str">
        <f>IFERROR(INDEX(Analysis!$B$71:$L$91, MATCH(B1272, Analysis!$A$71:$A$91, 0), MATCH(C1272, Analysis!$B$70:$L$70, 0)), "")</f>
        <v>Severe</v>
      </c>
      <c r="J1272">
        <f t="shared" si="116"/>
        <v>20</v>
      </c>
      <c r="K1272" s="56">
        <f t="shared" si="117"/>
        <v>45791</v>
      </c>
      <c r="L1272" s="57">
        <f t="shared" si="119"/>
        <v>0.51388888889050577</v>
      </c>
      <c r="M1272" t="str" cm="1">
        <f t="array" ref="M1272">IF(L1272="","",_xlfn.IFS(
  AND(L1272&gt;=TIME(9,0,0), L1272&lt;TIME(16,0,0)),"Morning",
  AND(L1272&gt;=TIME(16,0,0), L1272&lt;TIME(23,59,0)),"Evening",
  L1272&gt;=TIME(23,59,0),"Night",
  L1272&lt;TIME(9,0,0),"Night"
))</f>
        <v>Morning</v>
      </c>
      <c r="O1272" t="str">
        <f t="shared" si="118"/>
        <v/>
      </c>
    </row>
    <row r="1273" spans="1:15" x14ac:dyDescent="0.25">
      <c r="A1273" s="55" t="s">
        <v>2655</v>
      </c>
      <c r="B1273" t="s">
        <v>1</v>
      </c>
      <c r="C1273" t="s">
        <v>26</v>
      </c>
      <c r="D1273" t="s">
        <v>418</v>
      </c>
      <c r="E1273" t="s">
        <v>2656</v>
      </c>
      <c r="F1273" t="s">
        <v>78</v>
      </c>
      <c r="G1273" t="str">
        <f t="shared" si="114"/>
        <v>0</v>
      </c>
      <c r="H1273" s="4" t="str">
        <f t="shared" si="115"/>
        <v>Click here</v>
      </c>
      <c r="I1273" t="str">
        <f>IFERROR(INDEX(Analysis!$B$71:$L$91, MATCH(B1273, Analysis!$A$71:$A$91, 0), MATCH(C1273, Analysis!$B$70:$L$70, 0)), "")</f>
        <v>Mild</v>
      </c>
      <c r="J1273">
        <f t="shared" si="116"/>
        <v>20</v>
      </c>
      <c r="K1273" s="56">
        <f t="shared" si="117"/>
        <v>45791</v>
      </c>
      <c r="L1273" s="57">
        <f t="shared" si="119"/>
        <v>0.5195486111115315</v>
      </c>
      <c r="M1273" t="str" cm="1">
        <f t="array" ref="M1273">IF(L1273="","",_xlfn.IFS(
  AND(L1273&gt;=TIME(9,0,0), L1273&lt;TIME(16,0,0)),"Morning",
  AND(L1273&gt;=TIME(16,0,0), L1273&lt;TIME(23,59,0)),"Evening",
  L1273&gt;=TIME(23,59,0),"Night",
  L1273&lt;TIME(9,0,0),"Night"
))</f>
        <v>Morning</v>
      </c>
      <c r="O1273" t="str">
        <f t="shared" si="118"/>
        <v/>
      </c>
    </row>
    <row r="1274" spans="1:15" x14ac:dyDescent="0.25">
      <c r="A1274" s="55" t="s">
        <v>2657</v>
      </c>
      <c r="B1274" t="s">
        <v>1</v>
      </c>
      <c r="C1274" t="s">
        <v>103</v>
      </c>
      <c r="D1274" t="s">
        <v>104</v>
      </c>
      <c r="E1274" t="s">
        <v>2658</v>
      </c>
      <c r="F1274" t="s">
        <v>78</v>
      </c>
      <c r="G1274" t="str">
        <f t="shared" si="114"/>
        <v>0</v>
      </c>
      <c r="H1274" s="4" t="str">
        <f t="shared" si="115"/>
        <v>Click here</v>
      </c>
      <c r="I1274" t="str">
        <f>IFERROR(INDEX(Analysis!$B$71:$L$91, MATCH(B1274, Analysis!$A$71:$A$91, 0), MATCH(C1274, Analysis!$B$70:$L$70, 0)), "")</f>
        <v>Mild</v>
      </c>
      <c r="J1274">
        <f t="shared" si="116"/>
        <v>20</v>
      </c>
      <c r="K1274" s="56">
        <f t="shared" si="117"/>
        <v>45791</v>
      </c>
      <c r="L1274" s="57">
        <f t="shared" si="119"/>
        <v>0.53172453703882638</v>
      </c>
      <c r="M1274" t="str" cm="1">
        <f t="array" ref="M1274">IF(L1274="","",_xlfn.IFS(
  AND(L1274&gt;=TIME(9,0,0), L1274&lt;TIME(16,0,0)),"Morning",
  AND(L1274&gt;=TIME(16,0,0), L1274&lt;TIME(23,59,0)),"Evening",
  L1274&gt;=TIME(23,59,0),"Night",
  L1274&lt;TIME(9,0,0),"Night"
))</f>
        <v>Morning</v>
      </c>
      <c r="O1274" t="str">
        <f t="shared" si="118"/>
        <v/>
      </c>
    </row>
    <row r="1275" spans="1:15" x14ac:dyDescent="0.25">
      <c r="A1275" s="55" t="s">
        <v>2659</v>
      </c>
      <c r="B1275" t="s">
        <v>1</v>
      </c>
      <c r="C1275" t="s">
        <v>103</v>
      </c>
      <c r="D1275" t="s">
        <v>237</v>
      </c>
      <c r="E1275" t="s">
        <v>2660</v>
      </c>
      <c r="F1275" t="s">
        <v>78</v>
      </c>
      <c r="G1275" t="str">
        <f t="shared" si="114"/>
        <v>0</v>
      </c>
      <c r="H1275" s="4" t="str">
        <f t="shared" si="115"/>
        <v>Click here</v>
      </c>
      <c r="I1275" t="str">
        <f>IFERROR(INDEX(Analysis!$B$71:$L$91, MATCH(B1275, Analysis!$A$71:$A$91, 0), MATCH(C1275, Analysis!$B$70:$L$70, 0)), "")</f>
        <v>Mild</v>
      </c>
      <c r="J1275">
        <f t="shared" si="116"/>
        <v>20</v>
      </c>
      <c r="K1275" s="56">
        <f t="shared" si="117"/>
        <v>45791</v>
      </c>
      <c r="L1275" s="57">
        <f t="shared" si="119"/>
        <v>0.53649305555882165</v>
      </c>
      <c r="M1275" t="str" cm="1">
        <f t="array" ref="M1275">IF(L1275="","",_xlfn.IFS(
  AND(L1275&gt;=TIME(9,0,0), L1275&lt;TIME(16,0,0)),"Morning",
  AND(L1275&gt;=TIME(16,0,0), L1275&lt;TIME(23,59,0)),"Evening",
  L1275&gt;=TIME(23,59,0),"Night",
  L1275&lt;TIME(9,0,0),"Night"
))</f>
        <v>Morning</v>
      </c>
      <c r="O1275" t="str">
        <f t="shared" si="118"/>
        <v/>
      </c>
    </row>
    <row r="1276" spans="1:15" x14ac:dyDescent="0.25">
      <c r="A1276" s="55" t="s">
        <v>2661</v>
      </c>
      <c r="B1276" t="s">
        <v>3</v>
      </c>
      <c r="C1276" t="s">
        <v>25</v>
      </c>
      <c r="D1276" t="s">
        <v>301</v>
      </c>
      <c r="E1276" t="s">
        <v>2662</v>
      </c>
      <c r="F1276" t="s">
        <v>78</v>
      </c>
      <c r="G1276" t="str">
        <f t="shared" si="114"/>
        <v>0</v>
      </c>
      <c r="H1276" s="4" t="str">
        <f t="shared" si="115"/>
        <v>Click here</v>
      </c>
      <c r="I1276" t="str">
        <f>IFERROR(INDEX(Analysis!$B$71:$L$91, MATCH(B1276, Analysis!$A$71:$A$91, 0), MATCH(C1276, Analysis!$B$70:$L$70, 0)), "")</f>
        <v>Severe</v>
      </c>
      <c r="J1276">
        <f t="shared" si="116"/>
        <v>20</v>
      </c>
      <c r="K1276" s="56">
        <f t="shared" si="117"/>
        <v>45791</v>
      </c>
      <c r="L1276" s="57">
        <f t="shared" si="119"/>
        <v>0.53652777777460869</v>
      </c>
      <c r="M1276" t="str" cm="1">
        <f t="array" ref="M1276">IF(L1276="","",_xlfn.IFS(
  AND(L1276&gt;=TIME(9,0,0), L1276&lt;TIME(16,0,0)),"Morning",
  AND(L1276&gt;=TIME(16,0,0), L1276&lt;TIME(23,59,0)),"Evening",
  L1276&gt;=TIME(23,59,0),"Night",
  L1276&lt;TIME(9,0,0),"Night"
))</f>
        <v>Morning</v>
      </c>
      <c r="O1276" t="str">
        <f t="shared" si="118"/>
        <v/>
      </c>
    </row>
    <row r="1277" spans="1:15" x14ac:dyDescent="0.25">
      <c r="A1277" s="55" t="s">
        <v>2663</v>
      </c>
      <c r="B1277" t="s">
        <v>3</v>
      </c>
      <c r="C1277" t="s">
        <v>26</v>
      </c>
      <c r="D1277" t="s">
        <v>418</v>
      </c>
      <c r="E1277" t="s">
        <v>2664</v>
      </c>
      <c r="F1277" t="s">
        <v>78</v>
      </c>
      <c r="G1277" t="str">
        <f t="shared" si="114"/>
        <v>0</v>
      </c>
      <c r="H1277" s="4" t="str">
        <f t="shared" si="115"/>
        <v>Click here</v>
      </c>
      <c r="I1277" t="str">
        <f>IFERROR(INDEX(Analysis!$B$71:$L$91, MATCH(B1277, Analysis!$A$71:$A$91, 0), MATCH(C1277, Analysis!$B$70:$L$70, 0)), "")</f>
        <v>Severe</v>
      </c>
      <c r="J1277">
        <f t="shared" si="116"/>
        <v>20</v>
      </c>
      <c r="K1277" s="56">
        <f t="shared" si="117"/>
        <v>45791</v>
      </c>
      <c r="L1277" s="57">
        <f t="shared" si="119"/>
        <v>0.53751157407532446</v>
      </c>
      <c r="M1277" t="str" cm="1">
        <f t="array" ref="M1277">IF(L1277="","",_xlfn.IFS(
  AND(L1277&gt;=TIME(9,0,0), L1277&lt;TIME(16,0,0)),"Morning",
  AND(L1277&gt;=TIME(16,0,0), L1277&lt;TIME(23,59,0)),"Evening",
  L1277&gt;=TIME(23,59,0),"Night",
  L1277&lt;TIME(9,0,0),"Night"
))</f>
        <v>Morning</v>
      </c>
      <c r="O1277" t="str">
        <f t="shared" si="118"/>
        <v/>
      </c>
    </row>
    <row r="1278" spans="1:15" x14ac:dyDescent="0.25">
      <c r="A1278" s="55" t="s">
        <v>2665</v>
      </c>
      <c r="B1278" t="s">
        <v>0</v>
      </c>
      <c r="C1278" t="s">
        <v>26</v>
      </c>
      <c r="D1278" t="s">
        <v>244</v>
      </c>
      <c r="E1278" t="s">
        <v>2666</v>
      </c>
      <c r="F1278" t="s">
        <v>78</v>
      </c>
      <c r="G1278" t="str">
        <f t="shared" si="114"/>
        <v>0</v>
      </c>
      <c r="H1278" s="4" t="str">
        <f t="shared" si="115"/>
        <v>Click here</v>
      </c>
      <c r="I1278" t="str">
        <f>IFERROR(INDEX(Analysis!$B$71:$L$91, MATCH(B1278, Analysis!$A$71:$A$91, 0), MATCH(C1278, Analysis!$B$70:$L$70, 0)), "")</f>
        <v>Severe</v>
      </c>
      <c r="J1278">
        <f t="shared" si="116"/>
        <v>20</v>
      </c>
      <c r="K1278" s="56">
        <f t="shared" si="117"/>
        <v>45791</v>
      </c>
      <c r="L1278" s="57">
        <f t="shared" si="119"/>
        <v>0.54420138888963265</v>
      </c>
      <c r="M1278" t="str" cm="1">
        <f t="array" ref="M1278">IF(L1278="","",_xlfn.IFS(
  AND(L1278&gt;=TIME(9,0,0), L1278&lt;TIME(16,0,0)),"Morning",
  AND(L1278&gt;=TIME(16,0,0), L1278&lt;TIME(23,59,0)),"Evening",
  L1278&gt;=TIME(23,59,0),"Night",
  L1278&lt;TIME(9,0,0),"Night"
))</f>
        <v>Morning</v>
      </c>
      <c r="O1278" t="str">
        <f t="shared" si="118"/>
        <v/>
      </c>
    </row>
    <row r="1279" spans="1:15" x14ac:dyDescent="0.25">
      <c r="A1279" s="55" t="s">
        <v>2667</v>
      </c>
      <c r="B1279" t="s">
        <v>1</v>
      </c>
      <c r="C1279" t="s">
        <v>25</v>
      </c>
      <c r="D1279" t="s">
        <v>83</v>
      </c>
      <c r="E1279" t="s">
        <v>2668</v>
      </c>
      <c r="F1279" t="s">
        <v>78</v>
      </c>
      <c r="G1279" t="str">
        <f t="shared" si="114"/>
        <v>0</v>
      </c>
      <c r="H1279" s="4" t="str">
        <f t="shared" si="115"/>
        <v>Click here</v>
      </c>
      <c r="I1279" t="str">
        <f>IFERROR(INDEX(Analysis!$B$71:$L$91, MATCH(B1279, Analysis!$A$71:$A$91, 0), MATCH(C1279, Analysis!$B$70:$L$70, 0)), "")</f>
        <v>Mild</v>
      </c>
      <c r="J1279">
        <f t="shared" si="116"/>
        <v>20</v>
      </c>
      <c r="K1279" s="56">
        <f t="shared" si="117"/>
        <v>45791</v>
      </c>
      <c r="L1279" s="57">
        <f t="shared" si="119"/>
        <v>0.59209490740613546</v>
      </c>
      <c r="M1279" t="str" cm="1">
        <f t="array" ref="M1279">IF(L1279="","",_xlfn.IFS(
  AND(L1279&gt;=TIME(9,0,0), L1279&lt;TIME(16,0,0)),"Morning",
  AND(L1279&gt;=TIME(16,0,0), L1279&lt;TIME(23,59,0)),"Evening",
  L1279&gt;=TIME(23,59,0),"Night",
  L1279&lt;TIME(9,0,0),"Night"
))</f>
        <v>Morning</v>
      </c>
      <c r="O1279" t="str">
        <f t="shared" si="118"/>
        <v/>
      </c>
    </row>
    <row r="1280" spans="1:15" x14ac:dyDescent="0.25">
      <c r="A1280" s="55" t="s">
        <v>2669</v>
      </c>
      <c r="B1280" t="s">
        <v>1</v>
      </c>
      <c r="C1280" t="s">
        <v>25</v>
      </c>
      <c r="D1280" t="s">
        <v>83</v>
      </c>
      <c r="E1280" t="s">
        <v>2670</v>
      </c>
      <c r="F1280" t="s">
        <v>78</v>
      </c>
      <c r="G1280" t="str">
        <f t="shared" si="114"/>
        <v>0</v>
      </c>
      <c r="H1280" s="4" t="str">
        <f t="shared" si="115"/>
        <v>Click here</v>
      </c>
      <c r="I1280" t="str">
        <f>IFERROR(INDEX(Analysis!$B$71:$L$91, MATCH(B1280, Analysis!$A$71:$A$91, 0), MATCH(C1280, Analysis!$B$70:$L$70, 0)), "")</f>
        <v>Mild</v>
      </c>
      <c r="J1280">
        <f t="shared" si="116"/>
        <v>20</v>
      </c>
      <c r="K1280" s="56">
        <f t="shared" si="117"/>
        <v>45791</v>
      </c>
      <c r="L1280" s="57">
        <f t="shared" si="119"/>
        <v>0.59299768518394558</v>
      </c>
      <c r="M1280" t="str" cm="1">
        <f t="array" ref="M1280">IF(L1280="","",_xlfn.IFS(
  AND(L1280&gt;=TIME(9,0,0), L1280&lt;TIME(16,0,0)),"Morning",
  AND(L1280&gt;=TIME(16,0,0), L1280&lt;TIME(23,59,0)),"Evening",
  L1280&gt;=TIME(23,59,0),"Night",
  L1280&lt;TIME(9,0,0),"Night"
))</f>
        <v>Morning</v>
      </c>
      <c r="O1280" t="str">
        <f t="shared" si="118"/>
        <v/>
      </c>
    </row>
    <row r="1281" spans="1:15" x14ac:dyDescent="0.25">
      <c r="A1281" s="55" t="s">
        <v>2671</v>
      </c>
      <c r="B1281" t="s">
        <v>0</v>
      </c>
      <c r="C1281" t="s">
        <v>26</v>
      </c>
      <c r="D1281" t="s">
        <v>244</v>
      </c>
      <c r="E1281" t="s">
        <v>2672</v>
      </c>
      <c r="F1281" t="s">
        <v>78</v>
      </c>
      <c r="G1281" t="str">
        <f t="shared" si="114"/>
        <v>0</v>
      </c>
      <c r="H1281" s="4" t="str">
        <f t="shared" si="115"/>
        <v>Click here</v>
      </c>
      <c r="I1281" t="str">
        <f>IFERROR(INDEX(Analysis!$B$71:$L$91, MATCH(B1281, Analysis!$A$71:$A$91, 0), MATCH(C1281, Analysis!$B$70:$L$70, 0)), "")</f>
        <v>Severe</v>
      </c>
      <c r="J1281">
        <f t="shared" si="116"/>
        <v>20</v>
      </c>
      <c r="K1281" s="56">
        <f t="shared" si="117"/>
        <v>45791</v>
      </c>
      <c r="L1281" s="57">
        <f t="shared" si="119"/>
        <v>0.59504629629373085</v>
      </c>
      <c r="M1281" t="str" cm="1">
        <f t="array" ref="M1281">IF(L1281="","",_xlfn.IFS(
  AND(L1281&gt;=TIME(9,0,0), L1281&lt;TIME(16,0,0)),"Morning",
  AND(L1281&gt;=TIME(16,0,0), L1281&lt;TIME(23,59,0)),"Evening",
  L1281&gt;=TIME(23,59,0),"Night",
  L1281&lt;TIME(9,0,0),"Night"
))</f>
        <v>Morning</v>
      </c>
      <c r="O1281" t="str">
        <f t="shared" si="118"/>
        <v/>
      </c>
    </row>
    <row r="1282" spans="1:15" x14ac:dyDescent="0.25">
      <c r="A1282" s="55" t="s">
        <v>2673</v>
      </c>
      <c r="B1282" t="s">
        <v>0</v>
      </c>
      <c r="C1282" t="s">
        <v>26</v>
      </c>
      <c r="D1282" t="s">
        <v>244</v>
      </c>
      <c r="E1282" t="s">
        <v>2674</v>
      </c>
      <c r="F1282" t="s">
        <v>78</v>
      </c>
      <c r="G1282" t="str">
        <f t="shared" ref="G1282:G1345" si="120">IF(ISBLANK(A1282), "", IF(ISBLANK(F1282), 0, F1282))</f>
        <v>0</v>
      </c>
      <c r="H1282" s="4" t="str">
        <f t="shared" ref="H1282:H1345" si="121">IF(ISBLANK(E1282),"",HYPERLINK(E1282,"Click here"))</f>
        <v>Click here</v>
      </c>
      <c r="I1282" t="str">
        <f>IFERROR(INDEX(Analysis!$B$71:$L$91, MATCH(B1282, Analysis!$A$71:$A$91, 0), MATCH(C1282, Analysis!$B$70:$L$70, 0)), "")</f>
        <v>Severe</v>
      </c>
      <c r="J1282">
        <f t="shared" ref="J1282:J1345" si="122">IF(ISBLANK(A1282),"",WEEKNUM(A1282))</f>
        <v>20</v>
      </c>
      <c r="K1282" s="56">
        <f t="shared" ref="K1282:K1345" si="123">IF(ISBLANK(A1282),"",DATE(YEAR(A1282),MONTH(A1282),DAY(A1282)))</f>
        <v>45791</v>
      </c>
      <c r="L1282" s="57">
        <f t="shared" si="119"/>
        <v>0.59618055555620231</v>
      </c>
      <c r="M1282" t="str" cm="1">
        <f t="array" ref="M1282">IF(L1282="","",_xlfn.IFS(
  AND(L1282&gt;=TIME(9,0,0), L1282&lt;TIME(16,0,0)),"Morning",
  AND(L1282&gt;=TIME(16,0,0), L1282&lt;TIME(23,59,0)),"Evening",
  L1282&gt;=TIME(23,59,0),"Night",
  L1282&lt;TIME(9,0,0),"Night"
))</f>
        <v>Morning</v>
      </c>
      <c r="O1282" t="str">
        <f t="shared" ref="O1282:O1345" si="124">IF(N1282="ON", _xlfn.IMAGE(E1282, 1), "")</f>
        <v/>
      </c>
    </row>
    <row r="1283" spans="1:15" x14ac:dyDescent="0.25">
      <c r="A1283" s="55" t="s">
        <v>2675</v>
      </c>
      <c r="B1283" t="s">
        <v>1</v>
      </c>
      <c r="C1283" t="s">
        <v>29</v>
      </c>
      <c r="D1283" t="s">
        <v>223</v>
      </c>
      <c r="E1283" t="s">
        <v>2676</v>
      </c>
      <c r="F1283" t="s">
        <v>78</v>
      </c>
      <c r="G1283" t="str">
        <f t="shared" si="120"/>
        <v>0</v>
      </c>
      <c r="H1283" s="4" t="str">
        <f t="shared" si="121"/>
        <v>Click here</v>
      </c>
      <c r="I1283" t="str">
        <f>IFERROR(INDEX(Analysis!$B$71:$L$91, MATCH(B1283, Analysis!$A$71:$A$91, 0), MATCH(C1283, Analysis!$B$70:$L$70, 0)), "")</f>
        <v>Mild</v>
      </c>
      <c r="J1283">
        <f t="shared" si="122"/>
        <v>20</v>
      </c>
      <c r="K1283" s="56">
        <f t="shared" si="123"/>
        <v>45791</v>
      </c>
      <c r="L1283" s="57">
        <f t="shared" ref="L1283:L1346" si="125">IF(A1283="", "", A1283 - INT(A1283))</f>
        <v>0.59660879629518604</v>
      </c>
      <c r="M1283" t="str" cm="1">
        <f t="array" ref="M1283">IF(L1283="","",_xlfn.IFS(
  AND(L1283&gt;=TIME(9,0,0), L1283&lt;TIME(16,0,0)),"Morning",
  AND(L1283&gt;=TIME(16,0,0), L1283&lt;TIME(23,59,0)),"Evening",
  L1283&gt;=TIME(23,59,0),"Night",
  L1283&lt;TIME(9,0,0),"Night"
))</f>
        <v>Morning</v>
      </c>
      <c r="O1283" t="str">
        <f t="shared" si="124"/>
        <v/>
      </c>
    </row>
    <row r="1284" spans="1:15" x14ac:dyDescent="0.25">
      <c r="A1284" s="55" t="s">
        <v>2677</v>
      </c>
      <c r="B1284" t="s">
        <v>1</v>
      </c>
      <c r="C1284" t="s">
        <v>29</v>
      </c>
      <c r="D1284" t="s">
        <v>223</v>
      </c>
      <c r="E1284" t="s">
        <v>2678</v>
      </c>
      <c r="F1284" t="s">
        <v>78</v>
      </c>
      <c r="G1284" t="str">
        <f t="shared" si="120"/>
        <v>0</v>
      </c>
      <c r="H1284" s="4" t="str">
        <f t="shared" si="121"/>
        <v>Click here</v>
      </c>
      <c r="I1284" t="str">
        <f>IFERROR(INDEX(Analysis!$B$71:$L$91, MATCH(B1284, Analysis!$A$71:$A$91, 0), MATCH(C1284, Analysis!$B$70:$L$70, 0)), "")</f>
        <v>Mild</v>
      </c>
      <c r="J1284">
        <f t="shared" si="122"/>
        <v>20</v>
      </c>
      <c r="K1284" s="56">
        <f t="shared" si="123"/>
        <v>45791</v>
      </c>
      <c r="L1284" s="57">
        <f t="shared" si="125"/>
        <v>0.60112268518423662</v>
      </c>
      <c r="M1284" t="str" cm="1">
        <f t="array" ref="M1284">IF(L1284="","",_xlfn.IFS(
  AND(L1284&gt;=TIME(9,0,0), L1284&lt;TIME(16,0,0)),"Morning",
  AND(L1284&gt;=TIME(16,0,0), L1284&lt;TIME(23,59,0)),"Evening",
  L1284&gt;=TIME(23,59,0),"Night",
  L1284&lt;TIME(9,0,0),"Night"
))</f>
        <v>Morning</v>
      </c>
      <c r="O1284" t="str">
        <f t="shared" si="124"/>
        <v/>
      </c>
    </row>
    <row r="1285" spans="1:15" x14ac:dyDescent="0.25">
      <c r="A1285" s="55" t="s">
        <v>2679</v>
      </c>
      <c r="B1285" t="s">
        <v>1</v>
      </c>
      <c r="C1285" t="s">
        <v>29</v>
      </c>
      <c r="D1285" t="s">
        <v>223</v>
      </c>
      <c r="E1285" t="s">
        <v>2680</v>
      </c>
      <c r="F1285" t="s">
        <v>78</v>
      </c>
      <c r="G1285" t="str">
        <f t="shared" si="120"/>
        <v>0</v>
      </c>
      <c r="H1285" s="4" t="str">
        <f t="shared" si="121"/>
        <v>Click here</v>
      </c>
      <c r="I1285" t="str">
        <f>IFERROR(INDEX(Analysis!$B$71:$L$91, MATCH(B1285, Analysis!$A$71:$A$91, 0), MATCH(C1285, Analysis!$B$70:$L$70, 0)), "")</f>
        <v>Mild</v>
      </c>
      <c r="J1285">
        <f t="shared" si="122"/>
        <v>20</v>
      </c>
      <c r="K1285" s="56">
        <f t="shared" si="123"/>
        <v>45791</v>
      </c>
      <c r="L1285" s="57">
        <f t="shared" si="125"/>
        <v>0.60193287036963739</v>
      </c>
      <c r="M1285" t="str" cm="1">
        <f t="array" ref="M1285">IF(L1285="","",_xlfn.IFS(
  AND(L1285&gt;=TIME(9,0,0), L1285&lt;TIME(16,0,0)),"Morning",
  AND(L1285&gt;=TIME(16,0,0), L1285&lt;TIME(23,59,0)),"Evening",
  L1285&gt;=TIME(23,59,0),"Night",
  L1285&lt;TIME(9,0,0),"Night"
))</f>
        <v>Morning</v>
      </c>
      <c r="O1285" t="str">
        <f t="shared" si="124"/>
        <v/>
      </c>
    </row>
    <row r="1286" spans="1:15" x14ac:dyDescent="0.25">
      <c r="A1286" s="55" t="s">
        <v>2681</v>
      </c>
      <c r="B1286" t="s">
        <v>1</v>
      </c>
      <c r="C1286" t="s">
        <v>29</v>
      </c>
      <c r="D1286" t="s">
        <v>116</v>
      </c>
      <c r="E1286" t="s">
        <v>2682</v>
      </c>
      <c r="F1286" t="s">
        <v>78</v>
      </c>
      <c r="G1286" t="str">
        <f t="shared" si="120"/>
        <v>0</v>
      </c>
      <c r="H1286" s="4" t="str">
        <f t="shared" si="121"/>
        <v>Click here</v>
      </c>
      <c r="I1286" t="str">
        <f>IFERROR(INDEX(Analysis!$B$71:$L$91, MATCH(B1286, Analysis!$A$71:$A$91, 0), MATCH(C1286, Analysis!$B$70:$L$70, 0)), "")</f>
        <v>Mild</v>
      </c>
      <c r="J1286">
        <f t="shared" si="122"/>
        <v>20</v>
      </c>
      <c r="K1286" s="56">
        <f t="shared" si="123"/>
        <v>45791</v>
      </c>
      <c r="L1286" s="57">
        <f t="shared" si="125"/>
        <v>0.60270833333197515</v>
      </c>
      <c r="M1286" t="str" cm="1">
        <f t="array" ref="M1286">IF(L1286="","",_xlfn.IFS(
  AND(L1286&gt;=TIME(9,0,0), L1286&lt;TIME(16,0,0)),"Morning",
  AND(L1286&gt;=TIME(16,0,0), L1286&lt;TIME(23,59,0)),"Evening",
  L1286&gt;=TIME(23,59,0),"Night",
  L1286&lt;TIME(9,0,0),"Night"
))</f>
        <v>Morning</v>
      </c>
      <c r="O1286" t="str">
        <f t="shared" si="124"/>
        <v/>
      </c>
    </row>
    <row r="1287" spans="1:15" x14ac:dyDescent="0.25">
      <c r="A1287" s="55" t="s">
        <v>2683</v>
      </c>
      <c r="B1287" t="s">
        <v>0</v>
      </c>
      <c r="C1287" t="s">
        <v>26</v>
      </c>
      <c r="D1287" t="s">
        <v>199</v>
      </c>
      <c r="E1287" t="s">
        <v>2684</v>
      </c>
      <c r="F1287" t="s">
        <v>78</v>
      </c>
      <c r="G1287" t="str">
        <f t="shared" si="120"/>
        <v>0</v>
      </c>
      <c r="H1287" s="4" t="str">
        <f t="shared" si="121"/>
        <v>Click here</v>
      </c>
      <c r="I1287" t="str">
        <f>IFERROR(INDEX(Analysis!$B$71:$L$91, MATCH(B1287, Analysis!$A$71:$A$91, 0), MATCH(C1287, Analysis!$B$70:$L$70, 0)), "")</f>
        <v>Severe</v>
      </c>
      <c r="J1287">
        <f t="shared" si="122"/>
        <v>20</v>
      </c>
      <c r="K1287" s="56">
        <f t="shared" si="123"/>
        <v>45791</v>
      </c>
      <c r="L1287" s="57">
        <f t="shared" si="125"/>
        <v>0.60379629629460396</v>
      </c>
      <c r="M1287" t="str" cm="1">
        <f t="array" ref="M1287">IF(L1287="","",_xlfn.IFS(
  AND(L1287&gt;=TIME(9,0,0), L1287&lt;TIME(16,0,0)),"Morning",
  AND(L1287&gt;=TIME(16,0,0), L1287&lt;TIME(23,59,0)),"Evening",
  L1287&gt;=TIME(23,59,0),"Night",
  L1287&lt;TIME(9,0,0),"Night"
))</f>
        <v>Morning</v>
      </c>
      <c r="O1287" t="str">
        <f t="shared" si="124"/>
        <v/>
      </c>
    </row>
    <row r="1288" spans="1:15" x14ac:dyDescent="0.25">
      <c r="A1288" s="55" t="s">
        <v>2685</v>
      </c>
      <c r="B1288" t="s">
        <v>10</v>
      </c>
      <c r="C1288" t="s">
        <v>26</v>
      </c>
      <c r="D1288" t="s">
        <v>204</v>
      </c>
      <c r="E1288" t="s">
        <v>2686</v>
      </c>
      <c r="F1288" t="s">
        <v>78</v>
      </c>
      <c r="G1288" t="str">
        <f t="shared" si="120"/>
        <v>0</v>
      </c>
      <c r="H1288" s="4" t="str">
        <f t="shared" si="121"/>
        <v>Click here</v>
      </c>
      <c r="I1288" t="str">
        <f>IFERROR(INDEX(Analysis!$B$71:$L$91, MATCH(B1288, Analysis!$A$71:$A$91, 0), MATCH(C1288, Analysis!$B$70:$L$70, 0)), "")</f>
        <v>Severe</v>
      </c>
      <c r="J1288">
        <f t="shared" si="122"/>
        <v>20</v>
      </c>
      <c r="K1288" s="56">
        <f t="shared" si="123"/>
        <v>45791</v>
      </c>
      <c r="L1288" s="57">
        <f t="shared" si="125"/>
        <v>0.60483796296466608</v>
      </c>
      <c r="M1288" t="str" cm="1">
        <f t="array" ref="M1288">IF(L1288="","",_xlfn.IFS(
  AND(L1288&gt;=TIME(9,0,0), L1288&lt;TIME(16,0,0)),"Morning",
  AND(L1288&gt;=TIME(16,0,0), L1288&lt;TIME(23,59,0)),"Evening",
  L1288&gt;=TIME(23,59,0),"Night",
  L1288&lt;TIME(9,0,0),"Night"
))</f>
        <v>Morning</v>
      </c>
      <c r="O1288" t="str">
        <f t="shared" si="124"/>
        <v/>
      </c>
    </row>
    <row r="1289" spans="1:15" x14ac:dyDescent="0.25">
      <c r="A1289" s="55" t="s">
        <v>2687</v>
      </c>
      <c r="B1289" t="s">
        <v>0</v>
      </c>
      <c r="C1289" t="s">
        <v>26</v>
      </c>
      <c r="D1289" t="s">
        <v>119</v>
      </c>
      <c r="E1289" t="s">
        <v>2688</v>
      </c>
      <c r="F1289" t="s">
        <v>78</v>
      </c>
      <c r="G1289" t="str">
        <f t="shared" si="120"/>
        <v>0</v>
      </c>
      <c r="H1289" s="4" t="str">
        <f t="shared" si="121"/>
        <v>Click here</v>
      </c>
      <c r="I1289" t="str">
        <f>IFERROR(INDEX(Analysis!$B$71:$L$91, MATCH(B1289, Analysis!$A$71:$A$91, 0), MATCH(C1289, Analysis!$B$70:$L$70, 0)), "")</f>
        <v>Severe</v>
      </c>
      <c r="J1289">
        <f t="shared" si="122"/>
        <v>20</v>
      </c>
      <c r="K1289" s="56">
        <f t="shared" si="123"/>
        <v>45791</v>
      </c>
      <c r="L1289" s="57">
        <f t="shared" si="125"/>
        <v>0.60787037036789116</v>
      </c>
      <c r="M1289" t="str" cm="1">
        <f t="array" ref="M1289">IF(L1289="","",_xlfn.IFS(
  AND(L1289&gt;=TIME(9,0,0), L1289&lt;TIME(16,0,0)),"Morning",
  AND(L1289&gt;=TIME(16,0,0), L1289&lt;TIME(23,59,0)),"Evening",
  L1289&gt;=TIME(23,59,0),"Night",
  L1289&lt;TIME(9,0,0),"Night"
))</f>
        <v>Morning</v>
      </c>
      <c r="O1289" t="str">
        <f t="shared" si="124"/>
        <v/>
      </c>
    </row>
    <row r="1290" spans="1:15" x14ac:dyDescent="0.25">
      <c r="A1290" s="55" t="s">
        <v>2689</v>
      </c>
      <c r="B1290" t="s">
        <v>1</v>
      </c>
      <c r="C1290" t="s">
        <v>25</v>
      </c>
      <c r="D1290" t="s">
        <v>149</v>
      </c>
      <c r="E1290" t="s">
        <v>2690</v>
      </c>
      <c r="F1290" t="s">
        <v>78</v>
      </c>
      <c r="G1290" t="str">
        <f t="shared" si="120"/>
        <v>0</v>
      </c>
      <c r="H1290" s="4" t="str">
        <f t="shared" si="121"/>
        <v>Click here</v>
      </c>
      <c r="I1290" t="str">
        <f>IFERROR(INDEX(Analysis!$B$71:$L$91, MATCH(B1290, Analysis!$A$71:$A$91, 0), MATCH(C1290, Analysis!$B$70:$L$70, 0)), "")</f>
        <v>Mild</v>
      </c>
      <c r="J1290">
        <f t="shared" si="122"/>
        <v>20</v>
      </c>
      <c r="K1290" s="56">
        <f t="shared" si="123"/>
        <v>45791</v>
      </c>
      <c r="L1290" s="57">
        <f t="shared" si="125"/>
        <v>0.60842592592234723</v>
      </c>
      <c r="M1290" t="str" cm="1">
        <f t="array" ref="M1290">IF(L1290="","",_xlfn.IFS(
  AND(L1290&gt;=TIME(9,0,0), L1290&lt;TIME(16,0,0)),"Morning",
  AND(L1290&gt;=TIME(16,0,0), L1290&lt;TIME(23,59,0)),"Evening",
  L1290&gt;=TIME(23,59,0),"Night",
  L1290&lt;TIME(9,0,0),"Night"
))</f>
        <v>Morning</v>
      </c>
      <c r="O1290" t="str">
        <f t="shared" si="124"/>
        <v/>
      </c>
    </row>
    <row r="1291" spans="1:15" x14ac:dyDescent="0.25">
      <c r="A1291" s="55" t="s">
        <v>2691</v>
      </c>
      <c r="B1291" t="s">
        <v>3</v>
      </c>
      <c r="C1291" t="s">
        <v>25</v>
      </c>
      <c r="D1291" t="s">
        <v>310</v>
      </c>
      <c r="E1291" t="s">
        <v>2692</v>
      </c>
      <c r="F1291" t="s">
        <v>78</v>
      </c>
      <c r="G1291" t="str">
        <f t="shared" si="120"/>
        <v>0</v>
      </c>
      <c r="H1291" s="4" t="str">
        <f t="shared" si="121"/>
        <v>Click here</v>
      </c>
      <c r="I1291" t="str">
        <f>IFERROR(INDEX(Analysis!$B$71:$L$91, MATCH(B1291, Analysis!$A$71:$A$91, 0), MATCH(C1291, Analysis!$B$70:$L$70, 0)), "")</f>
        <v>Severe</v>
      </c>
      <c r="J1291">
        <f t="shared" si="122"/>
        <v>20</v>
      </c>
      <c r="K1291" s="56">
        <f t="shared" si="123"/>
        <v>45791</v>
      </c>
      <c r="L1291" s="57">
        <f t="shared" si="125"/>
        <v>0.62011574074131204</v>
      </c>
      <c r="M1291" t="str" cm="1">
        <f t="array" ref="M1291">IF(L1291="","",_xlfn.IFS(
  AND(L1291&gt;=TIME(9,0,0), L1291&lt;TIME(16,0,0)),"Morning",
  AND(L1291&gt;=TIME(16,0,0), L1291&lt;TIME(23,59,0)),"Evening",
  L1291&gt;=TIME(23,59,0),"Night",
  L1291&lt;TIME(9,0,0),"Night"
))</f>
        <v>Morning</v>
      </c>
      <c r="O1291" t="str">
        <f t="shared" si="124"/>
        <v/>
      </c>
    </row>
    <row r="1292" spans="1:15" x14ac:dyDescent="0.25">
      <c r="A1292" s="55" t="s">
        <v>2693</v>
      </c>
      <c r="B1292" t="s">
        <v>3</v>
      </c>
      <c r="C1292" t="s">
        <v>26</v>
      </c>
      <c r="D1292" t="s">
        <v>418</v>
      </c>
      <c r="E1292" t="s">
        <v>2694</v>
      </c>
      <c r="F1292" t="s">
        <v>78</v>
      </c>
      <c r="G1292" t="str">
        <f t="shared" si="120"/>
        <v>0</v>
      </c>
      <c r="H1292" s="4" t="str">
        <f t="shared" si="121"/>
        <v>Click here</v>
      </c>
      <c r="I1292" t="str">
        <f>IFERROR(INDEX(Analysis!$B$71:$L$91, MATCH(B1292, Analysis!$A$71:$A$91, 0), MATCH(C1292, Analysis!$B$70:$L$70, 0)), "")</f>
        <v>Severe</v>
      </c>
      <c r="J1292">
        <f t="shared" si="122"/>
        <v>20</v>
      </c>
      <c r="K1292" s="56">
        <f t="shared" si="123"/>
        <v>45791</v>
      </c>
      <c r="L1292" s="57">
        <f t="shared" si="125"/>
        <v>0.62096064814977581</v>
      </c>
      <c r="M1292" t="str" cm="1">
        <f t="array" ref="M1292">IF(L1292="","",_xlfn.IFS(
  AND(L1292&gt;=TIME(9,0,0), L1292&lt;TIME(16,0,0)),"Morning",
  AND(L1292&gt;=TIME(16,0,0), L1292&lt;TIME(23,59,0)),"Evening",
  L1292&gt;=TIME(23,59,0),"Night",
  L1292&lt;TIME(9,0,0),"Night"
))</f>
        <v>Morning</v>
      </c>
      <c r="O1292" t="str">
        <f t="shared" si="124"/>
        <v/>
      </c>
    </row>
    <row r="1293" spans="1:15" x14ac:dyDescent="0.25">
      <c r="A1293" s="55" t="s">
        <v>2695</v>
      </c>
      <c r="B1293" t="s">
        <v>2</v>
      </c>
      <c r="C1293" t="s">
        <v>28</v>
      </c>
      <c r="D1293" t="s">
        <v>92</v>
      </c>
      <c r="E1293" t="s">
        <v>2696</v>
      </c>
      <c r="F1293" t="s">
        <v>78</v>
      </c>
      <c r="G1293" t="str">
        <f t="shared" si="120"/>
        <v>0</v>
      </c>
      <c r="H1293" s="4" t="str">
        <f t="shared" si="121"/>
        <v>Click here</v>
      </c>
      <c r="I1293" t="str">
        <f>IFERROR(INDEX(Analysis!$B$71:$L$91, MATCH(B1293, Analysis!$A$71:$A$91, 0), MATCH(C1293, Analysis!$B$70:$L$70, 0)), "")</f>
        <v>Mild</v>
      </c>
      <c r="J1293">
        <f t="shared" si="122"/>
        <v>20</v>
      </c>
      <c r="K1293" s="56">
        <f t="shared" si="123"/>
        <v>45791</v>
      </c>
      <c r="L1293" s="57">
        <f t="shared" si="125"/>
        <v>0.62215277777431766</v>
      </c>
      <c r="M1293" t="str" cm="1">
        <f t="array" ref="M1293">IF(L1293="","",_xlfn.IFS(
  AND(L1293&gt;=TIME(9,0,0), L1293&lt;TIME(16,0,0)),"Morning",
  AND(L1293&gt;=TIME(16,0,0), L1293&lt;TIME(23,59,0)),"Evening",
  L1293&gt;=TIME(23,59,0),"Night",
  L1293&lt;TIME(9,0,0),"Night"
))</f>
        <v>Morning</v>
      </c>
      <c r="O1293" t="str">
        <f t="shared" si="124"/>
        <v/>
      </c>
    </row>
    <row r="1294" spans="1:15" x14ac:dyDescent="0.25">
      <c r="A1294" s="55" t="s">
        <v>2697</v>
      </c>
      <c r="B1294" t="s">
        <v>0</v>
      </c>
      <c r="C1294" t="s">
        <v>26</v>
      </c>
      <c r="D1294" t="s">
        <v>381</v>
      </c>
      <c r="E1294" t="s">
        <v>2698</v>
      </c>
      <c r="F1294" t="s">
        <v>78</v>
      </c>
      <c r="G1294" t="str">
        <f t="shared" si="120"/>
        <v>0</v>
      </c>
      <c r="H1294" s="4" t="str">
        <f t="shared" si="121"/>
        <v>Click here</v>
      </c>
      <c r="I1294" t="str">
        <f>IFERROR(INDEX(Analysis!$B$71:$L$91, MATCH(B1294, Analysis!$A$71:$A$91, 0), MATCH(C1294, Analysis!$B$70:$L$70, 0)), "")</f>
        <v>Severe</v>
      </c>
      <c r="J1294">
        <f t="shared" si="122"/>
        <v>20</v>
      </c>
      <c r="K1294" s="56">
        <f t="shared" si="123"/>
        <v>45791</v>
      </c>
      <c r="L1294" s="57">
        <f t="shared" si="125"/>
        <v>0.63045138888992369</v>
      </c>
      <c r="M1294" t="str" cm="1">
        <f t="array" ref="M1294">IF(L1294="","",_xlfn.IFS(
  AND(L1294&gt;=TIME(9,0,0), L1294&lt;TIME(16,0,0)),"Morning",
  AND(L1294&gt;=TIME(16,0,0), L1294&lt;TIME(23,59,0)),"Evening",
  L1294&gt;=TIME(23,59,0),"Night",
  L1294&lt;TIME(9,0,0),"Night"
))</f>
        <v>Morning</v>
      </c>
      <c r="O1294" t="str">
        <f t="shared" si="124"/>
        <v/>
      </c>
    </row>
    <row r="1295" spans="1:15" x14ac:dyDescent="0.25">
      <c r="A1295" s="55" t="s">
        <v>2699</v>
      </c>
      <c r="B1295" t="s">
        <v>1</v>
      </c>
      <c r="C1295" t="s">
        <v>26</v>
      </c>
      <c r="D1295" t="s">
        <v>418</v>
      </c>
      <c r="E1295" t="s">
        <v>2700</v>
      </c>
      <c r="F1295" t="s">
        <v>78</v>
      </c>
      <c r="G1295" t="str">
        <f t="shared" si="120"/>
        <v>0</v>
      </c>
      <c r="H1295" s="4" t="str">
        <f t="shared" si="121"/>
        <v>Click here</v>
      </c>
      <c r="I1295" t="str">
        <f>IFERROR(INDEX(Analysis!$B$71:$L$91, MATCH(B1295, Analysis!$A$71:$A$91, 0), MATCH(C1295, Analysis!$B$70:$L$70, 0)), "")</f>
        <v>Mild</v>
      </c>
      <c r="J1295">
        <f t="shared" si="122"/>
        <v>20</v>
      </c>
      <c r="K1295" s="56">
        <f t="shared" si="123"/>
        <v>45791</v>
      </c>
      <c r="L1295" s="57">
        <f t="shared" si="125"/>
        <v>0.63329861110833008</v>
      </c>
      <c r="M1295" t="str" cm="1">
        <f t="array" ref="M1295">IF(L1295="","",_xlfn.IFS(
  AND(L1295&gt;=TIME(9,0,0), L1295&lt;TIME(16,0,0)),"Morning",
  AND(L1295&gt;=TIME(16,0,0), L1295&lt;TIME(23,59,0)),"Evening",
  L1295&gt;=TIME(23,59,0),"Night",
  L1295&lt;TIME(9,0,0),"Night"
))</f>
        <v>Morning</v>
      </c>
      <c r="O1295" t="str">
        <f t="shared" si="124"/>
        <v/>
      </c>
    </row>
    <row r="1296" spans="1:15" x14ac:dyDescent="0.25">
      <c r="A1296" s="55" t="s">
        <v>2701</v>
      </c>
      <c r="B1296" t="s">
        <v>1</v>
      </c>
      <c r="C1296" t="s">
        <v>27</v>
      </c>
      <c r="D1296" t="s">
        <v>662</v>
      </c>
      <c r="E1296" t="s">
        <v>2702</v>
      </c>
      <c r="F1296" t="s">
        <v>78</v>
      </c>
      <c r="G1296" t="str">
        <f t="shared" si="120"/>
        <v>0</v>
      </c>
      <c r="H1296" s="4" t="str">
        <f t="shared" si="121"/>
        <v>Click here</v>
      </c>
      <c r="I1296" t="str">
        <f>IFERROR(INDEX(Analysis!$B$71:$L$91, MATCH(B1296, Analysis!$A$71:$A$91, 0), MATCH(C1296, Analysis!$B$70:$L$70, 0)), "")</f>
        <v>Mild</v>
      </c>
      <c r="J1296">
        <f t="shared" si="122"/>
        <v>20</v>
      </c>
      <c r="K1296" s="56">
        <f t="shared" si="123"/>
        <v>45791</v>
      </c>
      <c r="L1296" s="57">
        <f t="shared" si="125"/>
        <v>0.63918981481401715</v>
      </c>
      <c r="M1296" t="str" cm="1">
        <f t="array" ref="M1296">IF(L1296="","",_xlfn.IFS(
  AND(L1296&gt;=TIME(9,0,0), L1296&lt;TIME(16,0,0)),"Morning",
  AND(L1296&gt;=TIME(16,0,0), L1296&lt;TIME(23,59,0)),"Evening",
  L1296&gt;=TIME(23,59,0),"Night",
  L1296&lt;TIME(9,0,0),"Night"
))</f>
        <v>Morning</v>
      </c>
      <c r="O1296" t="str">
        <f t="shared" si="124"/>
        <v/>
      </c>
    </row>
    <row r="1297" spans="1:15" x14ac:dyDescent="0.25">
      <c r="A1297" s="55" t="s">
        <v>2703</v>
      </c>
      <c r="B1297" t="s">
        <v>1</v>
      </c>
      <c r="C1297" t="s">
        <v>103</v>
      </c>
      <c r="D1297" t="s">
        <v>237</v>
      </c>
      <c r="E1297" t="s">
        <v>2704</v>
      </c>
      <c r="F1297" t="s">
        <v>78</v>
      </c>
      <c r="G1297" t="str">
        <f t="shared" si="120"/>
        <v>0</v>
      </c>
      <c r="H1297" s="4" t="str">
        <f t="shared" si="121"/>
        <v>Click here</v>
      </c>
      <c r="I1297" t="str">
        <f>IFERROR(INDEX(Analysis!$B$71:$L$91, MATCH(B1297, Analysis!$A$71:$A$91, 0), MATCH(C1297, Analysis!$B$70:$L$70, 0)), "")</f>
        <v>Mild</v>
      </c>
      <c r="J1297">
        <f t="shared" si="122"/>
        <v>20</v>
      </c>
      <c r="K1297" s="56">
        <f t="shared" si="123"/>
        <v>45791</v>
      </c>
      <c r="L1297" s="57">
        <f t="shared" si="125"/>
        <v>0.63986111111444188</v>
      </c>
      <c r="M1297" t="str" cm="1">
        <f t="array" ref="M1297">IF(L1297="","",_xlfn.IFS(
  AND(L1297&gt;=TIME(9,0,0), L1297&lt;TIME(16,0,0)),"Morning",
  AND(L1297&gt;=TIME(16,0,0), L1297&lt;TIME(23,59,0)),"Evening",
  L1297&gt;=TIME(23,59,0),"Night",
  L1297&lt;TIME(9,0,0),"Night"
))</f>
        <v>Morning</v>
      </c>
      <c r="O1297" t="str">
        <f t="shared" si="124"/>
        <v/>
      </c>
    </row>
    <row r="1298" spans="1:15" x14ac:dyDescent="0.25">
      <c r="A1298" s="55" t="s">
        <v>2705</v>
      </c>
      <c r="B1298" t="s">
        <v>1</v>
      </c>
      <c r="C1298" t="s">
        <v>25</v>
      </c>
      <c r="D1298" t="s">
        <v>149</v>
      </c>
      <c r="E1298" t="s">
        <v>2706</v>
      </c>
      <c r="F1298" t="s">
        <v>78</v>
      </c>
      <c r="G1298" t="str">
        <f t="shared" si="120"/>
        <v>0</v>
      </c>
      <c r="H1298" s="4" t="str">
        <f t="shared" si="121"/>
        <v>Click here</v>
      </c>
      <c r="I1298" t="str">
        <f>IFERROR(INDEX(Analysis!$B$71:$L$91, MATCH(B1298, Analysis!$A$71:$A$91, 0), MATCH(C1298, Analysis!$B$70:$L$70, 0)), "")</f>
        <v>Mild</v>
      </c>
      <c r="J1298">
        <f t="shared" si="122"/>
        <v>20</v>
      </c>
      <c r="K1298" s="56">
        <f t="shared" si="123"/>
        <v>45791</v>
      </c>
      <c r="L1298" s="57">
        <f t="shared" si="125"/>
        <v>0.64035879629955161</v>
      </c>
      <c r="M1298" t="str" cm="1">
        <f t="array" ref="M1298">IF(L1298="","",_xlfn.IFS(
  AND(L1298&gt;=TIME(9,0,0), L1298&lt;TIME(16,0,0)),"Morning",
  AND(L1298&gt;=TIME(16,0,0), L1298&lt;TIME(23,59,0)),"Evening",
  L1298&gt;=TIME(23,59,0),"Night",
  L1298&lt;TIME(9,0,0),"Night"
))</f>
        <v>Morning</v>
      </c>
      <c r="O1298" t="str">
        <f t="shared" si="124"/>
        <v/>
      </c>
    </row>
    <row r="1299" spans="1:15" x14ac:dyDescent="0.25">
      <c r="A1299" s="55" t="s">
        <v>2707</v>
      </c>
      <c r="B1299" t="s">
        <v>1</v>
      </c>
      <c r="C1299" t="s">
        <v>26</v>
      </c>
      <c r="D1299" t="s">
        <v>418</v>
      </c>
      <c r="E1299" t="s">
        <v>2708</v>
      </c>
      <c r="F1299" t="s">
        <v>78</v>
      </c>
      <c r="G1299" t="str">
        <f t="shared" si="120"/>
        <v>0</v>
      </c>
      <c r="H1299" s="4" t="str">
        <f t="shared" si="121"/>
        <v>Click here</v>
      </c>
      <c r="I1299" t="str">
        <f>IFERROR(INDEX(Analysis!$B$71:$L$91, MATCH(B1299, Analysis!$A$71:$A$91, 0), MATCH(C1299, Analysis!$B$70:$L$70, 0)), "")</f>
        <v>Mild</v>
      </c>
      <c r="J1299">
        <f t="shared" si="122"/>
        <v>20</v>
      </c>
      <c r="K1299" s="56">
        <f t="shared" si="123"/>
        <v>45791</v>
      </c>
      <c r="L1299" s="57">
        <f t="shared" si="125"/>
        <v>0.64237268518627388</v>
      </c>
      <c r="M1299" t="str" cm="1">
        <f t="array" ref="M1299">IF(L1299="","",_xlfn.IFS(
  AND(L1299&gt;=TIME(9,0,0), L1299&lt;TIME(16,0,0)),"Morning",
  AND(L1299&gt;=TIME(16,0,0), L1299&lt;TIME(23,59,0)),"Evening",
  L1299&gt;=TIME(23,59,0),"Night",
  L1299&lt;TIME(9,0,0),"Night"
))</f>
        <v>Morning</v>
      </c>
      <c r="O1299" t="str">
        <f t="shared" si="124"/>
        <v/>
      </c>
    </row>
    <row r="1300" spans="1:15" x14ac:dyDescent="0.25">
      <c r="A1300" s="55" t="s">
        <v>2709</v>
      </c>
      <c r="B1300" t="s">
        <v>0</v>
      </c>
      <c r="C1300" t="s">
        <v>26</v>
      </c>
      <c r="D1300" t="s">
        <v>244</v>
      </c>
      <c r="E1300" t="s">
        <v>2710</v>
      </c>
      <c r="F1300" t="s">
        <v>78</v>
      </c>
      <c r="G1300" t="str">
        <f t="shared" si="120"/>
        <v>0</v>
      </c>
      <c r="H1300" s="4" t="str">
        <f t="shared" si="121"/>
        <v>Click here</v>
      </c>
      <c r="I1300" t="str">
        <f>IFERROR(INDEX(Analysis!$B$71:$L$91, MATCH(B1300, Analysis!$A$71:$A$91, 0), MATCH(C1300, Analysis!$B$70:$L$70, 0)), "")</f>
        <v>Severe</v>
      </c>
      <c r="J1300">
        <f t="shared" si="122"/>
        <v>20</v>
      </c>
      <c r="K1300" s="56">
        <f t="shared" si="123"/>
        <v>45791</v>
      </c>
      <c r="L1300" s="57">
        <f t="shared" si="125"/>
        <v>0.64255787037109258</v>
      </c>
      <c r="M1300" t="str" cm="1">
        <f t="array" ref="M1300">IF(L1300="","",_xlfn.IFS(
  AND(L1300&gt;=TIME(9,0,0), L1300&lt;TIME(16,0,0)),"Morning",
  AND(L1300&gt;=TIME(16,0,0), L1300&lt;TIME(23,59,0)),"Evening",
  L1300&gt;=TIME(23,59,0),"Night",
  L1300&lt;TIME(9,0,0),"Night"
))</f>
        <v>Morning</v>
      </c>
      <c r="O1300" t="str">
        <f t="shared" si="124"/>
        <v/>
      </c>
    </row>
    <row r="1301" spans="1:15" x14ac:dyDescent="0.25">
      <c r="A1301" s="55" t="s">
        <v>2711</v>
      </c>
      <c r="B1301" t="s">
        <v>1</v>
      </c>
      <c r="C1301" t="s">
        <v>26</v>
      </c>
      <c r="D1301" t="s">
        <v>199</v>
      </c>
      <c r="E1301" t="s">
        <v>2712</v>
      </c>
      <c r="F1301" t="s">
        <v>78</v>
      </c>
      <c r="G1301" t="str">
        <f t="shared" si="120"/>
        <v>0</v>
      </c>
      <c r="H1301" s="4" t="str">
        <f t="shared" si="121"/>
        <v>Click here</v>
      </c>
      <c r="I1301" t="str">
        <f>IFERROR(INDEX(Analysis!$B$71:$L$91, MATCH(B1301, Analysis!$A$71:$A$91, 0), MATCH(C1301, Analysis!$B$70:$L$70, 0)), "")</f>
        <v>Mild</v>
      </c>
      <c r="J1301">
        <f t="shared" si="122"/>
        <v>20</v>
      </c>
      <c r="K1301" s="56">
        <f t="shared" si="123"/>
        <v>45791</v>
      </c>
      <c r="L1301" s="57">
        <f t="shared" si="125"/>
        <v>0.64379629629547708</v>
      </c>
      <c r="M1301" t="str" cm="1">
        <f t="array" ref="M1301">IF(L1301="","",_xlfn.IFS(
  AND(L1301&gt;=TIME(9,0,0), L1301&lt;TIME(16,0,0)),"Morning",
  AND(L1301&gt;=TIME(16,0,0), L1301&lt;TIME(23,59,0)),"Evening",
  L1301&gt;=TIME(23,59,0),"Night",
  L1301&lt;TIME(9,0,0),"Night"
))</f>
        <v>Morning</v>
      </c>
      <c r="O1301" t="str">
        <f t="shared" si="124"/>
        <v/>
      </c>
    </row>
    <row r="1302" spans="1:15" x14ac:dyDescent="0.25">
      <c r="A1302" s="55" t="s">
        <v>2713</v>
      </c>
      <c r="B1302" t="s">
        <v>1</v>
      </c>
      <c r="C1302" t="s">
        <v>103</v>
      </c>
      <c r="D1302" t="s">
        <v>237</v>
      </c>
      <c r="E1302" t="s">
        <v>2714</v>
      </c>
      <c r="F1302" t="s">
        <v>78</v>
      </c>
      <c r="G1302" t="str">
        <f t="shared" si="120"/>
        <v>0</v>
      </c>
      <c r="H1302" s="4" t="str">
        <f t="shared" si="121"/>
        <v>Click here</v>
      </c>
      <c r="I1302" t="str">
        <f>IFERROR(INDEX(Analysis!$B$71:$L$91, MATCH(B1302, Analysis!$A$71:$A$91, 0), MATCH(C1302, Analysis!$B$70:$L$70, 0)), "")</f>
        <v>Mild</v>
      </c>
      <c r="J1302">
        <f t="shared" si="122"/>
        <v>20</v>
      </c>
      <c r="K1302" s="56">
        <f t="shared" si="123"/>
        <v>45791</v>
      </c>
      <c r="L1302" s="57">
        <f t="shared" si="125"/>
        <v>0.64756944444525288</v>
      </c>
      <c r="M1302" t="str" cm="1">
        <f t="array" ref="M1302">IF(L1302="","",_xlfn.IFS(
  AND(L1302&gt;=TIME(9,0,0), L1302&lt;TIME(16,0,0)),"Morning",
  AND(L1302&gt;=TIME(16,0,0), L1302&lt;TIME(23,59,0)),"Evening",
  L1302&gt;=TIME(23,59,0),"Night",
  L1302&lt;TIME(9,0,0),"Night"
))</f>
        <v>Morning</v>
      </c>
      <c r="O1302" t="str">
        <f t="shared" si="124"/>
        <v/>
      </c>
    </row>
    <row r="1303" spans="1:15" x14ac:dyDescent="0.25">
      <c r="A1303" s="55" t="s">
        <v>2715</v>
      </c>
      <c r="B1303" t="s">
        <v>0</v>
      </c>
      <c r="C1303" t="s">
        <v>26</v>
      </c>
      <c r="D1303" t="s">
        <v>119</v>
      </c>
      <c r="E1303" t="s">
        <v>2716</v>
      </c>
      <c r="F1303" t="s">
        <v>78</v>
      </c>
      <c r="G1303" t="str">
        <f t="shared" si="120"/>
        <v>0</v>
      </c>
      <c r="H1303" s="4" t="str">
        <f t="shared" si="121"/>
        <v>Click here</v>
      </c>
      <c r="I1303" t="str">
        <f>IFERROR(INDEX(Analysis!$B$71:$L$91, MATCH(B1303, Analysis!$A$71:$A$91, 0), MATCH(C1303, Analysis!$B$70:$L$70, 0)), "")</f>
        <v>Severe</v>
      </c>
      <c r="J1303">
        <f t="shared" si="122"/>
        <v>20</v>
      </c>
      <c r="K1303" s="56">
        <f t="shared" si="123"/>
        <v>45791</v>
      </c>
      <c r="L1303" s="57">
        <f t="shared" si="125"/>
        <v>0.65074074074072996</v>
      </c>
      <c r="M1303" t="str" cm="1">
        <f t="array" ref="M1303">IF(L1303="","",_xlfn.IFS(
  AND(L1303&gt;=TIME(9,0,0), L1303&lt;TIME(16,0,0)),"Morning",
  AND(L1303&gt;=TIME(16,0,0), L1303&lt;TIME(23,59,0)),"Evening",
  L1303&gt;=TIME(23,59,0),"Night",
  L1303&lt;TIME(9,0,0),"Night"
))</f>
        <v>Morning</v>
      </c>
      <c r="O1303" t="str">
        <f t="shared" si="124"/>
        <v/>
      </c>
    </row>
    <row r="1304" spans="1:15" x14ac:dyDescent="0.25">
      <c r="A1304" s="55" t="s">
        <v>2717</v>
      </c>
      <c r="B1304" t="s">
        <v>1</v>
      </c>
      <c r="C1304" t="s">
        <v>103</v>
      </c>
      <c r="D1304" t="s">
        <v>237</v>
      </c>
      <c r="E1304" t="s">
        <v>2718</v>
      </c>
      <c r="F1304" t="s">
        <v>78</v>
      </c>
      <c r="G1304" t="str">
        <f t="shared" si="120"/>
        <v>0</v>
      </c>
      <c r="H1304" s="4" t="str">
        <f t="shared" si="121"/>
        <v>Click here</v>
      </c>
      <c r="I1304" t="str">
        <f>IFERROR(INDEX(Analysis!$B$71:$L$91, MATCH(B1304, Analysis!$A$71:$A$91, 0), MATCH(C1304, Analysis!$B$70:$L$70, 0)), "")</f>
        <v>Mild</v>
      </c>
      <c r="J1304">
        <f t="shared" si="122"/>
        <v>20</v>
      </c>
      <c r="K1304" s="56">
        <f t="shared" si="123"/>
        <v>45791</v>
      </c>
      <c r="L1304" s="57">
        <f t="shared" si="125"/>
        <v>0.65361111111269565</v>
      </c>
      <c r="M1304" t="str" cm="1">
        <f t="array" ref="M1304">IF(L1304="","",_xlfn.IFS(
  AND(L1304&gt;=TIME(9,0,0), L1304&lt;TIME(16,0,0)),"Morning",
  AND(L1304&gt;=TIME(16,0,0), L1304&lt;TIME(23,59,0)),"Evening",
  L1304&gt;=TIME(23,59,0),"Night",
  L1304&lt;TIME(9,0,0),"Night"
))</f>
        <v>Morning</v>
      </c>
      <c r="O1304" t="str">
        <f t="shared" si="124"/>
        <v/>
      </c>
    </row>
    <row r="1305" spans="1:15" x14ac:dyDescent="0.25">
      <c r="A1305" s="55" t="s">
        <v>2719</v>
      </c>
      <c r="B1305" t="s">
        <v>1</v>
      </c>
      <c r="C1305" t="s">
        <v>30</v>
      </c>
      <c r="D1305" t="s">
        <v>217</v>
      </c>
      <c r="E1305" t="s">
        <v>2720</v>
      </c>
      <c r="F1305" t="s">
        <v>78</v>
      </c>
      <c r="G1305" t="str">
        <f t="shared" si="120"/>
        <v>0</v>
      </c>
      <c r="H1305" s="4" t="str">
        <f t="shared" si="121"/>
        <v>Click here</v>
      </c>
      <c r="I1305" t="str">
        <f>IFERROR(INDEX(Analysis!$B$71:$L$91, MATCH(B1305, Analysis!$A$71:$A$91, 0), MATCH(C1305, Analysis!$B$70:$L$70, 0)), "")</f>
        <v>Mild</v>
      </c>
      <c r="J1305">
        <f t="shared" si="122"/>
        <v>20</v>
      </c>
      <c r="K1305" s="56">
        <f t="shared" si="123"/>
        <v>45791</v>
      </c>
      <c r="L1305" s="57">
        <f t="shared" si="125"/>
        <v>0.658865740741021</v>
      </c>
      <c r="M1305" t="str" cm="1">
        <f t="array" ref="M1305">IF(L1305="","",_xlfn.IFS(
  AND(L1305&gt;=TIME(9,0,0), L1305&lt;TIME(16,0,0)),"Morning",
  AND(L1305&gt;=TIME(16,0,0), L1305&lt;TIME(23,59,0)),"Evening",
  L1305&gt;=TIME(23,59,0),"Night",
  L1305&lt;TIME(9,0,0),"Night"
))</f>
        <v>Morning</v>
      </c>
      <c r="O1305" t="str">
        <f t="shared" si="124"/>
        <v/>
      </c>
    </row>
    <row r="1306" spans="1:15" x14ac:dyDescent="0.25">
      <c r="A1306" s="55" t="s">
        <v>2721</v>
      </c>
      <c r="B1306" t="s">
        <v>3</v>
      </c>
      <c r="C1306" t="s">
        <v>27</v>
      </c>
      <c r="D1306" t="s">
        <v>167</v>
      </c>
      <c r="E1306" t="s">
        <v>2722</v>
      </c>
      <c r="F1306" t="s">
        <v>78</v>
      </c>
      <c r="G1306" t="str">
        <f t="shared" si="120"/>
        <v>0</v>
      </c>
      <c r="H1306" s="4" t="str">
        <f t="shared" si="121"/>
        <v>Click here</v>
      </c>
      <c r="I1306" t="str">
        <f>IFERROR(INDEX(Analysis!$B$71:$L$91, MATCH(B1306, Analysis!$A$71:$A$91, 0), MATCH(C1306, Analysis!$B$70:$L$70, 0)), "")</f>
        <v>Severe</v>
      </c>
      <c r="J1306">
        <f t="shared" si="122"/>
        <v>20</v>
      </c>
      <c r="K1306" s="56">
        <f t="shared" si="123"/>
        <v>45791</v>
      </c>
      <c r="L1306" s="57">
        <f t="shared" si="125"/>
        <v>0.67250000000058208</v>
      </c>
      <c r="M1306" t="str" cm="1">
        <f t="array" ref="M1306">IF(L1306="","",_xlfn.IFS(
  AND(L1306&gt;=TIME(9,0,0), L1306&lt;TIME(16,0,0)),"Morning",
  AND(L1306&gt;=TIME(16,0,0), L1306&lt;TIME(23,59,0)),"Evening",
  L1306&gt;=TIME(23,59,0),"Night",
  L1306&lt;TIME(9,0,0),"Night"
))</f>
        <v>Evening</v>
      </c>
      <c r="O1306" t="str">
        <f t="shared" si="124"/>
        <v/>
      </c>
    </row>
    <row r="1307" spans="1:15" x14ac:dyDescent="0.25">
      <c r="A1307" s="55" t="s">
        <v>2723</v>
      </c>
      <c r="B1307" t="s">
        <v>3</v>
      </c>
      <c r="C1307" t="s">
        <v>29</v>
      </c>
      <c r="D1307" t="s">
        <v>223</v>
      </c>
      <c r="E1307" t="s">
        <v>2724</v>
      </c>
      <c r="F1307" t="s">
        <v>78</v>
      </c>
      <c r="G1307" t="str">
        <f t="shared" si="120"/>
        <v>0</v>
      </c>
      <c r="H1307" s="4" t="str">
        <f t="shared" si="121"/>
        <v>Click here</v>
      </c>
      <c r="I1307" t="str">
        <f>IFERROR(INDEX(Analysis!$B$71:$L$91, MATCH(B1307, Analysis!$A$71:$A$91, 0), MATCH(C1307, Analysis!$B$70:$L$70, 0)), "")</f>
        <v>Severe</v>
      </c>
      <c r="J1307">
        <f t="shared" si="122"/>
        <v>20</v>
      </c>
      <c r="K1307" s="56">
        <f t="shared" si="123"/>
        <v>45791</v>
      </c>
      <c r="L1307" s="57">
        <f t="shared" si="125"/>
        <v>0.67585648148087785</v>
      </c>
      <c r="M1307" t="str" cm="1">
        <f t="array" ref="M1307">IF(L1307="","",_xlfn.IFS(
  AND(L1307&gt;=TIME(9,0,0), L1307&lt;TIME(16,0,0)),"Morning",
  AND(L1307&gt;=TIME(16,0,0), L1307&lt;TIME(23,59,0)),"Evening",
  L1307&gt;=TIME(23,59,0),"Night",
  L1307&lt;TIME(9,0,0),"Night"
))</f>
        <v>Evening</v>
      </c>
      <c r="O1307" t="str">
        <f t="shared" si="124"/>
        <v/>
      </c>
    </row>
    <row r="1308" spans="1:15" x14ac:dyDescent="0.25">
      <c r="A1308" s="55" t="s">
        <v>2725</v>
      </c>
      <c r="B1308" t="s">
        <v>1</v>
      </c>
      <c r="C1308" t="s">
        <v>26</v>
      </c>
      <c r="D1308" t="s">
        <v>244</v>
      </c>
      <c r="E1308" t="s">
        <v>2726</v>
      </c>
      <c r="F1308" t="s">
        <v>78</v>
      </c>
      <c r="G1308" t="str">
        <f t="shared" si="120"/>
        <v>0</v>
      </c>
      <c r="H1308" s="4" t="str">
        <f t="shared" si="121"/>
        <v>Click here</v>
      </c>
      <c r="I1308" t="str">
        <f>IFERROR(INDEX(Analysis!$B$71:$L$91, MATCH(B1308, Analysis!$A$71:$A$91, 0), MATCH(C1308, Analysis!$B$70:$L$70, 0)), "")</f>
        <v>Mild</v>
      </c>
      <c r="J1308">
        <f t="shared" si="122"/>
        <v>20</v>
      </c>
      <c r="K1308" s="56">
        <f t="shared" si="123"/>
        <v>45791</v>
      </c>
      <c r="L1308" s="57">
        <f t="shared" si="125"/>
        <v>0.67644675925839692</v>
      </c>
      <c r="M1308" t="str" cm="1">
        <f t="array" ref="M1308">IF(L1308="","",_xlfn.IFS(
  AND(L1308&gt;=TIME(9,0,0), L1308&lt;TIME(16,0,0)),"Morning",
  AND(L1308&gt;=TIME(16,0,0), L1308&lt;TIME(23,59,0)),"Evening",
  L1308&gt;=TIME(23,59,0),"Night",
  L1308&lt;TIME(9,0,0),"Night"
))</f>
        <v>Evening</v>
      </c>
      <c r="O1308" t="str">
        <f t="shared" si="124"/>
        <v/>
      </c>
    </row>
    <row r="1309" spans="1:15" x14ac:dyDescent="0.25">
      <c r="A1309" s="55" t="s">
        <v>2727</v>
      </c>
      <c r="B1309" t="s">
        <v>1</v>
      </c>
      <c r="C1309" t="s">
        <v>27</v>
      </c>
      <c r="D1309" t="s">
        <v>167</v>
      </c>
      <c r="E1309" t="s">
        <v>2728</v>
      </c>
      <c r="F1309" t="s">
        <v>78</v>
      </c>
      <c r="G1309" t="str">
        <f t="shared" si="120"/>
        <v>0</v>
      </c>
      <c r="H1309" s="4" t="str">
        <f t="shared" si="121"/>
        <v>Click here</v>
      </c>
      <c r="I1309" t="str">
        <f>IFERROR(INDEX(Analysis!$B$71:$L$91, MATCH(B1309, Analysis!$A$71:$A$91, 0), MATCH(C1309, Analysis!$B$70:$L$70, 0)), "")</f>
        <v>Mild</v>
      </c>
      <c r="J1309">
        <f t="shared" si="122"/>
        <v>20</v>
      </c>
      <c r="K1309" s="56">
        <f t="shared" si="123"/>
        <v>45791</v>
      </c>
      <c r="L1309" s="57">
        <f t="shared" si="125"/>
        <v>0.677037037035916</v>
      </c>
      <c r="M1309" t="str" cm="1">
        <f t="array" ref="M1309">IF(L1309="","",_xlfn.IFS(
  AND(L1309&gt;=TIME(9,0,0), L1309&lt;TIME(16,0,0)),"Morning",
  AND(L1309&gt;=TIME(16,0,0), L1309&lt;TIME(23,59,0)),"Evening",
  L1309&gt;=TIME(23,59,0),"Night",
  L1309&lt;TIME(9,0,0),"Night"
))</f>
        <v>Evening</v>
      </c>
      <c r="O1309" t="str">
        <f t="shared" si="124"/>
        <v/>
      </c>
    </row>
    <row r="1310" spans="1:15" x14ac:dyDescent="0.25">
      <c r="A1310" s="55" t="s">
        <v>2729</v>
      </c>
      <c r="B1310" t="s">
        <v>2</v>
      </c>
      <c r="C1310" t="s">
        <v>27</v>
      </c>
      <c r="D1310" t="s">
        <v>167</v>
      </c>
      <c r="E1310" t="s">
        <v>2730</v>
      </c>
      <c r="F1310" t="s">
        <v>78</v>
      </c>
      <c r="G1310" t="str">
        <f t="shared" si="120"/>
        <v>0</v>
      </c>
      <c r="H1310" s="4" t="str">
        <f t="shared" si="121"/>
        <v>Click here</v>
      </c>
      <c r="I1310" t="str">
        <f>IFERROR(INDEX(Analysis!$B$71:$L$91, MATCH(B1310, Analysis!$A$71:$A$91, 0), MATCH(C1310, Analysis!$B$70:$L$70, 0)), "")</f>
        <v>Mild</v>
      </c>
      <c r="J1310">
        <f t="shared" si="122"/>
        <v>20</v>
      </c>
      <c r="K1310" s="56">
        <f t="shared" si="123"/>
        <v>45791</v>
      </c>
      <c r="L1310" s="57">
        <f t="shared" si="125"/>
        <v>0.6809259259243845</v>
      </c>
      <c r="M1310" t="str" cm="1">
        <f t="array" ref="M1310">IF(L1310="","",_xlfn.IFS(
  AND(L1310&gt;=TIME(9,0,0), L1310&lt;TIME(16,0,0)),"Morning",
  AND(L1310&gt;=TIME(16,0,0), L1310&lt;TIME(23,59,0)),"Evening",
  L1310&gt;=TIME(23,59,0),"Night",
  L1310&lt;TIME(9,0,0),"Night"
))</f>
        <v>Evening</v>
      </c>
      <c r="O1310" t="str">
        <f t="shared" si="124"/>
        <v/>
      </c>
    </row>
    <row r="1311" spans="1:15" x14ac:dyDescent="0.25">
      <c r="A1311" s="55" t="s">
        <v>2731</v>
      </c>
      <c r="B1311" t="s">
        <v>1</v>
      </c>
      <c r="C1311" t="s">
        <v>27</v>
      </c>
      <c r="D1311" t="s">
        <v>109</v>
      </c>
      <c r="E1311" t="s">
        <v>2732</v>
      </c>
      <c r="F1311" t="s">
        <v>78</v>
      </c>
      <c r="G1311" t="str">
        <f t="shared" si="120"/>
        <v>0</v>
      </c>
      <c r="H1311" s="4" t="str">
        <f t="shared" si="121"/>
        <v>Click here</v>
      </c>
      <c r="I1311" t="str">
        <f>IFERROR(INDEX(Analysis!$B$71:$L$91, MATCH(B1311, Analysis!$A$71:$A$91, 0), MATCH(C1311, Analysis!$B$70:$L$70, 0)), "")</f>
        <v>Mild</v>
      </c>
      <c r="J1311">
        <f t="shared" si="122"/>
        <v>20</v>
      </c>
      <c r="K1311" s="56">
        <f t="shared" si="123"/>
        <v>45791</v>
      </c>
      <c r="L1311" s="57">
        <f t="shared" si="125"/>
        <v>0.68399305555794854</v>
      </c>
      <c r="M1311" t="str" cm="1">
        <f t="array" ref="M1311">IF(L1311="","",_xlfn.IFS(
  AND(L1311&gt;=TIME(9,0,0), L1311&lt;TIME(16,0,0)),"Morning",
  AND(L1311&gt;=TIME(16,0,0), L1311&lt;TIME(23,59,0)),"Evening",
  L1311&gt;=TIME(23,59,0),"Night",
  L1311&lt;TIME(9,0,0),"Night"
))</f>
        <v>Evening</v>
      </c>
      <c r="O1311" t="str">
        <f t="shared" si="124"/>
        <v/>
      </c>
    </row>
    <row r="1312" spans="1:15" x14ac:dyDescent="0.25">
      <c r="A1312" s="55" t="s">
        <v>2733</v>
      </c>
      <c r="B1312" t="s">
        <v>1</v>
      </c>
      <c r="C1312" t="s">
        <v>103</v>
      </c>
      <c r="D1312" t="s">
        <v>104</v>
      </c>
      <c r="E1312" t="s">
        <v>2734</v>
      </c>
      <c r="F1312" t="s">
        <v>78</v>
      </c>
      <c r="G1312" t="str">
        <f t="shared" si="120"/>
        <v>0</v>
      </c>
      <c r="H1312" s="4" t="str">
        <f t="shared" si="121"/>
        <v>Click here</v>
      </c>
      <c r="I1312" t="str">
        <f>IFERROR(INDEX(Analysis!$B$71:$L$91, MATCH(B1312, Analysis!$A$71:$A$91, 0), MATCH(C1312, Analysis!$B$70:$L$70, 0)), "")</f>
        <v>Mild</v>
      </c>
      <c r="J1312">
        <f t="shared" si="122"/>
        <v>20</v>
      </c>
      <c r="K1312" s="56">
        <f t="shared" si="123"/>
        <v>45791</v>
      </c>
      <c r="L1312" s="57">
        <f t="shared" si="125"/>
        <v>0.68597222222160781</v>
      </c>
      <c r="M1312" t="str" cm="1">
        <f t="array" ref="M1312">IF(L1312="","",_xlfn.IFS(
  AND(L1312&gt;=TIME(9,0,0), L1312&lt;TIME(16,0,0)),"Morning",
  AND(L1312&gt;=TIME(16,0,0), L1312&lt;TIME(23,59,0)),"Evening",
  L1312&gt;=TIME(23,59,0),"Night",
  L1312&lt;TIME(9,0,0),"Night"
))</f>
        <v>Evening</v>
      </c>
      <c r="O1312" t="str">
        <f t="shared" si="124"/>
        <v/>
      </c>
    </row>
    <row r="1313" spans="1:15" x14ac:dyDescent="0.25">
      <c r="A1313" s="55" t="s">
        <v>2735</v>
      </c>
      <c r="B1313" t="s">
        <v>1</v>
      </c>
      <c r="C1313" t="s">
        <v>27</v>
      </c>
      <c r="D1313" t="s">
        <v>167</v>
      </c>
      <c r="E1313" t="s">
        <v>2736</v>
      </c>
      <c r="F1313" t="s">
        <v>78</v>
      </c>
      <c r="G1313" t="str">
        <f t="shared" si="120"/>
        <v>0</v>
      </c>
      <c r="H1313" s="4" t="str">
        <f t="shared" si="121"/>
        <v>Click here</v>
      </c>
      <c r="I1313" t="str">
        <f>IFERROR(INDEX(Analysis!$B$71:$L$91, MATCH(B1313, Analysis!$A$71:$A$91, 0), MATCH(C1313, Analysis!$B$70:$L$70, 0)), "")</f>
        <v>Mild</v>
      </c>
      <c r="J1313">
        <f t="shared" si="122"/>
        <v>20</v>
      </c>
      <c r="K1313" s="56">
        <f t="shared" si="123"/>
        <v>45791</v>
      </c>
      <c r="L1313" s="57">
        <f t="shared" si="125"/>
        <v>0.68709490740729962</v>
      </c>
      <c r="M1313" t="str" cm="1">
        <f t="array" ref="M1313">IF(L1313="","",_xlfn.IFS(
  AND(L1313&gt;=TIME(9,0,0), L1313&lt;TIME(16,0,0)),"Morning",
  AND(L1313&gt;=TIME(16,0,0), L1313&lt;TIME(23,59,0)),"Evening",
  L1313&gt;=TIME(23,59,0),"Night",
  L1313&lt;TIME(9,0,0),"Night"
))</f>
        <v>Evening</v>
      </c>
      <c r="O1313" t="str">
        <f t="shared" si="124"/>
        <v/>
      </c>
    </row>
    <row r="1314" spans="1:15" x14ac:dyDescent="0.25">
      <c r="A1314" s="55" t="s">
        <v>2737</v>
      </c>
      <c r="B1314" t="s">
        <v>1</v>
      </c>
      <c r="C1314" t="s">
        <v>27</v>
      </c>
      <c r="D1314" t="s">
        <v>167</v>
      </c>
      <c r="E1314" t="s">
        <v>2738</v>
      </c>
      <c r="F1314" t="s">
        <v>78</v>
      </c>
      <c r="G1314" t="str">
        <f t="shared" si="120"/>
        <v>0</v>
      </c>
      <c r="H1314" s="4" t="str">
        <f t="shared" si="121"/>
        <v>Click here</v>
      </c>
      <c r="I1314" t="str">
        <f>IFERROR(INDEX(Analysis!$B$71:$L$91, MATCH(B1314, Analysis!$A$71:$A$91, 0), MATCH(C1314, Analysis!$B$70:$L$70, 0)), "")</f>
        <v>Mild</v>
      </c>
      <c r="J1314">
        <f t="shared" si="122"/>
        <v>20</v>
      </c>
      <c r="K1314" s="56">
        <f t="shared" si="123"/>
        <v>45791</v>
      </c>
      <c r="L1314" s="57">
        <f t="shared" si="125"/>
        <v>0.68751157407677965</v>
      </c>
      <c r="M1314" t="str" cm="1">
        <f t="array" ref="M1314">IF(L1314="","",_xlfn.IFS(
  AND(L1314&gt;=TIME(9,0,0), L1314&lt;TIME(16,0,0)),"Morning",
  AND(L1314&gt;=TIME(16,0,0), L1314&lt;TIME(23,59,0)),"Evening",
  L1314&gt;=TIME(23,59,0),"Night",
  L1314&lt;TIME(9,0,0),"Night"
))</f>
        <v>Evening</v>
      </c>
      <c r="O1314" t="str">
        <f t="shared" si="124"/>
        <v/>
      </c>
    </row>
    <row r="1315" spans="1:15" x14ac:dyDescent="0.25">
      <c r="A1315" s="55" t="s">
        <v>2739</v>
      </c>
      <c r="B1315" t="s">
        <v>3</v>
      </c>
      <c r="C1315" t="s">
        <v>26</v>
      </c>
      <c r="D1315" t="s">
        <v>381</v>
      </c>
      <c r="E1315" t="s">
        <v>2740</v>
      </c>
      <c r="F1315" t="s">
        <v>78</v>
      </c>
      <c r="G1315" t="str">
        <f t="shared" si="120"/>
        <v>0</v>
      </c>
      <c r="H1315" s="4" t="str">
        <f t="shared" si="121"/>
        <v>Click here</v>
      </c>
      <c r="I1315" t="str">
        <f>IFERROR(INDEX(Analysis!$B$71:$L$91, MATCH(B1315, Analysis!$A$71:$A$91, 0), MATCH(C1315, Analysis!$B$70:$L$70, 0)), "")</f>
        <v>Severe</v>
      </c>
      <c r="J1315">
        <f t="shared" si="122"/>
        <v>20</v>
      </c>
      <c r="K1315" s="56">
        <f t="shared" si="123"/>
        <v>45791</v>
      </c>
      <c r="L1315" s="57">
        <f t="shared" si="125"/>
        <v>0.68938657407124992</v>
      </c>
      <c r="M1315" t="str" cm="1">
        <f t="array" ref="M1315">IF(L1315="","",_xlfn.IFS(
  AND(L1315&gt;=TIME(9,0,0), L1315&lt;TIME(16,0,0)),"Morning",
  AND(L1315&gt;=TIME(16,0,0), L1315&lt;TIME(23,59,0)),"Evening",
  L1315&gt;=TIME(23,59,0),"Night",
  L1315&lt;TIME(9,0,0),"Night"
))</f>
        <v>Evening</v>
      </c>
      <c r="O1315" t="str">
        <f t="shared" si="124"/>
        <v/>
      </c>
    </row>
    <row r="1316" spans="1:15" x14ac:dyDescent="0.25">
      <c r="A1316" s="55" t="s">
        <v>2741</v>
      </c>
      <c r="B1316" t="s">
        <v>1</v>
      </c>
      <c r="C1316" t="s">
        <v>27</v>
      </c>
      <c r="D1316" t="s">
        <v>167</v>
      </c>
      <c r="E1316" t="s">
        <v>2742</v>
      </c>
      <c r="F1316" t="s">
        <v>78</v>
      </c>
      <c r="G1316" t="str">
        <f t="shared" si="120"/>
        <v>0</v>
      </c>
      <c r="H1316" s="4" t="str">
        <f t="shared" si="121"/>
        <v>Click here</v>
      </c>
      <c r="I1316" t="str">
        <f>IFERROR(INDEX(Analysis!$B$71:$L$91, MATCH(B1316, Analysis!$A$71:$A$91, 0), MATCH(C1316, Analysis!$B$70:$L$70, 0)), "")</f>
        <v>Mild</v>
      </c>
      <c r="J1316">
        <f t="shared" si="122"/>
        <v>20</v>
      </c>
      <c r="K1316" s="56">
        <f t="shared" si="123"/>
        <v>45791</v>
      </c>
      <c r="L1316" s="57">
        <f t="shared" si="125"/>
        <v>0.68989583333313931</v>
      </c>
      <c r="M1316" t="str" cm="1">
        <f t="array" ref="M1316">IF(L1316="","",_xlfn.IFS(
  AND(L1316&gt;=TIME(9,0,0), L1316&lt;TIME(16,0,0)),"Morning",
  AND(L1316&gt;=TIME(16,0,0), L1316&lt;TIME(23,59,0)),"Evening",
  L1316&gt;=TIME(23,59,0),"Night",
  L1316&lt;TIME(9,0,0),"Night"
))</f>
        <v>Evening</v>
      </c>
      <c r="O1316" t="str">
        <f t="shared" si="124"/>
        <v/>
      </c>
    </row>
    <row r="1317" spans="1:15" x14ac:dyDescent="0.25">
      <c r="A1317" s="55" t="s">
        <v>2743</v>
      </c>
      <c r="B1317" t="s">
        <v>1</v>
      </c>
      <c r="C1317" t="s">
        <v>27</v>
      </c>
      <c r="D1317" t="s">
        <v>167</v>
      </c>
      <c r="E1317" t="s">
        <v>2744</v>
      </c>
      <c r="F1317" t="s">
        <v>78</v>
      </c>
      <c r="G1317" t="str">
        <f t="shared" si="120"/>
        <v>0</v>
      </c>
      <c r="H1317" s="4" t="str">
        <f t="shared" si="121"/>
        <v>Click here</v>
      </c>
      <c r="I1317" t="str">
        <f>IFERROR(INDEX(Analysis!$B$71:$L$91, MATCH(B1317, Analysis!$A$71:$A$91, 0), MATCH(C1317, Analysis!$B$70:$L$70, 0)), "")</f>
        <v>Mild</v>
      </c>
      <c r="J1317">
        <f t="shared" si="122"/>
        <v>20</v>
      </c>
      <c r="K1317" s="56">
        <f t="shared" si="123"/>
        <v>45791</v>
      </c>
      <c r="L1317" s="57">
        <f t="shared" si="125"/>
        <v>0.6913541666654055</v>
      </c>
      <c r="M1317" t="str" cm="1">
        <f t="array" ref="M1317">IF(L1317="","",_xlfn.IFS(
  AND(L1317&gt;=TIME(9,0,0), L1317&lt;TIME(16,0,0)),"Morning",
  AND(L1317&gt;=TIME(16,0,0), L1317&lt;TIME(23,59,0)),"Evening",
  L1317&gt;=TIME(23,59,0),"Night",
  L1317&lt;TIME(9,0,0),"Night"
))</f>
        <v>Evening</v>
      </c>
      <c r="O1317" t="str">
        <f t="shared" si="124"/>
        <v/>
      </c>
    </row>
    <row r="1318" spans="1:15" x14ac:dyDescent="0.25">
      <c r="A1318" s="55" t="s">
        <v>2745</v>
      </c>
      <c r="B1318" t="s">
        <v>1</v>
      </c>
      <c r="C1318" t="s">
        <v>25</v>
      </c>
      <c r="D1318" t="s">
        <v>83</v>
      </c>
      <c r="E1318" t="s">
        <v>2746</v>
      </c>
      <c r="F1318" t="s">
        <v>78</v>
      </c>
      <c r="G1318" t="str">
        <f t="shared" si="120"/>
        <v>0</v>
      </c>
      <c r="H1318" s="4" t="str">
        <f t="shared" si="121"/>
        <v>Click here</v>
      </c>
      <c r="I1318" t="str">
        <f>IFERROR(INDEX(Analysis!$B$71:$L$91, MATCH(B1318, Analysis!$A$71:$A$91, 0), MATCH(C1318, Analysis!$B$70:$L$70, 0)), "")</f>
        <v>Mild</v>
      </c>
      <c r="J1318">
        <f t="shared" si="122"/>
        <v>20</v>
      </c>
      <c r="K1318" s="56">
        <f t="shared" si="123"/>
        <v>45791</v>
      </c>
      <c r="L1318" s="57">
        <f t="shared" si="125"/>
        <v>0.69483796296117362</v>
      </c>
      <c r="M1318" t="str" cm="1">
        <f t="array" ref="M1318">IF(L1318="","",_xlfn.IFS(
  AND(L1318&gt;=TIME(9,0,0), L1318&lt;TIME(16,0,0)),"Morning",
  AND(L1318&gt;=TIME(16,0,0), L1318&lt;TIME(23,59,0)),"Evening",
  L1318&gt;=TIME(23,59,0),"Night",
  L1318&lt;TIME(9,0,0),"Night"
))</f>
        <v>Evening</v>
      </c>
      <c r="O1318" t="str">
        <f t="shared" si="124"/>
        <v/>
      </c>
    </row>
    <row r="1319" spans="1:15" x14ac:dyDescent="0.25">
      <c r="A1319" s="55" t="s">
        <v>2747</v>
      </c>
      <c r="B1319" t="s">
        <v>1</v>
      </c>
      <c r="C1319" t="s">
        <v>27</v>
      </c>
      <c r="D1319" t="s">
        <v>109</v>
      </c>
      <c r="E1319" t="s">
        <v>2748</v>
      </c>
      <c r="F1319" t="s">
        <v>78</v>
      </c>
      <c r="G1319" t="str">
        <f t="shared" si="120"/>
        <v>0</v>
      </c>
      <c r="H1319" s="4" t="str">
        <f t="shared" si="121"/>
        <v>Click here</v>
      </c>
      <c r="I1319" t="str">
        <f>IFERROR(INDEX(Analysis!$B$71:$L$91, MATCH(B1319, Analysis!$A$71:$A$91, 0), MATCH(C1319, Analysis!$B$70:$L$70, 0)), "")</f>
        <v>Mild</v>
      </c>
      <c r="J1319">
        <f t="shared" si="122"/>
        <v>20</v>
      </c>
      <c r="K1319" s="56">
        <f t="shared" si="123"/>
        <v>45791</v>
      </c>
      <c r="L1319" s="57">
        <f t="shared" si="125"/>
        <v>0.69568287036963739</v>
      </c>
      <c r="M1319" t="str" cm="1">
        <f t="array" ref="M1319">IF(L1319="","",_xlfn.IFS(
  AND(L1319&gt;=TIME(9,0,0), L1319&lt;TIME(16,0,0)),"Morning",
  AND(L1319&gt;=TIME(16,0,0), L1319&lt;TIME(23,59,0)),"Evening",
  L1319&gt;=TIME(23,59,0),"Night",
  L1319&lt;TIME(9,0,0),"Night"
))</f>
        <v>Evening</v>
      </c>
      <c r="O1319" t="str">
        <f t="shared" si="124"/>
        <v/>
      </c>
    </row>
    <row r="1320" spans="1:15" x14ac:dyDescent="0.25">
      <c r="A1320" s="55" t="s">
        <v>2749</v>
      </c>
      <c r="B1320" t="s">
        <v>1</v>
      </c>
      <c r="C1320" t="s">
        <v>103</v>
      </c>
      <c r="D1320" t="s">
        <v>237</v>
      </c>
      <c r="E1320" t="s">
        <v>2750</v>
      </c>
      <c r="F1320" t="s">
        <v>78</v>
      </c>
      <c r="G1320" t="str">
        <f t="shared" si="120"/>
        <v>0</v>
      </c>
      <c r="H1320" s="4" t="str">
        <f t="shared" si="121"/>
        <v>Click here</v>
      </c>
      <c r="I1320" t="str">
        <f>IFERROR(INDEX(Analysis!$B$71:$L$91, MATCH(B1320, Analysis!$A$71:$A$91, 0), MATCH(C1320, Analysis!$B$70:$L$70, 0)), "")</f>
        <v>Mild</v>
      </c>
      <c r="J1320">
        <f t="shared" si="122"/>
        <v>20</v>
      </c>
      <c r="K1320" s="56">
        <f t="shared" si="123"/>
        <v>45791</v>
      </c>
      <c r="L1320" s="57">
        <f t="shared" si="125"/>
        <v>0.69819444444146939</v>
      </c>
      <c r="M1320" t="str" cm="1">
        <f t="array" ref="M1320">IF(L1320="","",_xlfn.IFS(
  AND(L1320&gt;=TIME(9,0,0), L1320&lt;TIME(16,0,0)),"Morning",
  AND(L1320&gt;=TIME(16,0,0), L1320&lt;TIME(23,59,0)),"Evening",
  L1320&gt;=TIME(23,59,0),"Night",
  L1320&lt;TIME(9,0,0),"Night"
))</f>
        <v>Evening</v>
      </c>
      <c r="O1320" t="str">
        <f t="shared" si="124"/>
        <v/>
      </c>
    </row>
    <row r="1321" spans="1:15" x14ac:dyDescent="0.25">
      <c r="A1321" s="55" t="s">
        <v>2751</v>
      </c>
      <c r="B1321" t="s">
        <v>1</v>
      </c>
      <c r="C1321" t="s">
        <v>103</v>
      </c>
      <c r="D1321" t="s">
        <v>237</v>
      </c>
      <c r="E1321" t="s">
        <v>2752</v>
      </c>
      <c r="F1321" t="s">
        <v>78</v>
      </c>
      <c r="G1321" t="str">
        <f t="shared" si="120"/>
        <v>0</v>
      </c>
      <c r="H1321" s="4" t="str">
        <f t="shared" si="121"/>
        <v>Click here</v>
      </c>
      <c r="I1321" t="str">
        <f>IFERROR(INDEX(Analysis!$B$71:$L$91, MATCH(B1321, Analysis!$A$71:$A$91, 0), MATCH(C1321, Analysis!$B$70:$L$70, 0)), "")</f>
        <v>Mild</v>
      </c>
      <c r="J1321">
        <f t="shared" si="122"/>
        <v>20</v>
      </c>
      <c r="K1321" s="56">
        <f t="shared" si="123"/>
        <v>45791</v>
      </c>
      <c r="L1321" s="57">
        <f t="shared" si="125"/>
        <v>0.69862268518772908</v>
      </c>
      <c r="M1321" t="str" cm="1">
        <f t="array" ref="M1321">IF(L1321="","",_xlfn.IFS(
  AND(L1321&gt;=TIME(9,0,0), L1321&lt;TIME(16,0,0)),"Morning",
  AND(L1321&gt;=TIME(16,0,0), L1321&lt;TIME(23,59,0)),"Evening",
  L1321&gt;=TIME(23,59,0),"Night",
  L1321&lt;TIME(9,0,0),"Night"
))</f>
        <v>Evening</v>
      </c>
      <c r="O1321" t="str">
        <f t="shared" si="124"/>
        <v/>
      </c>
    </row>
    <row r="1322" spans="1:15" x14ac:dyDescent="0.25">
      <c r="A1322" s="55" t="s">
        <v>2753</v>
      </c>
      <c r="B1322" t="s">
        <v>1</v>
      </c>
      <c r="C1322" t="s">
        <v>103</v>
      </c>
      <c r="D1322" t="s">
        <v>237</v>
      </c>
      <c r="E1322" t="s">
        <v>2754</v>
      </c>
      <c r="F1322" t="s">
        <v>78</v>
      </c>
      <c r="G1322" t="str">
        <f t="shared" si="120"/>
        <v>0</v>
      </c>
      <c r="H1322" s="4" t="str">
        <f t="shared" si="121"/>
        <v>Click here</v>
      </c>
      <c r="I1322" t="str">
        <f>IFERROR(INDEX(Analysis!$B$71:$L$91, MATCH(B1322, Analysis!$A$71:$A$91, 0), MATCH(C1322, Analysis!$B$70:$L$70, 0)), "")</f>
        <v>Mild</v>
      </c>
      <c r="J1322">
        <f t="shared" si="122"/>
        <v>20</v>
      </c>
      <c r="K1322" s="56">
        <f t="shared" si="123"/>
        <v>45791</v>
      </c>
      <c r="L1322" s="57">
        <f t="shared" si="125"/>
        <v>0.69891203703446081</v>
      </c>
      <c r="M1322" t="str" cm="1">
        <f t="array" ref="M1322">IF(L1322="","",_xlfn.IFS(
  AND(L1322&gt;=TIME(9,0,0), L1322&lt;TIME(16,0,0)),"Morning",
  AND(L1322&gt;=TIME(16,0,0), L1322&lt;TIME(23,59,0)),"Evening",
  L1322&gt;=TIME(23,59,0),"Night",
  L1322&lt;TIME(9,0,0),"Night"
))</f>
        <v>Evening</v>
      </c>
      <c r="O1322" t="str">
        <f t="shared" si="124"/>
        <v/>
      </c>
    </row>
    <row r="1323" spans="1:15" x14ac:dyDescent="0.25">
      <c r="A1323" s="55" t="s">
        <v>2755</v>
      </c>
      <c r="B1323" t="s">
        <v>1</v>
      </c>
      <c r="C1323" t="s">
        <v>27</v>
      </c>
      <c r="D1323" t="s">
        <v>109</v>
      </c>
      <c r="E1323" t="s">
        <v>2756</v>
      </c>
      <c r="F1323" t="s">
        <v>78</v>
      </c>
      <c r="G1323" t="str">
        <f t="shared" si="120"/>
        <v>0</v>
      </c>
      <c r="H1323" s="4" t="str">
        <f t="shared" si="121"/>
        <v>Click here</v>
      </c>
      <c r="I1323" t="str">
        <f>IFERROR(INDEX(Analysis!$B$71:$L$91, MATCH(B1323, Analysis!$A$71:$A$91, 0), MATCH(C1323, Analysis!$B$70:$L$70, 0)), "")</f>
        <v>Mild</v>
      </c>
      <c r="J1323">
        <f t="shared" si="122"/>
        <v>20</v>
      </c>
      <c r="K1323" s="56">
        <f t="shared" si="123"/>
        <v>45791</v>
      </c>
      <c r="L1323" s="57">
        <f t="shared" si="125"/>
        <v>0.70487268518627388</v>
      </c>
      <c r="M1323" t="str" cm="1">
        <f t="array" ref="M1323">IF(L1323="","",_xlfn.IFS(
  AND(L1323&gt;=TIME(9,0,0), L1323&lt;TIME(16,0,0)),"Morning",
  AND(L1323&gt;=TIME(16,0,0), L1323&lt;TIME(23,59,0)),"Evening",
  L1323&gt;=TIME(23,59,0),"Night",
  L1323&lt;TIME(9,0,0),"Night"
))</f>
        <v>Evening</v>
      </c>
      <c r="O1323" t="str">
        <f t="shared" si="124"/>
        <v/>
      </c>
    </row>
    <row r="1324" spans="1:15" x14ac:dyDescent="0.25">
      <c r="A1324" s="55" t="s">
        <v>2757</v>
      </c>
      <c r="B1324" t="s">
        <v>1</v>
      </c>
      <c r="C1324" t="s">
        <v>103</v>
      </c>
      <c r="D1324" t="s">
        <v>237</v>
      </c>
      <c r="E1324" t="s">
        <v>2758</v>
      </c>
      <c r="F1324" t="s">
        <v>78</v>
      </c>
      <c r="G1324" t="str">
        <f t="shared" si="120"/>
        <v>0</v>
      </c>
      <c r="H1324" s="4" t="str">
        <f t="shared" si="121"/>
        <v>Click here</v>
      </c>
      <c r="I1324" t="str">
        <f>IFERROR(INDEX(Analysis!$B$71:$L$91, MATCH(B1324, Analysis!$A$71:$A$91, 0), MATCH(C1324, Analysis!$B$70:$L$70, 0)), "")</f>
        <v>Mild</v>
      </c>
      <c r="J1324">
        <f t="shared" si="122"/>
        <v>20</v>
      </c>
      <c r="K1324" s="56">
        <f t="shared" si="123"/>
        <v>45791</v>
      </c>
      <c r="L1324" s="57">
        <f t="shared" si="125"/>
        <v>0.70494212963239988</v>
      </c>
      <c r="M1324" t="str" cm="1">
        <f t="array" ref="M1324">IF(L1324="","",_xlfn.IFS(
  AND(L1324&gt;=TIME(9,0,0), L1324&lt;TIME(16,0,0)),"Morning",
  AND(L1324&gt;=TIME(16,0,0), L1324&lt;TIME(23,59,0)),"Evening",
  L1324&gt;=TIME(23,59,0),"Night",
  L1324&lt;TIME(9,0,0),"Night"
))</f>
        <v>Evening</v>
      </c>
      <c r="O1324" t="str">
        <f t="shared" si="124"/>
        <v/>
      </c>
    </row>
    <row r="1325" spans="1:15" x14ac:dyDescent="0.25">
      <c r="A1325" s="55" t="s">
        <v>2759</v>
      </c>
      <c r="B1325" t="s">
        <v>2</v>
      </c>
      <c r="C1325" t="s">
        <v>27</v>
      </c>
      <c r="D1325" t="s">
        <v>167</v>
      </c>
      <c r="E1325" t="s">
        <v>2760</v>
      </c>
      <c r="F1325" t="s">
        <v>78</v>
      </c>
      <c r="G1325" t="str">
        <f t="shared" si="120"/>
        <v>0</v>
      </c>
      <c r="H1325" s="4" t="str">
        <f t="shared" si="121"/>
        <v>Click here</v>
      </c>
      <c r="I1325" t="str">
        <f>IFERROR(INDEX(Analysis!$B$71:$L$91, MATCH(B1325, Analysis!$A$71:$A$91, 0), MATCH(C1325, Analysis!$B$70:$L$70, 0)), "")</f>
        <v>Mild</v>
      </c>
      <c r="J1325">
        <f t="shared" si="122"/>
        <v>20</v>
      </c>
      <c r="K1325" s="56">
        <f t="shared" si="123"/>
        <v>45791</v>
      </c>
      <c r="L1325" s="57">
        <f t="shared" si="125"/>
        <v>0.70872685185167938</v>
      </c>
      <c r="M1325" t="str" cm="1">
        <f t="array" ref="M1325">IF(L1325="","",_xlfn.IFS(
  AND(L1325&gt;=TIME(9,0,0), L1325&lt;TIME(16,0,0)),"Morning",
  AND(L1325&gt;=TIME(16,0,0), L1325&lt;TIME(23,59,0)),"Evening",
  L1325&gt;=TIME(23,59,0),"Night",
  L1325&lt;TIME(9,0,0),"Night"
))</f>
        <v>Evening</v>
      </c>
      <c r="O1325" t="str">
        <f t="shared" si="124"/>
        <v/>
      </c>
    </row>
    <row r="1326" spans="1:15" x14ac:dyDescent="0.25">
      <c r="A1326" s="55" t="s">
        <v>2761</v>
      </c>
      <c r="B1326" t="s">
        <v>1</v>
      </c>
      <c r="C1326" t="s">
        <v>26</v>
      </c>
      <c r="D1326" t="s">
        <v>418</v>
      </c>
      <c r="E1326" t="s">
        <v>2762</v>
      </c>
      <c r="F1326" t="s">
        <v>78</v>
      </c>
      <c r="G1326" t="str">
        <f t="shared" si="120"/>
        <v>0</v>
      </c>
      <c r="H1326" s="4" t="str">
        <f t="shared" si="121"/>
        <v>Click here</v>
      </c>
      <c r="I1326" t="str">
        <f>IFERROR(INDEX(Analysis!$B$71:$L$91, MATCH(B1326, Analysis!$A$71:$A$91, 0), MATCH(C1326, Analysis!$B$70:$L$70, 0)), "")</f>
        <v>Mild</v>
      </c>
      <c r="J1326">
        <f t="shared" si="122"/>
        <v>20</v>
      </c>
      <c r="K1326" s="56">
        <f t="shared" si="123"/>
        <v>45791</v>
      </c>
      <c r="L1326" s="57">
        <f t="shared" si="125"/>
        <v>0.70877314815152204</v>
      </c>
      <c r="M1326" t="str" cm="1">
        <f t="array" ref="M1326">IF(L1326="","",_xlfn.IFS(
  AND(L1326&gt;=TIME(9,0,0), L1326&lt;TIME(16,0,0)),"Morning",
  AND(L1326&gt;=TIME(16,0,0), L1326&lt;TIME(23,59,0)),"Evening",
  L1326&gt;=TIME(23,59,0),"Night",
  L1326&lt;TIME(9,0,0),"Night"
))</f>
        <v>Evening</v>
      </c>
      <c r="O1326" t="str">
        <f t="shared" si="124"/>
        <v/>
      </c>
    </row>
    <row r="1327" spans="1:15" x14ac:dyDescent="0.25">
      <c r="A1327" s="55" t="s">
        <v>2763</v>
      </c>
      <c r="B1327" t="s">
        <v>1</v>
      </c>
      <c r="C1327" t="s">
        <v>27</v>
      </c>
      <c r="D1327" t="s">
        <v>167</v>
      </c>
      <c r="E1327" t="s">
        <v>2764</v>
      </c>
      <c r="F1327" t="s">
        <v>78</v>
      </c>
      <c r="G1327" t="str">
        <f t="shared" si="120"/>
        <v>0</v>
      </c>
      <c r="H1327" s="4" t="str">
        <f t="shared" si="121"/>
        <v>Click here</v>
      </c>
      <c r="I1327" t="str">
        <f>IFERROR(INDEX(Analysis!$B$71:$L$91, MATCH(B1327, Analysis!$A$71:$A$91, 0), MATCH(C1327, Analysis!$B$70:$L$70, 0)), "")</f>
        <v>Mild</v>
      </c>
      <c r="J1327">
        <f t="shared" si="122"/>
        <v>20</v>
      </c>
      <c r="K1327" s="56">
        <f t="shared" si="123"/>
        <v>45791</v>
      </c>
      <c r="L1327" s="57">
        <f t="shared" si="125"/>
        <v>0.70900462962890742</v>
      </c>
      <c r="M1327" t="str" cm="1">
        <f t="array" ref="M1327">IF(L1327="","",_xlfn.IFS(
  AND(L1327&gt;=TIME(9,0,0), L1327&lt;TIME(16,0,0)),"Morning",
  AND(L1327&gt;=TIME(16,0,0), L1327&lt;TIME(23,59,0)),"Evening",
  L1327&gt;=TIME(23,59,0),"Night",
  L1327&lt;TIME(9,0,0),"Night"
))</f>
        <v>Evening</v>
      </c>
      <c r="O1327" t="str">
        <f t="shared" si="124"/>
        <v/>
      </c>
    </row>
    <row r="1328" spans="1:15" x14ac:dyDescent="0.25">
      <c r="A1328" s="55" t="s">
        <v>2765</v>
      </c>
      <c r="B1328" t="s">
        <v>1</v>
      </c>
      <c r="C1328" t="s">
        <v>103</v>
      </c>
      <c r="D1328" t="s">
        <v>104</v>
      </c>
      <c r="E1328" t="s">
        <v>2766</v>
      </c>
      <c r="F1328" t="s">
        <v>78</v>
      </c>
      <c r="G1328" t="str">
        <f t="shared" si="120"/>
        <v>0</v>
      </c>
      <c r="H1328" s="4" t="str">
        <f t="shared" si="121"/>
        <v>Click here</v>
      </c>
      <c r="I1328" t="str">
        <f>IFERROR(INDEX(Analysis!$B$71:$L$91, MATCH(B1328, Analysis!$A$71:$A$91, 0), MATCH(C1328, Analysis!$B$70:$L$70, 0)), "")</f>
        <v>Mild</v>
      </c>
      <c r="J1328">
        <f t="shared" si="122"/>
        <v>20</v>
      </c>
      <c r="K1328" s="56">
        <f t="shared" si="123"/>
        <v>45791</v>
      </c>
      <c r="L1328" s="57">
        <f t="shared" si="125"/>
        <v>0.70913194444437977</v>
      </c>
      <c r="M1328" t="str" cm="1">
        <f t="array" ref="M1328">IF(L1328="","",_xlfn.IFS(
  AND(L1328&gt;=TIME(9,0,0), L1328&lt;TIME(16,0,0)),"Morning",
  AND(L1328&gt;=TIME(16,0,0), L1328&lt;TIME(23,59,0)),"Evening",
  L1328&gt;=TIME(23,59,0),"Night",
  L1328&lt;TIME(9,0,0),"Night"
))</f>
        <v>Evening</v>
      </c>
      <c r="O1328" t="str">
        <f t="shared" si="124"/>
        <v/>
      </c>
    </row>
    <row r="1329" spans="1:15" x14ac:dyDescent="0.25">
      <c r="A1329" s="55" t="s">
        <v>2767</v>
      </c>
      <c r="B1329" t="s">
        <v>1</v>
      </c>
      <c r="C1329" t="s">
        <v>103</v>
      </c>
      <c r="D1329" t="s">
        <v>237</v>
      </c>
      <c r="E1329" t="s">
        <v>2768</v>
      </c>
      <c r="F1329" t="s">
        <v>78</v>
      </c>
      <c r="G1329" t="str">
        <f t="shared" si="120"/>
        <v>0</v>
      </c>
      <c r="H1329" s="4" t="str">
        <f t="shared" si="121"/>
        <v>Click here</v>
      </c>
      <c r="I1329" t="str">
        <f>IFERROR(INDEX(Analysis!$B$71:$L$91, MATCH(B1329, Analysis!$A$71:$A$91, 0), MATCH(C1329, Analysis!$B$70:$L$70, 0)), "")</f>
        <v>Mild</v>
      </c>
      <c r="J1329">
        <f t="shared" si="122"/>
        <v>20</v>
      </c>
      <c r="K1329" s="56">
        <f t="shared" si="123"/>
        <v>45791</v>
      </c>
      <c r="L1329" s="57">
        <f t="shared" si="125"/>
        <v>0.70939814814482816</v>
      </c>
      <c r="M1329" t="str" cm="1">
        <f t="array" ref="M1329">IF(L1329="","",_xlfn.IFS(
  AND(L1329&gt;=TIME(9,0,0), L1329&lt;TIME(16,0,0)),"Morning",
  AND(L1329&gt;=TIME(16,0,0), L1329&lt;TIME(23,59,0)),"Evening",
  L1329&gt;=TIME(23,59,0),"Night",
  L1329&lt;TIME(9,0,0),"Night"
))</f>
        <v>Evening</v>
      </c>
      <c r="O1329" t="str">
        <f t="shared" si="124"/>
        <v/>
      </c>
    </row>
    <row r="1330" spans="1:15" x14ac:dyDescent="0.25">
      <c r="A1330" s="55" t="s">
        <v>2769</v>
      </c>
      <c r="B1330" t="s">
        <v>1</v>
      </c>
      <c r="C1330" t="s">
        <v>27</v>
      </c>
      <c r="D1330" t="s">
        <v>109</v>
      </c>
      <c r="E1330" t="s">
        <v>2770</v>
      </c>
      <c r="F1330" t="s">
        <v>78</v>
      </c>
      <c r="G1330" t="str">
        <f t="shared" si="120"/>
        <v>0</v>
      </c>
      <c r="H1330" s="4" t="str">
        <f t="shared" si="121"/>
        <v>Click here</v>
      </c>
      <c r="I1330" t="str">
        <f>IFERROR(INDEX(Analysis!$B$71:$L$91, MATCH(B1330, Analysis!$A$71:$A$91, 0), MATCH(C1330, Analysis!$B$70:$L$70, 0)), "")</f>
        <v>Mild</v>
      </c>
      <c r="J1330">
        <f t="shared" si="122"/>
        <v>20</v>
      </c>
      <c r="K1330" s="56">
        <f t="shared" si="123"/>
        <v>45791</v>
      </c>
      <c r="L1330" s="57">
        <f t="shared" si="125"/>
        <v>0.70944444444467081</v>
      </c>
      <c r="M1330" t="str" cm="1">
        <f t="array" ref="M1330">IF(L1330="","",_xlfn.IFS(
  AND(L1330&gt;=TIME(9,0,0), L1330&lt;TIME(16,0,0)),"Morning",
  AND(L1330&gt;=TIME(16,0,0), L1330&lt;TIME(23,59,0)),"Evening",
  L1330&gt;=TIME(23,59,0),"Night",
  L1330&lt;TIME(9,0,0),"Night"
))</f>
        <v>Evening</v>
      </c>
      <c r="O1330" t="str">
        <f t="shared" si="124"/>
        <v/>
      </c>
    </row>
    <row r="1331" spans="1:15" x14ac:dyDescent="0.25">
      <c r="A1331" s="55" t="s">
        <v>2771</v>
      </c>
      <c r="B1331" t="s">
        <v>1</v>
      </c>
      <c r="C1331" t="s">
        <v>103</v>
      </c>
      <c r="D1331" t="s">
        <v>237</v>
      </c>
      <c r="E1331" t="s">
        <v>2772</v>
      </c>
      <c r="F1331" t="s">
        <v>78</v>
      </c>
      <c r="G1331" t="str">
        <f t="shared" si="120"/>
        <v>0</v>
      </c>
      <c r="H1331" s="4" t="str">
        <f t="shared" si="121"/>
        <v>Click here</v>
      </c>
      <c r="I1331" t="str">
        <f>IFERROR(INDEX(Analysis!$B$71:$L$91, MATCH(B1331, Analysis!$A$71:$A$91, 0), MATCH(C1331, Analysis!$B$70:$L$70, 0)), "")</f>
        <v>Mild</v>
      </c>
      <c r="J1331">
        <f t="shared" si="122"/>
        <v>20</v>
      </c>
      <c r="K1331" s="56">
        <f t="shared" si="123"/>
        <v>45791</v>
      </c>
      <c r="L1331" s="57">
        <f t="shared" si="125"/>
        <v>0.7097337962986785</v>
      </c>
      <c r="M1331" t="str" cm="1">
        <f t="array" ref="M1331">IF(L1331="","",_xlfn.IFS(
  AND(L1331&gt;=TIME(9,0,0), L1331&lt;TIME(16,0,0)),"Morning",
  AND(L1331&gt;=TIME(16,0,0), L1331&lt;TIME(23,59,0)),"Evening",
  L1331&gt;=TIME(23,59,0),"Night",
  L1331&lt;TIME(9,0,0),"Night"
))</f>
        <v>Evening</v>
      </c>
      <c r="O1331" t="str">
        <f t="shared" si="124"/>
        <v/>
      </c>
    </row>
    <row r="1332" spans="1:15" x14ac:dyDescent="0.25">
      <c r="A1332" s="55" t="s">
        <v>2773</v>
      </c>
      <c r="B1332" t="s">
        <v>1</v>
      </c>
      <c r="C1332" t="s">
        <v>103</v>
      </c>
      <c r="D1332" t="s">
        <v>237</v>
      </c>
      <c r="E1332" t="s">
        <v>2774</v>
      </c>
      <c r="F1332" t="s">
        <v>78</v>
      </c>
      <c r="G1332" t="str">
        <f t="shared" si="120"/>
        <v>0</v>
      </c>
      <c r="H1332" s="4" t="str">
        <f t="shared" si="121"/>
        <v>Click here</v>
      </c>
      <c r="I1332" t="str">
        <f>IFERROR(INDEX(Analysis!$B$71:$L$91, MATCH(B1332, Analysis!$A$71:$A$91, 0), MATCH(C1332, Analysis!$B$70:$L$70, 0)), "")</f>
        <v>Mild</v>
      </c>
      <c r="J1332">
        <f t="shared" si="122"/>
        <v>20</v>
      </c>
      <c r="K1332" s="56">
        <f t="shared" si="123"/>
        <v>45791</v>
      </c>
      <c r="L1332" s="57">
        <f t="shared" si="125"/>
        <v>0.71002314814541023</v>
      </c>
      <c r="M1332" t="str" cm="1">
        <f t="array" ref="M1332">IF(L1332="","",_xlfn.IFS(
  AND(L1332&gt;=TIME(9,0,0), L1332&lt;TIME(16,0,0)),"Morning",
  AND(L1332&gt;=TIME(16,0,0), L1332&lt;TIME(23,59,0)),"Evening",
  L1332&gt;=TIME(23,59,0),"Night",
  L1332&lt;TIME(9,0,0),"Night"
))</f>
        <v>Evening</v>
      </c>
      <c r="O1332" t="str">
        <f t="shared" si="124"/>
        <v/>
      </c>
    </row>
    <row r="1333" spans="1:15" x14ac:dyDescent="0.25">
      <c r="A1333" s="55" t="s">
        <v>2775</v>
      </c>
      <c r="B1333" t="s">
        <v>1</v>
      </c>
      <c r="C1333" t="s">
        <v>27</v>
      </c>
      <c r="D1333" t="s">
        <v>167</v>
      </c>
      <c r="E1333" t="s">
        <v>2776</v>
      </c>
      <c r="F1333" t="s">
        <v>78</v>
      </c>
      <c r="G1333" t="str">
        <f t="shared" si="120"/>
        <v>0</v>
      </c>
      <c r="H1333" s="4" t="str">
        <f t="shared" si="121"/>
        <v>Click here</v>
      </c>
      <c r="I1333" t="str">
        <f>IFERROR(INDEX(Analysis!$B$71:$L$91, MATCH(B1333, Analysis!$A$71:$A$91, 0), MATCH(C1333, Analysis!$B$70:$L$70, 0)), "")</f>
        <v>Mild</v>
      </c>
      <c r="J1333">
        <f t="shared" si="122"/>
        <v>20</v>
      </c>
      <c r="K1333" s="56">
        <f t="shared" si="123"/>
        <v>45791</v>
      </c>
      <c r="L1333" s="57">
        <f t="shared" si="125"/>
        <v>0.7122106481474475</v>
      </c>
      <c r="M1333" t="str" cm="1">
        <f t="array" ref="M1333">IF(L1333="","",_xlfn.IFS(
  AND(L1333&gt;=TIME(9,0,0), L1333&lt;TIME(16,0,0)),"Morning",
  AND(L1333&gt;=TIME(16,0,0), L1333&lt;TIME(23,59,0)),"Evening",
  L1333&gt;=TIME(23,59,0),"Night",
  L1333&lt;TIME(9,0,0),"Night"
))</f>
        <v>Evening</v>
      </c>
      <c r="O1333" t="str">
        <f t="shared" si="124"/>
        <v/>
      </c>
    </row>
    <row r="1334" spans="1:15" x14ac:dyDescent="0.25">
      <c r="A1334" s="55" t="s">
        <v>2777</v>
      </c>
      <c r="B1334" t="s">
        <v>1</v>
      </c>
      <c r="C1334" t="s">
        <v>103</v>
      </c>
      <c r="D1334" t="s">
        <v>104</v>
      </c>
      <c r="E1334" t="s">
        <v>2778</v>
      </c>
      <c r="F1334" t="s">
        <v>78</v>
      </c>
      <c r="G1334" t="str">
        <f t="shared" si="120"/>
        <v>0</v>
      </c>
      <c r="H1334" s="4" t="str">
        <f t="shared" si="121"/>
        <v>Click here</v>
      </c>
      <c r="I1334" t="str">
        <f>IFERROR(INDEX(Analysis!$B$71:$L$91, MATCH(B1334, Analysis!$A$71:$A$91, 0), MATCH(C1334, Analysis!$B$70:$L$70, 0)), "")</f>
        <v>Mild</v>
      </c>
      <c r="J1334">
        <f t="shared" si="122"/>
        <v>20</v>
      </c>
      <c r="K1334" s="56">
        <f t="shared" si="123"/>
        <v>45791</v>
      </c>
      <c r="L1334" s="57">
        <f t="shared" si="125"/>
        <v>0.71240740740904585</v>
      </c>
      <c r="M1334" t="str" cm="1">
        <f t="array" ref="M1334">IF(L1334="","",_xlfn.IFS(
  AND(L1334&gt;=TIME(9,0,0), L1334&lt;TIME(16,0,0)),"Morning",
  AND(L1334&gt;=TIME(16,0,0), L1334&lt;TIME(23,59,0)),"Evening",
  L1334&gt;=TIME(23,59,0),"Night",
  L1334&lt;TIME(9,0,0),"Night"
))</f>
        <v>Evening</v>
      </c>
      <c r="O1334" t="str">
        <f t="shared" si="124"/>
        <v/>
      </c>
    </row>
    <row r="1335" spans="1:15" x14ac:dyDescent="0.25">
      <c r="A1335" s="55" t="s">
        <v>2779</v>
      </c>
      <c r="B1335" t="s">
        <v>1</v>
      </c>
      <c r="C1335" t="s">
        <v>103</v>
      </c>
      <c r="D1335" t="s">
        <v>104</v>
      </c>
      <c r="E1335" t="s">
        <v>2780</v>
      </c>
      <c r="F1335" t="s">
        <v>78</v>
      </c>
      <c r="G1335" t="str">
        <f t="shared" si="120"/>
        <v>0</v>
      </c>
      <c r="H1335" s="4" t="str">
        <f t="shared" si="121"/>
        <v>Click here</v>
      </c>
      <c r="I1335" t="str">
        <f>IFERROR(INDEX(Analysis!$B$71:$L$91, MATCH(B1335, Analysis!$A$71:$A$91, 0), MATCH(C1335, Analysis!$B$70:$L$70, 0)), "")</f>
        <v>Mild</v>
      </c>
      <c r="J1335">
        <f t="shared" si="122"/>
        <v>20</v>
      </c>
      <c r="K1335" s="56">
        <f t="shared" si="123"/>
        <v>45791</v>
      </c>
      <c r="L1335" s="57">
        <f t="shared" si="125"/>
        <v>0.71267361110949423</v>
      </c>
      <c r="M1335" t="str" cm="1">
        <f t="array" ref="M1335">IF(L1335="","",_xlfn.IFS(
  AND(L1335&gt;=TIME(9,0,0), L1335&lt;TIME(16,0,0)),"Morning",
  AND(L1335&gt;=TIME(16,0,0), L1335&lt;TIME(23,59,0)),"Evening",
  L1335&gt;=TIME(23,59,0),"Night",
  L1335&lt;TIME(9,0,0),"Night"
))</f>
        <v>Evening</v>
      </c>
      <c r="O1335" t="str">
        <f t="shared" si="124"/>
        <v/>
      </c>
    </row>
    <row r="1336" spans="1:15" x14ac:dyDescent="0.25">
      <c r="A1336" s="55" t="s">
        <v>2781</v>
      </c>
      <c r="B1336" t="s">
        <v>3</v>
      </c>
      <c r="C1336" t="s">
        <v>27</v>
      </c>
      <c r="D1336" t="s">
        <v>109</v>
      </c>
      <c r="E1336" t="s">
        <v>2782</v>
      </c>
      <c r="F1336" t="s">
        <v>78</v>
      </c>
      <c r="G1336" t="str">
        <f t="shared" si="120"/>
        <v>0</v>
      </c>
      <c r="H1336" s="4" t="str">
        <f t="shared" si="121"/>
        <v>Click here</v>
      </c>
      <c r="I1336" t="str">
        <f>IFERROR(INDEX(Analysis!$B$71:$L$91, MATCH(B1336, Analysis!$A$71:$A$91, 0), MATCH(C1336, Analysis!$B$70:$L$70, 0)), "")</f>
        <v>Severe</v>
      </c>
      <c r="J1336">
        <f t="shared" si="122"/>
        <v>20</v>
      </c>
      <c r="K1336" s="56">
        <f t="shared" si="123"/>
        <v>45791</v>
      </c>
      <c r="L1336" s="57">
        <f t="shared" si="125"/>
        <v>0.71305555555591127</v>
      </c>
      <c r="M1336" t="str" cm="1">
        <f t="array" ref="M1336">IF(L1336="","",_xlfn.IFS(
  AND(L1336&gt;=TIME(9,0,0), L1336&lt;TIME(16,0,0)),"Morning",
  AND(L1336&gt;=TIME(16,0,0), L1336&lt;TIME(23,59,0)),"Evening",
  L1336&gt;=TIME(23,59,0),"Night",
  L1336&lt;TIME(9,0,0),"Night"
))</f>
        <v>Evening</v>
      </c>
      <c r="O1336" t="str">
        <f t="shared" si="124"/>
        <v/>
      </c>
    </row>
    <row r="1337" spans="1:15" x14ac:dyDescent="0.25">
      <c r="A1337" s="55" t="s">
        <v>2783</v>
      </c>
      <c r="B1337" t="s">
        <v>3</v>
      </c>
      <c r="C1337" t="s">
        <v>26</v>
      </c>
      <c r="D1337" t="s">
        <v>119</v>
      </c>
      <c r="E1337" t="s">
        <v>2784</v>
      </c>
      <c r="F1337" t="s">
        <v>78</v>
      </c>
      <c r="G1337" t="str">
        <f t="shared" si="120"/>
        <v>0</v>
      </c>
      <c r="H1337" s="4" t="str">
        <f t="shared" si="121"/>
        <v>Click here</v>
      </c>
      <c r="I1337" t="str">
        <f>IFERROR(INDEX(Analysis!$B$71:$L$91, MATCH(B1337, Analysis!$A$71:$A$91, 0), MATCH(C1337, Analysis!$B$70:$L$70, 0)), "")</f>
        <v>Severe</v>
      </c>
      <c r="J1337">
        <f t="shared" si="122"/>
        <v>20</v>
      </c>
      <c r="K1337" s="56">
        <f t="shared" si="123"/>
        <v>45791</v>
      </c>
      <c r="L1337" s="57">
        <f t="shared" si="125"/>
        <v>0.71349537037167465</v>
      </c>
      <c r="M1337" t="str" cm="1">
        <f t="array" ref="M1337">IF(L1337="","",_xlfn.IFS(
  AND(L1337&gt;=TIME(9,0,0), L1337&lt;TIME(16,0,0)),"Morning",
  AND(L1337&gt;=TIME(16,0,0), L1337&lt;TIME(23,59,0)),"Evening",
  L1337&gt;=TIME(23,59,0),"Night",
  L1337&lt;TIME(9,0,0),"Night"
))</f>
        <v>Evening</v>
      </c>
      <c r="O1337" t="str">
        <f t="shared" si="124"/>
        <v/>
      </c>
    </row>
    <row r="1338" spans="1:15" x14ac:dyDescent="0.25">
      <c r="A1338" s="55" t="s">
        <v>2785</v>
      </c>
      <c r="B1338" t="s">
        <v>1</v>
      </c>
      <c r="C1338" t="s">
        <v>27</v>
      </c>
      <c r="D1338" t="s">
        <v>167</v>
      </c>
      <c r="E1338" t="s">
        <v>2786</v>
      </c>
      <c r="F1338" t="s">
        <v>78</v>
      </c>
      <c r="G1338" t="str">
        <f t="shared" si="120"/>
        <v>0</v>
      </c>
      <c r="H1338" s="4" t="str">
        <f t="shared" si="121"/>
        <v>Click here</v>
      </c>
      <c r="I1338" t="str">
        <f>IFERROR(INDEX(Analysis!$B$71:$L$91, MATCH(B1338, Analysis!$A$71:$A$91, 0), MATCH(C1338, Analysis!$B$70:$L$70, 0)), "")</f>
        <v>Mild</v>
      </c>
      <c r="J1338">
        <f t="shared" si="122"/>
        <v>20</v>
      </c>
      <c r="K1338" s="56">
        <f t="shared" si="123"/>
        <v>45791</v>
      </c>
      <c r="L1338" s="57">
        <f t="shared" si="125"/>
        <v>0.71423611111094942</v>
      </c>
      <c r="M1338" t="str" cm="1">
        <f t="array" ref="M1338">IF(L1338="","",_xlfn.IFS(
  AND(L1338&gt;=TIME(9,0,0), L1338&lt;TIME(16,0,0)),"Morning",
  AND(L1338&gt;=TIME(16,0,0), L1338&lt;TIME(23,59,0)),"Evening",
  L1338&gt;=TIME(23,59,0),"Night",
  L1338&lt;TIME(9,0,0),"Night"
))</f>
        <v>Evening</v>
      </c>
      <c r="O1338" t="str">
        <f t="shared" si="124"/>
        <v/>
      </c>
    </row>
    <row r="1339" spans="1:15" x14ac:dyDescent="0.25">
      <c r="A1339" s="55" t="s">
        <v>2787</v>
      </c>
      <c r="B1339" t="s">
        <v>3</v>
      </c>
      <c r="C1339" t="s">
        <v>27</v>
      </c>
      <c r="D1339" t="s">
        <v>167</v>
      </c>
      <c r="E1339" t="s">
        <v>2788</v>
      </c>
      <c r="F1339" t="s">
        <v>78</v>
      </c>
      <c r="G1339" t="str">
        <f t="shared" si="120"/>
        <v>0</v>
      </c>
      <c r="H1339" s="4" t="str">
        <f t="shared" si="121"/>
        <v>Click here</v>
      </c>
      <c r="I1339" t="str">
        <f>IFERROR(INDEX(Analysis!$B$71:$L$91, MATCH(B1339, Analysis!$A$71:$A$91, 0), MATCH(C1339, Analysis!$B$70:$L$70, 0)), "")</f>
        <v>Severe</v>
      </c>
      <c r="J1339">
        <f t="shared" si="122"/>
        <v>20</v>
      </c>
      <c r="K1339" s="56">
        <f t="shared" si="123"/>
        <v>45791</v>
      </c>
      <c r="L1339" s="57">
        <f t="shared" si="125"/>
        <v>0.71585648148175096</v>
      </c>
      <c r="M1339" t="str" cm="1">
        <f t="array" ref="M1339">IF(L1339="","",_xlfn.IFS(
  AND(L1339&gt;=TIME(9,0,0), L1339&lt;TIME(16,0,0)),"Morning",
  AND(L1339&gt;=TIME(16,0,0), L1339&lt;TIME(23,59,0)),"Evening",
  L1339&gt;=TIME(23,59,0),"Night",
  L1339&lt;TIME(9,0,0),"Night"
))</f>
        <v>Evening</v>
      </c>
      <c r="O1339" t="str">
        <f t="shared" si="124"/>
        <v/>
      </c>
    </row>
    <row r="1340" spans="1:15" x14ac:dyDescent="0.25">
      <c r="A1340" s="55" t="s">
        <v>2789</v>
      </c>
      <c r="B1340" t="s">
        <v>1</v>
      </c>
      <c r="C1340" t="s">
        <v>25</v>
      </c>
      <c r="D1340" t="s">
        <v>234</v>
      </c>
      <c r="E1340" t="s">
        <v>2790</v>
      </c>
      <c r="F1340" t="s">
        <v>78</v>
      </c>
      <c r="G1340" t="str">
        <f t="shared" si="120"/>
        <v>0</v>
      </c>
      <c r="H1340" s="4" t="str">
        <f t="shared" si="121"/>
        <v>Click here</v>
      </c>
      <c r="I1340" t="str">
        <f>IFERROR(INDEX(Analysis!$B$71:$L$91, MATCH(B1340, Analysis!$A$71:$A$91, 0), MATCH(C1340, Analysis!$B$70:$L$70, 0)), "")</f>
        <v>Mild</v>
      </c>
      <c r="J1340">
        <f t="shared" si="122"/>
        <v>20</v>
      </c>
      <c r="K1340" s="56">
        <f t="shared" si="123"/>
        <v>45791</v>
      </c>
      <c r="L1340" s="57">
        <f t="shared" si="125"/>
        <v>0.71942129629314877</v>
      </c>
      <c r="M1340" t="str" cm="1">
        <f t="array" ref="M1340">IF(L1340="","",_xlfn.IFS(
  AND(L1340&gt;=TIME(9,0,0), L1340&lt;TIME(16,0,0)),"Morning",
  AND(L1340&gt;=TIME(16,0,0), L1340&lt;TIME(23,59,0)),"Evening",
  L1340&gt;=TIME(23,59,0),"Night",
  L1340&lt;TIME(9,0,0),"Night"
))</f>
        <v>Evening</v>
      </c>
      <c r="O1340" t="str">
        <f t="shared" si="124"/>
        <v/>
      </c>
    </row>
    <row r="1341" spans="1:15" x14ac:dyDescent="0.25">
      <c r="A1341" s="55" t="s">
        <v>2791</v>
      </c>
      <c r="B1341" t="s">
        <v>1</v>
      </c>
      <c r="C1341" t="s">
        <v>25</v>
      </c>
      <c r="D1341" t="s">
        <v>301</v>
      </c>
      <c r="E1341" t="s">
        <v>2792</v>
      </c>
      <c r="F1341" t="s">
        <v>78</v>
      </c>
      <c r="G1341" t="str">
        <f t="shared" si="120"/>
        <v>0</v>
      </c>
      <c r="H1341" s="4" t="str">
        <f t="shared" si="121"/>
        <v>Click here</v>
      </c>
      <c r="I1341" t="str">
        <f>IFERROR(INDEX(Analysis!$B$71:$L$91, MATCH(B1341, Analysis!$A$71:$A$91, 0), MATCH(C1341, Analysis!$B$70:$L$70, 0)), "")</f>
        <v>Mild</v>
      </c>
      <c r="J1341">
        <f t="shared" si="122"/>
        <v>20</v>
      </c>
      <c r="K1341" s="56">
        <f t="shared" si="123"/>
        <v>45791</v>
      </c>
      <c r="L1341" s="57">
        <f t="shared" si="125"/>
        <v>0.72210648148029577</v>
      </c>
      <c r="M1341" t="str" cm="1">
        <f t="array" ref="M1341">IF(L1341="","",_xlfn.IFS(
  AND(L1341&gt;=TIME(9,0,0), L1341&lt;TIME(16,0,0)),"Morning",
  AND(L1341&gt;=TIME(16,0,0), L1341&lt;TIME(23,59,0)),"Evening",
  L1341&gt;=TIME(23,59,0),"Night",
  L1341&lt;TIME(9,0,0),"Night"
))</f>
        <v>Evening</v>
      </c>
      <c r="O1341" t="str">
        <f t="shared" si="124"/>
        <v/>
      </c>
    </row>
    <row r="1342" spans="1:15" x14ac:dyDescent="0.25">
      <c r="A1342" s="55" t="s">
        <v>2793</v>
      </c>
      <c r="B1342" t="s">
        <v>1</v>
      </c>
      <c r="C1342" t="s">
        <v>25</v>
      </c>
      <c r="D1342" t="s">
        <v>1117</v>
      </c>
      <c r="E1342" t="s">
        <v>2794</v>
      </c>
      <c r="F1342" t="s">
        <v>78</v>
      </c>
      <c r="G1342" t="str">
        <f t="shared" si="120"/>
        <v>0</v>
      </c>
      <c r="H1342" s="4" t="str">
        <f t="shared" si="121"/>
        <v>Click here</v>
      </c>
      <c r="I1342" t="str">
        <f>IFERROR(INDEX(Analysis!$B$71:$L$91, MATCH(B1342, Analysis!$A$71:$A$91, 0), MATCH(C1342, Analysis!$B$70:$L$70, 0)), "")</f>
        <v>Mild</v>
      </c>
      <c r="J1342">
        <f t="shared" si="122"/>
        <v>20</v>
      </c>
      <c r="K1342" s="56">
        <f t="shared" si="123"/>
        <v>45791</v>
      </c>
      <c r="L1342" s="57">
        <f t="shared" si="125"/>
        <v>0.72379629629722331</v>
      </c>
      <c r="M1342" t="str" cm="1">
        <f t="array" ref="M1342">IF(L1342="","",_xlfn.IFS(
  AND(L1342&gt;=TIME(9,0,0), L1342&lt;TIME(16,0,0)),"Morning",
  AND(L1342&gt;=TIME(16,0,0), L1342&lt;TIME(23,59,0)),"Evening",
  L1342&gt;=TIME(23,59,0),"Night",
  L1342&lt;TIME(9,0,0),"Night"
))</f>
        <v>Evening</v>
      </c>
      <c r="O1342" t="str">
        <f t="shared" si="124"/>
        <v/>
      </c>
    </row>
    <row r="1343" spans="1:15" x14ac:dyDescent="0.25">
      <c r="A1343" s="55" t="s">
        <v>2795</v>
      </c>
      <c r="B1343" t="s">
        <v>0</v>
      </c>
      <c r="C1343" t="s">
        <v>26</v>
      </c>
      <c r="D1343" t="s">
        <v>199</v>
      </c>
      <c r="E1343" t="s">
        <v>2796</v>
      </c>
      <c r="F1343" t="s">
        <v>78</v>
      </c>
      <c r="G1343" t="str">
        <f t="shared" si="120"/>
        <v>0</v>
      </c>
      <c r="H1343" s="4" t="str">
        <f t="shared" si="121"/>
        <v>Click here</v>
      </c>
      <c r="I1343" t="str">
        <f>IFERROR(INDEX(Analysis!$B$71:$L$91, MATCH(B1343, Analysis!$A$71:$A$91, 0), MATCH(C1343, Analysis!$B$70:$L$70, 0)), "")</f>
        <v>Severe</v>
      </c>
      <c r="J1343">
        <f t="shared" si="122"/>
        <v>20</v>
      </c>
      <c r="K1343" s="56">
        <f t="shared" si="123"/>
        <v>45791</v>
      </c>
      <c r="L1343" s="57">
        <f t="shared" si="125"/>
        <v>0.72473379629809642</v>
      </c>
      <c r="M1343" t="str" cm="1">
        <f t="array" ref="M1343">IF(L1343="","",_xlfn.IFS(
  AND(L1343&gt;=TIME(9,0,0), L1343&lt;TIME(16,0,0)),"Morning",
  AND(L1343&gt;=TIME(16,0,0), L1343&lt;TIME(23,59,0)),"Evening",
  L1343&gt;=TIME(23,59,0),"Night",
  L1343&lt;TIME(9,0,0),"Night"
))</f>
        <v>Evening</v>
      </c>
      <c r="O1343" t="str">
        <f t="shared" si="124"/>
        <v/>
      </c>
    </row>
    <row r="1344" spans="1:15" x14ac:dyDescent="0.25">
      <c r="A1344" s="55" t="s">
        <v>2797</v>
      </c>
      <c r="B1344" t="s">
        <v>3</v>
      </c>
      <c r="C1344" t="s">
        <v>25</v>
      </c>
      <c r="D1344" t="s">
        <v>234</v>
      </c>
      <c r="E1344" t="s">
        <v>2798</v>
      </c>
      <c r="F1344" t="s">
        <v>78</v>
      </c>
      <c r="G1344" t="str">
        <f t="shared" si="120"/>
        <v>0</v>
      </c>
      <c r="H1344" s="4" t="str">
        <f t="shared" si="121"/>
        <v>Click here</v>
      </c>
      <c r="I1344" t="str">
        <f>IFERROR(INDEX(Analysis!$B$71:$L$91, MATCH(B1344, Analysis!$A$71:$A$91, 0), MATCH(C1344, Analysis!$B$70:$L$70, 0)), "")</f>
        <v>Severe</v>
      </c>
      <c r="J1344">
        <f t="shared" si="122"/>
        <v>20</v>
      </c>
      <c r="K1344" s="56">
        <f t="shared" si="123"/>
        <v>45791</v>
      </c>
      <c r="L1344" s="57">
        <f t="shared" si="125"/>
        <v>0.72585648148378823</v>
      </c>
      <c r="M1344" t="str" cm="1">
        <f t="array" ref="M1344">IF(L1344="","",_xlfn.IFS(
  AND(L1344&gt;=TIME(9,0,0), L1344&lt;TIME(16,0,0)),"Morning",
  AND(L1344&gt;=TIME(16,0,0), L1344&lt;TIME(23,59,0)),"Evening",
  L1344&gt;=TIME(23,59,0),"Night",
  L1344&lt;TIME(9,0,0),"Night"
))</f>
        <v>Evening</v>
      </c>
      <c r="O1344" t="str">
        <f t="shared" si="124"/>
        <v/>
      </c>
    </row>
    <row r="1345" spans="1:15" x14ac:dyDescent="0.25">
      <c r="A1345" s="55" t="s">
        <v>2799</v>
      </c>
      <c r="B1345" t="s">
        <v>1</v>
      </c>
      <c r="C1345" t="s">
        <v>103</v>
      </c>
      <c r="D1345" t="s">
        <v>237</v>
      </c>
      <c r="E1345" t="s">
        <v>2800</v>
      </c>
      <c r="F1345" t="s">
        <v>78</v>
      </c>
      <c r="G1345" t="str">
        <f t="shared" si="120"/>
        <v>0</v>
      </c>
      <c r="H1345" s="4" t="str">
        <f t="shared" si="121"/>
        <v>Click here</v>
      </c>
      <c r="I1345" t="str">
        <f>IFERROR(INDEX(Analysis!$B$71:$L$91, MATCH(B1345, Analysis!$A$71:$A$91, 0), MATCH(C1345, Analysis!$B$70:$L$70, 0)), "")</f>
        <v>Mild</v>
      </c>
      <c r="J1345">
        <f t="shared" si="122"/>
        <v>20</v>
      </c>
      <c r="K1345" s="56">
        <f t="shared" si="123"/>
        <v>45791</v>
      </c>
      <c r="L1345" s="57">
        <f t="shared" si="125"/>
        <v>0.72596064814570127</v>
      </c>
      <c r="M1345" t="str" cm="1">
        <f t="array" ref="M1345">IF(L1345="","",_xlfn.IFS(
  AND(L1345&gt;=TIME(9,0,0), L1345&lt;TIME(16,0,0)),"Morning",
  AND(L1345&gt;=TIME(16,0,0), L1345&lt;TIME(23,59,0)),"Evening",
  L1345&gt;=TIME(23,59,0),"Night",
  L1345&lt;TIME(9,0,0),"Night"
))</f>
        <v>Evening</v>
      </c>
      <c r="O1345" t="str">
        <f t="shared" si="124"/>
        <v/>
      </c>
    </row>
    <row r="1346" spans="1:15" x14ac:dyDescent="0.25">
      <c r="A1346" s="55" t="s">
        <v>2801</v>
      </c>
      <c r="B1346" t="s">
        <v>12</v>
      </c>
      <c r="C1346" t="s">
        <v>25</v>
      </c>
      <c r="D1346" t="s">
        <v>234</v>
      </c>
      <c r="E1346" t="s">
        <v>2802</v>
      </c>
      <c r="F1346" t="s">
        <v>78</v>
      </c>
      <c r="G1346" t="str">
        <f t="shared" ref="G1346:G1409" si="126">IF(ISBLANK(A1346), "", IF(ISBLANK(F1346), 0, F1346))</f>
        <v>0</v>
      </c>
      <c r="H1346" s="4" t="str">
        <f t="shared" ref="H1346:H1409" si="127">IF(ISBLANK(E1346),"",HYPERLINK(E1346,"Click here"))</f>
        <v>Click here</v>
      </c>
      <c r="I1346" t="str">
        <f>IFERROR(INDEX(Analysis!$B$71:$L$91, MATCH(B1346, Analysis!$A$71:$A$91, 0), MATCH(C1346, Analysis!$B$70:$L$70, 0)), "")</f>
        <v>Severe</v>
      </c>
      <c r="J1346">
        <f t="shared" ref="J1346:J1409" si="128">IF(ISBLANK(A1346),"",WEEKNUM(A1346))</f>
        <v>20</v>
      </c>
      <c r="K1346" s="56">
        <f t="shared" ref="K1346:K1409" si="129">IF(ISBLANK(A1346),"",DATE(YEAR(A1346),MONTH(A1346),DAY(A1346)))</f>
        <v>45791</v>
      </c>
      <c r="L1346" s="57">
        <f t="shared" si="125"/>
        <v>0.72641203703824431</v>
      </c>
      <c r="M1346" t="str" cm="1">
        <f t="array" ref="M1346">IF(L1346="","",_xlfn.IFS(
  AND(L1346&gt;=TIME(9,0,0), L1346&lt;TIME(16,0,0)),"Morning",
  AND(L1346&gt;=TIME(16,0,0), L1346&lt;TIME(23,59,0)),"Evening",
  L1346&gt;=TIME(23,59,0),"Night",
  L1346&lt;TIME(9,0,0),"Night"
))</f>
        <v>Evening</v>
      </c>
      <c r="O1346" t="str">
        <f t="shared" ref="O1346:O1409" si="130">IF(N1346="ON", _xlfn.IMAGE(E1346, 1), "")</f>
        <v/>
      </c>
    </row>
    <row r="1347" spans="1:15" x14ac:dyDescent="0.25">
      <c r="A1347" s="55" t="s">
        <v>2803</v>
      </c>
      <c r="B1347" t="s">
        <v>1</v>
      </c>
      <c r="C1347" t="s">
        <v>27</v>
      </c>
      <c r="D1347" t="s">
        <v>167</v>
      </c>
      <c r="E1347" t="s">
        <v>2804</v>
      </c>
      <c r="F1347" t="s">
        <v>78</v>
      </c>
      <c r="G1347" t="str">
        <f t="shared" si="126"/>
        <v>0</v>
      </c>
      <c r="H1347" s="4" t="str">
        <f t="shared" si="127"/>
        <v>Click here</v>
      </c>
      <c r="I1347" t="str">
        <f>IFERROR(INDEX(Analysis!$B$71:$L$91, MATCH(B1347, Analysis!$A$71:$A$91, 0), MATCH(C1347, Analysis!$B$70:$L$70, 0)), "")</f>
        <v>Mild</v>
      </c>
      <c r="J1347">
        <f t="shared" si="128"/>
        <v>20</v>
      </c>
      <c r="K1347" s="56">
        <f t="shared" si="129"/>
        <v>45791</v>
      </c>
      <c r="L1347" s="57">
        <f t="shared" ref="L1347:L1410" si="131">IF(A1347="", "", A1347 - INT(A1347))</f>
        <v>0.72918981481780065</v>
      </c>
      <c r="M1347" t="str" cm="1">
        <f t="array" ref="M1347">IF(L1347="","",_xlfn.IFS(
  AND(L1347&gt;=TIME(9,0,0), L1347&lt;TIME(16,0,0)),"Morning",
  AND(L1347&gt;=TIME(16,0,0), L1347&lt;TIME(23,59,0)),"Evening",
  L1347&gt;=TIME(23,59,0),"Night",
  L1347&lt;TIME(9,0,0),"Night"
))</f>
        <v>Evening</v>
      </c>
      <c r="O1347" t="str">
        <f t="shared" si="130"/>
        <v/>
      </c>
    </row>
    <row r="1348" spans="1:15" x14ac:dyDescent="0.25">
      <c r="A1348" s="55" t="s">
        <v>2805</v>
      </c>
      <c r="B1348" t="s">
        <v>1</v>
      </c>
      <c r="C1348" t="s">
        <v>27</v>
      </c>
      <c r="D1348" t="s">
        <v>167</v>
      </c>
      <c r="E1348" t="s">
        <v>2806</v>
      </c>
      <c r="F1348" t="s">
        <v>78</v>
      </c>
      <c r="G1348" t="str">
        <f t="shared" si="126"/>
        <v>0</v>
      </c>
      <c r="H1348" s="4" t="str">
        <f t="shared" si="127"/>
        <v>Click here</v>
      </c>
      <c r="I1348" t="str">
        <f>IFERROR(INDEX(Analysis!$B$71:$L$91, MATCH(B1348, Analysis!$A$71:$A$91, 0), MATCH(C1348, Analysis!$B$70:$L$70, 0)), "")</f>
        <v>Mild</v>
      </c>
      <c r="J1348">
        <f t="shared" si="128"/>
        <v>20</v>
      </c>
      <c r="K1348" s="56">
        <f t="shared" si="129"/>
        <v>45791</v>
      </c>
      <c r="L1348" s="57">
        <f t="shared" si="131"/>
        <v>0.72965277777984738</v>
      </c>
      <c r="M1348" t="str" cm="1">
        <f t="array" ref="M1348">IF(L1348="","",_xlfn.IFS(
  AND(L1348&gt;=TIME(9,0,0), L1348&lt;TIME(16,0,0)),"Morning",
  AND(L1348&gt;=TIME(16,0,0), L1348&lt;TIME(23,59,0)),"Evening",
  L1348&gt;=TIME(23,59,0),"Night",
  L1348&lt;TIME(9,0,0),"Night"
))</f>
        <v>Evening</v>
      </c>
      <c r="O1348" t="str">
        <f t="shared" si="130"/>
        <v/>
      </c>
    </row>
    <row r="1349" spans="1:15" x14ac:dyDescent="0.25">
      <c r="A1349" s="55" t="s">
        <v>2807</v>
      </c>
      <c r="B1349" t="s">
        <v>2</v>
      </c>
      <c r="C1349" t="s">
        <v>27</v>
      </c>
      <c r="D1349" t="s">
        <v>167</v>
      </c>
      <c r="E1349" t="s">
        <v>2808</v>
      </c>
      <c r="F1349" t="s">
        <v>78</v>
      </c>
      <c r="G1349" t="str">
        <f t="shared" si="126"/>
        <v>0</v>
      </c>
      <c r="H1349" s="4" t="str">
        <f t="shared" si="127"/>
        <v>Click here</v>
      </c>
      <c r="I1349" t="str">
        <f>IFERROR(INDEX(Analysis!$B$71:$L$91, MATCH(B1349, Analysis!$A$71:$A$91, 0), MATCH(C1349, Analysis!$B$70:$L$70, 0)), "")</f>
        <v>Mild</v>
      </c>
      <c r="J1349">
        <f t="shared" si="128"/>
        <v>20</v>
      </c>
      <c r="K1349" s="56">
        <f t="shared" si="129"/>
        <v>45791</v>
      </c>
      <c r="L1349" s="57">
        <f t="shared" si="131"/>
        <v>0.73123842592758592</v>
      </c>
      <c r="M1349" t="str" cm="1">
        <f t="array" ref="M1349">IF(L1349="","",_xlfn.IFS(
  AND(L1349&gt;=TIME(9,0,0), L1349&lt;TIME(16,0,0)),"Morning",
  AND(L1349&gt;=TIME(16,0,0), L1349&lt;TIME(23,59,0)),"Evening",
  L1349&gt;=TIME(23,59,0),"Night",
  L1349&lt;TIME(9,0,0),"Night"
))</f>
        <v>Evening</v>
      </c>
      <c r="O1349" t="str">
        <f t="shared" si="130"/>
        <v/>
      </c>
    </row>
    <row r="1350" spans="1:15" x14ac:dyDescent="0.25">
      <c r="A1350" s="55" t="s">
        <v>2809</v>
      </c>
      <c r="B1350" t="s">
        <v>1</v>
      </c>
      <c r="C1350" t="s">
        <v>26</v>
      </c>
      <c r="D1350" t="s">
        <v>381</v>
      </c>
      <c r="E1350" t="s">
        <v>2810</v>
      </c>
      <c r="F1350" t="s">
        <v>78</v>
      </c>
      <c r="G1350" t="str">
        <f t="shared" si="126"/>
        <v>0</v>
      </c>
      <c r="H1350" s="4" t="str">
        <f t="shared" si="127"/>
        <v>Click here</v>
      </c>
      <c r="I1350" t="str">
        <f>IFERROR(INDEX(Analysis!$B$71:$L$91, MATCH(B1350, Analysis!$A$71:$A$91, 0), MATCH(C1350, Analysis!$B$70:$L$70, 0)), "")</f>
        <v>Mild</v>
      </c>
      <c r="J1350">
        <f t="shared" si="128"/>
        <v>20</v>
      </c>
      <c r="K1350" s="56">
        <f t="shared" si="129"/>
        <v>45791</v>
      </c>
      <c r="L1350" s="57">
        <f t="shared" si="131"/>
        <v>0.73251157407503342</v>
      </c>
      <c r="M1350" t="str" cm="1">
        <f t="array" ref="M1350">IF(L1350="","",_xlfn.IFS(
  AND(L1350&gt;=TIME(9,0,0), L1350&lt;TIME(16,0,0)),"Morning",
  AND(L1350&gt;=TIME(16,0,0), L1350&lt;TIME(23,59,0)),"Evening",
  L1350&gt;=TIME(23,59,0),"Night",
  L1350&lt;TIME(9,0,0),"Night"
))</f>
        <v>Evening</v>
      </c>
      <c r="O1350" t="str">
        <f t="shared" si="130"/>
        <v/>
      </c>
    </row>
    <row r="1351" spans="1:15" x14ac:dyDescent="0.25">
      <c r="A1351" s="55" t="s">
        <v>2811</v>
      </c>
      <c r="B1351" t="s">
        <v>1</v>
      </c>
      <c r="C1351" t="s">
        <v>103</v>
      </c>
      <c r="D1351" t="s">
        <v>104</v>
      </c>
      <c r="E1351" t="s">
        <v>2812</v>
      </c>
      <c r="F1351" t="s">
        <v>78</v>
      </c>
      <c r="G1351" t="str">
        <f t="shared" si="126"/>
        <v>0</v>
      </c>
      <c r="H1351" s="4" t="str">
        <f t="shared" si="127"/>
        <v>Click here</v>
      </c>
      <c r="I1351" t="str">
        <f>IFERROR(INDEX(Analysis!$B$71:$L$91, MATCH(B1351, Analysis!$A$71:$A$91, 0), MATCH(C1351, Analysis!$B$70:$L$70, 0)), "")</f>
        <v>Mild</v>
      </c>
      <c r="J1351">
        <f t="shared" si="128"/>
        <v>20</v>
      </c>
      <c r="K1351" s="56">
        <f t="shared" si="129"/>
        <v>45791</v>
      </c>
      <c r="L1351" s="57">
        <f t="shared" si="131"/>
        <v>0.73489583333139308</v>
      </c>
      <c r="M1351" t="str" cm="1">
        <f t="array" ref="M1351">IF(L1351="","",_xlfn.IFS(
  AND(L1351&gt;=TIME(9,0,0), L1351&lt;TIME(16,0,0)),"Morning",
  AND(L1351&gt;=TIME(16,0,0), L1351&lt;TIME(23,59,0)),"Evening",
  L1351&gt;=TIME(23,59,0),"Night",
  L1351&lt;TIME(9,0,0),"Night"
))</f>
        <v>Evening</v>
      </c>
      <c r="O1351" t="str">
        <f t="shared" si="130"/>
        <v/>
      </c>
    </row>
    <row r="1352" spans="1:15" x14ac:dyDescent="0.25">
      <c r="A1352" s="55" t="s">
        <v>2813</v>
      </c>
      <c r="B1352" t="s">
        <v>1</v>
      </c>
      <c r="C1352" t="s">
        <v>103</v>
      </c>
      <c r="D1352" t="s">
        <v>104</v>
      </c>
      <c r="E1352" t="s">
        <v>2814</v>
      </c>
      <c r="F1352" t="s">
        <v>78</v>
      </c>
      <c r="G1352" t="str">
        <f t="shared" si="126"/>
        <v>0</v>
      </c>
      <c r="H1352" s="4" t="str">
        <f t="shared" si="127"/>
        <v>Click here</v>
      </c>
      <c r="I1352" t="str">
        <f>IFERROR(INDEX(Analysis!$B$71:$L$91, MATCH(B1352, Analysis!$A$71:$A$91, 0), MATCH(C1352, Analysis!$B$70:$L$70, 0)), "")</f>
        <v>Mild</v>
      </c>
      <c r="J1352">
        <f t="shared" si="128"/>
        <v>20</v>
      </c>
      <c r="K1352" s="56">
        <f t="shared" si="129"/>
        <v>45791</v>
      </c>
      <c r="L1352" s="57">
        <f t="shared" si="131"/>
        <v>0.73710648147971369</v>
      </c>
      <c r="M1352" t="str" cm="1">
        <f t="array" ref="M1352">IF(L1352="","",_xlfn.IFS(
  AND(L1352&gt;=TIME(9,0,0), L1352&lt;TIME(16,0,0)),"Morning",
  AND(L1352&gt;=TIME(16,0,0), L1352&lt;TIME(23,59,0)),"Evening",
  L1352&gt;=TIME(23,59,0),"Night",
  L1352&lt;TIME(9,0,0),"Night"
))</f>
        <v>Evening</v>
      </c>
      <c r="O1352" t="str">
        <f t="shared" si="130"/>
        <v/>
      </c>
    </row>
    <row r="1353" spans="1:15" x14ac:dyDescent="0.25">
      <c r="A1353" s="55" t="s">
        <v>2815</v>
      </c>
      <c r="B1353" t="s">
        <v>1</v>
      </c>
      <c r="C1353" t="s">
        <v>103</v>
      </c>
      <c r="D1353" t="s">
        <v>237</v>
      </c>
      <c r="E1353" t="s">
        <v>2816</v>
      </c>
      <c r="F1353" t="s">
        <v>78</v>
      </c>
      <c r="G1353" t="str">
        <f t="shared" si="126"/>
        <v>0</v>
      </c>
      <c r="H1353" s="4" t="str">
        <f t="shared" si="127"/>
        <v>Click here</v>
      </c>
      <c r="I1353" t="str">
        <f>IFERROR(INDEX(Analysis!$B$71:$L$91, MATCH(B1353, Analysis!$A$71:$A$91, 0), MATCH(C1353, Analysis!$B$70:$L$70, 0)), "")</f>
        <v>Mild</v>
      </c>
      <c r="J1353">
        <f t="shared" si="128"/>
        <v>20</v>
      </c>
      <c r="K1353" s="56">
        <f t="shared" si="129"/>
        <v>45791</v>
      </c>
      <c r="L1353" s="57">
        <f t="shared" si="131"/>
        <v>0.74151620370685123</v>
      </c>
      <c r="M1353" t="str" cm="1">
        <f t="array" ref="M1353">IF(L1353="","",_xlfn.IFS(
  AND(L1353&gt;=TIME(9,0,0), L1353&lt;TIME(16,0,0)),"Morning",
  AND(L1353&gt;=TIME(16,0,0), L1353&lt;TIME(23,59,0)),"Evening",
  L1353&gt;=TIME(23,59,0),"Night",
  L1353&lt;TIME(9,0,0),"Night"
))</f>
        <v>Evening</v>
      </c>
      <c r="O1353" t="str">
        <f t="shared" si="130"/>
        <v/>
      </c>
    </row>
    <row r="1354" spans="1:15" x14ac:dyDescent="0.25">
      <c r="A1354" s="55" t="s">
        <v>2817</v>
      </c>
      <c r="B1354" t="s">
        <v>1</v>
      </c>
      <c r="C1354" t="s">
        <v>27</v>
      </c>
      <c r="D1354" t="s">
        <v>167</v>
      </c>
      <c r="E1354" t="s">
        <v>2818</v>
      </c>
      <c r="F1354" t="s">
        <v>78</v>
      </c>
      <c r="G1354" t="str">
        <f t="shared" si="126"/>
        <v>0</v>
      </c>
      <c r="H1354" s="4" t="str">
        <f t="shared" si="127"/>
        <v>Click here</v>
      </c>
      <c r="I1354" t="str">
        <f>IFERROR(INDEX(Analysis!$B$71:$L$91, MATCH(B1354, Analysis!$A$71:$A$91, 0), MATCH(C1354, Analysis!$B$70:$L$70, 0)), "")</f>
        <v>Mild</v>
      </c>
      <c r="J1354">
        <f t="shared" si="128"/>
        <v>20</v>
      </c>
      <c r="K1354" s="56">
        <f t="shared" si="129"/>
        <v>45791</v>
      </c>
      <c r="L1354" s="57">
        <f t="shared" si="131"/>
        <v>0.75153935185517184</v>
      </c>
      <c r="M1354" t="str" cm="1">
        <f t="array" ref="M1354">IF(L1354="","",_xlfn.IFS(
  AND(L1354&gt;=TIME(9,0,0), L1354&lt;TIME(16,0,0)),"Morning",
  AND(L1354&gt;=TIME(16,0,0), L1354&lt;TIME(23,59,0)),"Evening",
  L1354&gt;=TIME(23,59,0),"Night",
  L1354&lt;TIME(9,0,0),"Night"
))</f>
        <v>Evening</v>
      </c>
      <c r="O1354" t="str">
        <f t="shared" si="130"/>
        <v/>
      </c>
    </row>
    <row r="1355" spans="1:15" x14ac:dyDescent="0.25">
      <c r="A1355" s="55" t="s">
        <v>2819</v>
      </c>
      <c r="B1355" t="s">
        <v>1</v>
      </c>
      <c r="C1355" t="s">
        <v>27</v>
      </c>
      <c r="D1355" t="s">
        <v>167</v>
      </c>
      <c r="E1355" t="s">
        <v>2820</v>
      </c>
      <c r="F1355" t="s">
        <v>78</v>
      </c>
      <c r="G1355" t="str">
        <f t="shared" si="126"/>
        <v>0</v>
      </c>
      <c r="H1355" s="4" t="str">
        <f t="shared" si="127"/>
        <v>Click here</v>
      </c>
      <c r="I1355" t="str">
        <f>IFERROR(INDEX(Analysis!$B$71:$L$91, MATCH(B1355, Analysis!$A$71:$A$91, 0), MATCH(C1355, Analysis!$B$70:$L$70, 0)), "")</f>
        <v>Mild</v>
      </c>
      <c r="J1355">
        <f t="shared" si="128"/>
        <v>20</v>
      </c>
      <c r="K1355" s="56">
        <f t="shared" si="129"/>
        <v>45791</v>
      </c>
      <c r="L1355" s="57">
        <f t="shared" si="131"/>
        <v>0.75266203703358769</v>
      </c>
      <c r="M1355" t="str" cm="1">
        <f t="array" ref="M1355">IF(L1355="","",_xlfn.IFS(
  AND(L1355&gt;=TIME(9,0,0), L1355&lt;TIME(16,0,0)),"Morning",
  AND(L1355&gt;=TIME(16,0,0), L1355&lt;TIME(23,59,0)),"Evening",
  L1355&gt;=TIME(23,59,0),"Night",
  L1355&lt;TIME(9,0,0),"Night"
))</f>
        <v>Evening</v>
      </c>
      <c r="O1355" t="str">
        <f t="shared" si="130"/>
        <v/>
      </c>
    </row>
    <row r="1356" spans="1:15" x14ac:dyDescent="0.25">
      <c r="A1356" s="55" t="s">
        <v>2821</v>
      </c>
      <c r="B1356" t="s">
        <v>1</v>
      </c>
      <c r="C1356" t="s">
        <v>27</v>
      </c>
      <c r="D1356" t="s">
        <v>167</v>
      </c>
      <c r="E1356" t="s">
        <v>2822</v>
      </c>
      <c r="F1356" t="s">
        <v>78</v>
      </c>
      <c r="G1356" t="str">
        <f t="shared" si="126"/>
        <v>0</v>
      </c>
      <c r="H1356" s="4" t="str">
        <f t="shared" si="127"/>
        <v>Click here</v>
      </c>
      <c r="I1356" t="str">
        <f>IFERROR(INDEX(Analysis!$B$71:$L$91, MATCH(B1356, Analysis!$A$71:$A$91, 0), MATCH(C1356, Analysis!$B$70:$L$70, 0)), "")</f>
        <v>Mild</v>
      </c>
      <c r="J1356">
        <f t="shared" si="128"/>
        <v>20</v>
      </c>
      <c r="K1356" s="56">
        <f t="shared" si="129"/>
        <v>45791</v>
      </c>
      <c r="L1356" s="57">
        <f t="shared" si="131"/>
        <v>0.75292824074131204</v>
      </c>
      <c r="M1356" t="str" cm="1">
        <f t="array" ref="M1356">IF(L1356="","",_xlfn.IFS(
  AND(L1356&gt;=TIME(9,0,0), L1356&lt;TIME(16,0,0)),"Morning",
  AND(L1356&gt;=TIME(16,0,0), L1356&lt;TIME(23,59,0)),"Evening",
  L1356&gt;=TIME(23,59,0),"Night",
  L1356&lt;TIME(9,0,0),"Night"
))</f>
        <v>Evening</v>
      </c>
      <c r="O1356" t="str">
        <f t="shared" si="130"/>
        <v/>
      </c>
    </row>
    <row r="1357" spans="1:15" x14ac:dyDescent="0.25">
      <c r="A1357" s="55" t="s">
        <v>2823</v>
      </c>
      <c r="B1357" t="s">
        <v>1</v>
      </c>
      <c r="C1357" t="s">
        <v>25</v>
      </c>
      <c r="D1357" t="s">
        <v>234</v>
      </c>
      <c r="E1357" t="s">
        <v>2824</v>
      </c>
      <c r="F1357" t="s">
        <v>78</v>
      </c>
      <c r="G1357" t="str">
        <f t="shared" si="126"/>
        <v>0</v>
      </c>
      <c r="H1357" s="4" t="str">
        <f t="shared" si="127"/>
        <v>Click here</v>
      </c>
      <c r="I1357" t="str">
        <f>IFERROR(INDEX(Analysis!$B$71:$L$91, MATCH(B1357, Analysis!$A$71:$A$91, 0), MATCH(C1357, Analysis!$B$70:$L$70, 0)), "")</f>
        <v>Mild</v>
      </c>
      <c r="J1357">
        <f t="shared" si="128"/>
        <v>20</v>
      </c>
      <c r="K1357" s="56">
        <f t="shared" si="129"/>
        <v>45791</v>
      </c>
      <c r="L1357" s="57">
        <f t="shared" si="131"/>
        <v>0.75366898148058681</v>
      </c>
      <c r="M1357" t="str" cm="1">
        <f t="array" ref="M1357">IF(L1357="","",_xlfn.IFS(
  AND(L1357&gt;=TIME(9,0,0), L1357&lt;TIME(16,0,0)),"Morning",
  AND(L1357&gt;=TIME(16,0,0), L1357&lt;TIME(23,59,0)),"Evening",
  L1357&gt;=TIME(23,59,0),"Night",
  L1357&lt;TIME(9,0,0),"Night"
))</f>
        <v>Evening</v>
      </c>
      <c r="O1357" t="str">
        <f t="shared" si="130"/>
        <v/>
      </c>
    </row>
    <row r="1358" spans="1:15" x14ac:dyDescent="0.25">
      <c r="A1358" s="55" t="s">
        <v>2825</v>
      </c>
      <c r="B1358" t="s">
        <v>1</v>
      </c>
      <c r="C1358" t="s">
        <v>27</v>
      </c>
      <c r="D1358" t="s">
        <v>167</v>
      </c>
      <c r="E1358" t="s">
        <v>2826</v>
      </c>
      <c r="F1358" t="s">
        <v>78</v>
      </c>
      <c r="G1358" t="str">
        <f t="shared" si="126"/>
        <v>0</v>
      </c>
      <c r="H1358" s="4" t="str">
        <f t="shared" si="127"/>
        <v>Click here</v>
      </c>
      <c r="I1358" t="str">
        <f>IFERROR(INDEX(Analysis!$B$71:$L$91, MATCH(B1358, Analysis!$A$71:$A$91, 0), MATCH(C1358, Analysis!$B$70:$L$70, 0)), "")</f>
        <v>Mild</v>
      </c>
      <c r="J1358">
        <f t="shared" si="128"/>
        <v>20</v>
      </c>
      <c r="K1358" s="56">
        <f t="shared" si="129"/>
        <v>45791</v>
      </c>
      <c r="L1358" s="57">
        <f t="shared" si="131"/>
        <v>0.75408564815006685</v>
      </c>
      <c r="M1358" t="str" cm="1">
        <f t="array" ref="M1358">IF(L1358="","",_xlfn.IFS(
  AND(L1358&gt;=TIME(9,0,0), L1358&lt;TIME(16,0,0)),"Morning",
  AND(L1358&gt;=TIME(16,0,0), L1358&lt;TIME(23,59,0)),"Evening",
  L1358&gt;=TIME(23,59,0),"Night",
  L1358&lt;TIME(9,0,0),"Night"
))</f>
        <v>Evening</v>
      </c>
      <c r="O1358" t="str">
        <f t="shared" si="130"/>
        <v/>
      </c>
    </row>
    <row r="1359" spans="1:15" x14ac:dyDescent="0.25">
      <c r="A1359" s="55" t="s">
        <v>2827</v>
      </c>
      <c r="B1359" t="s">
        <v>1</v>
      </c>
      <c r="C1359" t="s">
        <v>27</v>
      </c>
      <c r="D1359" t="s">
        <v>167</v>
      </c>
      <c r="E1359" t="s">
        <v>2828</v>
      </c>
      <c r="F1359" t="s">
        <v>78</v>
      </c>
      <c r="G1359" t="str">
        <f t="shared" si="126"/>
        <v>0</v>
      </c>
      <c r="H1359" s="4" t="str">
        <f t="shared" si="127"/>
        <v>Click here</v>
      </c>
      <c r="I1359" t="str">
        <f>IFERROR(INDEX(Analysis!$B$71:$L$91, MATCH(B1359, Analysis!$A$71:$A$91, 0), MATCH(C1359, Analysis!$B$70:$L$70, 0)), "")</f>
        <v>Mild</v>
      </c>
      <c r="J1359">
        <f t="shared" si="128"/>
        <v>20</v>
      </c>
      <c r="K1359" s="56">
        <f t="shared" si="129"/>
        <v>45791</v>
      </c>
      <c r="L1359" s="57">
        <f t="shared" si="131"/>
        <v>0.75856481481605442</v>
      </c>
      <c r="M1359" t="str" cm="1">
        <f t="array" ref="M1359">IF(L1359="","",_xlfn.IFS(
  AND(L1359&gt;=TIME(9,0,0), L1359&lt;TIME(16,0,0)),"Morning",
  AND(L1359&gt;=TIME(16,0,0), L1359&lt;TIME(23,59,0)),"Evening",
  L1359&gt;=TIME(23,59,0),"Night",
  L1359&lt;TIME(9,0,0),"Night"
))</f>
        <v>Evening</v>
      </c>
      <c r="O1359" t="str">
        <f t="shared" si="130"/>
        <v/>
      </c>
    </row>
    <row r="1360" spans="1:15" x14ac:dyDescent="0.25">
      <c r="A1360" s="55" t="s">
        <v>2829</v>
      </c>
      <c r="B1360" t="s">
        <v>1</v>
      </c>
      <c r="C1360" t="s">
        <v>25</v>
      </c>
      <c r="D1360" t="s">
        <v>301</v>
      </c>
      <c r="E1360" t="s">
        <v>2830</v>
      </c>
      <c r="F1360" t="s">
        <v>78</v>
      </c>
      <c r="G1360" t="str">
        <f t="shared" si="126"/>
        <v>0</v>
      </c>
      <c r="H1360" s="4" t="str">
        <f t="shared" si="127"/>
        <v>Click here</v>
      </c>
      <c r="I1360" t="str">
        <f>IFERROR(INDEX(Analysis!$B$71:$L$91, MATCH(B1360, Analysis!$A$71:$A$91, 0), MATCH(C1360, Analysis!$B$70:$L$70, 0)), "")</f>
        <v>Mild</v>
      </c>
      <c r="J1360">
        <f t="shared" si="128"/>
        <v>20</v>
      </c>
      <c r="K1360" s="56">
        <f t="shared" si="129"/>
        <v>45791</v>
      </c>
      <c r="L1360" s="57">
        <f t="shared" si="131"/>
        <v>0.76348379629780538</v>
      </c>
      <c r="M1360" t="str" cm="1">
        <f t="array" ref="M1360">IF(L1360="","",_xlfn.IFS(
  AND(L1360&gt;=TIME(9,0,0), L1360&lt;TIME(16,0,0)),"Morning",
  AND(L1360&gt;=TIME(16,0,0), L1360&lt;TIME(23,59,0)),"Evening",
  L1360&gt;=TIME(23,59,0),"Night",
  L1360&lt;TIME(9,0,0),"Night"
))</f>
        <v>Evening</v>
      </c>
      <c r="O1360" t="str">
        <f t="shared" si="130"/>
        <v/>
      </c>
    </row>
    <row r="1361" spans="1:15" x14ac:dyDescent="0.25">
      <c r="A1361" s="55" t="s">
        <v>2831</v>
      </c>
      <c r="B1361" t="s">
        <v>1</v>
      </c>
      <c r="C1361" t="s">
        <v>26</v>
      </c>
      <c r="D1361" t="s">
        <v>220</v>
      </c>
      <c r="E1361" t="s">
        <v>2832</v>
      </c>
      <c r="F1361" t="s">
        <v>78</v>
      </c>
      <c r="G1361" t="str">
        <f t="shared" si="126"/>
        <v>0</v>
      </c>
      <c r="H1361" s="4" t="str">
        <f t="shared" si="127"/>
        <v>Click here</v>
      </c>
      <c r="I1361" t="str">
        <f>IFERROR(INDEX(Analysis!$B$71:$L$91, MATCH(B1361, Analysis!$A$71:$A$91, 0), MATCH(C1361, Analysis!$B$70:$L$70, 0)), "")</f>
        <v>Mild</v>
      </c>
      <c r="J1361">
        <f t="shared" si="128"/>
        <v>20</v>
      </c>
      <c r="K1361" s="56">
        <f t="shared" si="129"/>
        <v>45791</v>
      </c>
      <c r="L1361" s="57">
        <f t="shared" si="131"/>
        <v>0.76378472222131677</v>
      </c>
      <c r="M1361" t="str" cm="1">
        <f t="array" ref="M1361">IF(L1361="","",_xlfn.IFS(
  AND(L1361&gt;=TIME(9,0,0), L1361&lt;TIME(16,0,0)),"Morning",
  AND(L1361&gt;=TIME(16,0,0), L1361&lt;TIME(23,59,0)),"Evening",
  L1361&gt;=TIME(23,59,0),"Night",
  L1361&lt;TIME(9,0,0),"Night"
))</f>
        <v>Evening</v>
      </c>
      <c r="O1361" t="str">
        <f t="shared" si="130"/>
        <v/>
      </c>
    </row>
    <row r="1362" spans="1:15" x14ac:dyDescent="0.25">
      <c r="A1362" s="55" t="s">
        <v>2833</v>
      </c>
      <c r="B1362" t="s">
        <v>1</v>
      </c>
      <c r="C1362" t="s">
        <v>25</v>
      </c>
      <c r="D1362" t="s">
        <v>234</v>
      </c>
      <c r="E1362" t="s">
        <v>2834</v>
      </c>
      <c r="F1362" t="s">
        <v>78</v>
      </c>
      <c r="G1362" t="str">
        <f t="shared" si="126"/>
        <v>0</v>
      </c>
      <c r="H1362" s="4" t="str">
        <f t="shared" si="127"/>
        <v>Click here</v>
      </c>
      <c r="I1362" t="str">
        <f>IFERROR(INDEX(Analysis!$B$71:$L$91, MATCH(B1362, Analysis!$A$71:$A$91, 0), MATCH(C1362, Analysis!$B$70:$L$70, 0)), "")</f>
        <v>Mild</v>
      </c>
      <c r="J1362">
        <f t="shared" si="128"/>
        <v>20</v>
      </c>
      <c r="K1362" s="56">
        <f t="shared" si="129"/>
        <v>45791</v>
      </c>
      <c r="L1362" s="57">
        <f t="shared" si="131"/>
        <v>0.76613425926188938</v>
      </c>
      <c r="M1362" t="str" cm="1">
        <f t="array" ref="M1362">IF(L1362="","",_xlfn.IFS(
  AND(L1362&gt;=TIME(9,0,0), L1362&lt;TIME(16,0,0)),"Morning",
  AND(L1362&gt;=TIME(16,0,0), L1362&lt;TIME(23,59,0)),"Evening",
  L1362&gt;=TIME(23,59,0),"Night",
  L1362&lt;TIME(9,0,0),"Night"
))</f>
        <v>Evening</v>
      </c>
      <c r="O1362" t="str">
        <f t="shared" si="130"/>
        <v/>
      </c>
    </row>
    <row r="1363" spans="1:15" x14ac:dyDescent="0.25">
      <c r="A1363" s="55" t="s">
        <v>2835</v>
      </c>
      <c r="B1363" t="s">
        <v>1</v>
      </c>
      <c r="C1363" t="s">
        <v>25</v>
      </c>
      <c r="D1363" t="s">
        <v>146</v>
      </c>
      <c r="E1363" t="s">
        <v>2836</v>
      </c>
      <c r="F1363" t="s">
        <v>78</v>
      </c>
      <c r="G1363" t="str">
        <f t="shared" si="126"/>
        <v>0</v>
      </c>
      <c r="H1363" s="4" t="str">
        <f t="shared" si="127"/>
        <v>Click here</v>
      </c>
      <c r="I1363" t="str">
        <f>IFERROR(INDEX(Analysis!$B$71:$L$91, MATCH(B1363, Analysis!$A$71:$A$91, 0), MATCH(C1363, Analysis!$B$70:$L$70, 0)), "")</f>
        <v>Mild</v>
      </c>
      <c r="J1363">
        <f t="shared" si="128"/>
        <v>20</v>
      </c>
      <c r="K1363" s="56">
        <f t="shared" si="129"/>
        <v>45791</v>
      </c>
      <c r="L1363" s="57">
        <f t="shared" si="131"/>
        <v>0.76991898148116888</v>
      </c>
      <c r="M1363" t="str" cm="1">
        <f t="array" ref="M1363">IF(L1363="","",_xlfn.IFS(
  AND(L1363&gt;=TIME(9,0,0), L1363&lt;TIME(16,0,0)),"Morning",
  AND(L1363&gt;=TIME(16,0,0), L1363&lt;TIME(23,59,0)),"Evening",
  L1363&gt;=TIME(23,59,0),"Night",
  L1363&lt;TIME(9,0,0),"Night"
))</f>
        <v>Evening</v>
      </c>
      <c r="O1363" t="str">
        <f t="shared" si="130"/>
        <v/>
      </c>
    </row>
    <row r="1364" spans="1:15" x14ac:dyDescent="0.25">
      <c r="A1364" s="55" t="s">
        <v>2837</v>
      </c>
      <c r="B1364" t="s">
        <v>1</v>
      </c>
      <c r="C1364" t="s">
        <v>27</v>
      </c>
      <c r="D1364" t="s">
        <v>109</v>
      </c>
      <c r="E1364" t="s">
        <v>2838</v>
      </c>
      <c r="F1364" t="s">
        <v>78</v>
      </c>
      <c r="G1364" t="str">
        <f t="shared" si="126"/>
        <v>0</v>
      </c>
      <c r="H1364" s="4" t="str">
        <f t="shared" si="127"/>
        <v>Click here</v>
      </c>
      <c r="I1364" t="str">
        <f>IFERROR(INDEX(Analysis!$B$71:$L$91, MATCH(B1364, Analysis!$A$71:$A$91, 0), MATCH(C1364, Analysis!$B$70:$L$70, 0)), "")</f>
        <v>Mild</v>
      </c>
      <c r="J1364">
        <f t="shared" si="128"/>
        <v>20</v>
      </c>
      <c r="K1364" s="56">
        <f t="shared" si="129"/>
        <v>45791</v>
      </c>
      <c r="L1364" s="57">
        <f t="shared" si="131"/>
        <v>0.77171296296000946</v>
      </c>
      <c r="M1364" t="str" cm="1">
        <f t="array" ref="M1364">IF(L1364="","",_xlfn.IFS(
  AND(L1364&gt;=TIME(9,0,0), L1364&lt;TIME(16,0,0)),"Morning",
  AND(L1364&gt;=TIME(16,0,0), L1364&lt;TIME(23,59,0)),"Evening",
  L1364&gt;=TIME(23,59,0),"Night",
  L1364&lt;TIME(9,0,0),"Night"
))</f>
        <v>Evening</v>
      </c>
      <c r="O1364" t="str">
        <f t="shared" si="130"/>
        <v/>
      </c>
    </row>
    <row r="1365" spans="1:15" x14ac:dyDescent="0.25">
      <c r="A1365" s="55" t="s">
        <v>2839</v>
      </c>
      <c r="B1365" t="s">
        <v>1</v>
      </c>
      <c r="C1365" t="s">
        <v>27</v>
      </c>
      <c r="D1365" t="s">
        <v>109</v>
      </c>
      <c r="E1365" t="s">
        <v>2840</v>
      </c>
      <c r="F1365" t="s">
        <v>78</v>
      </c>
      <c r="G1365" t="str">
        <f t="shared" si="126"/>
        <v>0</v>
      </c>
      <c r="H1365" s="4" t="str">
        <f t="shared" si="127"/>
        <v>Click here</v>
      </c>
      <c r="I1365" t="str">
        <f>IFERROR(INDEX(Analysis!$B$71:$L$91, MATCH(B1365, Analysis!$A$71:$A$91, 0), MATCH(C1365, Analysis!$B$70:$L$70, 0)), "")</f>
        <v>Mild</v>
      </c>
      <c r="J1365">
        <f t="shared" si="128"/>
        <v>20</v>
      </c>
      <c r="K1365" s="56">
        <f t="shared" si="129"/>
        <v>45791</v>
      </c>
      <c r="L1365" s="57">
        <f t="shared" si="131"/>
        <v>0.77372685185400769</v>
      </c>
      <c r="M1365" t="str" cm="1">
        <f t="array" ref="M1365">IF(L1365="","",_xlfn.IFS(
  AND(L1365&gt;=TIME(9,0,0), L1365&lt;TIME(16,0,0)),"Morning",
  AND(L1365&gt;=TIME(16,0,0), L1365&lt;TIME(23,59,0)),"Evening",
  L1365&gt;=TIME(23,59,0),"Night",
  L1365&lt;TIME(9,0,0),"Night"
))</f>
        <v>Evening</v>
      </c>
      <c r="O1365" t="str">
        <f t="shared" si="130"/>
        <v/>
      </c>
    </row>
    <row r="1366" spans="1:15" x14ac:dyDescent="0.25">
      <c r="A1366" s="55" t="s">
        <v>2841</v>
      </c>
      <c r="B1366" t="s">
        <v>1</v>
      </c>
      <c r="C1366" t="s">
        <v>27</v>
      </c>
      <c r="D1366" t="s">
        <v>109</v>
      </c>
      <c r="E1366" t="s">
        <v>2842</v>
      </c>
      <c r="F1366" t="s">
        <v>78</v>
      </c>
      <c r="G1366" t="str">
        <f t="shared" si="126"/>
        <v>0</v>
      </c>
      <c r="H1366" s="4" t="str">
        <f t="shared" si="127"/>
        <v>Click here</v>
      </c>
      <c r="I1366" t="str">
        <f>IFERROR(INDEX(Analysis!$B$71:$L$91, MATCH(B1366, Analysis!$A$71:$A$91, 0), MATCH(C1366, Analysis!$B$70:$L$70, 0)), "")</f>
        <v>Mild</v>
      </c>
      <c r="J1366">
        <f t="shared" si="128"/>
        <v>20</v>
      </c>
      <c r="K1366" s="56">
        <f t="shared" si="129"/>
        <v>45791</v>
      </c>
      <c r="L1366" s="57">
        <f t="shared" si="131"/>
        <v>0.78113425926130731</v>
      </c>
      <c r="M1366" t="str" cm="1">
        <f t="array" ref="M1366">IF(L1366="","",_xlfn.IFS(
  AND(L1366&gt;=TIME(9,0,0), L1366&lt;TIME(16,0,0)),"Morning",
  AND(L1366&gt;=TIME(16,0,0), L1366&lt;TIME(23,59,0)),"Evening",
  L1366&gt;=TIME(23,59,0),"Night",
  L1366&lt;TIME(9,0,0),"Night"
))</f>
        <v>Evening</v>
      </c>
      <c r="O1366" t="str">
        <f t="shared" si="130"/>
        <v/>
      </c>
    </row>
    <row r="1367" spans="1:15" x14ac:dyDescent="0.25">
      <c r="A1367" s="55" t="s">
        <v>2843</v>
      </c>
      <c r="B1367" t="s">
        <v>1</v>
      </c>
      <c r="C1367" t="s">
        <v>25</v>
      </c>
      <c r="D1367" t="s">
        <v>149</v>
      </c>
      <c r="E1367" t="s">
        <v>2844</v>
      </c>
      <c r="F1367" t="s">
        <v>78</v>
      </c>
      <c r="G1367" t="str">
        <f t="shared" si="126"/>
        <v>0</v>
      </c>
      <c r="H1367" s="4" t="str">
        <f t="shared" si="127"/>
        <v>Click here</v>
      </c>
      <c r="I1367" t="str">
        <f>IFERROR(INDEX(Analysis!$B$71:$L$91, MATCH(B1367, Analysis!$A$71:$A$91, 0), MATCH(C1367, Analysis!$B$70:$L$70, 0)), "")</f>
        <v>Mild</v>
      </c>
      <c r="J1367">
        <f t="shared" si="128"/>
        <v>20</v>
      </c>
      <c r="K1367" s="56">
        <f t="shared" si="129"/>
        <v>45791</v>
      </c>
      <c r="L1367" s="57">
        <f t="shared" si="131"/>
        <v>0.78763888889079681</v>
      </c>
      <c r="M1367" t="str" cm="1">
        <f t="array" ref="M1367">IF(L1367="","",_xlfn.IFS(
  AND(L1367&gt;=TIME(9,0,0), L1367&lt;TIME(16,0,0)),"Morning",
  AND(L1367&gt;=TIME(16,0,0), L1367&lt;TIME(23,59,0)),"Evening",
  L1367&gt;=TIME(23,59,0),"Night",
  L1367&lt;TIME(9,0,0),"Night"
))</f>
        <v>Evening</v>
      </c>
      <c r="O1367" t="str">
        <f t="shared" si="130"/>
        <v/>
      </c>
    </row>
    <row r="1368" spans="1:15" x14ac:dyDescent="0.25">
      <c r="A1368" s="55" t="s">
        <v>2845</v>
      </c>
      <c r="B1368" t="s">
        <v>1</v>
      </c>
      <c r="C1368" t="s">
        <v>25</v>
      </c>
      <c r="D1368" t="s">
        <v>149</v>
      </c>
      <c r="E1368" t="s">
        <v>2846</v>
      </c>
      <c r="F1368" t="s">
        <v>78</v>
      </c>
      <c r="G1368" t="str">
        <f t="shared" si="126"/>
        <v>0</v>
      </c>
      <c r="H1368" s="4" t="str">
        <f t="shared" si="127"/>
        <v>Click here</v>
      </c>
      <c r="I1368" t="str">
        <f>IFERROR(INDEX(Analysis!$B$71:$L$91, MATCH(B1368, Analysis!$A$71:$A$91, 0), MATCH(C1368, Analysis!$B$70:$L$70, 0)), "")</f>
        <v>Mild</v>
      </c>
      <c r="J1368">
        <f t="shared" si="128"/>
        <v>20</v>
      </c>
      <c r="K1368" s="56">
        <f t="shared" si="129"/>
        <v>45791</v>
      </c>
      <c r="L1368" s="57">
        <f t="shared" si="131"/>
        <v>0.78784722222189885</v>
      </c>
      <c r="M1368" t="str" cm="1">
        <f t="array" ref="M1368">IF(L1368="","",_xlfn.IFS(
  AND(L1368&gt;=TIME(9,0,0), L1368&lt;TIME(16,0,0)),"Morning",
  AND(L1368&gt;=TIME(16,0,0), L1368&lt;TIME(23,59,0)),"Evening",
  L1368&gt;=TIME(23,59,0),"Night",
  L1368&lt;TIME(9,0,0),"Night"
))</f>
        <v>Evening</v>
      </c>
      <c r="O1368" t="str">
        <f t="shared" si="130"/>
        <v/>
      </c>
    </row>
    <row r="1369" spans="1:15" x14ac:dyDescent="0.25">
      <c r="A1369" s="55" t="s">
        <v>2847</v>
      </c>
      <c r="B1369" t="s">
        <v>1</v>
      </c>
      <c r="C1369" t="s">
        <v>25</v>
      </c>
      <c r="D1369" t="s">
        <v>149</v>
      </c>
      <c r="E1369" t="s">
        <v>2848</v>
      </c>
      <c r="F1369" t="s">
        <v>78</v>
      </c>
      <c r="G1369" t="str">
        <f t="shared" si="126"/>
        <v>0</v>
      </c>
      <c r="H1369" s="4" t="str">
        <f t="shared" si="127"/>
        <v>Click here</v>
      </c>
      <c r="I1369" t="str">
        <f>IFERROR(INDEX(Analysis!$B$71:$L$91, MATCH(B1369, Analysis!$A$71:$A$91, 0), MATCH(C1369, Analysis!$B$70:$L$70, 0)), "")</f>
        <v>Mild</v>
      </c>
      <c r="J1369">
        <f t="shared" si="128"/>
        <v>20</v>
      </c>
      <c r="K1369" s="56">
        <f t="shared" si="129"/>
        <v>45791</v>
      </c>
      <c r="L1369" s="57">
        <f t="shared" si="131"/>
        <v>0.80504629629285773</v>
      </c>
      <c r="M1369" t="str" cm="1">
        <f t="array" ref="M1369">IF(L1369="","",_xlfn.IFS(
  AND(L1369&gt;=TIME(9,0,0), L1369&lt;TIME(16,0,0)),"Morning",
  AND(L1369&gt;=TIME(16,0,0), L1369&lt;TIME(23,59,0)),"Evening",
  L1369&gt;=TIME(23,59,0),"Night",
  L1369&lt;TIME(9,0,0),"Night"
))</f>
        <v>Evening</v>
      </c>
      <c r="O1369" t="str">
        <f t="shared" si="130"/>
        <v/>
      </c>
    </row>
    <row r="1370" spans="1:15" x14ac:dyDescent="0.25">
      <c r="A1370" s="55" t="s">
        <v>2849</v>
      </c>
      <c r="B1370" t="s">
        <v>1</v>
      </c>
      <c r="C1370" t="s">
        <v>25</v>
      </c>
      <c r="D1370" t="s">
        <v>146</v>
      </c>
      <c r="E1370" t="s">
        <v>2850</v>
      </c>
      <c r="F1370" t="s">
        <v>78</v>
      </c>
      <c r="G1370" t="str">
        <f t="shared" si="126"/>
        <v>0</v>
      </c>
      <c r="H1370" s="4" t="str">
        <f t="shared" si="127"/>
        <v>Click here</v>
      </c>
      <c r="I1370" t="str">
        <f>IFERROR(INDEX(Analysis!$B$71:$L$91, MATCH(B1370, Analysis!$A$71:$A$91, 0), MATCH(C1370, Analysis!$B$70:$L$70, 0)), "")</f>
        <v>Mild</v>
      </c>
      <c r="J1370">
        <f t="shared" si="128"/>
        <v>20</v>
      </c>
      <c r="K1370" s="56">
        <f t="shared" si="129"/>
        <v>45791</v>
      </c>
      <c r="L1370" s="57">
        <f t="shared" si="131"/>
        <v>0.81318287036992842</v>
      </c>
      <c r="M1370" t="str" cm="1">
        <f t="array" ref="M1370">IF(L1370="","",_xlfn.IFS(
  AND(L1370&gt;=TIME(9,0,0), L1370&lt;TIME(16,0,0)),"Morning",
  AND(L1370&gt;=TIME(16,0,0), L1370&lt;TIME(23,59,0)),"Evening",
  L1370&gt;=TIME(23,59,0),"Night",
  L1370&lt;TIME(9,0,0),"Night"
))</f>
        <v>Evening</v>
      </c>
      <c r="O1370" t="str">
        <f t="shared" si="130"/>
        <v/>
      </c>
    </row>
    <row r="1371" spans="1:15" x14ac:dyDescent="0.25">
      <c r="A1371" s="55" t="s">
        <v>2851</v>
      </c>
      <c r="B1371" t="s">
        <v>1</v>
      </c>
      <c r="C1371" t="s">
        <v>25</v>
      </c>
      <c r="D1371" t="s">
        <v>149</v>
      </c>
      <c r="E1371" t="s">
        <v>2852</v>
      </c>
      <c r="F1371" t="s">
        <v>78</v>
      </c>
      <c r="G1371" t="str">
        <f t="shared" si="126"/>
        <v>0</v>
      </c>
      <c r="H1371" s="4" t="str">
        <f t="shared" si="127"/>
        <v>Click here</v>
      </c>
      <c r="I1371" t="str">
        <f>IFERROR(INDEX(Analysis!$B$71:$L$91, MATCH(B1371, Analysis!$A$71:$A$91, 0), MATCH(C1371, Analysis!$B$70:$L$70, 0)), "")</f>
        <v>Mild</v>
      </c>
      <c r="J1371">
        <f t="shared" si="128"/>
        <v>20</v>
      </c>
      <c r="K1371" s="56">
        <f t="shared" si="129"/>
        <v>45791</v>
      </c>
      <c r="L1371" s="57">
        <f t="shared" si="131"/>
        <v>0.81362268518569181</v>
      </c>
      <c r="M1371" t="str" cm="1">
        <f t="array" ref="M1371">IF(L1371="","",_xlfn.IFS(
  AND(L1371&gt;=TIME(9,0,0), L1371&lt;TIME(16,0,0)),"Morning",
  AND(L1371&gt;=TIME(16,0,0), L1371&lt;TIME(23,59,0)),"Evening",
  L1371&gt;=TIME(23,59,0),"Night",
  L1371&lt;TIME(9,0,0),"Night"
))</f>
        <v>Evening</v>
      </c>
      <c r="O1371" t="str">
        <f t="shared" si="130"/>
        <v/>
      </c>
    </row>
    <row r="1372" spans="1:15" x14ac:dyDescent="0.25">
      <c r="A1372" s="55" t="s">
        <v>2853</v>
      </c>
      <c r="B1372" t="s">
        <v>4</v>
      </c>
      <c r="C1372" t="s">
        <v>25</v>
      </c>
      <c r="D1372" t="s">
        <v>267</v>
      </c>
      <c r="E1372" t="s">
        <v>2854</v>
      </c>
      <c r="F1372" t="s">
        <v>78</v>
      </c>
      <c r="G1372" t="str">
        <f t="shared" si="126"/>
        <v>0</v>
      </c>
      <c r="H1372" s="4" t="str">
        <f t="shared" si="127"/>
        <v>Click here</v>
      </c>
      <c r="I1372" t="str">
        <f>IFERROR(INDEX(Analysis!$B$71:$L$91, MATCH(B1372, Analysis!$A$71:$A$91, 0), MATCH(C1372, Analysis!$B$70:$L$70, 0)), "")</f>
        <v>Mild</v>
      </c>
      <c r="J1372">
        <f t="shared" si="128"/>
        <v>20</v>
      </c>
      <c r="K1372" s="56">
        <f t="shared" si="129"/>
        <v>45791</v>
      </c>
      <c r="L1372" s="57">
        <f t="shared" si="131"/>
        <v>0.81574074074160308</v>
      </c>
      <c r="M1372" t="str" cm="1">
        <f t="array" ref="M1372">IF(L1372="","",_xlfn.IFS(
  AND(L1372&gt;=TIME(9,0,0), L1372&lt;TIME(16,0,0)),"Morning",
  AND(L1372&gt;=TIME(16,0,0), L1372&lt;TIME(23,59,0)),"Evening",
  L1372&gt;=TIME(23,59,0),"Night",
  L1372&lt;TIME(9,0,0),"Night"
))</f>
        <v>Evening</v>
      </c>
      <c r="O1372" t="str">
        <f t="shared" si="130"/>
        <v/>
      </c>
    </row>
    <row r="1373" spans="1:15" x14ac:dyDescent="0.25">
      <c r="A1373" s="55" t="s">
        <v>2855</v>
      </c>
      <c r="B1373" t="s">
        <v>1</v>
      </c>
      <c r="C1373" t="s">
        <v>26</v>
      </c>
      <c r="D1373" t="s">
        <v>220</v>
      </c>
      <c r="E1373" t="s">
        <v>2856</v>
      </c>
      <c r="F1373" t="s">
        <v>78</v>
      </c>
      <c r="G1373" t="str">
        <f t="shared" si="126"/>
        <v>0</v>
      </c>
      <c r="H1373" s="4" t="str">
        <f t="shared" si="127"/>
        <v>Click here</v>
      </c>
      <c r="I1373" t="str">
        <f>IFERROR(INDEX(Analysis!$B$71:$L$91, MATCH(B1373, Analysis!$A$71:$A$91, 0), MATCH(C1373, Analysis!$B$70:$L$70, 0)), "")</f>
        <v>Mild</v>
      </c>
      <c r="J1373">
        <f t="shared" si="128"/>
        <v>20</v>
      </c>
      <c r="K1373" s="56">
        <f t="shared" si="129"/>
        <v>45791</v>
      </c>
      <c r="L1373" s="57">
        <f t="shared" si="131"/>
        <v>0.84793981481197989</v>
      </c>
      <c r="M1373" t="str" cm="1">
        <f t="array" ref="M1373">IF(L1373="","",_xlfn.IFS(
  AND(L1373&gt;=TIME(9,0,0), L1373&lt;TIME(16,0,0)),"Morning",
  AND(L1373&gt;=TIME(16,0,0), L1373&lt;TIME(23,59,0)),"Evening",
  L1373&gt;=TIME(23,59,0),"Night",
  L1373&lt;TIME(9,0,0),"Night"
))</f>
        <v>Evening</v>
      </c>
      <c r="O1373" t="str">
        <f t="shared" si="130"/>
        <v/>
      </c>
    </row>
    <row r="1374" spans="1:15" x14ac:dyDescent="0.25">
      <c r="A1374" s="55" t="s">
        <v>2857</v>
      </c>
      <c r="B1374" t="s">
        <v>1</v>
      </c>
      <c r="C1374" t="s">
        <v>25</v>
      </c>
      <c r="D1374" t="s">
        <v>149</v>
      </c>
      <c r="E1374" t="s">
        <v>2858</v>
      </c>
      <c r="F1374" t="s">
        <v>78</v>
      </c>
      <c r="G1374" t="str">
        <f t="shared" si="126"/>
        <v>0</v>
      </c>
      <c r="H1374" s="4" t="str">
        <f t="shared" si="127"/>
        <v>Click here</v>
      </c>
      <c r="I1374" t="str">
        <f>IFERROR(INDEX(Analysis!$B$71:$L$91, MATCH(B1374, Analysis!$A$71:$A$91, 0), MATCH(C1374, Analysis!$B$70:$L$70, 0)), "")</f>
        <v>Mild</v>
      </c>
      <c r="J1374">
        <f t="shared" si="128"/>
        <v>20</v>
      </c>
      <c r="K1374" s="56">
        <f t="shared" si="129"/>
        <v>45791</v>
      </c>
      <c r="L1374" s="57">
        <f t="shared" si="131"/>
        <v>0.87657407407095889</v>
      </c>
      <c r="M1374" t="str" cm="1">
        <f t="array" ref="M1374">IF(L1374="","",_xlfn.IFS(
  AND(L1374&gt;=TIME(9,0,0), L1374&lt;TIME(16,0,0)),"Morning",
  AND(L1374&gt;=TIME(16,0,0), L1374&lt;TIME(23,59,0)),"Evening",
  L1374&gt;=TIME(23,59,0),"Night",
  L1374&lt;TIME(9,0,0),"Night"
))</f>
        <v>Evening</v>
      </c>
      <c r="O1374" t="str">
        <f t="shared" si="130"/>
        <v/>
      </c>
    </row>
    <row r="1375" spans="1:15" x14ac:dyDescent="0.25">
      <c r="A1375" s="55" t="s">
        <v>2859</v>
      </c>
      <c r="B1375" t="s">
        <v>1</v>
      </c>
      <c r="C1375" t="s">
        <v>25</v>
      </c>
      <c r="D1375" t="s">
        <v>149</v>
      </c>
      <c r="E1375" t="s">
        <v>2860</v>
      </c>
      <c r="F1375" t="s">
        <v>78</v>
      </c>
      <c r="G1375" t="str">
        <f t="shared" si="126"/>
        <v>0</v>
      </c>
      <c r="H1375" s="4" t="str">
        <f t="shared" si="127"/>
        <v>Click here</v>
      </c>
      <c r="I1375" t="str">
        <f>IFERROR(INDEX(Analysis!$B$71:$L$91, MATCH(B1375, Analysis!$A$71:$A$91, 0), MATCH(C1375, Analysis!$B$70:$L$70, 0)), "")</f>
        <v>Mild</v>
      </c>
      <c r="J1375">
        <f t="shared" si="128"/>
        <v>20</v>
      </c>
      <c r="K1375" s="56">
        <f t="shared" si="129"/>
        <v>45791</v>
      </c>
      <c r="L1375" s="57">
        <f t="shared" si="131"/>
        <v>0.87680555555562023</v>
      </c>
      <c r="M1375" t="str" cm="1">
        <f t="array" ref="M1375">IF(L1375="","",_xlfn.IFS(
  AND(L1375&gt;=TIME(9,0,0), L1375&lt;TIME(16,0,0)),"Morning",
  AND(L1375&gt;=TIME(16,0,0), L1375&lt;TIME(23,59,0)),"Evening",
  L1375&gt;=TIME(23,59,0),"Night",
  L1375&lt;TIME(9,0,0),"Night"
))</f>
        <v>Evening</v>
      </c>
      <c r="O1375" t="str">
        <f t="shared" si="130"/>
        <v/>
      </c>
    </row>
    <row r="1376" spans="1:15" x14ac:dyDescent="0.25">
      <c r="A1376" s="55" t="s">
        <v>2861</v>
      </c>
      <c r="B1376" t="s">
        <v>5</v>
      </c>
      <c r="C1376" t="s">
        <v>29</v>
      </c>
      <c r="D1376" t="s">
        <v>76</v>
      </c>
      <c r="E1376" t="s">
        <v>2862</v>
      </c>
      <c r="F1376" t="s">
        <v>78</v>
      </c>
      <c r="G1376" t="str">
        <f t="shared" si="126"/>
        <v>0</v>
      </c>
      <c r="H1376" s="4" t="str">
        <f t="shared" si="127"/>
        <v>Click here</v>
      </c>
      <c r="I1376" t="str">
        <f>IFERROR(INDEX(Analysis!$B$71:$L$91, MATCH(B1376, Analysis!$A$71:$A$91, 0), MATCH(C1376, Analysis!$B$70:$L$70, 0)), "")</f>
        <v>Severe</v>
      </c>
      <c r="J1376">
        <f t="shared" si="128"/>
        <v>20</v>
      </c>
      <c r="K1376" s="56">
        <f t="shared" si="129"/>
        <v>45792</v>
      </c>
      <c r="L1376" s="57">
        <f t="shared" si="131"/>
        <v>0.39168981481634546</v>
      </c>
      <c r="M1376" t="str" cm="1">
        <f t="array" ref="M1376">IF(L1376="","",_xlfn.IFS(
  AND(L1376&gt;=TIME(9,0,0), L1376&lt;TIME(16,0,0)),"Morning",
  AND(L1376&gt;=TIME(16,0,0), L1376&lt;TIME(23,59,0)),"Evening",
  L1376&gt;=TIME(23,59,0),"Night",
  L1376&lt;TIME(9,0,0),"Night"
))</f>
        <v>Morning</v>
      </c>
      <c r="O1376" t="str">
        <f t="shared" si="130"/>
        <v/>
      </c>
    </row>
    <row r="1377" spans="1:15" x14ac:dyDescent="0.25">
      <c r="A1377" s="55" t="s">
        <v>2863</v>
      </c>
      <c r="B1377" t="s">
        <v>3</v>
      </c>
      <c r="C1377" t="s">
        <v>26</v>
      </c>
      <c r="D1377" t="s">
        <v>178</v>
      </c>
      <c r="E1377" t="s">
        <v>2864</v>
      </c>
      <c r="F1377" t="s">
        <v>78</v>
      </c>
      <c r="G1377" t="str">
        <f t="shared" si="126"/>
        <v>0</v>
      </c>
      <c r="H1377" s="4" t="str">
        <f t="shared" si="127"/>
        <v>Click here</v>
      </c>
      <c r="I1377" t="str">
        <f>IFERROR(INDEX(Analysis!$B$71:$L$91, MATCH(B1377, Analysis!$A$71:$A$91, 0), MATCH(C1377, Analysis!$B$70:$L$70, 0)), "")</f>
        <v>Severe</v>
      </c>
      <c r="J1377">
        <f t="shared" si="128"/>
        <v>20</v>
      </c>
      <c r="K1377" s="56">
        <f t="shared" si="129"/>
        <v>45792</v>
      </c>
      <c r="L1377" s="57">
        <f t="shared" si="131"/>
        <v>0.39315972222539131</v>
      </c>
      <c r="M1377" t="str" cm="1">
        <f t="array" ref="M1377">IF(L1377="","",_xlfn.IFS(
  AND(L1377&gt;=TIME(9,0,0), L1377&lt;TIME(16,0,0)),"Morning",
  AND(L1377&gt;=TIME(16,0,0), L1377&lt;TIME(23,59,0)),"Evening",
  L1377&gt;=TIME(23,59,0),"Night",
  L1377&lt;TIME(9,0,0),"Night"
))</f>
        <v>Morning</v>
      </c>
      <c r="O1377" t="str">
        <f t="shared" si="130"/>
        <v/>
      </c>
    </row>
    <row r="1378" spans="1:15" x14ac:dyDescent="0.25">
      <c r="A1378" s="55" t="s">
        <v>2865</v>
      </c>
      <c r="B1378" t="s">
        <v>1</v>
      </c>
      <c r="C1378" t="s">
        <v>103</v>
      </c>
      <c r="D1378" t="s">
        <v>541</v>
      </c>
      <c r="E1378" t="s">
        <v>2866</v>
      </c>
      <c r="F1378" t="s">
        <v>78</v>
      </c>
      <c r="G1378" t="str">
        <f t="shared" si="126"/>
        <v>0</v>
      </c>
      <c r="H1378" s="4" t="str">
        <f t="shared" si="127"/>
        <v>Click here</v>
      </c>
      <c r="I1378" t="str">
        <f>IFERROR(INDEX(Analysis!$B$71:$L$91, MATCH(B1378, Analysis!$A$71:$A$91, 0), MATCH(C1378, Analysis!$B$70:$L$70, 0)), "")</f>
        <v>Mild</v>
      </c>
      <c r="J1378">
        <f t="shared" si="128"/>
        <v>20</v>
      </c>
      <c r="K1378" s="56">
        <f t="shared" si="129"/>
        <v>45792</v>
      </c>
      <c r="L1378" s="57">
        <f t="shared" si="131"/>
        <v>0.40475694444467081</v>
      </c>
      <c r="M1378" t="str" cm="1">
        <f t="array" ref="M1378">IF(L1378="","",_xlfn.IFS(
  AND(L1378&gt;=TIME(9,0,0), L1378&lt;TIME(16,0,0)),"Morning",
  AND(L1378&gt;=TIME(16,0,0), L1378&lt;TIME(23,59,0)),"Evening",
  L1378&gt;=TIME(23,59,0),"Night",
  L1378&lt;TIME(9,0,0),"Night"
))</f>
        <v>Morning</v>
      </c>
      <c r="O1378" t="str">
        <f t="shared" si="130"/>
        <v/>
      </c>
    </row>
    <row r="1379" spans="1:15" x14ac:dyDescent="0.25">
      <c r="A1379" s="55" t="s">
        <v>2867</v>
      </c>
      <c r="B1379" t="s">
        <v>1</v>
      </c>
      <c r="C1379" t="s">
        <v>27</v>
      </c>
      <c r="D1379" t="s">
        <v>167</v>
      </c>
      <c r="E1379" t="s">
        <v>2868</v>
      </c>
      <c r="F1379" t="s">
        <v>78</v>
      </c>
      <c r="G1379" t="str">
        <f t="shared" si="126"/>
        <v>0</v>
      </c>
      <c r="H1379" s="4" t="str">
        <f t="shared" si="127"/>
        <v>Click here</v>
      </c>
      <c r="I1379" t="str">
        <f>IFERROR(INDEX(Analysis!$B$71:$L$91, MATCH(B1379, Analysis!$A$71:$A$91, 0), MATCH(C1379, Analysis!$B$70:$L$70, 0)), "")</f>
        <v>Mild</v>
      </c>
      <c r="J1379">
        <f t="shared" si="128"/>
        <v>20</v>
      </c>
      <c r="K1379" s="56">
        <f t="shared" si="129"/>
        <v>45792</v>
      </c>
      <c r="L1379" s="57">
        <f t="shared" si="131"/>
        <v>0.40582175926101627</v>
      </c>
      <c r="M1379" t="str" cm="1">
        <f t="array" ref="M1379">IF(L1379="","",_xlfn.IFS(
  AND(L1379&gt;=TIME(9,0,0), L1379&lt;TIME(16,0,0)),"Morning",
  AND(L1379&gt;=TIME(16,0,0), L1379&lt;TIME(23,59,0)),"Evening",
  L1379&gt;=TIME(23,59,0),"Night",
  L1379&lt;TIME(9,0,0),"Night"
))</f>
        <v>Morning</v>
      </c>
      <c r="O1379" t="str">
        <f t="shared" si="130"/>
        <v/>
      </c>
    </row>
    <row r="1380" spans="1:15" x14ac:dyDescent="0.25">
      <c r="A1380" s="55" t="s">
        <v>2869</v>
      </c>
      <c r="B1380" t="s">
        <v>1</v>
      </c>
      <c r="C1380" t="s">
        <v>27</v>
      </c>
      <c r="D1380" t="s">
        <v>167</v>
      </c>
      <c r="E1380" t="s">
        <v>2870</v>
      </c>
      <c r="F1380" t="s">
        <v>78</v>
      </c>
      <c r="G1380" t="str">
        <f t="shared" si="126"/>
        <v>0</v>
      </c>
      <c r="H1380" s="4" t="str">
        <f t="shared" si="127"/>
        <v>Click here</v>
      </c>
      <c r="I1380" t="str">
        <f>IFERROR(INDEX(Analysis!$B$71:$L$91, MATCH(B1380, Analysis!$A$71:$A$91, 0), MATCH(C1380, Analysis!$B$70:$L$70, 0)), "")</f>
        <v>Mild</v>
      </c>
      <c r="J1380">
        <f t="shared" si="128"/>
        <v>20</v>
      </c>
      <c r="K1380" s="56">
        <f t="shared" si="129"/>
        <v>45792</v>
      </c>
      <c r="L1380" s="57">
        <f t="shared" si="131"/>
        <v>0.40652777777722804</v>
      </c>
      <c r="M1380" t="str" cm="1">
        <f t="array" ref="M1380">IF(L1380="","",_xlfn.IFS(
  AND(L1380&gt;=TIME(9,0,0), L1380&lt;TIME(16,0,0)),"Morning",
  AND(L1380&gt;=TIME(16,0,0), L1380&lt;TIME(23,59,0)),"Evening",
  L1380&gt;=TIME(23,59,0),"Night",
  L1380&lt;TIME(9,0,0),"Night"
))</f>
        <v>Morning</v>
      </c>
      <c r="O1380" t="str">
        <f t="shared" si="130"/>
        <v/>
      </c>
    </row>
    <row r="1381" spans="1:15" x14ac:dyDescent="0.25">
      <c r="A1381" s="55" t="s">
        <v>2871</v>
      </c>
      <c r="B1381" t="s">
        <v>1</v>
      </c>
      <c r="C1381" t="s">
        <v>30</v>
      </c>
      <c r="D1381" t="s">
        <v>217</v>
      </c>
      <c r="E1381" t="s">
        <v>2872</v>
      </c>
      <c r="F1381" t="s">
        <v>78</v>
      </c>
      <c r="G1381" t="str">
        <f t="shared" si="126"/>
        <v>0</v>
      </c>
      <c r="H1381" s="4" t="str">
        <f t="shared" si="127"/>
        <v>Click here</v>
      </c>
      <c r="I1381" t="str">
        <f>IFERROR(INDEX(Analysis!$B$71:$L$91, MATCH(B1381, Analysis!$A$71:$A$91, 0), MATCH(C1381, Analysis!$B$70:$L$70, 0)), "")</f>
        <v>Mild</v>
      </c>
      <c r="J1381">
        <f t="shared" si="128"/>
        <v>20</v>
      </c>
      <c r="K1381" s="56">
        <f t="shared" si="129"/>
        <v>45792</v>
      </c>
      <c r="L1381" s="57">
        <f t="shared" si="131"/>
        <v>0.41023148148087785</v>
      </c>
      <c r="M1381" t="str" cm="1">
        <f t="array" ref="M1381">IF(L1381="","",_xlfn.IFS(
  AND(L1381&gt;=TIME(9,0,0), L1381&lt;TIME(16,0,0)),"Morning",
  AND(L1381&gt;=TIME(16,0,0), L1381&lt;TIME(23,59,0)),"Evening",
  L1381&gt;=TIME(23,59,0),"Night",
  L1381&lt;TIME(9,0,0),"Night"
))</f>
        <v>Morning</v>
      </c>
      <c r="O1381" t="str">
        <f t="shared" si="130"/>
        <v/>
      </c>
    </row>
    <row r="1382" spans="1:15" x14ac:dyDescent="0.25">
      <c r="A1382" s="55" t="s">
        <v>2873</v>
      </c>
      <c r="B1382" t="s">
        <v>1</v>
      </c>
      <c r="C1382" t="s">
        <v>27</v>
      </c>
      <c r="D1382" t="s">
        <v>109</v>
      </c>
      <c r="E1382" t="s">
        <v>2874</v>
      </c>
      <c r="F1382" t="s">
        <v>78</v>
      </c>
      <c r="G1382" t="str">
        <f t="shared" si="126"/>
        <v>0</v>
      </c>
      <c r="H1382" s="4" t="str">
        <f t="shared" si="127"/>
        <v>Click here</v>
      </c>
      <c r="I1382" t="str">
        <f>IFERROR(INDEX(Analysis!$B$71:$L$91, MATCH(B1382, Analysis!$A$71:$A$91, 0), MATCH(C1382, Analysis!$B$70:$L$70, 0)), "")</f>
        <v>Mild</v>
      </c>
      <c r="J1382">
        <f t="shared" si="128"/>
        <v>20</v>
      </c>
      <c r="K1382" s="56">
        <f t="shared" si="129"/>
        <v>45792</v>
      </c>
      <c r="L1382" s="57">
        <f t="shared" si="131"/>
        <v>0.41174768518249039</v>
      </c>
      <c r="M1382" t="str" cm="1">
        <f t="array" ref="M1382">IF(L1382="","",_xlfn.IFS(
  AND(L1382&gt;=TIME(9,0,0), L1382&lt;TIME(16,0,0)),"Morning",
  AND(L1382&gt;=TIME(16,0,0), L1382&lt;TIME(23,59,0)),"Evening",
  L1382&gt;=TIME(23,59,0),"Night",
  L1382&lt;TIME(9,0,0),"Night"
))</f>
        <v>Morning</v>
      </c>
      <c r="O1382" t="str">
        <f t="shared" si="130"/>
        <v/>
      </c>
    </row>
    <row r="1383" spans="1:15" x14ac:dyDescent="0.25">
      <c r="A1383" s="55" t="s">
        <v>2875</v>
      </c>
      <c r="B1383" t="s">
        <v>1</v>
      </c>
      <c r="C1383" t="s">
        <v>103</v>
      </c>
      <c r="D1383" t="s">
        <v>541</v>
      </c>
      <c r="E1383" t="s">
        <v>2876</v>
      </c>
      <c r="F1383" t="s">
        <v>78</v>
      </c>
      <c r="G1383" t="str">
        <f t="shared" si="126"/>
        <v>0</v>
      </c>
      <c r="H1383" s="4" t="str">
        <f t="shared" si="127"/>
        <v>Click here</v>
      </c>
      <c r="I1383" t="str">
        <f>IFERROR(INDEX(Analysis!$B$71:$L$91, MATCH(B1383, Analysis!$A$71:$A$91, 0), MATCH(C1383, Analysis!$B$70:$L$70, 0)), "")</f>
        <v>Mild</v>
      </c>
      <c r="J1383">
        <f t="shared" si="128"/>
        <v>20</v>
      </c>
      <c r="K1383" s="56">
        <f t="shared" si="129"/>
        <v>45792</v>
      </c>
      <c r="L1383" s="57">
        <f t="shared" si="131"/>
        <v>0.41687500000261934</v>
      </c>
      <c r="M1383" t="str" cm="1">
        <f t="array" ref="M1383">IF(L1383="","",_xlfn.IFS(
  AND(L1383&gt;=TIME(9,0,0), L1383&lt;TIME(16,0,0)),"Morning",
  AND(L1383&gt;=TIME(16,0,0), L1383&lt;TIME(23,59,0)),"Evening",
  L1383&gt;=TIME(23,59,0),"Night",
  L1383&lt;TIME(9,0,0),"Night"
))</f>
        <v>Morning</v>
      </c>
      <c r="O1383" t="str">
        <f t="shared" si="130"/>
        <v/>
      </c>
    </row>
    <row r="1384" spans="1:15" x14ac:dyDescent="0.25">
      <c r="A1384" s="55" t="s">
        <v>2877</v>
      </c>
      <c r="B1384" t="s">
        <v>1</v>
      </c>
      <c r="C1384" t="s">
        <v>27</v>
      </c>
      <c r="D1384" t="s">
        <v>167</v>
      </c>
      <c r="E1384" t="s">
        <v>2878</v>
      </c>
      <c r="F1384" t="s">
        <v>78</v>
      </c>
      <c r="G1384" t="str">
        <f t="shared" si="126"/>
        <v>0</v>
      </c>
      <c r="H1384" s="4" t="str">
        <f t="shared" si="127"/>
        <v>Click here</v>
      </c>
      <c r="I1384" t="str">
        <f>IFERROR(INDEX(Analysis!$B$71:$L$91, MATCH(B1384, Analysis!$A$71:$A$91, 0), MATCH(C1384, Analysis!$B$70:$L$70, 0)), "")</f>
        <v>Mild</v>
      </c>
      <c r="J1384">
        <f t="shared" si="128"/>
        <v>20</v>
      </c>
      <c r="K1384" s="56">
        <f t="shared" si="129"/>
        <v>45792</v>
      </c>
      <c r="L1384" s="57">
        <f t="shared" si="131"/>
        <v>0.41731481481838273</v>
      </c>
      <c r="M1384" t="str" cm="1">
        <f t="array" ref="M1384">IF(L1384="","",_xlfn.IFS(
  AND(L1384&gt;=TIME(9,0,0), L1384&lt;TIME(16,0,0)),"Morning",
  AND(L1384&gt;=TIME(16,0,0), L1384&lt;TIME(23,59,0)),"Evening",
  L1384&gt;=TIME(23,59,0),"Night",
  L1384&lt;TIME(9,0,0),"Night"
))</f>
        <v>Morning</v>
      </c>
      <c r="O1384" t="str">
        <f t="shared" si="130"/>
        <v/>
      </c>
    </row>
    <row r="1385" spans="1:15" x14ac:dyDescent="0.25">
      <c r="A1385" s="55" t="s">
        <v>2879</v>
      </c>
      <c r="B1385" t="s">
        <v>1</v>
      </c>
      <c r="C1385" t="s">
        <v>103</v>
      </c>
      <c r="D1385" t="s">
        <v>237</v>
      </c>
      <c r="E1385" t="s">
        <v>2880</v>
      </c>
      <c r="F1385" t="s">
        <v>78</v>
      </c>
      <c r="G1385" t="str">
        <f t="shared" si="126"/>
        <v>0</v>
      </c>
      <c r="H1385" s="4" t="str">
        <f t="shared" si="127"/>
        <v>Click here</v>
      </c>
      <c r="I1385" t="str">
        <f>IFERROR(INDEX(Analysis!$B$71:$L$91, MATCH(B1385, Analysis!$A$71:$A$91, 0), MATCH(C1385, Analysis!$B$70:$L$70, 0)), "")</f>
        <v>Mild</v>
      </c>
      <c r="J1385">
        <f t="shared" si="128"/>
        <v>20</v>
      </c>
      <c r="K1385" s="56">
        <f t="shared" si="129"/>
        <v>45792</v>
      </c>
      <c r="L1385" s="57">
        <f t="shared" si="131"/>
        <v>0.41854166666598758</v>
      </c>
      <c r="M1385" t="str" cm="1">
        <f t="array" ref="M1385">IF(L1385="","",_xlfn.IFS(
  AND(L1385&gt;=TIME(9,0,0), L1385&lt;TIME(16,0,0)),"Morning",
  AND(L1385&gt;=TIME(16,0,0), L1385&lt;TIME(23,59,0)),"Evening",
  L1385&gt;=TIME(23,59,0),"Night",
  L1385&lt;TIME(9,0,0),"Night"
))</f>
        <v>Morning</v>
      </c>
      <c r="O1385" t="str">
        <f t="shared" si="130"/>
        <v/>
      </c>
    </row>
    <row r="1386" spans="1:15" x14ac:dyDescent="0.25">
      <c r="A1386" s="55" t="s">
        <v>2881</v>
      </c>
      <c r="B1386" t="s">
        <v>2</v>
      </c>
      <c r="C1386" t="s">
        <v>27</v>
      </c>
      <c r="D1386" t="s">
        <v>109</v>
      </c>
      <c r="E1386" t="s">
        <v>2882</v>
      </c>
      <c r="F1386" t="s">
        <v>78</v>
      </c>
      <c r="G1386" t="str">
        <f t="shared" si="126"/>
        <v>0</v>
      </c>
      <c r="H1386" s="4" t="str">
        <f t="shared" si="127"/>
        <v>Click here</v>
      </c>
      <c r="I1386" t="str">
        <f>IFERROR(INDEX(Analysis!$B$71:$L$91, MATCH(B1386, Analysis!$A$71:$A$91, 0), MATCH(C1386, Analysis!$B$70:$L$70, 0)), "")</f>
        <v>Mild</v>
      </c>
      <c r="J1386">
        <f t="shared" si="128"/>
        <v>20</v>
      </c>
      <c r="K1386" s="56">
        <f t="shared" si="129"/>
        <v>45792</v>
      </c>
      <c r="L1386" s="57">
        <f t="shared" si="131"/>
        <v>0.42390046296350192</v>
      </c>
      <c r="M1386" t="str" cm="1">
        <f t="array" ref="M1386">IF(L1386="","",_xlfn.IFS(
  AND(L1386&gt;=TIME(9,0,0), L1386&lt;TIME(16,0,0)),"Morning",
  AND(L1386&gt;=TIME(16,0,0), L1386&lt;TIME(23,59,0)),"Evening",
  L1386&gt;=TIME(23,59,0),"Night",
  L1386&lt;TIME(9,0,0),"Night"
))</f>
        <v>Morning</v>
      </c>
      <c r="O1386" t="str">
        <f t="shared" si="130"/>
        <v/>
      </c>
    </row>
    <row r="1387" spans="1:15" x14ac:dyDescent="0.25">
      <c r="A1387" s="55" t="s">
        <v>2883</v>
      </c>
      <c r="B1387" t="s">
        <v>2</v>
      </c>
      <c r="C1387" t="s">
        <v>103</v>
      </c>
      <c r="D1387" t="s">
        <v>237</v>
      </c>
      <c r="E1387" t="s">
        <v>2884</v>
      </c>
      <c r="F1387" t="s">
        <v>78</v>
      </c>
      <c r="G1387" t="str">
        <f t="shared" si="126"/>
        <v>0</v>
      </c>
      <c r="H1387" s="4" t="str">
        <f t="shared" si="127"/>
        <v>Click here</v>
      </c>
      <c r="I1387" t="str">
        <f>IFERROR(INDEX(Analysis!$B$71:$L$91, MATCH(B1387, Analysis!$A$71:$A$91, 0), MATCH(C1387, Analysis!$B$70:$L$70, 0)), "")</f>
        <v>Mild</v>
      </c>
      <c r="J1387">
        <f t="shared" si="128"/>
        <v>20</v>
      </c>
      <c r="K1387" s="56">
        <f t="shared" si="129"/>
        <v>45792</v>
      </c>
      <c r="L1387" s="57">
        <f t="shared" si="131"/>
        <v>0.42891203703766223</v>
      </c>
      <c r="M1387" t="str" cm="1">
        <f t="array" ref="M1387">IF(L1387="","",_xlfn.IFS(
  AND(L1387&gt;=TIME(9,0,0), L1387&lt;TIME(16,0,0)),"Morning",
  AND(L1387&gt;=TIME(16,0,0), L1387&lt;TIME(23,59,0)),"Evening",
  L1387&gt;=TIME(23,59,0),"Night",
  L1387&lt;TIME(9,0,0),"Night"
))</f>
        <v>Morning</v>
      </c>
      <c r="O1387" t="str">
        <f t="shared" si="130"/>
        <v/>
      </c>
    </row>
    <row r="1388" spans="1:15" x14ac:dyDescent="0.25">
      <c r="A1388" s="55" t="s">
        <v>2885</v>
      </c>
      <c r="B1388" t="s">
        <v>4</v>
      </c>
      <c r="C1388" t="s">
        <v>25</v>
      </c>
      <c r="D1388" t="s">
        <v>149</v>
      </c>
      <c r="E1388" t="s">
        <v>2886</v>
      </c>
      <c r="F1388" t="s">
        <v>78</v>
      </c>
      <c r="G1388" t="str">
        <f t="shared" si="126"/>
        <v>0</v>
      </c>
      <c r="H1388" s="4" t="str">
        <f t="shared" si="127"/>
        <v>Click here</v>
      </c>
      <c r="I1388" t="str">
        <f>IFERROR(INDEX(Analysis!$B$71:$L$91, MATCH(B1388, Analysis!$A$71:$A$91, 0), MATCH(C1388, Analysis!$B$70:$L$70, 0)), "")</f>
        <v>Mild</v>
      </c>
      <c r="J1388">
        <f t="shared" si="128"/>
        <v>20</v>
      </c>
      <c r="K1388" s="56">
        <f t="shared" si="129"/>
        <v>45792</v>
      </c>
      <c r="L1388" s="57">
        <f t="shared" si="131"/>
        <v>0.43821759259299142</v>
      </c>
      <c r="M1388" t="str" cm="1">
        <f t="array" ref="M1388">IF(L1388="","",_xlfn.IFS(
  AND(L1388&gt;=TIME(9,0,0), L1388&lt;TIME(16,0,0)),"Morning",
  AND(L1388&gt;=TIME(16,0,0), L1388&lt;TIME(23,59,0)),"Evening",
  L1388&gt;=TIME(23,59,0),"Night",
  L1388&lt;TIME(9,0,0),"Night"
))</f>
        <v>Morning</v>
      </c>
      <c r="O1388" t="str">
        <f t="shared" si="130"/>
        <v/>
      </c>
    </row>
    <row r="1389" spans="1:15" x14ac:dyDescent="0.25">
      <c r="A1389" s="55" t="s">
        <v>2887</v>
      </c>
      <c r="B1389" t="s">
        <v>1</v>
      </c>
      <c r="C1389" t="s">
        <v>27</v>
      </c>
      <c r="D1389" t="s">
        <v>167</v>
      </c>
      <c r="E1389" t="s">
        <v>2888</v>
      </c>
      <c r="F1389" t="s">
        <v>78</v>
      </c>
      <c r="G1389" t="str">
        <f t="shared" si="126"/>
        <v>0</v>
      </c>
      <c r="H1389" s="4" t="str">
        <f t="shared" si="127"/>
        <v>Click here</v>
      </c>
      <c r="I1389" t="str">
        <f>IFERROR(INDEX(Analysis!$B$71:$L$91, MATCH(B1389, Analysis!$A$71:$A$91, 0), MATCH(C1389, Analysis!$B$70:$L$70, 0)), "")</f>
        <v>Mild</v>
      </c>
      <c r="J1389">
        <f t="shared" si="128"/>
        <v>20</v>
      </c>
      <c r="K1389" s="56">
        <f t="shared" si="129"/>
        <v>45792</v>
      </c>
      <c r="L1389" s="57">
        <f t="shared" si="131"/>
        <v>0.44908564814977581</v>
      </c>
      <c r="M1389" t="str" cm="1">
        <f t="array" ref="M1389">IF(L1389="","",_xlfn.IFS(
  AND(L1389&gt;=TIME(9,0,0), L1389&lt;TIME(16,0,0)),"Morning",
  AND(L1389&gt;=TIME(16,0,0), L1389&lt;TIME(23,59,0)),"Evening",
  L1389&gt;=TIME(23,59,0),"Night",
  L1389&lt;TIME(9,0,0),"Night"
))</f>
        <v>Morning</v>
      </c>
      <c r="O1389" t="str">
        <f t="shared" si="130"/>
        <v/>
      </c>
    </row>
    <row r="1390" spans="1:15" x14ac:dyDescent="0.25">
      <c r="A1390" s="55" t="s">
        <v>2889</v>
      </c>
      <c r="B1390" t="s">
        <v>1</v>
      </c>
      <c r="C1390" t="s">
        <v>25</v>
      </c>
      <c r="D1390" t="s">
        <v>234</v>
      </c>
      <c r="E1390" t="s">
        <v>2890</v>
      </c>
      <c r="F1390" t="s">
        <v>78</v>
      </c>
      <c r="G1390" t="str">
        <f t="shared" si="126"/>
        <v>0</v>
      </c>
      <c r="H1390" s="4" t="str">
        <f t="shared" si="127"/>
        <v>Click here</v>
      </c>
      <c r="I1390" t="str">
        <f>IFERROR(INDEX(Analysis!$B$71:$L$91, MATCH(B1390, Analysis!$A$71:$A$91, 0), MATCH(C1390, Analysis!$B$70:$L$70, 0)), "")</f>
        <v>Mild</v>
      </c>
      <c r="J1390">
        <f t="shared" si="128"/>
        <v>20</v>
      </c>
      <c r="K1390" s="56">
        <f t="shared" si="129"/>
        <v>45792</v>
      </c>
      <c r="L1390" s="57">
        <f t="shared" si="131"/>
        <v>0.45013888888934162</v>
      </c>
      <c r="M1390" t="str" cm="1">
        <f t="array" ref="M1390">IF(L1390="","",_xlfn.IFS(
  AND(L1390&gt;=TIME(9,0,0), L1390&lt;TIME(16,0,0)),"Morning",
  AND(L1390&gt;=TIME(16,0,0), L1390&lt;TIME(23,59,0)),"Evening",
  L1390&gt;=TIME(23,59,0),"Night",
  L1390&lt;TIME(9,0,0),"Night"
))</f>
        <v>Morning</v>
      </c>
      <c r="O1390" t="str">
        <f t="shared" si="130"/>
        <v/>
      </c>
    </row>
    <row r="1391" spans="1:15" x14ac:dyDescent="0.25">
      <c r="A1391" s="55" t="s">
        <v>2891</v>
      </c>
      <c r="B1391" t="s">
        <v>1</v>
      </c>
      <c r="C1391" t="s">
        <v>25</v>
      </c>
      <c r="D1391" t="s">
        <v>310</v>
      </c>
      <c r="E1391" t="s">
        <v>2892</v>
      </c>
      <c r="F1391" t="s">
        <v>78</v>
      </c>
      <c r="G1391" t="str">
        <f t="shared" si="126"/>
        <v>0</v>
      </c>
      <c r="H1391" s="4" t="str">
        <f t="shared" si="127"/>
        <v>Click here</v>
      </c>
      <c r="I1391" t="str">
        <f>IFERROR(INDEX(Analysis!$B$71:$L$91, MATCH(B1391, Analysis!$A$71:$A$91, 0), MATCH(C1391, Analysis!$B$70:$L$70, 0)), "")</f>
        <v>Mild</v>
      </c>
      <c r="J1391">
        <f t="shared" si="128"/>
        <v>20</v>
      </c>
      <c r="K1391" s="56">
        <f t="shared" si="129"/>
        <v>45792</v>
      </c>
      <c r="L1391" s="57">
        <f t="shared" si="131"/>
        <v>0.45451388888614019</v>
      </c>
      <c r="M1391" t="str" cm="1">
        <f t="array" ref="M1391">IF(L1391="","",_xlfn.IFS(
  AND(L1391&gt;=TIME(9,0,0), L1391&lt;TIME(16,0,0)),"Morning",
  AND(L1391&gt;=TIME(16,0,0), L1391&lt;TIME(23,59,0)),"Evening",
  L1391&gt;=TIME(23,59,0),"Night",
  L1391&lt;TIME(9,0,0),"Night"
))</f>
        <v>Morning</v>
      </c>
      <c r="O1391" t="str">
        <f t="shared" si="130"/>
        <v/>
      </c>
    </row>
    <row r="1392" spans="1:15" x14ac:dyDescent="0.25">
      <c r="A1392" s="55" t="s">
        <v>2893</v>
      </c>
      <c r="B1392" t="s">
        <v>1</v>
      </c>
      <c r="C1392" t="s">
        <v>30</v>
      </c>
      <c r="D1392" t="s">
        <v>217</v>
      </c>
      <c r="E1392" t="s">
        <v>2894</v>
      </c>
      <c r="F1392" t="s">
        <v>78</v>
      </c>
      <c r="G1392" t="str">
        <f t="shared" si="126"/>
        <v>0</v>
      </c>
      <c r="H1392" s="4" t="str">
        <f t="shared" si="127"/>
        <v>Click here</v>
      </c>
      <c r="I1392" t="str">
        <f>IFERROR(INDEX(Analysis!$B$71:$L$91, MATCH(B1392, Analysis!$A$71:$A$91, 0), MATCH(C1392, Analysis!$B$70:$L$70, 0)), "")</f>
        <v>Mild</v>
      </c>
      <c r="J1392">
        <f t="shared" si="128"/>
        <v>20</v>
      </c>
      <c r="K1392" s="56">
        <f t="shared" si="129"/>
        <v>45792</v>
      </c>
      <c r="L1392" s="57">
        <f t="shared" si="131"/>
        <v>0.45643518518772908</v>
      </c>
      <c r="M1392" t="str" cm="1">
        <f t="array" ref="M1392">IF(L1392="","",_xlfn.IFS(
  AND(L1392&gt;=TIME(9,0,0), L1392&lt;TIME(16,0,0)),"Morning",
  AND(L1392&gt;=TIME(16,0,0), L1392&lt;TIME(23,59,0)),"Evening",
  L1392&gt;=TIME(23,59,0),"Night",
  L1392&lt;TIME(9,0,0),"Night"
))</f>
        <v>Morning</v>
      </c>
      <c r="O1392" t="str">
        <f t="shared" si="130"/>
        <v/>
      </c>
    </row>
    <row r="1393" spans="1:15" x14ac:dyDescent="0.25">
      <c r="A1393" s="55" t="s">
        <v>2895</v>
      </c>
      <c r="B1393" t="s">
        <v>5</v>
      </c>
      <c r="C1393" t="s">
        <v>29</v>
      </c>
      <c r="D1393" t="s">
        <v>290</v>
      </c>
      <c r="E1393" t="s">
        <v>2896</v>
      </c>
      <c r="F1393" t="s">
        <v>78</v>
      </c>
      <c r="G1393" t="str">
        <f t="shared" si="126"/>
        <v>0</v>
      </c>
      <c r="H1393" s="4" t="str">
        <f t="shared" si="127"/>
        <v>Click here</v>
      </c>
      <c r="I1393" t="str">
        <f>IFERROR(INDEX(Analysis!$B$71:$L$91, MATCH(B1393, Analysis!$A$71:$A$91, 0), MATCH(C1393, Analysis!$B$70:$L$70, 0)), "")</f>
        <v>Severe</v>
      </c>
      <c r="J1393">
        <f t="shared" si="128"/>
        <v>20</v>
      </c>
      <c r="K1393" s="56">
        <f t="shared" si="129"/>
        <v>45792</v>
      </c>
      <c r="L1393" s="57">
        <f t="shared" si="131"/>
        <v>0.46434027778013842</v>
      </c>
      <c r="M1393" t="str" cm="1">
        <f t="array" ref="M1393">IF(L1393="","",_xlfn.IFS(
  AND(L1393&gt;=TIME(9,0,0), L1393&lt;TIME(16,0,0)),"Morning",
  AND(L1393&gt;=TIME(16,0,0), L1393&lt;TIME(23,59,0)),"Evening",
  L1393&gt;=TIME(23,59,0),"Night",
  L1393&lt;TIME(9,0,0),"Night"
))</f>
        <v>Morning</v>
      </c>
      <c r="O1393" t="str">
        <f t="shared" si="130"/>
        <v/>
      </c>
    </row>
    <row r="1394" spans="1:15" x14ac:dyDescent="0.25">
      <c r="A1394" s="55" t="s">
        <v>2897</v>
      </c>
      <c r="B1394" t="s">
        <v>1</v>
      </c>
      <c r="C1394" t="s">
        <v>29</v>
      </c>
      <c r="D1394" t="s">
        <v>223</v>
      </c>
      <c r="E1394" t="s">
        <v>2898</v>
      </c>
      <c r="F1394" t="s">
        <v>78</v>
      </c>
      <c r="G1394" t="str">
        <f t="shared" si="126"/>
        <v>0</v>
      </c>
      <c r="H1394" s="4" t="str">
        <f t="shared" si="127"/>
        <v>Click here</v>
      </c>
      <c r="I1394" t="str">
        <f>IFERROR(INDEX(Analysis!$B$71:$L$91, MATCH(B1394, Analysis!$A$71:$A$91, 0), MATCH(C1394, Analysis!$B$70:$L$70, 0)), "")</f>
        <v>Mild</v>
      </c>
      <c r="J1394">
        <f t="shared" si="128"/>
        <v>20</v>
      </c>
      <c r="K1394" s="56">
        <f t="shared" si="129"/>
        <v>45792</v>
      </c>
      <c r="L1394" s="57">
        <f t="shared" si="131"/>
        <v>0.46499999999650754</v>
      </c>
      <c r="M1394" t="str" cm="1">
        <f t="array" ref="M1394">IF(L1394="","",_xlfn.IFS(
  AND(L1394&gt;=TIME(9,0,0), L1394&lt;TIME(16,0,0)),"Morning",
  AND(L1394&gt;=TIME(16,0,0), L1394&lt;TIME(23,59,0)),"Evening",
  L1394&gt;=TIME(23,59,0),"Night",
  L1394&lt;TIME(9,0,0),"Night"
))</f>
        <v>Morning</v>
      </c>
      <c r="O1394" t="str">
        <f t="shared" si="130"/>
        <v/>
      </c>
    </row>
    <row r="1395" spans="1:15" x14ac:dyDescent="0.25">
      <c r="A1395" s="55" t="s">
        <v>2899</v>
      </c>
      <c r="B1395" t="s">
        <v>1</v>
      </c>
      <c r="C1395" t="s">
        <v>30</v>
      </c>
      <c r="D1395" t="s">
        <v>217</v>
      </c>
      <c r="E1395" t="s">
        <v>2900</v>
      </c>
      <c r="F1395" t="s">
        <v>78</v>
      </c>
      <c r="G1395" t="str">
        <f t="shared" si="126"/>
        <v>0</v>
      </c>
      <c r="H1395" s="4" t="str">
        <f t="shared" si="127"/>
        <v>Click here</v>
      </c>
      <c r="I1395" t="str">
        <f>IFERROR(INDEX(Analysis!$B$71:$L$91, MATCH(B1395, Analysis!$A$71:$A$91, 0), MATCH(C1395, Analysis!$B$70:$L$70, 0)), "")</f>
        <v>Mild</v>
      </c>
      <c r="J1395">
        <f t="shared" si="128"/>
        <v>20</v>
      </c>
      <c r="K1395" s="56">
        <f t="shared" si="129"/>
        <v>45792</v>
      </c>
      <c r="L1395" s="57">
        <f t="shared" si="131"/>
        <v>0.46579861111240461</v>
      </c>
      <c r="M1395" t="str" cm="1">
        <f t="array" ref="M1395">IF(L1395="","",_xlfn.IFS(
  AND(L1395&gt;=TIME(9,0,0), L1395&lt;TIME(16,0,0)),"Morning",
  AND(L1395&gt;=TIME(16,0,0), L1395&lt;TIME(23,59,0)),"Evening",
  L1395&gt;=TIME(23,59,0),"Night",
  L1395&lt;TIME(9,0,0),"Night"
))</f>
        <v>Morning</v>
      </c>
      <c r="O1395" t="str">
        <f t="shared" si="130"/>
        <v/>
      </c>
    </row>
    <row r="1396" spans="1:15" x14ac:dyDescent="0.25">
      <c r="A1396" s="55" t="s">
        <v>2901</v>
      </c>
      <c r="B1396" t="s">
        <v>1</v>
      </c>
      <c r="C1396" t="s">
        <v>30</v>
      </c>
      <c r="D1396" t="s">
        <v>217</v>
      </c>
      <c r="E1396" t="s">
        <v>2902</v>
      </c>
      <c r="F1396" t="s">
        <v>78</v>
      </c>
      <c r="G1396" t="str">
        <f t="shared" si="126"/>
        <v>0</v>
      </c>
      <c r="H1396" s="4" t="str">
        <f t="shared" si="127"/>
        <v>Click here</v>
      </c>
      <c r="I1396" t="str">
        <f>IFERROR(INDEX(Analysis!$B$71:$L$91, MATCH(B1396, Analysis!$A$71:$A$91, 0), MATCH(C1396, Analysis!$B$70:$L$70, 0)), "")</f>
        <v>Mild</v>
      </c>
      <c r="J1396">
        <f t="shared" si="128"/>
        <v>20</v>
      </c>
      <c r="K1396" s="56">
        <f t="shared" si="129"/>
        <v>45792</v>
      </c>
      <c r="L1396" s="57">
        <f t="shared" si="131"/>
        <v>0.46743055555270985</v>
      </c>
      <c r="M1396" t="str" cm="1">
        <f t="array" ref="M1396">IF(L1396="","",_xlfn.IFS(
  AND(L1396&gt;=TIME(9,0,0), L1396&lt;TIME(16,0,0)),"Morning",
  AND(L1396&gt;=TIME(16,0,0), L1396&lt;TIME(23,59,0)),"Evening",
  L1396&gt;=TIME(23,59,0),"Night",
  L1396&lt;TIME(9,0,0),"Night"
))</f>
        <v>Morning</v>
      </c>
      <c r="O1396" t="str">
        <f t="shared" si="130"/>
        <v/>
      </c>
    </row>
    <row r="1397" spans="1:15" x14ac:dyDescent="0.25">
      <c r="A1397" s="55" t="s">
        <v>2903</v>
      </c>
      <c r="B1397" t="s">
        <v>5</v>
      </c>
      <c r="C1397" t="s">
        <v>29</v>
      </c>
      <c r="D1397" t="s">
        <v>116</v>
      </c>
      <c r="E1397" t="s">
        <v>2904</v>
      </c>
      <c r="F1397" t="s">
        <v>78</v>
      </c>
      <c r="G1397" t="str">
        <f t="shared" si="126"/>
        <v>0</v>
      </c>
      <c r="H1397" s="4" t="str">
        <f t="shared" si="127"/>
        <v>Click here</v>
      </c>
      <c r="I1397" t="str">
        <f>IFERROR(INDEX(Analysis!$B$71:$L$91, MATCH(B1397, Analysis!$A$71:$A$91, 0), MATCH(C1397, Analysis!$B$70:$L$70, 0)), "")</f>
        <v>Severe</v>
      </c>
      <c r="J1397">
        <f t="shared" si="128"/>
        <v>20</v>
      </c>
      <c r="K1397" s="56">
        <f t="shared" si="129"/>
        <v>45792</v>
      </c>
      <c r="L1397" s="57">
        <f t="shared" si="131"/>
        <v>0.46880787036934635</v>
      </c>
      <c r="M1397" t="str" cm="1">
        <f t="array" ref="M1397">IF(L1397="","",_xlfn.IFS(
  AND(L1397&gt;=TIME(9,0,0), L1397&lt;TIME(16,0,0)),"Morning",
  AND(L1397&gt;=TIME(16,0,0), L1397&lt;TIME(23,59,0)),"Evening",
  L1397&gt;=TIME(23,59,0),"Night",
  L1397&lt;TIME(9,0,0),"Night"
))</f>
        <v>Morning</v>
      </c>
      <c r="O1397" t="str">
        <f t="shared" si="130"/>
        <v/>
      </c>
    </row>
    <row r="1398" spans="1:15" x14ac:dyDescent="0.25">
      <c r="A1398" s="55" t="s">
        <v>2905</v>
      </c>
      <c r="B1398" t="s">
        <v>2</v>
      </c>
      <c r="C1398" t="s">
        <v>27</v>
      </c>
      <c r="D1398" t="s">
        <v>167</v>
      </c>
      <c r="E1398" t="s">
        <v>2906</v>
      </c>
      <c r="F1398" t="s">
        <v>78</v>
      </c>
      <c r="G1398" t="str">
        <f t="shared" si="126"/>
        <v>0</v>
      </c>
      <c r="H1398" s="4" t="str">
        <f t="shared" si="127"/>
        <v>Click here</v>
      </c>
      <c r="I1398" t="str">
        <f>IFERROR(INDEX(Analysis!$B$71:$L$91, MATCH(B1398, Analysis!$A$71:$A$91, 0), MATCH(C1398, Analysis!$B$70:$L$70, 0)), "")</f>
        <v>Mild</v>
      </c>
      <c r="J1398">
        <f t="shared" si="128"/>
        <v>20</v>
      </c>
      <c r="K1398" s="56">
        <f t="shared" si="129"/>
        <v>45792</v>
      </c>
      <c r="L1398" s="57">
        <f t="shared" si="131"/>
        <v>0.48184027777460869</v>
      </c>
      <c r="M1398" t="str" cm="1">
        <f t="array" ref="M1398">IF(L1398="","",_xlfn.IFS(
  AND(L1398&gt;=TIME(9,0,0), L1398&lt;TIME(16,0,0)),"Morning",
  AND(L1398&gt;=TIME(16,0,0), L1398&lt;TIME(23,59,0)),"Evening",
  L1398&gt;=TIME(23,59,0),"Night",
  L1398&lt;TIME(9,0,0),"Night"
))</f>
        <v>Morning</v>
      </c>
      <c r="O1398" t="str">
        <f t="shared" si="130"/>
        <v/>
      </c>
    </row>
    <row r="1399" spans="1:15" x14ac:dyDescent="0.25">
      <c r="A1399" s="55" t="s">
        <v>2907</v>
      </c>
      <c r="B1399" t="s">
        <v>1</v>
      </c>
      <c r="C1399" t="s">
        <v>27</v>
      </c>
      <c r="D1399" t="s">
        <v>109</v>
      </c>
      <c r="E1399" t="s">
        <v>2908</v>
      </c>
      <c r="F1399" t="s">
        <v>78</v>
      </c>
      <c r="G1399" t="str">
        <f t="shared" si="126"/>
        <v>0</v>
      </c>
      <c r="H1399" s="4" t="str">
        <f t="shared" si="127"/>
        <v>Click here</v>
      </c>
      <c r="I1399" t="str">
        <f>IFERROR(INDEX(Analysis!$B$71:$L$91, MATCH(B1399, Analysis!$A$71:$A$91, 0), MATCH(C1399, Analysis!$B$70:$L$70, 0)), "")</f>
        <v>Mild</v>
      </c>
      <c r="J1399">
        <f t="shared" si="128"/>
        <v>20</v>
      </c>
      <c r="K1399" s="56">
        <f t="shared" si="129"/>
        <v>45792</v>
      </c>
      <c r="L1399" s="57">
        <f t="shared" si="131"/>
        <v>0.48725694444146939</v>
      </c>
      <c r="M1399" t="str" cm="1">
        <f t="array" ref="M1399">IF(L1399="","",_xlfn.IFS(
  AND(L1399&gt;=TIME(9,0,0), L1399&lt;TIME(16,0,0)),"Morning",
  AND(L1399&gt;=TIME(16,0,0), L1399&lt;TIME(23,59,0)),"Evening",
  L1399&gt;=TIME(23,59,0),"Night",
  L1399&lt;TIME(9,0,0),"Night"
))</f>
        <v>Morning</v>
      </c>
      <c r="O1399" t="str">
        <f t="shared" si="130"/>
        <v/>
      </c>
    </row>
    <row r="1400" spans="1:15" x14ac:dyDescent="0.25">
      <c r="A1400" s="55" t="s">
        <v>2909</v>
      </c>
      <c r="B1400" t="s">
        <v>1</v>
      </c>
      <c r="C1400" t="s">
        <v>30</v>
      </c>
      <c r="D1400" t="s">
        <v>217</v>
      </c>
      <c r="E1400" t="s">
        <v>2910</v>
      </c>
      <c r="F1400" t="s">
        <v>78</v>
      </c>
      <c r="G1400" t="str">
        <f t="shared" si="126"/>
        <v>0</v>
      </c>
      <c r="H1400" s="4" t="str">
        <f t="shared" si="127"/>
        <v>Click here</v>
      </c>
      <c r="I1400" t="str">
        <f>IFERROR(INDEX(Analysis!$B$71:$L$91, MATCH(B1400, Analysis!$A$71:$A$91, 0), MATCH(C1400, Analysis!$B$70:$L$70, 0)), "")</f>
        <v>Mild</v>
      </c>
      <c r="J1400">
        <f t="shared" si="128"/>
        <v>20</v>
      </c>
      <c r="K1400" s="56">
        <f t="shared" si="129"/>
        <v>45792</v>
      </c>
      <c r="L1400" s="57">
        <f t="shared" si="131"/>
        <v>0.49030092592875008</v>
      </c>
      <c r="M1400" t="str" cm="1">
        <f t="array" ref="M1400">IF(L1400="","",_xlfn.IFS(
  AND(L1400&gt;=TIME(9,0,0), L1400&lt;TIME(16,0,0)),"Morning",
  AND(L1400&gt;=TIME(16,0,0), L1400&lt;TIME(23,59,0)),"Evening",
  L1400&gt;=TIME(23,59,0),"Night",
  L1400&lt;TIME(9,0,0),"Night"
))</f>
        <v>Morning</v>
      </c>
      <c r="O1400" t="str">
        <f t="shared" si="130"/>
        <v/>
      </c>
    </row>
    <row r="1401" spans="1:15" x14ac:dyDescent="0.25">
      <c r="A1401" s="55" t="s">
        <v>2911</v>
      </c>
      <c r="B1401" t="s">
        <v>1</v>
      </c>
      <c r="C1401" t="s">
        <v>27</v>
      </c>
      <c r="D1401" t="s">
        <v>109</v>
      </c>
      <c r="E1401" t="s">
        <v>2912</v>
      </c>
      <c r="F1401" t="s">
        <v>78</v>
      </c>
      <c r="G1401" t="str">
        <f t="shared" si="126"/>
        <v>0</v>
      </c>
      <c r="H1401" s="4" t="str">
        <f t="shared" si="127"/>
        <v>Click here</v>
      </c>
      <c r="I1401" t="str">
        <f>IFERROR(INDEX(Analysis!$B$71:$L$91, MATCH(B1401, Analysis!$A$71:$A$91, 0), MATCH(C1401, Analysis!$B$70:$L$70, 0)), "")</f>
        <v>Mild</v>
      </c>
      <c r="J1401">
        <f t="shared" si="128"/>
        <v>20</v>
      </c>
      <c r="K1401" s="56">
        <f t="shared" si="129"/>
        <v>45792</v>
      </c>
      <c r="L1401" s="57">
        <f t="shared" si="131"/>
        <v>0.49317129629343981</v>
      </c>
      <c r="M1401" t="str" cm="1">
        <f t="array" ref="M1401">IF(L1401="","",_xlfn.IFS(
  AND(L1401&gt;=TIME(9,0,0), L1401&lt;TIME(16,0,0)),"Morning",
  AND(L1401&gt;=TIME(16,0,0), L1401&lt;TIME(23,59,0)),"Evening",
  L1401&gt;=TIME(23,59,0),"Night",
  L1401&lt;TIME(9,0,0),"Night"
))</f>
        <v>Morning</v>
      </c>
      <c r="O1401" t="str">
        <f t="shared" si="130"/>
        <v/>
      </c>
    </row>
    <row r="1402" spans="1:15" x14ac:dyDescent="0.25">
      <c r="A1402" s="55" t="s">
        <v>2913</v>
      </c>
      <c r="B1402" t="s">
        <v>1</v>
      </c>
      <c r="C1402" t="s">
        <v>30</v>
      </c>
      <c r="D1402" t="s">
        <v>217</v>
      </c>
      <c r="E1402" t="s">
        <v>2914</v>
      </c>
      <c r="F1402" t="s">
        <v>78</v>
      </c>
      <c r="G1402" t="str">
        <f t="shared" si="126"/>
        <v>0</v>
      </c>
      <c r="H1402" s="4" t="str">
        <f t="shared" si="127"/>
        <v>Click here</v>
      </c>
      <c r="I1402" t="str">
        <f>IFERROR(INDEX(Analysis!$B$71:$L$91, MATCH(B1402, Analysis!$A$71:$A$91, 0), MATCH(C1402, Analysis!$B$70:$L$70, 0)), "")</f>
        <v>Mild</v>
      </c>
      <c r="J1402">
        <f t="shared" si="128"/>
        <v>20</v>
      </c>
      <c r="K1402" s="56">
        <f t="shared" si="129"/>
        <v>45792</v>
      </c>
      <c r="L1402" s="57">
        <f t="shared" si="131"/>
        <v>0.49465277777926531</v>
      </c>
      <c r="M1402" t="str" cm="1">
        <f t="array" ref="M1402">IF(L1402="","",_xlfn.IFS(
  AND(L1402&gt;=TIME(9,0,0), L1402&lt;TIME(16,0,0)),"Morning",
  AND(L1402&gt;=TIME(16,0,0), L1402&lt;TIME(23,59,0)),"Evening",
  L1402&gt;=TIME(23,59,0),"Night",
  L1402&lt;TIME(9,0,0),"Night"
))</f>
        <v>Morning</v>
      </c>
      <c r="O1402" t="str">
        <f t="shared" si="130"/>
        <v/>
      </c>
    </row>
    <row r="1403" spans="1:15" x14ac:dyDescent="0.25">
      <c r="A1403" s="55" t="s">
        <v>2915</v>
      </c>
      <c r="B1403" t="s">
        <v>1</v>
      </c>
      <c r="C1403" t="s">
        <v>27</v>
      </c>
      <c r="D1403" t="s">
        <v>109</v>
      </c>
      <c r="E1403" t="s">
        <v>2916</v>
      </c>
      <c r="F1403" t="s">
        <v>78</v>
      </c>
      <c r="G1403" t="str">
        <f t="shared" si="126"/>
        <v>0</v>
      </c>
      <c r="H1403" s="4" t="str">
        <f t="shared" si="127"/>
        <v>Click here</v>
      </c>
      <c r="I1403" t="str">
        <f>IFERROR(INDEX(Analysis!$B$71:$L$91, MATCH(B1403, Analysis!$A$71:$A$91, 0), MATCH(C1403, Analysis!$B$70:$L$70, 0)), "")</f>
        <v>Mild</v>
      </c>
      <c r="J1403">
        <f t="shared" si="128"/>
        <v>20</v>
      </c>
      <c r="K1403" s="56">
        <f t="shared" si="129"/>
        <v>45792</v>
      </c>
      <c r="L1403" s="57">
        <f t="shared" si="131"/>
        <v>0.49782407407474238</v>
      </c>
      <c r="M1403" t="str" cm="1">
        <f t="array" ref="M1403">IF(L1403="","",_xlfn.IFS(
  AND(L1403&gt;=TIME(9,0,0), L1403&lt;TIME(16,0,0)),"Morning",
  AND(L1403&gt;=TIME(16,0,0), L1403&lt;TIME(23,59,0)),"Evening",
  L1403&gt;=TIME(23,59,0),"Night",
  L1403&lt;TIME(9,0,0),"Night"
))</f>
        <v>Morning</v>
      </c>
      <c r="O1403" t="str">
        <f t="shared" si="130"/>
        <v/>
      </c>
    </row>
    <row r="1404" spans="1:15" x14ac:dyDescent="0.25">
      <c r="A1404" s="55" t="s">
        <v>2917</v>
      </c>
      <c r="B1404" t="s">
        <v>1</v>
      </c>
      <c r="C1404" t="s">
        <v>25</v>
      </c>
      <c r="D1404" t="s">
        <v>234</v>
      </c>
      <c r="E1404" t="s">
        <v>2918</v>
      </c>
      <c r="F1404" t="s">
        <v>78</v>
      </c>
      <c r="G1404" t="str">
        <f t="shared" si="126"/>
        <v>0</v>
      </c>
      <c r="H1404" s="4" t="str">
        <f t="shared" si="127"/>
        <v>Click here</v>
      </c>
      <c r="I1404" t="str">
        <f>IFERROR(INDEX(Analysis!$B$71:$L$91, MATCH(B1404, Analysis!$A$71:$A$91, 0), MATCH(C1404, Analysis!$B$70:$L$70, 0)), "")</f>
        <v>Mild</v>
      </c>
      <c r="J1404">
        <f t="shared" si="128"/>
        <v>20</v>
      </c>
      <c r="K1404" s="56">
        <f t="shared" si="129"/>
        <v>45792</v>
      </c>
      <c r="L1404" s="57">
        <f t="shared" si="131"/>
        <v>0.49923611111444188</v>
      </c>
      <c r="M1404" t="str" cm="1">
        <f t="array" ref="M1404">IF(L1404="","",_xlfn.IFS(
  AND(L1404&gt;=TIME(9,0,0), L1404&lt;TIME(16,0,0)),"Morning",
  AND(L1404&gt;=TIME(16,0,0), L1404&lt;TIME(23,59,0)),"Evening",
  L1404&gt;=TIME(23,59,0),"Night",
  L1404&lt;TIME(9,0,0),"Night"
))</f>
        <v>Morning</v>
      </c>
      <c r="O1404" t="str">
        <f t="shared" si="130"/>
        <v/>
      </c>
    </row>
    <row r="1405" spans="1:15" x14ac:dyDescent="0.25">
      <c r="A1405" s="55" t="s">
        <v>2919</v>
      </c>
      <c r="B1405" t="s">
        <v>1</v>
      </c>
      <c r="C1405" t="s">
        <v>27</v>
      </c>
      <c r="D1405" t="s">
        <v>109</v>
      </c>
      <c r="E1405" t="s">
        <v>2920</v>
      </c>
      <c r="F1405" t="s">
        <v>78</v>
      </c>
      <c r="G1405" t="str">
        <f t="shared" si="126"/>
        <v>0</v>
      </c>
      <c r="H1405" s="4" t="str">
        <f t="shared" si="127"/>
        <v>Click here</v>
      </c>
      <c r="I1405" t="str">
        <f>IFERROR(INDEX(Analysis!$B$71:$L$91, MATCH(B1405, Analysis!$A$71:$A$91, 0), MATCH(C1405, Analysis!$B$70:$L$70, 0)), "")</f>
        <v>Mild</v>
      </c>
      <c r="J1405">
        <f t="shared" si="128"/>
        <v>20</v>
      </c>
      <c r="K1405" s="56">
        <f t="shared" si="129"/>
        <v>45792</v>
      </c>
      <c r="L1405" s="57">
        <f t="shared" si="131"/>
        <v>0.5116666666654055</v>
      </c>
      <c r="M1405" t="str" cm="1">
        <f t="array" ref="M1405">IF(L1405="","",_xlfn.IFS(
  AND(L1405&gt;=TIME(9,0,0), L1405&lt;TIME(16,0,0)),"Morning",
  AND(L1405&gt;=TIME(16,0,0), L1405&lt;TIME(23,59,0)),"Evening",
  L1405&gt;=TIME(23,59,0),"Night",
  L1405&lt;TIME(9,0,0),"Night"
))</f>
        <v>Morning</v>
      </c>
      <c r="O1405" t="str">
        <f t="shared" si="130"/>
        <v/>
      </c>
    </row>
    <row r="1406" spans="1:15" x14ac:dyDescent="0.25">
      <c r="A1406" s="55" t="s">
        <v>2921</v>
      </c>
      <c r="B1406" t="s">
        <v>1</v>
      </c>
      <c r="C1406" t="s">
        <v>25</v>
      </c>
      <c r="D1406" t="s">
        <v>234</v>
      </c>
      <c r="E1406" t="s">
        <v>2922</v>
      </c>
      <c r="F1406" t="s">
        <v>78</v>
      </c>
      <c r="G1406" t="str">
        <f t="shared" si="126"/>
        <v>0</v>
      </c>
      <c r="H1406" s="4" t="str">
        <f t="shared" si="127"/>
        <v>Click here</v>
      </c>
      <c r="I1406" t="str">
        <f>IFERROR(INDEX(Analysis!$B$71:$L$91, MATCH(B1406, Analysis!$A$71:$A$91, 0), MATCH(C1406, Analysis!$B$70:$L$70, 0)), "")</f>
        <v>Mild</v>
      </c>
      <c r="J1406">
        <f t="shared" si="128"/>
        <v>20</v>
      </c>
      <c r="K1406" s="56">
        <f t="shared" si="129"/>
        <v>45792</v>
      </c>
      <c r="L1406" s="57">
        <f t="shared" si="131"/>
        <v>0.51593750000029104</v>
      </c>
      <c r="M1406" t="str" cm="1">
        <f t="array" ref="M1406">IF(L1406="","",_xlfn.IFS(
  AND(L1406&gt;=TIME(9,0,0), L1406&lt;TIME(16,0,0)),"Morning",
  AND(L1406&gt;=TIME(16,0,0), L1406&lt;TIME(23,59,0)),"Evening",
  L1406&gt;=TIME(23,59,0),"Night",
  L1406&lt;TIME(9,0,0),"Night"
))</f>
        <v>Morning</v>
      </c>
      <c r="O1406" t="str">
        <f t="shared" si="130"/>
        <v/>
      </c>
    </row>
    <row r="1407" spans="1:15" x14ac:dyDescent="0.25">
      <c r="A1407" s="55" t="s">
        <v>2923</v>
      </c>
      <c r="B1407" t="s">
        <v>1</v>
      </c>
      <c r="C1407" t="s">
        <v>26</v>
      </c>
      <c r="D1407" t="s">
        <v>244</v>
      </c>
      <c r="E1407" t="s">
        <v>2924</v>
      </c>
      <c r="F1407" t="s">
        <v>78</v>
      </c>
      <c r="G1407" t="str">
        <f t="shared" si="126"/>
        <v>0</v>
      </c>
      <c r="H1407" s="4" t="str">
        <f t="shared" si="127"/>
        <v>Click here</v>
      </c>
      <c r="I1407" t="str">
        <f>IFERROR(INDEX(Analysis!$B$71:$L$91, MATCH(B1407, Analysis!$A$71:$A$91, 0), MATCH(C1407, Analysis!$B$70:$L$70, 0)), "")</f>
        <v>Mild</v>
      </c>
      <c r="J1407">
        <f t="shared" si="128"/>
        <v>20</v>
      </c>
      <c r="K1407" s="56">
        <f t="shared" si="129"/>
        <v>45792</v>
      </c>
      <c r="L1407" s="57">
        <f t="shared" si="131"/>
        <v>0.51799768518685596</v>
      </c>
      <c r="M1407" t="str" cm="1">
        <f t="array" ref="M1407">IF(L1407="","",_xlfn.IFS(
  AND(L1407&gt;=TIME(9,0,0), L1407&lt;TIME(16,0,0)),"Morning",
  AND(L1407&gt;=TIME(16,0,0), L1407&lt;TIME(23,59,0)),"Evening",
  L1407&gt;=TIME(23,59,0),"Night",
  L1407&lt;TIME(9,0,0),"Night"
))</f>
        <v>Morning</v>
      </c>
      <c r="O1407" t="str">
        <f t="shared" si="130"/>
        <v/>
      </c>
    </row>
    <row r="1408" spans="1:15" x14ac:dyDescent="0.25">
      <c r="A1408" s="55" t="s">
        <v>2925</v>
      </c>
      <c r="B1408" t="s">
        <v>3</v>
      </c>
      <c r="C1408" t="s">
        <v>27</v>
      </c>
      <c r="D1408" t="s">
        <v>109</v>
      </c>
      <c r="E1408" t="s">
        <v>2926</v>
      </c>
      <c r="F1408" t="s">
        <v>78</v>
      </c>
      <c r="G1408" t="str">
        <f t="shared" si="126"/>
        <v>0</v>
      </c>
      <c r="H1408" s="4" t="str">
        <f t="shared" si="127"/>
        <v>Click here</v>
      </c>
      <c r="I1408" t="str">
        <f>IFERROR(INDEX(Analysis!$B$71:$L$91, MATCH(B1408, Analysis!$A$71:$A$91, 0), MATCH(C1408, Analysis!$B$70:$L$70, 0)), "")</f>
        <v>Severe</v>
      </c>
      <c r="J1408">
        <f t="shared" si="128"/>
        <v>20</v>
      </c>
      <c r="K1408" s="56">
        <f t="shared" si="129"/>
        <v>45792</v>
      </c>
      <c r="L1408" s="57">
        <f t="shared" si="131"/>
        <v>0.51898148148029577</v>
      </c>
      <c r="M1408" t="str" cm="1">
        <f t="array" ref="M1408">IF(L1408="","",_xlfn.IFS(
  AND(L1408&gt;=TIME(9,0,0), L1408&lt;TIME(16,0,0)),"Morning",
  AND(L1408&gt;=TIME(16,0,0), L1408&lt;TIME(23,59,0)),"Evening",
  L1408&gt;=TIME(23,59,0),"Night",
  L1408&lt;TIME(9,0,0),"Night"
))</f>
        <v>Morning</v>
      </c>
      <c r="O1408" t="str">
        <f t="shared" si="130"/>
        <v/>
      </c>
    </row>
    <row r="1409" spans="1:15" x14ac:dyDescent="0.25">
      <c r="A1409" s="55" t="s">
        <v>2927</v>
      </c>
      <c r="B1409" t="s">
        <v>1</v>
      </c>
      <c r="C1409" t="s">
        <v>27</v>
      </c>
      <c r="D1409" t="s">
        <v>662</v>
      </c>
      <c r="E1409" t="s">
        <v>2928</v>
      </c>
      <c r="F1409" t="s">
        <v>78</v>
      </c>
      <c r="G1409" t="str">
        <f t="shared" si="126"/>
        <v>0</v>
      </c>
      <c r="H1409" s="4" t="str">
        <f t="shared" si="127"/>
        <v>Click here</v>
      </c>
      <c r="I1409" t="str">
        <f>IFERROR(INDEX(Analysis!$B$71:$L$91, MATCH(B1409, Analysis!$A$71:$A$91, 0), MATCH(C1409, Analysis!$B$70:$L$70, 0)), "")</f>
        <v>Mild</v>
      </c>
      <c r="J1409">
        <f t="shared" si="128"/>
        <v>20</v>
      </c>
      <c r="K1409" s="56">
        <f t="shared" si="129"/>
        <v>45792</v>
      </c>
      <c r="L1409" s="57">
        <f t="shared" si="131"/>
        <v>0.52494212963210884</v>
      </c>
      <c r="M1409" t="str" cm="1">
        <f t="array" ref="M1409">IF(L1409="","",_xlfn.IFS(
  AND(L1409&gt;=TIME(9,0,0), L1409&lt;TIME(16,0,0)),"Morning",
  AND(L1409&gt;=TIME(16,0,0), L1409&lt;TIME(23,59,0)),"Evening",
  L1409&gt;=TIME(23,59,0),"Night",
  L1409&lt;TIME(9,0,0),"Night"
))</f>
        <v>Morning</v>
      </c>
      <c r="O1409" t="str">
        <f t="shared" si="130"/>
        <v/>
      </c>
    </row>
    <row r="1410" spans="1:15" x14ac:dyDescent="0.25">
      <c r="A1410" s="55" t="s">
        <v>2929</v>
      </c>
      <c r="B1410" t="s">
        <v>3</v>
      </c>
      <c r="C1410" t="s">
        <v>25</v>
      </c>
      <c r="D1410" t="s">
        <v>1076</v>
      </c>
      <c r="E1410" t="s">
        <v>2930</v>
      </c>
      <c r="F1410" t="s">
        <v>78</v>
      </c>
      <c r="G1410" t="str">
        <f t="shared" ref="G1410:G1473" si="132">IF(ISBLANK(A1410), "", IF(ISBLANK(F1410), 0, F1410))</f>
        <v>0</v>
      </c>
      <c r="H1410" s="4" t="str">
        <f t="shared" ref="H1410:H1473" si="133">IF(ISBLANK(E1410),"",HYPERLINK(E1410,"Click here"))</f>
        <v>Click here</v>
      </c>
      <c r="I1410" t="str">
        <f>IFERROR(INDEX(Analysis!$B$71:$L$91, MATCH(B1410, Analysis!$A$71:$A$91, 0), MATCH(C1410, Analysis!$B$70:$L$70, 0)), "")</f>
        <v>Severe</v>
      </c>
      <c r="J1410">
        <f t="shared" ref="J1410:J1473" si="134">IF(ISBLANK(A1410),"",WEEKNUM(A1410))</f>
        <v>20</v>
      </c>
      <c r="K1410" s="56">
        <f t="shared" ref="K1410:K1473" si="135">IF(ISBLANK(A1410),"",DATE(YEAR(A1410),MONTH(A1410),DAY(A1410)))</f>
        <v>45792</v>
      </c>
      <c r="L1410" s="57">
        <f t="shared" si="131"/>
        <v>0.52797453703533392</v>
      </c>
      <c r="M1410" t="str" cm="1">
        <f t="array" ref="M1410">IF(L1410="","",_xlfn.IFS(
  AND(L1410&gt;=TIME(9,0,0), L1410&lt;TIME(16,0,0)),"Morning",
  AND(L1410&gt;=TIME(16,0,0), L1410&lt;TIME(23,59,0)),"Evening",
  L1410&gt;=TIME(23,59,0),"Night",
  L1410&lt;TIME(9,0,0),"Night"
))</f>
        <v>Morning</v>
      </c>
      <c r="O1410" t="str">
        <f t="shared" ref="O1410:O1473" si="136">IF(N1410="ON", _xlfn.IMAGE(E1410, 1), "")</f>
        <v/>
      </c>
    </row>
    <row r="1411" spans="1:15" x14ac:dyDescent="0.25">
      <c r="A1411" s="55" t="s">
        <v>2931</v>
      </c>
      <c r="B1411" t="s">
        <v>3</v>
      </c>
      <c r="C1411" t="s">
        <v>26</v>
      </c>
      <c r="D1411" t="s">
        <v>80</v>
      </c>
      <c r="E1411" t="s">
        <v>2932</v>
      </c>
      <c r="F1411" t="s">
        <v>78</v>
      </c>
      <c r="G1411" t="str">
        <f t="shared" si="132"/>
        <v>0</v>
      </c>
      <c r="H1411" s="4" t="str">
        <f t="shared" si="133"/>
        <v>Click here</v>
      </c>
      <c r="I1411" t="str">
        <f>IFERROR(INDEX(Analysis!$B$71:$L$91, MATCH(B1411, Analysis!$A$71:$A$91, 0), MATCH(C1411, Analysis!$B$70:$L$70, 0)), "")</f>
        <v>Severe</v>
      </c>
      <c r="J1411">
        <f t="shared" si="134"/>
        <v>20</v>
      </c>
      <c r="K1411" s="56">
        <f t="shared" si="135"/>
        <v>45792</v>
      </c>
      <c r="L1411" s="57">
        <f t="shared" ref="L1411:L1474" si="137">IF(A1411="", "", A1411 - INT(A1411))</f>
        <v>0.53481481481139781</v>
      </c>
      <c r="M1411" t="str" cm="1">
        <f t="array" ref="M1411">IF(L1411="","",_xlfn.IFS(
  AND(L1411&gt;=TIME(9,0,0), L1411&lt;TIME(16,0,0)),"Morning",
  AND(L1411&gt;=TIME(16,0,0), L1411&lt;TIME(23,59,0)),"Evening",
  L1411&gt;=TIME(23,59,0),"Night",
  L1411&lt;TIME(9,0,0),"Night"
))</f>
        <v>Morning</v>
      </c>
      <c r="O1411" t="str">
        <f t="shared" si="136"/>
        <v/>
      </c>
    </row>
    <row r="1412" spans="1:15" x14ac:dyDescent="0.25">
      <c r="A1412" s="55" t="s">
        <v>2933</v>
      </c>
      <c r="B1412" t="s">
        <v>1</v>
      </c>
      <c r="C1412" t="s">
        <v>103</v>
      </c>
      <c r="D1412" t="s">
        <v>541</v>
      </c>
      <c r="E1412" t="s">
        <v>2934</v>
      </c>
      <c r="F1412" t="s">
        <v>78</v>
      </c>
      <c r="G1412" t="str">
        <f t="shared" si="132"/>
        <v>0</v>
      </c>
      <c r="H1412" s="4" t="str">
        <f t="shared" si="133"/>
        <v>Click here</v>
      </c>
      <c r="I1412" t="str">
        <f>IFERROR(INDEX(Analysis!$B$71:$L$91, MATCH(B1412, Analysis!$A$71:$A$91, 0), MATCH(C1412, Analysis!$B$70:$L$70, 0)), "")</f>
        <v>Mild</v>
      </c>
      <c r="J1412">
        <f t="shared" si="134"/>
        <v>20</v>
      </c>
      <c r="K1412" s="56">
        <f t="shared" si="135"/>
        <v>45792</v>
      </c>
      <c r="L1412" s="57">
        <f t="shared" si="137"/>
        <v>0.53635416666656965</v>
      </c>
      <c r="M1412" t="str" cm="1">
        <f t="array" ref="M1412">IF(L1412="","",_xlfn.IFS(
  AND(L1412&gt;=TIME(9,0,0), L1412&lt;TIME(16,0,0)),"Morning",
  AND(L1412&gt;=TIME(16,0,0), L1412&lt;TIME(23,59,0)),"Evening",
  L1412&gt;=TIME(23,59,0),"Night",
  L1412&lt;TIME(9,0,0),"Night"
))</f>
        <v>Morning</v>
      </c>
      <c r="O1412" t="str">
        <f t="shared" si="136"/>
        <v/>
      </c>
    </row>
    <row r="1413" spans="1:15" x14ac:dyDescent="0.25">
      <c r="A1413" s="55" t="s">
        <v>2935</v>
      </c>
      <c r="B1413" t="s">
        <v>1</v>
      </c>
      <c r="C1413" t="s">
        <v>27</v>
      </c>
      <c r="D1413" t="s">
        <v>109</v>
      </c>
      <c r="E1413" t="s">
        <v>2936</v>
      </c>
      <c r="F1413" t="s">
        <v>78</v>
      </c>
      <c r="G1413" t="str">
        <f t="shared" si="132"/>
        <v>0</v>
      </c>
      <c r="H1413" s="4" t="str">
        <f t="shared" si="133"/>
        <v>Click here</v>
      </c>
      <c r="I1413" t="str">
        <f>IFERROR(INDEX(Analysis!$B$71:$L$91, MATCH(B1413, Analysis!$A$71:$A$91, 0), MATCH(C1413, Analysis!$B$70:$L$70, 0)), "")</f>
        <v>Mild</v>
      </c>
      <c r="J1413">
        <f t="shared" si="134"/>
        <v>20</v>
      </c>
      <c r="K1413" s="56">
        <f t="shared" si="135"/>
        <v>45792</v>
      </c>
      <c r="L1413" s="57">
        <f t="shared" si="137"/>
        <v>0.53961805555445608</v>
      </c>
      <c r="M1413" t="str" cm="1">
        <f t="array" ref="M1413">IF(L1413="","",_xlfn.IFS(
  AND(L1413&gt;=TIME(9,0,0), L1413&lt;TIME(16,0,0)),"Morning",
  AND(L1413&gt;=TIME(16,0,0), L1413&lt;TIME(23,59,0)),"Evening",
  L1413&gt;=TIME(23,59,0),"Night",
  L1413&lt;TIME(9,0,0),"Night"
))</f>
        <v>Morning</v>
      </c>
      <c r="O1413" t="str">
        <f t="shared" si="136"/>
        <v/>
      </c>
    </row>
    <row r="1414" spans="1:15" x14ac:dyDescent="0.25">
      <c r="A1414" s="55" t="s">
        <v>2937</v>
      </c>
      <c r="B1414" t="s">
        <v>1</v>
      </c>
      <c r="C1414" t="s">
        <v>30</v>
      </c>
      <c r="D1414" t="s">
        <v>217</v>
      </c>
      <c r="E1414" t="s">
        <v>2938</v>
      </c>
      <c r="F1414" t="s">
        <v>78</v>
      </c>
      <c r="G1414" t="str">
        <f t="shared" si="132"/>
        <v>0</v>
      </c>
      <c r="H1414" s="4" t="str">
        <f t="shared" si="133"/>
        <v>Click here</v>
      </c>
      <c r="I1414" t="str">
        <f>IFERROR(INDEX(Analysis!$B$71:$L$91, MATCH(B1414, Analysis!$A$71:$A$91, 0), MATCH(C1414, Analysis!$B$70:$L$70, 0)), "")</f>
        <v>Mild</v>
      </c>
      <c r="J1414">
        <f t="shared" si="134"/>
        <v>20</v>
      </c>
      <c r="K1414" s="56">
        <f t="shared" si="135"/>
        <v>45792</v>
      </c>
      <c r="L1414" s="57">
        <f t="shared" si="137"/>
        <v>0.55045138888817746</v>
      </c>
      <c r="M1414" t="str" cm="1">
        <f t="array" ref="M1414">IF(L1414="","",_xlfn.IFS(
  AND(L1414&gt;=TIME(9,0,0), L1414&lt;TIME(16,0,0)),"Morning",
  AND(L1414&gt;=TIME(16,0,0), L1414&lt;TIME(23,59,0)),"Evening",
  L1414&gt;=TIME(23,59,0),"Night",
  L1414&lt;TIME(9,0,0),"Night"
))</f>
        <v>Morning</v>
      </c>
      <c r="O1414" t="str">
        <f t="shared" si="136"/>
        <v/>
      </c>
    </row>
    <row r="1415" spans="1:15" x14ac:dyDescent="0.25">
      <c r="A1415" s="55" t="s">
        <v>2939</v>
      </c>
      <c r="B1415" t="s">
        <v>10</v>
      </c>
      <c r="C1415" t="s">
        <v>30</v>
      </c>
      <c r="D1415" t="s">
        <v>217</v>
      </c>
      <c r="E1415" t="s">
        <v>2940</v>
      </c>
      <c r="F1415" t="s">
        <v>78</v>
      </c>
      <c r="G1415" t="str">
        <f t="shared" si="132"/>
        <v>0</v>
      </c>
      <c r="H1415" s="4" t="str">
        <f t="shared" si="133"/>
        <v>Click here</v>
      </c>
      <c r="I1415" t="str">
        <f>IFERROR(INDEX(Analysis!$B$71:$L$91, MATCH(B1415, Analysis!$A$71:$A$91, 0), MATCH(C1415, Analysis!$B$70:$L$70, 0)), "")</f>
        <v>Severe</v>
      </c>
      <c r="J1415">
        <f t="shared" si="134"/>
        <v>20</v>
      </c>
      <c r="K1415" s="56">
        <f t="shared" si="135"/>
        <v>45792</v>
      </c>
      <c r="L1415" s="57">
        <f t="shared" si="137"/>
        <v>0.585798611107748</v>
      </c>
      <c r="M1415" t="str" cm="1">
        <f t="array" ref="M1415">IF(L1415="","",_xlfn.IFS(
  AND(L1415&gt;=TIME(9,0,0), L1415&lt;TIME(16,0,0)),"Morning",
  AND(L1415&gt;=TIME(16,0,0), L1415&lt;TIME(23,59,0)),"Evening",
  L1415&gt;=TIME(23,59,0),"Night",
  L1415&lt;TIME(9,0,0),"Night"
))</f>
        <v>Morning</v>
      </c>
      <c r="O1415" t="str">
        <f t="shared" si="136"/>
        <v/>
      </c>
    </row>
    <row r="1416" spans="1:15" x14ac:dyDescent="0.25">
      <c r="A1416" s="55" t="s">
        <v>2941</v>
      </c>
      <c r="B1416" t="s">
        <v>1</v>
      </c>
      <c r="C1416" t="s">
        <v>25</v>
      </c>
      <c r="D1416" t="s">
        <v>234</v>
      </c>
      <c r="E1416" t="s">
        <v>2942</v>
      </c>
      <c r="F1416" t="s">
        <v>78</v>
      </c>
      <c r="G1416" t="str">
        <f t="shared" si="132"/>
        <v>0</v>
      </c>
      <c r="H1416" s="4" t="str">
        <f t="shared" si="133"/>
        <v>Click here</v>
      </c>
      <c r="I1416" t="str">
        <f>IFERROR(INDEX(Analysis!$B$71:$L$91, MATCH(B1416, Analysis!$A$71:$A$91, 0), MATCH(C1416, Analysis!$B$70:$L$70, 0)), "")</f>
        <v>Mild</v>
      </c>
      <c r="J1416">
        <f t="shared" si="134"/>
        <v>20</v>
      </c>
      <c r="K1416" s="56">
        <f t="shared" si="135"/>
        <v>45792</v>
      </c>
      <c r="L1416" s="57">
        <f t="shared" si="137"/>
        <v>0.58920138888788642</v>
      </c>
      <c r="M1416" t="str" cm="1">
        <f t="array" ref="M1416">IF(L1416="","",_xlfn.IFS(
  AND(L1416&gt;=TIME(9,0,0), L1416&lt;TIME(16,0,0)),"Morning",
  AND(L1416&gt;=TIME(16,0,0), L1416&lt;TIME(23,59,0)),"Evening",
  L1416&gt;=TIME(23,59,0),"Night",
  L1416&lt;TIME(9,0,0),"Night"
))</f>
        <v>Morning</v>
      </c>
      <c r="O1416" t="str">
        <f t="shared" si="136"/>
        <v/>
      </c>
    </row>
    <row r="1417" spans="1:15" x14ac:dyDescent="0.25">
      <c r="A1417" s="55" t="s">
        <v>2943</v>
      </c>
      <c r="B1417" t="s">
        <v>1</v>
      </c>
      <c r="C1417" t="s">
        <v>103</v>
      </c>
      <c r="D1417" t="s">
        <v>541</v>
      </c>
      <c r="E1417" t="s">
        <v>2944</v>
      </c>
      <c r="F1417" t="s">
        <v>78</v>
      </c>
      <c r="G1417" t="str">
        <f t="shared" si="132"/>
        <v>0</v>
      </c>
      <c r="H1417" s="4" t="str">
        <f t="shared" si="133"/>
        <v>Click here</v>
      </c>
      <c r="I1417" t="str">
        <f>IFERROR(INDEX(Analysis!$B$71:$L$91, MATCH(B1417, Analysis!$A$71:$A$91, 0), MATCH(C1417, Analysis!$B$70:$L$70, 0)), "")</f>
        <v>Mild</v>
      </c>
      <c r="J1417">
        <f t="shared" si="134"/>
        <v>20</v>
      </c>
      <c r="K1417" s="56">
        <f t="shared" si="135"/>
        <v>45792</v>
      </c>
      <c r="L1417" s="57">
        <f t="shared" si="137"/>
        <v>0.58935185184964212</v>
      </c>
      <c r="M1417" t="str" cm="1">
        <f t="array" ref="M1417">IF(L1417="","",_xlfn.IFS(
  AND(L1417&gt;=TIME(9,0,0), L1417&lt;TIME(16,0,0)),"Morning",
  AND(L1417&gt;=TIME(16,0,0), L1417&lt;TIME(23,59,0)),"Evening",
  L1417&gt;=TIME(23,59,0),"Night",
  L1417&lt;TIME(9,0,0),"Night"
))</f>
        <v>Morning</v>
      </c>
      <c r="O1417" t="str">
        <f t="shared" si="136"/>
        <v/>
      </c>
    </row>
    <row r="1418" spans="1:15" x14ac:dyDescent="0.25">
      <c r="A1418" s="55" t="s">
        <v>2945</v>
      </c>
      <c r="B1418" t="s">
        <v>10</v>
      </c>
      <c r="C1418" t="s">
        <v>25</v>
      </c>
      <c r="D1418" t="s">
        <v>83</v>
      </c>
      <c r="E1418" t="s">
        <v>2946</v>
      </c>
      <c r="F1418" t="s">
        <v>78</v>
      </c>
      <c r="G1418" t="str">
        <f t="shared" si="132"/>
        <v>0</v>
      </c>
      <c r="H1418" s="4" t="str">
        <f t="shared" si="133"/>
        <v>Click here</v>
      </c>
      <c r="I1418" t="str">
        <f>IFERROR(INDEX(Analysis!$B$71:$L$91, MATCH(B1418, Analysis!$A$71:$A$91, 0), MATCH(C1418, Analysis!$B$70:$L$70, 0)), "")</f>
        <v>Severe</v>
      </c>
      <c r="J1418">
        <f t="shared" si="134"/>
        <v>20</v>
      </c>
      <c r="K1418" s="56">
        <f t="shared" si="135"/>
        <v>45792</v>
      </c>
      <c r="L1418" s="57">
        <f t="shared" si="137"/>
        <v>0.59098379629722331</v>
      </c>
      <c r="M1418" t="str" cm="1">
        <f t="array" ref="M1418">IF(L1418="","",_xlfn.IFS(
  AND(L1418&gt;=TIME(9,0,0), L1418&lt;TIME(16,0,0)),"Morning",
  AND(L1418&gt;=TIME(16,0,0), L1418&lt;TIME(23,59,0)),"Evening",
  L1418&gt;=TIME(23,59,0),"Night",
  L1418&lt;TIME(9,0,0),"Night"
))</f>
        <v>Morning</v>
      </c>
      <c r="O1418" t="str">
        <f t="shared" si="136"/>
        <v/>
      </c>
    </row>
    <row r="1419" spans="1:15" x14ac:dyDescent="0.25">
      <c r="A1419" s="55" t="s">
        <v>2947</v>
      </c>
      <c r="B1419" t="s">
        <v>1</v>
      </c>
      <c r="C1419" t="s">
        <v>103</v>
      </c>
      <c r="D1419" t="s">
        <v>541</v>
      </c>
      <c r="E1419" t="s">
        <v>2948</v>
      </c>
      <c r="F1419" t="s">
        <v>78</v>
      </c>
      <c r="G1419" t="str">
        <f t="shared" si="132"/>
        <v>0</v>
      </c>
      <c r="H1419" s="4" t="str">
        <f t="shared" si="133"/>
        <v>Click here</v>
      </c>
      <c r="I1419" t="str">
        <f>IFERROR(INDEX(Analysis!$B$71:$L$91, MATCH(B1419, Analysis!$A$71:$A$91, 0), MATCH(C1419, Analysis!$B$70:$L$70, 0)), "")</f>
        <v>Mild</v>
      </c>
      <c r="J1419">
        <f t="shared" si="134"/>
        <v>20</v>
      </c>
      <c r="K1419" s="56">
        <f t="shared" si="135"/>
        <v>45792</v>
      </c>
      <c r="L1419" s="57">
        <f t="shared" si="137"/>
        <v>0.59420138888526708</v>
      </c>
      <c r="M1419" t="str" cm="1">
        <f t="array" ref="M1419">IF(L1419="","",_xlfn.IFS(
  AND(L1419&gt;=TIME(9,0,0), L1419&lt;TIME(16,0,0)),"Morning",
  AND(L1419&gt;=TIME(16,0,0), L1419&lt;TIME(23,59,0)),"Evening",
  L1419&gt;=TIME(23,59,0),"Night",
  L1419&lt;TIME(9,0,0),"Night"
))</f>
        <v>Morning</v>
      </c>
      <c r="O1419" t="str">
        <f t="shared" si="136"/>
        <v/>
      </c>
    </row>
    <row r="1420" spans="1:15" x14ac:dyDescent="0.25">
      <c r="A1420" s="55" t="s">
        <v>2949</v>
      </c>
      <c r="B1420" t="s">
        <v>1</v>
      </c>
      <c r="C1420" t="s">
        <v>25</v>
      </c>
      <c r="D1420" t="s">
        <v>83</v>
      </c>
      <c r="E1420" t="s">
        <v>2950</v>
      </c>
      <c r="F1420" t="s">
        <v>78</v>
      </c>
      <c r="G1420" t="str">
        <f t="shared" si="132"/>
        <v>0</v>
      </c>
      <c r="H1420" s="4" t="str">
        <f t="shared" si="133"/>
        <v>Click here</v>
      </c>
      <c r="I1420" t="str">
        <f>IFERROR(INDEX(Analysis!$B$71:$L$91, MATCH(B1420, Analysis!$A$71:$A$91, 0), MATCH(C1420, Analysis!$B$70:$L$70, 0)), "")</f>
        <v>Mild</v>
      </c>
      <c r="J1420">
        <f t="shared" si="134"/>
        <v>20</v>
      </c>
      <c r="K1420" s="56">
        <f t="shared" si="135"/>
        <v>45792</v>
      </c>
      <c r="L1420" s="57">
        <f t="shared" si="137"/>
        <v>0.59615740740991896</v>
      </c>
      <c r="M1420" t="str" cm="1">
        <f t="array" ref="M1420">IF(L1420="","",_xlfn.IFS(
  AND(L1420&gt;=TIME(9,0,0), L1420&lt;TIME(16,0,0)),"Morning",
  AND(L1420&gt;=TIME(16,0,0), L1420&lt;TIME(23,59,0)),"Evening",
  L1420&gt;=TIME(23,59,0),"Night",
  L1420&lt;TIME(9,0,0),"Night"
))</f>
        <v>Morning</v>
      </c>
      <c r="O1420" t="str">
        <f t="shared" si="136"/>
        <v/>
      </c>
    </row>
    <row r="1421" spans="1:15" x14ac:dyDescent="0.25">
      <c r="A1421" s="55" t="s">
        <v>2951</v>
      </c>
      <c r="B1421" t="s">
        <v>1</v>
      </c>
      <c r="C1421" t="s">
        <v>25</v>
      </c>
      <c r="D1421" t="s">
        <v>83</v>
      </c>
      <c r="E1421" t="s">
        <v>2952</v>
      </c>
      <c r="F1421" t="s">
        <v>78</v>
      </c>
      <c r="G1421" t="str">
        <f t="shared" si="132"/>
        <v>0</v>
      </c>
      <c r="H1421" s="4" t="str">
        <f t="shared" si="133"/>
        <v>Click here</v>
      </c>
      <c r="I1421" t="str">
        <f>IFERROR(INDEX(Analysis!$B$71:$L$91, MATCH(B1421, Analysis!$A$71:$A$91, 0), MATCH(C1421, Analysis!$B$70:$L$70, 0)), "")</f>
        <v>Mild</v>
      </c>
      <c r="J1421">
        <f t="shared" si="134"/>
        <v>20</v>
      </c>
      <c r="K1421" s="56">
        <f t="shared" si="135"/>
        <v>45792</v>
      </c>
      <c r="L1421" s="57">
        <f t="shared" si="137"/>
        <v>0.59634259259473765</v>
      </c>
      <c r="M1421" t="str" cm="1">
        <f t="array" ref="M1421">IF(L1421="","",_xlfn.IFS(
  AND(L1421&gt;=TIME(9,0,0), L1421&lt;TIME(16,0,0)),"Morning",
  AND(L1421&gt;=TIME(16,0,0), L1421&lt;TIME(23,59,0)),"Evening",
  L1421&gt;=TIME(23,59,0),"Night",
  L1421&lt;TIME(9,0,0),"Night"
))</f>
        <v>Morning</v>
      </c>
      <c r="O1421" t="str">
        <f t="shared" si="136"/>
        <v/>
      </c>
    </row>
    <row r="1422" spans="1:15" x14ac:dyDescent="0.25">
      <c r="A1422" s="55" t="s">
        <v>2953</v>
      </c>
      <c r="B1422" t="s">
        <v>1</v>
      </c>
      <c r="C1422" t="s">
        <v>103</v>
      </c>
      <c r="D1422" t="s">
        <v>541</v>
      </c>
      <c r="E1422" t="s">
        <v>2954</v>
      </c>
      <c r="F1422" t="s">
        <v>78</v>
      </c>
      <c r="G1422" t="str">
        <f t="shared" si="132"/>
        <v>0</v>
      </c>
      <c r="H1422" s="4" t="str">
        <f t="shared" si="133"/>
        <v>Click here</v>
      </c>
      <c r="I1422" t="str">
        <f>IFERROR(INDEX(Analysis!$B$71:$L$91, MATCH(B1422, Analysis!$A$71:$A$91, 0), MATCH(C1422, Analysis!$B$70:$L$70, 0)), "")</f>
        <v>Mild</v>
      </c>
      <c r="J1422">
        <f t="shared" si="134"/>
        <v>20</v>
      </c>
      <c r="K1422" s="56">
        <f t="shared" si="135"/>
        <v>45792</v>
      </c>
      <c r="L1422" s="57">
        <f t="shared" si="137"/>
        <v>0.59704861111094942</v>
      </c>
      <c r="M1422" t="str" cm="1">
        <f t="array" ref="M1422">IF(L1422="","",_xlfn.IFS(
  AND(L1422&gt;=TIME(9,0,0), L1422&lt;TIME(16,0,0)),"Morning",
  AND(L1422&gt;=TIME(16,0,0), L1422&lt;TIME(23,59,0)),"Evening",
  L1422&gt;=TIME(23,59,0),"Night",
  L1422&lt;TIME(9,0,0),"Night"
))</f>
        <v>Morning</v>
      </c>
      <c r="O1422" t="str">
        <f t="shared" si="136"/>
        <v/>
      </c>
    </row>
    <row r="1423" spans="1:15" x14ac:dyDescent="0.25">
      <c r="A1423" s="55" t="s">
        <v>2955</v>
      </c>
      <c r="B1423" t="s">
        <v>1</v>
      </c>
      <c r="C1423" t="s">
        <v>27</v>
      </c>
      <c r="D1423" t="s">
        <v>167</v>
      </c>
      <c r="E1423" t="s">
        <v>2956</v>
      </c>
      <c r="F1423" t="s">
        <v>78</v>
      </c>
      <c r="G1423" t="str">
        <f t="shared" si="132"/>
        <v>0</v>
      </c>
      <c r="H1423" s="4" t="str">
        <f t="shared" si="133"/>
        <v>Click here</v>
      </c>
      <c r="I1423" t="str">
        <f>IFERROR(INDEX(Analysis!$B$71:$L$91, MATCH(B1423, Analysis!$A$71:$A$91, 0), MATCH(C1423, Analysis!$B$70:$L$70, 0)), "")</f>
        <v>Mild</v>
      </c>
      <c r="J1423">
        <f t="shared" si="134"/>
        <v>20</v>
      </c>
      <c r="K1423" s="56">
        <f t="shared" si="135"/>
        <v>45792</v>
      </c>
      <c r="L1423" s="57">
        <f t="shared" si="137"/>
        <v>0.59796296296553919</v>
      </c>
      <c r="M1423" t="str" cm="1">
        <f t="array" ref="M1423">IF(L1423="","",_xlfn.IFS(
  AND(L1423&gt;=TIME(9,0,0), L1423&lt;TIME(16,0,0)),"Morning",
  AND(L1423&gt;=TIME(16,0,0), L1423&lt;TIME(23,59,0)),"Evening",
  L1423&gt;=TIME(23,59,0),"Night",
  L1423&lt;TIME(9,0,0),"Night"
))</f>
        <v>Morning</v>
      </c>
      <c r="O1423" t="str">
        <f t="shared" si="136"/>
        <v/>
      </c>
    </row>
    <row r="1424" spans="1:15" x14ac:dyDescent="0.25">
      <c r="A1424" s="55" t="s">
        <v>2957</v>
      </c>
      <c r="B1424" t="s">
        <v>2</v>
      </c>
      <c r="C1424" t="s">
        <v>103</v>
      </c>
      <c r="D1424" t="s">
        <v>541</v>
      </c>
      <c r="E1424" t="s">
        <v>2958</v>
      </c>
      <c r="F1424" t="s">
        <v>78</v>
      </c>
      <c r="G1424" t="str">
        <f t="shared" si="132"/>
        <v>0</v>
      </c>
      <c r="H1424" s="4" t="str">
        <f t="shared" si="133"/>
        <v>Click here</v>
      </c>
      <c r="I1424" t="str">
        <f>IFERROR(INDEX(Analysis!$B$71:$L$91, MATCH(B1424, Analysis!$A$71:$A$91, 0), MATCH(C1424, Analysis!$B$70:$L$70, 0)), "")</f>
        <v>Mild</v>
      </c>
      <c r="J1424">
        <f t="shared" si="134"/>
        <v>20</v>
      </c>
      <c r="K1424" s="56">
        <f t="shared" si="135"/>
        <v>45792</v>
      </c>
      <c r="L1424" s="57">
        <f t="shared" si="137"/>
        <v>0.59929398148233304</v>
      </c>
      <c r="M1424" t="str" cm="1">
        <f t="array" ref="M1424">IF(L1424="","",_xlfn.IFS(
  AND(L1424&gt;=TIME(9,0,0), L1424&lt;TIME(16,0,0)),"Morning",
  AND(L1424&gt;=TIME(16,0,0), L1424&lt;TIME(23,59,0)),"Evening",
  L1424&gt;=TIME(23,59,0),"Night",
  L1424&lt;TIME(9,0,0),"Night"
))</f>
        <v>Morning</v>
      </c>
      <c r="O1424" t="str">
        <f t="shared" si="136"/>
        <v/>
      </c>
    </row>
    <row r="1425" spans="1:15" x14ac:dyDescent="0.25">
      <c r="A1425" s="55" t="s">
        <v>2959</v>
      </c>
      <c r="B1425" t="s">
        <v>1</v>
      </c>
      <c r="C1425" t="s">
        <v>27</v>
      </c>
      <c r="D1425" t="s">
        <v>109</v>
      </c>
      <c r="E1425" t="s">
        <v>2960</v>
      </c>
      <c r="F1425" t="s">
        <v>78</v>
      </c>
      <c r="G1425" t="str">
        <f t="shared" si="132"/>
        <v>0</v>
      </c>
      <c r="H1425" s="4" t="str">
        <f t="shared" si="133"/>
        <v>Click here</v>
      </c>
      <c r="I1425" t="str">
        <f>IFERROR(INDEX(Analysis!$B$71:$L$91, MATCH(B1425, Analysis!$A$71:$A$91, 0), MATCH(C1425, Analysis!$B$70:$L$70, 0)), "")</f>
        <v>Mild</v>
      </c>
      <c r="J1425">
        <f t="shared" si="134"/>
        <v>20</v>
      </c>
      <c r="K1425" s="56">
        <f t="shared" si="135"/>
        <v>45792</v>
      </c>
      <c r="L1425" s="57">
        <f t="shared" si="137"/>
        <v>0.60281250000116415</v>
      </c>
      <c r="M1425" t="str" cm="1">
        <f t="array" ref="M1425">IF(L1425="","",_xlfn.IFS(
  AND(L1425&gt;=TIME(9,0,0), L1425&lt;TIME(16,0,0)),"Morning",
  AND(L1425&gt;=TIME(16,0,0), L1425&lt;TIME(23,59,0)),"Evening",
  L1425&gt;=TIME(23,59,0),"Night",
  L1425&lt;TIME(9,0,0),"Night"
))</f>
        <v>Morning</v>
      </c>
      <c r="O1425" t="str">
        <f t="shared" si="136"/>
        <v/>
      </c>
    </row>
    <row r="1426" spans="1:15" x14ac:dyDescent="0.25">
      <c r="A1426" s="55" t="s">
        <v>2961</v>
      </c>
      <c r="B1426" t="s">
        <v>1</v>
      </c>
      <c r="C1426" t="s">
        <v>27</v>
      </c>
      <c r="D1426" t="s">
        <v>109</v>
      </c>
      <c r="E1426" t="s">
        <v>2962</v>
      </c>
      <c r="F1426" t="s">
        <v>78</v>
      </c>
      <c r="G1426" t="str">
        <f t="shared" si="132"/>
        <v>0</v>
      </c>
      <c r="H1426" s="4" t="str">
        <f t="shared" si="133"/>
        <v>Click here</v>
      </c>
      <c r="I1426" t="str">
        <f>IFERROR(INDEX(Analysis!$B$71:$L$91, MATCH(B1426, Analysis!$A$71:$A$91, 0), MATCH(C1426, Analysis!$B$70:$L$70, 0)), "")</f>
        <v>Mild</v>
      </c>
      <c r="J1426">
        <f t="shared" si="134"/>
        <v>20</v>
      </c>
      <c r="K1426" s="56">
        <f t="shared" si="135"/>
        <v>45792</v>
      </c>
      <c r="L1426" s="57">
        <f t="shared" si="137"/>
        <v>0.60862268518394558</v>
      </c>
      <c r="M1426" t="str" cm="1">
        <f t="array" ref="M1426">IF(L1426="","",_xlfn.IFS(
  AND(L1426&gt;=TIME(9,0,0), L1426&lt;TIME(16,0,0)),"Morning",
  AND(L1426&gt;=TIME(16,0,0), L1426&lt;TIME(23,59,0)),"Evening",
  L1426&gt;=TIME(23,59,0),"Night",
  L1426&lt;TIME(9,0,0),"Night"
))</f>
        <v>Morning</v>
      </c>
      <c r="O1426" t="str">
        <f t="shared" si="136"/>
        <v/>
      </c>
    </row>
    <row r="1427" spans="1:15" x14ac:dyDescent="0.25">
      <c r="A1427" s="55" t="s">
        <v>2963</v>
      </c>
      <c r="B1427" t="s">
        <v>1</v>
      </c>
      <c r="C1427" t="s">
        <v>103</v>
      </c>
      <c r="D1427" t="s">
        <v>104</v>
      </c>
      <c r="E1427" t="s">
        <v>2964</v>
      </c>
      <c r="F1427" t="s">
        <v>78</v>
      </c>
      <c r="G1427" t="str">
        <f t="shared" si="132"/>
        <v>0</v>
      </c>
      <c r="H1427" s="4" t="str">
        <f t="shared" si="133"/>
        <v>Click here</v>
      </c>
      <c r="I1427" t="str">
        <f>IFERROR(INDEX(Analysis!$B$71:$L$91, MATCH(B1427, Analysis!$A$71:$A$91, 0), MATCH(C1427, Analysis!$B$70:$L$70, 0)), "")</f>
        <v>Mild</v>
      </c>
      <c r="J1427">
        <f t="shared" si="134"/>
        <v>20</v>
      </c>
      <c r="K1427" s="56">
        <f t="shared" si="135"/>
        <v>45792</v>
      </c>
      <c r="L1427" s="57">
        <f t="shared" si="137"/>
        <v>0.611886574071832</v>
      </c>
      <c r="M1427" t="str" cm="1">
        <f t="array" ref="M1427">IF(L1427="","",_xlfn.IFS(
  AND(L1427&gt;=TIME(9,0,0), L1427&lt;TIME(16,0,0)),"Morning",
  AND(L1427&gt;=TIME(16,0,0), L1427&lt;TIME(23,59,0)),"Evening",
  L1427&gt;=TIME(23,59,0),"Night",
  L1427&lt;TIME(9,0,0),"Night"
))</f>
        <v>Morning</v>
      </c>
      <c r="O1427" t="str">
        <f t="shared" si="136"/>
        <v/>
      </c>
    </row>
    <row r="1428" spans="1:15" x14ac:dyDescent="0.25">
      <c r="A1428" s="55" t="s">
        <v>2965</v>
      </c>
      <c r="B1428" t="s">
        <v>1</v>
      </c>
      <c r="C1428" t="s">
        <v>25</v>
      </c>
      <c r="D1428" t="s">
        <v>146</v>
      </c>
      <c r="E1428" t="s">
        <v>2966</v>
      </c>
      <c r="F1428" t="s">
        <v>78</v>
      </c>
      <c r="G1428" t="str">
        <f t="shared" si="132"/>
        <v>0</v>
      </c>
      <c r="H1428" s="4" t="str">
        <f t="shared" si="133"/>
        <v>Click here</v>
      </c>
      <c r="I1428" t="str">
        <f>IFERROR(INDEX(Analysis!$B$71:$L$91, MATCH(B1428, Analysis!$A$71:$A$91, 0), MATCH(C1428, Analysis!$B$70:$L$70, 0)), "")</f>
        <v>Mild</v>
      </c>
      <c r="J1428">
        <f t="shared" si="134"/>
        <v>20</v>
      </c>
      <c r="K1428" s="56">
        <f t="shared" si="135"/>
        <v>45792</v>
      </c>
      <c r="L1428" s="57">
        <f t="shared" si="137"/>
        <v>0.61200231481780065</v>
      </c>
      <c r="M1428" t="str" cm="1">
        <f t="array" ref="M1428">IF(L1428="","",_xlfn.IFS(
  AND(L1428&gt;=TIME(9,0,0), L1428&lt;TIME(16,0,0)),"Morning",
  AND(L1428&gt;=TIME(16,0,0), L1428&lt;TIME(23,59,0)),"Evening",
  L1428&gt;=TIME(23,59,0),"Night",
  L1428&lt;TIME(9,0,0),"Night"
))</f>
        <v>Morning</v>
      </c>
      <c r="O1428" t="str">
        <f t="shared" si="136"/>
        <v/>
      </c>
    </row>
    <row r="1429" spans="1:15" x14ac:dyDescent="0.25">
      <c r="A1429" s="55" t="s">
        <v>2967</v>
      </c>
      <c r="B1429" t="s">
        <v>1</v>
      </c>
      <c r="C1429" t="s">
        <v>30</v>
      </c>
      <c r="D1429" t="s">
        <v>217</v>
      </c>
      <c r="E1429" t="s">
        <v>2968</v>
      </c>
      <c r="F1429" t="s">
        <v>78</v>
      </c>
      <c r="G1429" t="str">
        <f t="shared" si="132"/>
        <v>0</v>
      </c>
      <c r="H1429" s="4" t="str">
        <f t="shared" si="133"/>
        <v>Click here</v>
      </c>
      <c r="I1429" t="str">
        <f>IFERROR(INDEX(Analysis!$B$71:$L$91, MATCH(B1429, Analysis!$A$71:$A$91, 0), MATCH(C1429, Analysis!$B$70:$L$70, 0)), "")</f>
        <v>Mild</v>
      </c>
      <c r="J1429">
        <f t="shared" si="134"/>
        <v>20</v>
      </c>
      <c r="K1429" s="56">
        <f t="shared" si="135"/>
        <v>45792</v>
      </c>
      <c r="L1429" s="57">
        <f t="shared" si="137"/>
        <v>0.61224537037196569</v>
      </c>
      <c r="M1429" t="str" cm="1">
        <f t="array" ref="M1429">IF(L1429="","",_xlfn.IFS(
  AND(L1429&gt;=TIME(9,0,0), L1429&lt;TIME(16,0,0)),"Morning",
  AND(L1429&gt;=TIME(16,0,0), L1429&lt;TIME(23,59,0)),"Evening",
  L1429&gt;=TIME(23,59,0),"Night",
  L1429&lt;TIME(9,0,0),"Night"
))</f>
        <v>Morning</v>
      </c>
      <c r="O1429" t="str">
        <f t="shared" si="136"/>
        <v/>
      </c>
    </row>
    <row r="1430" spans="1:15" x14ac:dyDescent="0.25">
      <c r="A1430" s="55" t="s">
        <v>2969</v>
      </c>
      <c r="B1430" t="s">
        <v>1</v>
      </c>
      <c r="C1430" t="s">
        <v>29</v>
      </c>
      <c r="D1430" t="s">
        <v>100</v>
      </c>
      <c r="E1430" t="s">
        <v>2970</v>
      </c>
      <c r="F1430" t="s">
        <v>78</v>
      </c>
      <c r="G1430" t="str">
        <f t="shared" si="132"/>
        <v>0</v>
      </c>
      <c r="H1430" s="4" t="str">
        <f t="shared" si="133"/>
        <v>Click here</v>
      </c>
      <c r="I1430" t="str">
        <f>IFERROR(INDEX(Analysis!$B$71:$L$91, MATCH(B1430, Analysis!$A$71:$A$91, 0), MATCH(C1430, Analysis!$B$70:$L$70, 0)), "")</f>
        <v>Mild</v>
      </c>
      <c r="J1430">
        <f t="shared" si="134"/>
        <v>20</v>
      </c>
      <c r="K1430" s="56">
        <f t="shared" si="135"/>
        <v>45792</v>
      </c>
      <c r="L1430" s="57">
        <f t="shared" si="137"/>
        <v>0.61424768518190831</v>
      </c>
      <c r="M1430" t="str" cm="1">
        <f t="array" ref="M1430">IF(L1430="","",_xlfn.IFS(
  AND(L1430&gt;=TIME(9,0,0), L1430&lt;TIME(16,0,0)),"Morning",
  AND(L1430&gt;=TIME(16,0,0), L1430&lt;TIME(23,59,0)),"Evening",
  L1430&gt;=TIME(23,59,0),"Night",
  L1430&lt;TIME(9,0,0),"Night"
))</f>
        <v>Morning</v>
      </c>
      <c r="O1430" t="str">
        <f t="shared" si="136"/>
        <v/>
      </c>
    </row>
    <row r="1431" spans="1:15" x14ac:dyDescent="0.25">
      <c r="A1431" s="55" t="s">
        <v>2971</v>
      </c>
      <c r="B1431" t="s">
        <v>1</v>
      </c>
      <c r="C1431" t="s">
        <v>103</v>
      </c>
      <c r="D1431" t="s">
        <v>541</v>
      </c>
      <c r="E1431" t="s">
        <v>2972</v>
      </c>
      <c r="F1431" t="s">
        <v>78</v>
      </c>
      <c r="G1431" t="str">
        <f t="shared" si="132"/>
        <v>0</v>
      </c>
      <c r="H1431" s="4" t="str">
        <f t="shared" si="133"/>
        <v>Click here</v>
      </c>
      <c r="I1431" t="str">
        <f>IFERROR(INDEX(Analysis!$B$71:$L$91, MATCH(B1431, Analysis!$A$71:$A$91, 0), MATCH(C1431, Analysis!$B$70:$L$70, 0)), "")</f>
        <v>Mild</v>
      </c>
      <c r="J1431">
        <f t="shared" si="134"/>
        <v>20</v>
      </c>
      <c r="K1431" s="56">
        <f t="shared" si="135"/>
        <v>45792</v>
      </c>
      <c r="L1431" s="57">
        <f t="shared" si="137"/>
        <v>0.61575231481401715</v>
      </c>
      <c r="M1431" t="str" cm="1">
        <f t="array" ref="M1431">IF(L1431="","",_xlfn.IFS(
  AND(L1431&gt;=TIME(9,0,0), L1431&lt;TIME(16,0,0)),"Morning",
  AND(L1431&gt;=TIME(16,0,0), L1431&lt;TIME(23,59,0)),"Evening",
  L1431&gt;=TIME(23,59,0),"Night",
  L1431&lt;TIME(9,0,0),"Night"
))</f>
        <v>Morning</v>
      </c>
      <c r="O1431" t="str">
        <f t="shared" si="136"/>
        <v/>
      </c>
    </row>
    <row r="1432" spans="1:15" x14ac:dyDescent="0.25">
      <c r="A1432" s="55" t="s">
        <v>2973</v>
      </c>
      <c r="B1432" t="s">
        <v>3</v>
      </c>
      <c r="C1432" t="s">
        <v>103</v>
      </c>
      <c r="D1432" t="s">
        <v>104</v>
      </c>
      <c r="E1432" t="s">
        <v>2974</v>
      </c>
      <c r="F1432" t="s">
        <v>78</v>
      </c>
      <c r="G1432" t="str">
        <f t="shared" si="132"/>
        <v>0</v>
      </c>
      <c r="H1432" s="4" t="str">
        <f t="shared" si="133"/>
        <v>Click here</v>
      </c>
      <c r="I1432" t="str">
        <f>IFERROR(INDEX(Analysis!$B$71:$L$91, MATCH(B1432, Analysis!$A$71:$A$91, 0), MATCH(C1432, Analysis!$B$70:$L$70, 0)), "")</f>
        <v>Severe</v>
      </c>
      <c r="J1432">
        <f t="shared" si="134"/>
        <v>20</v>
      </c>
      <c r="K1432" s="56">
        <f t="shared" si="135"/>
        <v>45792</v>
      </c>
      <c r="L1432" s="57">
        <f t="shared" si="137"/>
        <v>0.61961805555620231</v>
      </c>
      <c r="M1432" t="str" cm="1">
        <f t="array" ref="M1432">IF(L1432="","",_xlfn.IFS(
  AND(L1432&gt;=TIME(9,0,0), L1432&lt;TIME(16,0,0)),"Morning",
  AND(L1432&gt;=TIME(16,0,0), L1432&lt;TIME(23,59,0)),"Evening",
  L1432&gt;=TIME(23,59,0),"Night",
  L1432&lt;TIME(9,0,0),"Night"
))</f>
        <v>Morning</v>
      </c>
      <c r="O1432" t="str">
        <f t="shared" si="136"/>
        <v/>
      </c>
    </row>
    <row r="1433" spans="1:15" x14ac:dyDescent="0.25">
      <c r="A1433" s="55" t="s">
        <v>2975</v>
      </c>
      <c r="B1433" t="s">
        <v>1</v>
      </c>
      <c r="C1433" t="s">
        <v>27</v>
      </c>
      <c r="D1433" t="s">
        <v>167</v>
      </c>
      <c r="E1433" t="s">
        <v>2976</v>
      </c>
      <c r="F1433" t="s">
        <v>78</v>
      </c>
      <c r="G1433" t="str">
        <f t="shared" si="132"/>
        <v>0</v>
      </c>
      <c r="H1433" s="4" t="str">
        <f t="shared" si="133"/>
        <v>Click here</v>
      </c>
      <c r="I1433" t="str">
        <f>IFERROR(INDEX(Analysis!$B$71:$L$91, MATCH(B1433, Analysis!$A$71:$A$91, 0), MATCH(C1433, Analysis!$B$70:$L$70, 0)), "")</f>
        <v>Mild</v>
      </c>
      <c r="J1433">
        <f t="shared" si="134"/>
        <v>20</v>
      </c>
      <c r="K1433" s="56">
        <f t="shared" si="135"/>
        <v>45792</v>
      </c>
      <c r="L1433" s="57">
        <f t="shared" si="137"/>
        <v>0.62278935185167938</v>
      </c>
      <c r="M1433" t="str" cm="1">
        <f t="array" ref="M1433">IF(L1433="","",_xlfn.IFS(
  AND(L1433&gt;=TIME(9,0,0), L1433&lt;TIME(16,0,0)),"Morning",
  AND(L1433&gt;=TIME(16,0,0), L1433&lt;TIME(23,59,0)),"Evening",
  L1433&gt;=TIME(23,59,0),"Night",
  L1433&lt;TIME(9,0,0),"Night"
))</f>
        <v>Morning</v>
      </c>
      <c r="O1433" t="str">
        <f t="shared" si="136"/>
        <v/>
      </c>
    </row>
    <row r="1434" spans="1:15" x14ac:dyDescent="0.25">
      <c r="A1434" s="55" t="s">
        <v>2977</v>
      </c>
      <c r="B1434" t="s">
        <v>4</v>
      </c>
      <c r="C1434" t="s">
        <v>29</v>
      </c>
      <c r="D1434" t="s">
        <v>223</v>
      </c>
      <c r="E1434" t="s">
        <v>2978</v>
      </c>
      <c r="F1434" t="s">
        <v>78</v>
      </c>
      <c r="G1434" t="str">
        <f t="shared" si="132"/>
        <v>0</v>
      </c>
      <c r="H1434" s="4" t="str">
        <f t="shared" si="133"/>
        <v>Click here</v>
      </c>
      <c r="I1434" t="str">
        <f>IFERROR(INDEX(Analysis!$B$71:$L$91, MATCH(B1434, Analysis!$A$71:$A$91, 0), MATCH(C1434, Analysis!$B$70:$L$70, 0)), "")</f>
        <v>Mild</v>
      </c>
      <c r="J1434">
        <f t="shared" si="134"/>
        <v>20</v>
      </c>
      <c r="K1434" s="56">
        <f t="shared" si="135"/>
        <v>45792</v>
      </c>
      <c r="L1434" s="57">
        <f t="shared" si="137"/>
        <v>0.625034722223063</v>
      </c>
      <c r="M1434" t="str" cm="1">
        <f t="array" ref="M1434">IF(L1434="","",_xlfn.IFS(
  AND(L1434&gt;=TIME(9,0,0), L1434&lt;TIME(16,0,0)),"Morning",
  AND(L1434&gt;=TIME(16,0,0), L1434&lt;TIME(23,59,0)),"Evening",
  L1434&gt;=TIME(23,59,0),"Night",
  L1434&lt;TIME(9,0,0),"Night"
))</f>
        <v>Morning</v>
      </c>
      <c r="O1434" t="str">
        <f t="shared" si="136"/>
        <v/>
      </c>
    </row>
    <row r="1435" spans="1:15" x14ac:dyDescent="0.25">
      <c r="A1435" s="55" t="s">
        <v>2979</v>
      </c>
      <c r="B1435" t="s">
        <v>1</v>
      </c>
      <c r="C1435" t="s">
        <v>27</v>
      </c>
      <c r="D1435" t="s">
        <v>167</v>
      </c>
      <c r="E1435" t="s">
        <v>2980</v>
      </c>
      <c r="F1435" t="s">
        <v>78</v>
      </c>
      <c r="G1435" t="str">
        <f t="shared" si="132"/>
        <v>0</v>
      </c>
      <c r="H1435" s="4" t="str">
        <f t="shared" si="133"/>
        <v>Click here</v>
      </c>
      <c r="I1435" t="str">
        <f>IFERROR(INDEX(Analysis!$B$71:$L$91, MATCH(B1435, Analysis!$A$71:$A$91, 0), MATCH(C1435, Analysis!$B$70:$L$70, 0)), "")</f>
        <v>Mild</v>
      </c>
      <c r="J1435">
        <f t="shared" si="134"/>
        <v>20</v>
      </c>
      <c r="K1435" s="56">
        <f t="shared" si="135"/>
        <v>45792</v>
      </c>
      <c r="L1435" s="57">
        <f t="shared" si="137"/>
        <v>0.62599537037021946</v>
      </c>
      <c r="M1435" t="str" cm="1">
        <f t="array" ref="M1435">IF(L1435="","",_xlfn.IFS(
  AND(L1435&gt;=TIME(9,0,0), L1435&lt;TIME(16,0,0)),"Morning",
  AND(L1435&gt;=TIME(16,0,0), L1435&lt;TIME(23,59,0)),"Evening",
  L1435&gt;=TIME(23,59,0),"Night",
  L1435&lt;TIME(9,0,0),"Night"
))</f>
        <v>Morning</v>
      </c>
      <c r="O1435" t="str">
        <f t="shared" si="136"/>
        <v/>
      </c>
    </row>
    <row r="1436" spans="1:15" x14ac:dyDescent="0.25">
      <c r="A1436" s="55" t="s">
        <v>2981</v>
      </c>
      <c r="B1436" t="s">
        <v>1</v>
      </c>
      <c r="C1436" t="s">
        <v>27</v>
      </c>
      <c r="D1436" t="s">
        <v>167</v>
      </c>
      <c r="E1436" t="s">
        <v>2982</v>
      </c>
      <c r="F1436" t="s">
        <v>78</v>
      </c>
      <c r="G1436" t="str">
        <f t="shared" si="132"/>
        <v>0</v>
      </c>
      <c r="H1436" s="4" t="str">
        <f t="shared" si="133"/>
        <v>Click here</v>
      </c>
      <c r="I1436" t="str">
        <f>IFERROR(INDEX(Analysis!$B$71:$L$91, MATCH(B1436, Analysis!$A$71:$A$91, 0), MATCH(C1436, Analysis!$B$70:$L$70, 0)), "")</f>
        <v>Mild</v>
      </c>
      <c r="J1436">
        <f t="shared" si="134"/>
        <v>20</v>
      </c>
      <c r="K1436" s="56">
        <f t="shared" si="135"/>
        <v>45792</v>
      </c>
      <c r="L1436" s="57">
        <f t="shared" si="137"/>
        <v>0.6264467592627625</v>
      </c>
      <c r="M1436" t="str" cm="1">
        <f t="array" ref="M1436">IF(L1436="","",_xlfn.IFS(
  AND(L1436&gt;=TIME(9,0,0), L1436&lt;TIME(16,0,0)),"Morning",
  AND(L1436&gt;=TIME(16,0,0), L1436&lt;TIME(23,59,0)),"Evening",
  L1436&gt;=TIME(23,59,0),"Night",
  L1436&lt;TIME(9,0,0),"Night"
))</f>
        <v>Morning</v>
      </c>
      <c r="O1436" t="str">
        <f t="shared" si="136"/>
        <v/>
      </c>
    </row>
    <row r="1437" spans="1:15" x14ac:dyDescent="0.25">
      <c r="A1437" s="55" t="s">
        <v>2983</v>
      </c>
      <c r="B1437" t="s">
        <v>1</v>
      </c>
      <c r="C1437" t="s">
        <v>27</v>
      </c>
      <c r="D1437" t="s">
        <v>167</v>
      </c>
      <c r="E1437" t="s">
        <v>2984</v>
      </c>
      <c r="F1437" t="s">
        <v>78</v>
      </c>
      <c r="G1437" t="str">
        <f t="shared" si="132"/>
        <v>0</v>
      </c>
      <c r="H1437" s="4" t="str">
        <f t="shared" si="133"/>
        <v>Click here</v>
      </c>
      <c r="I1437" t="str">
        <f>IFERROR(INDEX(Analysis!$B$71:$L$91, MATCH(B1437, Analysis!$A$71:$A$91, 0), MATCH(C1437, Analysis!$B$70:$L$70, 0)), "")</f>
        <v>Mild</v>
      </c>
      <c r="J1437">
        <f t="shared" si="134"/>
        <v>20</v>
      </c>
      <c r="K1437" s="56">
        <f t="shared" si="135"/>
        <v>45792</v>
      </c>
      <c r="L1437" s="57">
        <f t="shared" si="137"/>
        <v>0.62703703704028158</v>
      </c>
      <c r="M1437" t="str" cm="1">
        <f t="array" ref="M1437">IF(L1437="","",_xlfn.IFS(
  AND(L1437&gt;=TIME(9,0,0), L1437&lt;TIME(16,0,0)),"Morning",
  AND(L1437&gt;=TIME(16,0,0), L1437&lt;TIME(23,59,0)),"Evening",
  L1437&gt;=TIME(23,59,0),"Night",
  L1437&lt;TIME(9,0,0),"Night"
))</f>
        <v>Morning</v>
      </c>
      <c r="O1437" t="str">
        <f t="shared" si="136"/>
        <v/>
      </c>
    </row>
    <row r="1438" spans="1:15" x14ac:dyDescent="0.25">
      <c r="A1438" s="55" t="s">
        <v>2985</v>
      </c>
      <c r="B1438" t="s">
        <v>1</v>
      </c>
      <c r="C1438" t="s">
        <v>27</v>
      </c>
      <c r="D1438" t="s">
        <v>167</v>
      </c>
      <c r="E1438" t="s">
        <v>2986</v>
      </c>
      <c r="F1438" t="s">
        <v>78</v>
      </c>
      <c r="G1438" t="str">
        <f t="shared" si="132"/>
        <v>0</v>
      </c>
      <c r="H1438" s="4" t="str">
        <f t="shared" si="133"/>
        <v>Click here</v>
      </c>
      <c r="I1438" t="str">
        <f>IFERROR(INDEX(Analysis!$B$71:$L$91, MATCH(B1438, Analysis!$A$71:$A$91, 0), MATCH(C1438, Analysis!$B$70:$L$70, 0)), "")</f>
        <v>Mild</v>
      </c>
      <c r="J1438">
        <f t="shared" si="134"/>
        <v>20</v>
      </c>
      <c r="K1438" s="56">
        <f t="shared" si="135"/>
        <v>45792</v>
      </c>
      <c r="L1438" s="57">
        <f t="shared" si="137"/>
        <v>0.6288194444423425</v>
      </c>
      <c r="M1438" t="str" cm="1">
        <f t="array" ref="M1438">IF(L1438="","",_xlfn.IFS(
  AND(L1438&gt;=TIME(9,0,0), L1438&lt;TIME(16,0,0)),"Morning",
  AND(L1438&gt;=TIME(16,0,0), L1438&lt;TIME(23,59,0)),"Evening",
  L1438&gt;=TIME(23,59,0),"Night",
  L1438&lt;TIME(9,0,0),"Night"
))</f>
        <v>Morning</v>
      </c>
      <c r="O1438" t="str">
        <f t="shared" si="136"/>
        <v/>
      </c>
    </row>
    <row r="1439" spans="1:15" x14ac:dyDescent="0.25">
      <c r="A1439" s="55" t="s">
        <v>2987</v>
      </c>
      <c r="B1439" t="s">
        <v>1</v>
      </c>
      <c r="C1439" t="s">
        <v>27</v>
      </c>
      <c r="D1439" t="s">
        <v>167</v>
      </c>
      <c r="E1439" t="s">
        <v>2988</v>
      </c>
      <c r="F1439" t="s">
        <v>78</v>
      </c>
      <c r="G1439" t="str">
        <f t="shared" si="132"/>
        <v>0</v>
      </c>
      <c r="H1439" s="4" t="str">
        <f t="shared" si="133"/>
        <v>Click here</v>
      </c>
      <c r="I1439" t="str">
        <f>IFERROR(INDEX(Analysis!$B$71:$L$91, MATCH(B1439, Analysis!$A$71:$A$91, 0), MATCH(C1439, Analysis!$B$70:$L$70, 0)), "")</f>
        <v>Mild</v>
      </c>
      <c r="J1439">
        <f t="shared" si="134"/>
        <v>20</v>
      </c>
      <c r="K1439" s="56">
        <f t="shared" si="135"/>
        <v>45792</v>
      </c>
      <c r="L1439" s="57">
        <f t="shared" si="137"/>
        <v>0.62952546296583023</v>
      </c>
      <c r="M1439" t="str" cm="1">
        <f t="array" ref="M1439">IF(L1439="","",_xlfn.IFS(
  AND(L1439&gt;=TIME(9,0,0), L1439&lt;TIME(16,0,0)),"Morning",
  AND(L1439&gt;=TIME(16,0,0), L1439&lt;TIME(23,59,0)),"Evening",
  L1439&gt;=TIME(23,59,0),"Night",
  L1439&lt;TIME(9,0,0),"Night"
))</f>
        <v>Morning</v>
      </c>
      <c r="O1439" t="str">
        <f t="shared" si="136"/>
        <v/>
      </c>
    </row>
    <row r="1440" spans="1:15" x14ac:dyDescent="0.25">
      <c r="A1440" s="55" t="s">
        <v>2989</v>
      </c>
      <c r="B1440" t="s">
        <v>1</v>
      </c>
      <c r="C1440" t="s">
        <v>25</v>
      </c>
      <c r="D1440" t="s">
        <v>146</v>
      </c>
      <c r="E1440" t="s">
        <v>2990</v>
      </c>
      <c r="F1440" t="s">
        <v>78</v>
      </c>
      <c r="G1440" t="str">
        <f t="shared" si="132"/>
        <v>0</v>
      </c>
      <c r="H1440" s="4" t="str">
        <f t="shared" si="133"/>
        <v>Click here</v>
      </c>
      <c r="I1440" t="str">
        <f>IFERROR(INDEX(Analysis!$B$71:$L$91, MATCH(B1440, Analysis!$A$71:$A$91, 0), MATCH(C1440, Analysis!$B$70:$L$70, 0)), "")</f>
        <v>Mild</v>
      </c>
      <c r="J1440">
        <f t="shared" si="134"/>
        <v>20</v>
      </c>
      <c r="K1440" s="56">
        <f t="shared" si="135"/>
        <v>45792</v>
      </c>
      <c r="L1440" s="57">
        <f t="shared" si="137"/>
        <v>0.63245370370714227</v>
      </c>
      <c r="M1440" t="str" cm="1">
        <f t="array" ref="M1440">IF(L1440="","",_xlfn.IFS(
  AND(L1440&gt;=TIME(9,0,0), L1440&lt;TIME(16,0,0)),"Morning",
  AND(L1440&gt;=TIME(16,0,0), L1440&lt;TIME(23,59,0)),"Evening",
  L1440&gt;=TIME(23,59,0),"Night",
  L1440&lt;TIME(9,0,0),"Night"
))</f>
        <v>Morning</v>
      </c>
      <c r="O1440" t="str">
        <f t="shared" si="136"/>
        <v/>
      </c>
    </row>
    <row r="1441" spans="1:15" x14ac:dyDescent="0.25">
      <c r="A1441" s="55" t="s">
        <v>2991</v>
      </c>
      <c r="B1441" t="s">
        <v>1</v>
      </c>
      <c r="C1441" t="s">
        <v>25</v>
      </c>
      <c r="D1441" t="s">
        <v>146</v>
      </c>
      <c r="E1441" t="s">
        <v>2992</v>
      </c>
      <c r="F1441" t="s">
        <v>78</v>
      </c>
      <c r="G1441" t="str">
        <f t="shared" si="132"/>
        <v>0</v>
      </c>
      <c r="H1441" s="4" t="str">
        <f t="shared" si="133"/>
        <v>Click here</v>
      </c>
      <c r="I1441" t="str">
        <f>IFERROR(INDEX(Analysis!$B$71:$L$91, MATCH(B1441, Analysis!$A$71:$A$91, 0), MATCH(C1441, Analysis!$B$70:$L$70, 0)), "")</f>
        <v>Mild</v>
      </c>
      <c r="J1441">
        <f t="shared" si="134"/>
        <v>20</v>
      </c>
      <c r="K1441" s="56">
        <f t="shared" si="135"/>
        <v>45792</v>
      </c>
      <c r="L1441" s="57">
        <f t="shared" si="137"/>
        <v>0.63262731481518131</v>
      </c>
      <c r="M1441" t="str" cm="1">
        <f t="array" ref="M1441">IF(L1441="","",_xlfn.IFS(
  AND(L1441&gt;=TIME(9,0,0), L1441&lt;TIME(16,0,0)),"Morning",
  AND(L1441&gt;=TIME(16,0,0), L1441&lt;TIME(23,59,0)),"Evening",
  L1441&gt;=TIME(23,59,0),"Night",
  L1441&lt;TIME(9,0,0),"Night"
))</f>
        <v>Morning</v>
      </c>
      <c r="O1441" t="str">
        <f t="shared" si="136"/>
        <v/>
      </c>
    </row>
    <row r="1442" spans="1:15" x14ac:dyDescent="0.25">
      <c r="A1442" s="55" t="s">
        <v>2993</v>
      </c>
      <c r="B1442" t="s">
        <v>3</v>
      </c>
      <c r="C1442" t="s">
        <v>25</v>
      </c>
      <c r="D1442" t="s">
        <v>1076</v>
      </c>
      <c r="E1442" t="s">
        <v>2994</v>
      </c>
      <c r="F1442" t="s">
        <v>78</v>
      </c>
      <c r="G1442" t="str">
        <f t="shared" si="132"/>
        <v>0</v>
      </c>
      <c r="H1442" s="4" t="str">
        <f t="shared" si="133"/>
        <v>Click here</v>
      </c>
      <c r="I1442" t="str">
        <f>IFERROR(INDEX(Analysis!$B$71:$L$91, MATCH(B1442, Analysis!$A$71:$A$91, 0), MATCH(C1442, Analysis!$B$70:$L$70, 0)), "")</f>
        <v>Severe</v>
      </c>
      <c r="J1442">
        <f t="shared" si="134"/>
        <v>20</v>
      </c>
      <c r="K1442" s="56">
        <f t="shared" si="135"/>
        <v>45792</v>
      </c>
      <c r="L1442" s="57">
        <f t="shared" si="137"/>
        <v>0.63315972222335404</v>
      </c>
      <c r="M1442" t="str" cm="1">
        <f t="array" ref="M1442">IF(L1442="","",_xlfn.IFS(
  AND(L1442&gt;=TIME(9,0,0), L1442&lt;TIME(16,0,0)),"Morning",
  AND(L1442&gt;=TIME(16,0,0), L1442&lt;TIME(23,59,0)),"Evening",
  L1442&gt;=TIME(23,59,0),"Night",
  L1442&lt;TIME(9,0,0),"Night"
))</f>
        <v>Morning</v>
      </c>
      <c r="O1442" t="str">
        <f t="shared" si="136"/>
        <v/>
      </c>
    </row>
    <row r="1443" spans="1:15" x14ac:dyDescent="0.25">
      <c r="A1443" s="55" t="s">
        <v>2995</v>
      </c>
      <c r="B1443" t="s">
        <v>1</v>
      </c>
      <c r="C1443" t="s">
        <v>27</v>
      </c>
      <c r="D1443" t="s">
        <v>109</v>
      </c>
      <c r="E1443" t="s">
        <v>2996</v>
      </c>
      <c r="F1443" t="s">
        <v>78</v>
      </c>
      <c r="G1443" t="str">
        <f t="shared" si="132"/>
        <v>0</v>
      </c>
      <c r="H1443" s="4" t="str">
        <f t="shared" si="133"/>
        <v>Click here</v>
      </c>
      <c r="I1443" t="str">
        <f>IFERROR(INDEX(Analysis!$B$71:$L$91, MATCH(B1443, Analysis!$A$71:$A$91, 0), MATCH(C1443, Analysis!$B$70:$L$70, 0)), "")</f>
        <v>Mild</v>
      </c>
      <c r="J1443">
        <f t="shared" si="134"/>
        <v>20</v>
      </c>
      <c r="K1443" s="56">
        <f t="shared" si="135"/>
        <v>45792</v>
      </c>
      <c r="L1443" s="57">
        <f t="shared" si="137"/>
        <v>0.63954861111415084</v>
      </c>
      <c r="M1443" t="str" cm="1">
        <f t="array" ref="M1443">IF(L1443="","",_xlfn.IFS(
  AND(L1443&gt;=TIME(9,0,0), L1443&lt;TIME(16,0,0)),"Morning",
  AND(L1443&gt;=TIME(16,0,0), L1443&lt;TIME(23,59,0)),"Evening",
  L1443&gt;=TIME(23,59,0),"Night",
  L1443&lt;TIME(9,0,0),"Night"
))</f>
        <v>Morning</v>
      </c>
      <c r="O1443" t="str">
        <f t="shared" si="136"/>
        <v/>
      </c>
    </row>
    <row r="1444" spans="1:15" x14ac:dyDescent="0.25">
      <c r="A1444" s="55" t="s">
        <v>2997</v>
      </c>
      <c r="B1444" t="s">
        <v>1</v>
      </c>
      <c r="C1444" t="s">
        <v>27</v>
      </c>
      <c r="D1444" t="s">
        <v>109</v>
      </c>
      <c r="E1444" t="s">
        <v>2998</v>
      </c>
      <c r="F1444" t="s">
        <v>78</v>
      </c>
      <c r="G1444" t="str">
        <f t="shared" si="132"/>
        <v>0</v>
      </c>
      <c r="H1444" s="4" t="str">
        <f t="shared" si="133"/>
        <v>Click here</v>
      </c>
      <c r="I1444" t="str">
        <f>IFERROR(INDEX(Analysis!$B$71:$L$91, MATCH(B1444, Analysis!$A$71:$A$91, 0), MATCH(C1444, Analysis!$B$70:$L$70, 0)), "")</f>
        <v>Mild</v>
      </c>
      <c r="J1444">
        <f t="shared" si="134"/>
        <v>20</v>
      </c>
      <c r="K1444" s="56">
        <f t="shared" si="135"/>
        <v>45792</v>
      </c>
      <c r="L1444" s="57">
        <f t="shared" si="137"/>
        <v>0.64008101851504762</v>
      </c>
      <c r="M1444" t="str" cm="1">
        <f t="array" ref="M1444">IF(L1444="","",_xlfn.IFS(
  AND(L1444&gt;=TIME(9,0,0), L1444&lt;TIME(16,0,0)),"Morning",
  AND(L1444&gt;=TIME(16,0,0), L1444&lt;TIME(23,59,0)),"Evening",
  L1444&gt;=TIME(23,59,0),"Night",
  L1444&lt;TIME(9,0,0),"Night"
))</f>
        <v>Morning</v>
      </c>
      <c r="O1444" t="str">
        <f t="shared" si="136"/>
        <v/>
      </c>
    </row>
    <row r="1445" spans="1:15" x14ac:dyDescent="0.25">
      <c r="A1445" s="55" t="s">
        <v>2999</v>
      </c>
      <c r="B1445" t="s">
        <v>1</v>
      </c>
      <c r="C1445" t="s">
        <v>27</v>
      </c>
      <c r="D1445" t="s">
        <v>167</v>
      </c>
      <c r="E1445" t="s">
        <v>3000</v>
      </c>
      <c r="F1445" t="s">
        <v>78</v>
      </c>
      <c r="G1445" t="str">
        <f t="shared" si="132"/>
        <v>0</v>
      </c>
      <c r="H1445" s="4" t="str">
        <f t="shared" si="133"/>
        <v>Click here</v>
      </c>
      <c r="I1445" t="str">
        <f>IFERROR(INDEX(Analysis!$B$71:$L$91, MATCH(B1445, Analysis!$A$71:$A$91, 0), MATCH(C1445, Analysis!$B$70:$L$70, 0)), "")</f>
        <v>Mild</v>
      </c>
      <c r="J1445">
        <f t="shared" si="134"/>
        <v>20</v>
      </c>
      <c r="K1445" s="56">
        <f t="shared" si="135"/>
        <v>45792</v>
      </c>
      <c r="L1445" s="57">
        <f t="shared" si="137"/>
        <v>0.65431712962890742</v>
      </c>
      <c r="M1445" t="str" cm="1">
        <f t="array" ref="M1445">IF(L1445="","",_xlfn.IFS(
  AND(L1445&gt;=TIME(9,0,0), L1445&lt;TIME(16,0,0)),"Morning",
  AND(L1445&gt;=TIME(16,0,0), L1445&lt;TIME(23,59,0)),"Evening",
  L1445&gt;=TIME(23,59,0),"Night",
  L1445&lt;TIME(9,0,0),"Night"
))</f>
        <v>Morning</v>
      </c>
      <c r="O1445" t="str">
        <f t="shared" si="136"/>
        <v/>
      </c>
    </row>
    <row r="1446" spans="1:15" x14ac:dyDescent="0.25">
      <c r="A1446" s="55" t="s">
        <v>3001</v>
      </c>
      <c r="B1446" t="s">
        <v>1</v>
      </c>
      <c r="C1446" t="s">
        <v>30</v>
      </c>
      <c r="D1446" t="s">
        <v>217</v>
      </c>
      <c r="E1446" t="s">
        <v>3002</v>
      </c>
      <c r="F1446" t="s">
        <v>78</v>
      </c>
      <c r="G1446" t="str">
        <f t="shared" si="132"/>
        <v>0</v>
      </c>
      <c r="H1446" s="4" t="str">
        <f t="shared" si="133"/>
        <v>Click here</v>
      </c>
      <c r="I1446" t="str">
        <f>IFERROR(INDEX(Analysis!$B$71:$L$91, MATCH(B1446, Analysis!$A$71:$A$91, 0), MATCH(C1446, Analysis!$B$70:$L$70, 0)), "")</f>
        <v>Mild</v>
      </c>
      <c r="J1446">
        <f t="shared" si="134"/>
        <v>20</v>
      </c>
      <c r="K1446" s="56">
        <f t="shared" si="135"/>
        <v>45792</v>
      </c>
      <c r="L1446" s="57">
        <f t="shared" si="137"/>
        <v>0.65521990740671754</v>
      </c>
      <c r="M1446" t="str" cm="1">
        <f t="array" ref="M1446">IF(L1446="","",_xlfn.IFS(
  AND(L1446&gt;=TIME(9,0,0), L1446&lt;TIME(16,0,0)),"Morning",
  AND(L1446&gt;=TIME(16,0,0), L1446&lt;TIME(23,59,0)),"Evening",
  L1446&gt;=TIME(23,59,0),"Night",
  L1446&lt;TIME(9,0,0),"Night"
))</f>
        <v>Morning</v>
      </c>
      <c r="O1446" t="str">
        <f t="shared" si="136"/>
        <v/>
      </c>
    </row>
    <row r="1447" spans="1:15" x14ac:dyDescent="0.25">
      <c r="A1447" s="55" t="s">
        <v>3003</v>
      </c>
      <c r="B1447" t="s">
        <v>1</v>
      </c>
      <c r="C1447" t="s">
        <v>27</v>
      </c>
      <c r="D1447" t="s">
        <v>167</v>
      </c>
      <c r="E1447" t="s">
        <v>3004</v>
      </c>
      <c r="F1447" t="s">
        <v>78</v>
      </c>
      <c r="G1447" t="str">
        <f t="shared" si="132"/>
        <v>0</v>
      </c>
      <c r="H1447" s="4" t="str">
        <f t="shared" si="133"/>
        <v>Click here</v>
      </c>
      <c r="I1447" t="str">
        <f>IFERROR(INDEX(Analysis!$B$71:$L$91, MATCH(B1447, Analysis!$A$71:$A$91, 0), MATCH(C1447, Analysis!$B$70:$L$70, 0)), "")</f>
        <v>Mild</v>
      </c>
      <c r="J1447">
        <f t="shared" si="134"/>
        <v>20</v>
      </c>
      <c r="K1447" s="56">
        <f t="shared" si="135"/>
        <v>45792</v>
      </c>
      <c r="L1447" s="57">
        <f t="shared" si="137"/>
        <v>0.66040509259619284</v>
      </c>
      <c r="M1447" t="str" cm="1">
        <f t="array" ref="M1447">IF(L1447="","",_xlfn.IFS(
  AND(L1447&gt;=TIME(9,0,0), L1447&lt;TIME(16,0,0)),"Morning",
  AND(L1447&gt;=TIME(16,0,0), L1447&lt;TIME(23,59,0)),"Evening",
  L1447&gt;=TIME(23,59,0),"Night",
  L1447&lt;TIME(9,0,0),"Night"
))</f>
        <v>Morning</v>
      </c>
      <c r="O1447" t="str">
        <f t="shared" si="136"/>
        <v/>
      </c>
    </row>
    <row r="1448" spans="1:15" x14ac:dyDescent="0.25">
      <c r="A1448" s="55" t="s">
        <v>3005</v>
      </c>
      <c r="B1448" t="s">
        <v>1</v>
      </c>
      <c r="C1448" t="s">
        <v>25</v>
      </c>
      <c r="D1448" t="s">
        <v>1117</v>
      </c>
      <c r="E1448" t="s">
        <v>3006</v>
      </c>
      <c r="F1448" t="s">
        <v>78</v>
      </c>
      <c r="G1448" t="str">
        <f t="shared" si="132"/>
        <v>0</v>
      </c>
      <c r="H1448" s="4" t="str">
        <f t="shared" si="133"/>
        <v>Click here</v>
      </c>
      <c r="I1448" t="str">
        <f>IFERROR(INDEX(Analysis!$B$71:$L$91, MATCH(B1448, Analysis!$A$71:$A$91, 0), MATCH(C1448, Analysis!$B$70:$L$70, 0)), "")</f>
        <v>Mild</v>
      </c>
      <c r="J1448">
        <f t="shared" si="134"/>
        <v>20</v>
      </c>
      <c r="K1448" s="56">
        <f t="shared" si="135"/>
        <v>45792</v>
      </c>
      <c r="L1448" s="57">
        <f t="shared" si="137"/>
        <v>0.66718750000291038</v>
      </c>
      <c r="M1448" t="str" cm="1">
        <f t="array" ref="M1448">IF(L1448="","",_xlfn.IFS(
  AND(L1448&gt;=TIME(9,0,0), L1448&lt;TIME(16,0,0)),"Morning",
  AND(L1448&gt;=TIME(16,0,0), L1448&lt;TIME(23,59,0)),"Evening",
  L1448&gt;=TIME(23,59,0),"Night",
  L1448&lt;TIME(9,0,0),"Night"
))</f>
        <v>Evening</v>
      </c>
      <c r="O1448" t="str">
        <f t="shared" si="136"/>
        <v/>
      </c>
    </row>
    <row r="1449" spans="1:15" x14ac:dyDescent="0.25">
      <c r="A1449" s="55" t="s">
        <v>3007</v>
      </c>
      <c r="B1449" t="s">
        <v>1</v>
      </c>
      <c r="C1449" t="s">
        <v>27</v>
      </c>
      <c r="D1449" t="s">
        <v>109</v>
      </c>
      <c r="E1449" t="s">
        <v>3008</v>
      </c>
      <c r="F1449" t="s">
        <v>78</v>
      </c>
      <c r="G1449" t="str">
        <f t="shared" si="132"/>
        <v>0</v>
      </c>
      <c r="H1449" s="4" t="str">
        <f t="shared" si="133"/>
        <v>Click here</v>
      </c>
      <c r="I1449" t="str">
        <f>IFERROR(INDEX(Analysis!$B$71:$L$91, MATCH(B1449, Analysis!$A$71:$A$91, 0), MATCH(C1449, Analysis!$B$70:$L$70, 0)), "")</f>
        <v>Mild</v>
      </c>
      <c r="J1449">
        <f t="shared" si="134"/>
        <v>20</v>
      </c>
      <c r="K1449" s="56">
        <f t="shared" si="135"/>
        <v>45792</v>
      </c>
      <c r="L1449" s="57">
        <f t="shared" si="137"/>
        <v>0.66839120370423188</v>
      </c>
      <c r="M1449" t="str" cm="1">
        <f t="array" ref="M1449">IF(L1449="","",_xlfn.IFS(
  AND(L1449&gt;=TIME(9,0,0), L1449&lt;TIME(16,0,0)),"Morning",
  AND(L1449&gt;=TIME(16,0,0), L1449&lt;TIME(23,59,0)),"Evening",
  L1449&gt;=TIME(23,59,0),"Night",
  L1449&lt;TIME(9,0,0),"Night"
))</f>
        <v>Evening</v>
      </c>
      <c r="O1449" t="str">
        <f t="shared" si="136"/>
        <v/>
      </c>
    </row>
    <row r="1450" spans="1:15" x14ac:dyDescent="0.25">
      <c r="A1450" s="55" t="s">
        <v>3009</v>
      </c>
      <c r="B1450" t="s">
        <v>3</v>
      </c>
      <c r="C1450" t="s">
        <v>25</v>
      </c>
      <c r="D1450" t="s">
        <v>1076</v>
      </c>
      <c r="E1450" t="s">
        <v>3010</v>
      </c>
      <c r="F1450" t="s">
        <v>78</v>
      </c>
      <c r="G1450" t="str">
        <f t="shared" si="132"/>
        <v>0</v>
      </c>
      <c r="H1450" s="4" t="str">
        <f t="shared" si="133"/>
        <v>Click here</v>
      </c>
      <c r="I1450" t="str">
        <f>IFERROR(INDEX(Analysis!$B$71:$L$91, MATCH(B1450, Analysis!$A$71:$A$91, 0), MATCH(C1450, Analysis!$B$70:$L$70, 0)), "")</f>
        <v>Severe</v>
      </c>
      <c r="J1450">
        <f t="shared" si="134"/>
        <v>20</v>
      </c>
      <c r="K1450" s="56">
        <f t="shared" si="135"/>
        <v>45792</v>
      </c>
      <c r="L1450" s="57">
        <f t="shared" si="137"/>
        <v>0.67152777777664596</v>
      </c>
      <c r="M1450" t="str" cm="1">
        <f t="array" ref="M1450">IF(L1450="","",_xlfn.IFS(
  AND(L1450&gt;=TIME(9,0,0), L1450&lt;TIME(16,0,0)),"Morning",
  AND(L1450&gt;=TIME(16,0,0), L1450&lt;TIME(23,59,0)),"Evening",
  L1450&gt;=TIME(23,59,0),"Night",
  L1450&lt;TIME(9,0,0),"Night"
))</f>
        <v>Evening</v>
      </c>
      <c r="O1450" t="str">
        <f t="shared" si="136"/>
        <v/>
      </c>
    </row>
    <row r="1451" spans="1:15" x14ac:dyDescent="0.25">
      <c r="A1451" s="55" t="s">
        <v>3011</v>
      </c>
      <c r="B1451" t="s">
        <v>0</v>
      </c>
      <c r="C1451" t="s">
        <v>25</v>
      </c>
      <c r="D1451" t="s">
        <v>1117</v>
      </c>
      <c r="E1451" t="s">
        <v>3012</v>
      </c>
      <c r="F1451" t="s">
        <v>78</v>
      </c>
      <c r="G1451" t="str">
        <f t="shared" si="132"/>
        <v>0</v>
      </c>
      <c r="H1451" s="4" t="str">
        <f t="shared" si="133"/>
        <v>Click here</v>
      </c>
      <c r="I1451" t="str">
        <f>IFERROR(INDEX(Analysis!$B$71:$L$91, MATCH(B1451, Analysis!$A$71:$A$91, 0), MATCH(C1451, Analysis!$B$70:$L$70, 0)), "")</f>
        <v>Severe</v>
      </c>
      <c r="J1451">
        <f t="shared" si="134"/>
        <v>20</v>
      </c>
      <c r="K1451" s="56">
        <f t="shared" si="135"/>
        <v>45792</v>
      </c>
      <c r="L1451" s="57">
        <f t="shared" si="137"/>
        <v>0.67614583333488554</v>
      </c>
      <c r="M1451" t="str" cm="1">
        <f t="array" ref="M1451">IF(L1451="","",_xlfn.IFS(
  AND(L1451&gt;=TIME(9,0,0), L1451&lt;TIME(16,0,0)),"Morning",
  AND(L1451&gt;=TIME(16,0,0), L1451&lt;TIME(23,59,0)),"Evening",
  L1451&gt;=TIME(23,59,0),"Night",
  L1451&lt;TIME(9,0,0),"Night"
))</f>
        <v>Evening</v>
      </c>
      <c r="O1451" t="str">
        <f t="shared" si="136"/>
        <v/>
      </c>
    </row>
    <row r="1452" spans="1:15" x14ac:dyDescent="0.25">
      <c r="A1452" s="55" t="s">
        <v>3013</v>
      </c>
      <c r="B1452" t="s">
        <v>1</v>
      </c>
      <c r="C1452" t="s">
        <v>27</v>
      </c>
      <c r="D1452" t="s">
        <v>167</v>
      </c>
      <c r="E1452" t="s">
        <v>3014</v>
      </c>
      <c r="F1452" t="s">
        <v>78</v>
      </c>
      <c r="G1452" t="str">
        <f t="shared" si="132"/>
        <v>0</v>
      </c>
      <c r="H1452" s="4" t="str">
        <f t="shared" si="133"/>
        <v>Click here</v>
      </c>
      <c r="I1452" t="str">
        <f>IFERROR(INDEX(Analysis!$B$71:$L$91, MATCH(B1452, Analysis!$A$71:$A$91, 0), MATCH(C1452, Analysis!$B$70:$L$70, 0)), "")</f>
        <v>Mild</v>
      </c>
      <c r="J1452">
        <f t="shared" si="134"/>
        <v>20</v>
      </c>
      <c r="K1452" s="56">
        <f t="shared" si="135"/>
        <v>45792</v>
      </c>
      <c r="L1452" s="57">
        <f t="shared" si="137"/>
        <v>0.67796296296000946</v>
      </c>
      <c r="M1452" t="str" cm="1">
        <f t="array" ref="M1452">IF(L1452="","",_xlfn.IFS(
  AND(L1452&gt;=TIME(9,0,0), L1452&lt;TIME(16,0,0)),"Morning",
  AND(L1452&gt;=TIME(16,0,0), L1452&lt;TIME(23,59,0)),"Evening",
  L1452&gt;=TIME(23,59,0),"Night",
  L1452&lt;TIME(9,0,0),"Night"
))</f>
        <v>Evening</v>
      </c>
      <c r="O1452" t="str">
        <f t="shared" si="136"/>
        <v/>
      </c>
    </row>
    <row r="1453" spans="1:15" x14ac:dyDescent="0.25">
      <c r="A1453" s="55" t="s">
        <v>3015</v>
      </c>
      <c r="B1453" t="s">
        <v>0</v>
      </c>
      <c r="C1453" t="s">
        <v>25</v>
      </c>
      <c r="D1453" t="s">
        <v>1117</v>
      </c>
      <c r="E1453" t="s">
        <v>3016</v>
      </c>
      <c r="F1453" t="s">
        <v>78</v>
      </c>
      <c r="G1453" t="str">
        <f t="shared" si="132"/>
        <v>0</v>
      </c>
      <c r="H1453" s="4" t="str">
        <f t="shared" si="133"/>
        <v>Click here</v>
      </c>
      <c r="I1453" t="str">
        <f>IFERROR(INDEX(Analysis!$B$71:$L$91, MATCH(B1453, Analysis!$A$71:$A$91, 0), MATCH(C1453, Analysis!$B$70:$L$70, 0)), "")</f>
        <v>Severe</v>
      </c>
      <c r="J1453">
        <f t="shared" si="134"/>
        <v>20</v>
      </c>
      <c r="K1453" s="56">
        <f t="shared" si="135"/>
        <v>45792</v>
      </c>
      <c r="L1453" s="57">
        <f t="shared" si="137"/>
        <v>0.68290509259531973</v>
      </c>
      <c r="M1453" t="str" cm="1">
        <f t="array" ref="M1453">IF(L1453="","",_xlfn.IFS(
  AND(L1453&gt;=TIME(9,0,0), L1453&lt;TIME(16,0,0)),"Morning",
  AND(L1453&gt;=TIME(16,0,0), L1453&lt;TIME(23,59,0)),"Evening",
  L1453&gt;=TIME(23,59,0),"Night",
  L1453&lt;TIME(9,0,0),"Night"
))</f>
        <v>Evening</v>
      </c>
      <c r="O1453" t="str">
        <f t="shared" si="136"/>
        <v/>
      </c>
    </row>
    <row r="1454" spans="1:15" x14ac:dyDescent="0.25">
      <c r="A1454" s="55" t="s">
        <v>3017</v>
      </c>
      <c r="B1454" t="s">
        <v>1</v>
      </c>
      <c r="C1454" t="s">
        <v>25</v>
      </c>
      <c r="D1454" t="s">
        <v>1117</v>
      </c>
      <c r="E1454" t="s">
        <v>3018</v>
      </c>
      <c r="F1454" t="s">
        <v>78</v>
      </c>
      <c r="G1454" t="str">
        <f t="shared" si="132"/>
        <v>0</v>
      </c>
      <c r="H1454" s="4" t="str">
        <f t="shared" si="133"/>
        <v>Click here</v>
      </c>
      <c r="I1454" t="str">
        <f>IFERROR(INDEX(Analysis!$B$71:$L$91, MATCH(B1454, Analysis!$A$71:$A$91, 0), MATCH(C1454, Analysis!$B$70:$L$70, 0)), "")</f>
        <v>Mild</v>
      </c>
      <c r="J1454">
        <f t="shared" si="134"/>
        <v>20</v>
      </c>
      <c r="K1454" s="56">
        <f t="shared" si="135"/>
        <v>45792</v>
      </c>
      <c r="L1454" s="57">
        <f t="shared" si="137"/>
        <v>0.68319444444205146</v>
      </c>
      <c r="M1454" t="str" cm="1">
        <f t="array" ref="M1454">IF(L1454="","",_xlfn.IFS(
  AND(L1454&gt;=TIME(9,0,0), L1454&lt;TIME(16,0,0)),"Morning",
  AND(L1454&gt;=TIME(16,0,0), L1454&lt;TIME(23,59,0)),"Evening",
  L1454&gt;=TIME(23,59,0),"Night",
  L1454&lt;TIME(9,0,0),"Night"
))</f>
        <v>Evening</v>
      </c>
      <c r="O1454" t="str">
        <f t="shared" si="136"/>
        <v/>
      </c>
    </row>
    <row r="1455" spans="1:15" x14ac:dyDescent="0.25">
      <c r="A1455" s="55" t="s">
        <v>3019</v>
      </c>
      <c r="B1455" t="s">
        <v>1</v>
      </c>
      <c r="C1455" t="s">
        <v>25</v>
      </c>
      <c r="D1455" t="s">
        <v>1117</v>
      </c>
      <c r="E1455" t="s">
        <v>3020</v>
      </c>
      <c r="F1455" t="s">
        <v>78</v>
      </c>
      <c r="G1455" t="str">
        <f t="shared" si="132"/>
        <v>0</v>
      </c>
      <c r="H1455" s="4" t="str">
        <f t="shared" si="133"/>
        <v>Click here</v>
      </c>
      <c r="I1455" t="str">
        <f>IFERROR(INDEX(Analysis!$B$71:$L$91, MATCH(B1455, Analysis!$A$71:$A$91, 0), MATCH(C1455, Analysis!$B$70:$L$70, 0)), "")</f>
        <v>Mild</v>
      </c>
      <c r="J1455">
        <f t="shared" si="134"/>
        <v>20</v>
      </c>
      <c r="K1455" s="56">
        <f t="shared" si="135"/>
        <v>45792</v>
      </c>
      <c r="L1455" s="57">
        <f t="shared" si="137"/>
        <v>0.68342592592671281</v>
      </c>
      <c r="M1455" t="str" cm="1">
        <f t="array" ref="M1455">IF(L1455="","",_xlfn.IFS(
  AND(L1455&gt;=TIME(9,0,0), L1455&lt;TIME(16,0,0)),"Morning",
  AND(L1455&gt;=TIME(16,0,0), L1455&lt;TIME(23,59,0)),"Evening",
  L1455&gt;=TIME(23,59,0),"Night",
  L1455&lt;TIME(9,0,0),"Night"
))</f>
        <v>Evening</v>
      </c>
      <c r="O1455" t="str">
        <f t="shared" si="136"/>
        <v/>
      </c>
    </row>
    <row r="1456" spans="1:15" x14ac:dyDescent="0.25">
      <c r="A1456" s="55" t="s">
        <v>3021</v>
      </c>
      <c r="B1456" t="s">
        <v>1</v>
      </c>
      <c r="C1456" t="s">
        <v>103</v>
      </c>
      <c r="D1456" t="s">
        <v>3022</v>
      </c>
      <c r="E1456" t="s">
        <v>3023</v>
      </c>
      <c r="F1456" t="s">
        <v>78</v>
      </c>
      <c r="G1456" t="str">
        <f t="shared" si="132"/>
        <v>0</v>
      </c>
      <c r="H1456" s="4" t="str">
        <f t="shared" si="133"/>
        <v>Click here</v>
      </c>
      <c r="I1456" t="str">
        <f>IFERROR(INDEX(Analysis!$B$71:$L$91, MATCH(B1456, Analysis!$A$71:$A$91, 0), MATCH(C1456, Analysis!$B$70:$L$70, 0)), "")</f>
        <v>Mild</v>
      </c>
      <c r="J1456">
        <f t="shared" si="134"/>
        <v>20</v>
      </c>
      <c r="K1456" s="56">
        <f t="shared" si="135"/>
        <v>45792</v>
      </c>
      <c r="L1456" s="57">
        <f t="shared" si="137"/>
        <v>0.6938657407372375</v>
      </c>
      <c r="M1456" t="str" cm="1">
        <f t="array" ref="M1456">IF(L1456="","",_xlfn.IFS(
  AND(L1456&gt;=TIME(9,0,0), L1456&lt;TIME(16,0,0)),"Morning",
  AND(L1456&gt;=TIME(16,0,0), L1456&lt;TIME(23,59,0)),"Evening",
  L1456&gt;=TIME(23,59,0),"Night",
  L1456&lt;TIME(9,0,0),"Night"
))</f>
        <v>Evening</v>
      </c>
      <c r="O1456" t="str">
        <f t="shared" si="136"/>
        <v/>
      </c>
    </row>
    <row r="1457" spans="1:15" x14ac:dyDescent="0.25">
      <c r="A1457" s="55" t="s">
        <v>3024</v>
      </c>
      <c r="B1457" t="s">
        <v>1</v>
      </c>
      <c r="C1457" t="s">
        <v>27</v>
      </c>
      <c r="D1457" t="s">
        <v>167</v>
      </c>
      <c r="E1457" t="s">
        <v>3025</v>
      </c>
      <c r="F1457" t="s">
        <v>78</v>
      </c>
      <c r="G1457" t="str">
        <f t="shared" si="132"/>
        <v>0</v>
      </c>
      <c r="H1457" s="4" t="str">
        <f t="shared" si="133"/>
        <v>Click here</v>
      </c>
      <c r="I1457" t="str">
        <f>IFERROR(INDEX(Analysis!$B$71:$L$91, MATCH(B1457, Analysis!$A$71:$A$91, 0), MATCH(C1457, Analysis!$B$70:$L$70, 0)), "")</f>
        <v>Mild</v>
      </c>
      <c r="J1457">
        <f t="shared" si="134"/>
        <v>20</v>
      </c>
      <c r="K1457" s="56">
        <f t="shared" si="135"/>
        <v>45792</v>
      </c>
      <c r="L1457" s="57">
        <f t="shared" si="137"/>
        <v>0.69502314814599231</v>
      </c>
      <c r="M1457" t="str" cm="1">
        <f t="array" ref="M1457">IF(L1457="","",_xlfn.IFS(
  AND(L1457&gt;=TIME(9,0,0), L1457&lt;TIME(16,0,0)),"Morning",
  AND(L1457&gt;=TIME(16,0,0), L1457&lt;TIME(23,59,0)),"Evening",
  L1457&gt;=TIME(23,59,0),"Night",
  L1457&lt;TIME(9,0,0),"Night"
))</f>
        <v>Evening</v>
      </c>
      <c r="O1457" t="str">
        <f t="shared" si="136"/>
        <v/>
      </c>
    </row>
    <row r="1458" spans="1:15" x14ac:dyDescent="0.25">
      <c r="A1458" s="55" t="s">
        <v>3026</v>
      </c>
      <c r="B1458" t="s">
        <v>1</v>
      </c>
      <c r="C1458" t="s">
        <v>26</v>
      </c>
      <c r="D1458" t="s">
        <v>418</v>
      </c>
      <c r="E1458" t="s">
        <v>3027</v>
      </c>
      <c r="F1458" t="s">
        <v>78</v>
      </c>
      <c r="G1458" t="str">
        <f t="shared" si="132"/>
        <v>0</v>
      </c>
      <c r="H1458" s="4" t="str">
        <f t="shared" si="133"/>
        <v>Click here</v>
      </c>
      <c r="I1458" t="str">
        <f>IFERROR(INDEX(Analysis!$B$71:$L$91, MATCH(B1458, Analysis!$A$71:$A$91, 0), MATCH(C1458, Analysis!$B$70:$L$70, 0)), "")</f>
        <v>Mild</v>
      </c>
      <c r="J1458">
        <f t="shared" si="134"/>
        <v>20</v>
      </c>
      <c r="K1458" s="56">
        <f t="shared" si="135"/>
        <v>45792</v>
      </c>
      <c r="L1458" s="57">
        <f t="shared" si="137"/>
        <v>0.6991319444423425</v>
      </c>
      <c r="M1458" t="str" cm="1">
        <f t="array" ref="M1458">IF(L1458="","",_xlfn.IFS(
  AND(L1458&gt;=TIME(9,0,0), L1458&lt;TIME(16,0,0)),"Morning",
  AND(L1458&gt;=TIME(16,0,0), L1458&lt;TIME(23,59,0)),"Evening",
  L1458&gt;=TIME(23,59,0),"Night",
  L1458&lt;TIME(9,0,0),"Night"
))</f>
        <v>Evening</v>
      </c>
      <c r="O1458" t="str">
        <f t="shared" si="136"/>
        <v/>
      </c>
    </row>
    <row r="1459" spans="1:15" x14ac:dyDescent="0.25">
      <c r="A1459" s="55" t="s">
        <v>3028</v>
      </c>
      <c r="B1459" t="s">
        <v>3</v>
      </c>
      <c r="C1459" t="s">
        <v>25</v>
      </c>
      <c r="D1459" t="s">
        <v>1076</v>
      </c>
      <c r="E1459" t="s">
        <v>3029</v>
      </c>
      <c r="F1459" t="s">
        <v>78</v>
      </c>
      <c r="G1459" t="str">
        <f t="shared" si="132"/>
        <v>0</v>
      </c>
      <c r="H1459" s="4" t="str">
        <f t="shared" si="133"/>
        <v>Click here</v>
      </c>
      <c r="I1459" t="str">
        <f>IFERROR(INDEX(Analysis!$B$71:$L$91, MATCH(B1459, Analysis!$A$71:$A$91, 0), MATCH(C1459, Analysis!$B$70:$L$70, 0)), "")</f>
        <v>Severe</v>
      </c>
      <c r="J1459">
        <f t="shared" si="134"/>
        <v>20</v>
      </c>
      <c r="K1459" s="56">
        <f t="shared" si="135"/>
        <v>45792</v>
      </c>
      <c r="L1459" s="57">
        <f t="shared" si="137"/>
        <v>0.69956018518860219</v>
      </c>
      <c r="M1459" t="str" cm="1">
        <f t="array" ref="M1459">IF(L1459="","",_xlfn.IFS(
  AND(L1459&gt;=TIME(9,0,0), L1459&lt;TIME(16,0,0)),"Morning",
  AND(L1459&gt;=TIME(16,0,0), L1459&lt;TIME(23,59,0)),"Evening",
  L1459&gt;=TIME(23,59,0),"Night",
  L1459&lt;TIME(9,0,0),"Night"
))</f>
        <v>Evening</v>
      </c>
      <c r="O1459" t="str">
        <f t="shared" si="136"/>
        <v/>
      </c>
    </row>
    <row r="1460" spans="1:15" x14ac:dyDescent="0.25">
      <c r="A1460" s="55" t="s">
        <v>3030</v>
      </c>
      <c r="B1460" t="s">
        <v>3</v>
      </c>
      <c r="C1460" t="s">
        <v>26</v>
      </c>
      <c r="D1460" t="s">
        <v>80</v>
      </c>
      <c r="E1460" t="s">
        <v>3031</v>
      </c>
      <c r="F1460" t="s">
        <v>78</v>
      </c>
      <c r="G1460" t="str">
        <f t="shared" si="132"/>
        <v>0</v>
      </c>
      <c r="H1460" s="4" t="str">
        <f t="shared" si="133"/>
        <v>Click here</v>
      </c>
      <c r="I1460" t="str">
        <f>IFERROR(INDEX(Analysis!$B$71:$L$91, MATCH(B1460, Analysis!$A$71:$A$91, 0), MATCH(C1460, Analysis!$B$70:$L$70, 0)), "")</f>
        <v>Severe</v>
      </c>
      <c r="J1460">
        <f t="shared" si="134"/>
        <v>20</v>
      </c>
      <c r="K1460" s="56">
        <f t="shared" si="135"/>
        <v>45792</v>
      </c>
      <c r="L1460" s="57">
        <f t="shared" si="137"/>
        <v>0.70254629629926058</v>
      </c>
      <c r="M1460" t="str" cm="1">
        <f t="array" ref="M1460">IF(L1460="","",_xlfn.IFS(
  AND(L1460&gt;=TIME(9,0,0), L1460&lt;TIME(16,0,0)),"Morning",
  AND(L1460&gt;=TIME(16,0,0), L1460&lt;TIME(23,59,0)),"Evening",
  L1460&gt;=TIME(23,59,0),"Night",
  L1460&lt;TIME(9,0,0),"Night"
))</f>
        <v>Evening</v>
      </c>
      <c r="O1460" t="str">
        <f t="shared" si="136"/>
        <v/>
      </c>
    </row>
    <row r="1461" spans="1:15" x14ac:dyDescent="0.25">
      <c r="A1461" s="55" t="s">
        <v>3032</v>
      </c>
      <c r="B1461" t="s">
        <v>1</v>
      </c>
      <c r="C1461" t="s">
        <v>27</v>
      </c>
      <c r="D1461" t="s">
        <v>167</v>
      </c>
      <c r="E1461" t="s">
        <v>3033</v>
      </c>
      <c r="F1461" t="s">
        <v>78</v>
      </c>
      <c r="G1461" t="str">
        <f t="shared" si="132"/>
        <v>0</v>
      </c>
      <c r="H1461" s="4" t="str">
        <f t="shared" si="133"/>
        <v>Click here</v>
      </c>
      <c r="I1461" t="str">
        <f>IFERROR(INDEX(Analysis!$B$71:$L$91, MATCH(B1461, Analysis!$A$71:$A$91, 0), MATCH(C1461, Analysis!$B$70:$L$70, 0)), "")</f>
        <v>Mild</v>
      </c>
      <c r="J1461">
        <f t="shared" si="134"/>
        <v>20</v>
      </c>
      <c r="K1461" s="56">
        <f t="shared" si="135"/>
        <v>45792</v>
      </c>
      <c r="L1461" s="57">
        <f t="shared" si="137"/>
        <v>0.70332175926159834</v>
      </c>
      <c r="M1461" t="str" cm="1">
        <f t="array" ref="M1461">IF(L1461="","",_xlfn.IFS(
  AND(L1461&gt;=TIME(9,0,0), L1461&lt;TIME(16,0,0)),"Morning",
  AND(L1461&gt;=TIME(16,0,0), L1461&lt;TIME(23,59,0)),"Evening",
  L1461&gt;=TIME(23,59,0),"Night",
  L1461&lt;TIME(9,0,0),"Night"
))</f>
        <v>Evening</v>
      </c>
      <c r="O1461" t="str">
        <f t="shared" si="136"/>
        <v/>
      </c>
    </row>
    <row r="1462" spans="1:15" x14ac:dyDescent="0.25">
      <c r="A1462" s="55" t="s">
        <v>3034</v>
      </c>
      <c r="B1462" t="s">
        <v>1</v>
      </c>
      <c r="C1462" t="s">
        <v>26</v>
      </c>
      <c r="D1462" t="s">
        <v>418</v>
      </c>
      <c r="E1462" t="s">
        <v>3035</v>
      </c>
      <c r="F1462" t="s">
        <v>78</v>
      </c>
      <c r="G1462" t="str">
        <f t="shared" si="132"/>
        <v>0</v>
      </c>
      <c r="H1462" s="4" t="str">
        <f t="shared" si="133"/>
        <v>Click here</v>
      </c>
      <c r="I1462" t="str">
        <f>IFERROR(INDEX(Analysis!$B$71:$L$91, MATCH(B1462, Analysis!$A$71:$A$91, 0), MATCH(C1462, Analysis!$B$70:$L$70, 0)), "")</f>
        <v>Mild</v>
      </c>
      <c r="J1462">
        <f t="shared" si="134"/>
        <v>20</v>
      </c>
      <c r="K1462" s="56">
        <f t="shared" si="135"/>
        <v>45792</v>
      </c>
      <c r="L1462" s="57">
        <f t="shared" si="137"/>
        <v>0.70657407407270512</v>
      </c>
      <c r="M1462" t="str" cm="1">
        <f t="array" ref="M1462">IF(L1462="","",_xlfn.IFS(
  AND(L1462&gt;=TIME(9,0,0), L1462&lt;TIME(16,0,0)),"Morning",
  AND(L1462&gt;=TIME(16,0,0), L1462&lt;TIME(23,59,0)),"Evening",
  L1462&gt;=TIME(23,59,0),"Night",
  L1462&lt;TIME(9,0,0),"Night"
))</f>
        <v>Evening</v>
      </c>
      <c r="O1462" t="str">
        <f t="shared" si="136"/>
        <v/>
      </c>
    </row>
    <row r="1463" spans="1:15" x14ac:dyDescent="0.25">
      <c r="A1463" s="55" t="s">
        <v>3036</v>
      </c>
      <c r="B1463" t="s">
        <v>1</v>
      </c>
      <c r="C1463" t="s">
        <v>26</v>
      </c>
      <c r="D1463" t="s">
        <v>119</v>
      </c>
      <c r="E1463" t="s">
        <v>3037</v>
      </c>
      <c r="F1463" t="s">
        <v>78</v>
      </c>
      <c r="G1463" t="str">
        <f t="shared" si="132"/>
        <v>0</v>
      </c>
      <c r="H1463" s="4" t="str">
        <f t="shared" si="133"/>
        <v>Click here</v>
      </c>
      <c r="I1463" t="str">
        <f>IFERROR(INDEX(Analysis!$B$71:$L$91, MATCH(B1463, Analysis!$A$71:$A$91, 0), MATCH(C1463, Analysis!$B$70:$L$70, 0)), "")</f>
        <v>Mild</v>
      </c>
      <c r="J1463">
        <f t="shared" si="134"/>
        <v>20</v>
      </c>
      <c r="K1463" s="56">
        <f t="shared" si="135"/>
        <v>45792</v>
      </c>
      <c r="L1463" s="57">
        <f t="shared" si="137"/>
        <v>0.70954861111385981</v>
      </c>
      <c r="M1463" t="str" cm="1">
        <f t="array" ref="M1463">IF(L1463="","",_xlfn.IFS(
  AND(L1463&gt;=TIME(9,0,0), L1463&lt;TIME(16,0,0)),"Morning",
  AND(L1463&gt;=TIME(16,0,0), L1463&lt;TIME(23,59,0)),"Evening",
  L1463&gt;=TIME(23,59,0),"Night",
  L1463&lt;TIME(9,0,0),"Night"
))</f>
        <v>Evening</v>
      </c>
      <c r="O1463" t="str">
        <f t="shared" si="136"/>
        <v/>
      </c>
    </row>
    <row r="1464" spans="1:15" x14ac:dyDescent="0.25">
      <c r="A1464" s="55" t="s">
        <v>3038</v>
      </c>
      <c r="B1464" t="s">
        <v>1</v>
      </c>
      <c r="C1464" t="s">
        <v>27</v>
      </c>
      <c r="D1464" t="s">
        <v>109</v>
      </c>
      <c r="E1464" t="s">
        <v>3039</v>
      </c>
      <c r="F1464" t="s">
        <v>78</v>
      </c>
      <c r="G1464" t="str">
        <f t="shared" si="132"/>
        <v>0</v>
      </c>
      <c r="H1464" s="4" t="str">
        <f t="shared" si="133"/>
        <v>Click here</v>
      </c>
      <c r="I1464" t="str">
        <f>IFERROR(INDEX(Analysis!$B$71:$L$91, MATCH(B1464, Analysis!$A$71:$A$91, 0), MATCH(C1464, Analysis!$B$70:$L$70, 0)), "")</f>
        <v>Mild</v>
      </c>
      <c r="J1464">
        <f t="shared" si="134"/>
        <v>20</v>
      </c>
      <c r="K1464" s="56">
        <f t="shared" si="135"/>
        <v>45792</v>
      </c>
      <c r="L1464" s="57">
        <f t="shared" si="137"/>
        <v>0.72452546295971842</v>
      </c>
      <c r="M1464" t="str" cm="1">
        <f t="array" ref="M1464">IF(L1464="","",_xlfn.IFS(
  AND(L1464&gt;=TIME(9,0,0), L1464&lt;TIME(16,0,0)),"Morning",
  AND(L1464&gt;=TIME(16,0,0), L1464&lt;TIME(23,59,0)),"Evening",
  L1464&gt;=TIME(23,59,0),"Night",
  L1464&lt;TIME(9,0,0),"Night"
))</f>
        <v>Evening</v>
      </c>
      <c r="O1464" t="str">
        <f t="shared" si="136"/>
        <v/>
      </c>
    </row>
    <row r="1465" spans="1:15" x14ac:dyDescent="0.25">
      <c r="A1465" s="55" t="s">
        <v>3040</v>
      </c>
      <c r="B1465" t="s">
        <v>1</v>
      </c>
      <c r="C1465" t="s">
        <v>30</v>
      </c>
      <c r="D1465" t="s">
        <v>217</v>
      </c>
      <c r="E1465" t="s">
        <v>3041</v>
      </c>
      <c r="F1465" t="s">
        <v>78</v>
      </c>
      <c r="G1465" t="str">
        <f t="shared" si="132"/>
        <v>0</v>
      </c>
      <c r="H1465" s="4" t="str">
        <f t="shared" si="133"/>
        <v>Click here</v>
      </c>
      <c r="I1465" t="str">
        <f>IFERROR(INDEX(Analysis!$B$71:$L$91, MATCH(B1465, Analysis!$A$71:$A$91, 0), MATCH(C1465, Analysis!$B$70:$L$70, 0)), "")</f>
        <v>Mild</v>
      </c>
      <c r="J1465">
        <f t="shared" si="134"/>
        <v>20</v>
      </c>
      <c r="K1465" s="56">
        <f t="shared" si="135"/>
        <v>45792</v>
      </c>
      <c r="L1465" s="57">
        <f t="shared" si="137"/>
        <v>0.73916666666627862</v>
      </c>
      <c r="M1465" t="str" cm="1">
        <f t="array" ref="M1465">IF(L1465="","",_xlfn.IFS(
  AND(L1465&gt;=TIME(9,0,0), L1465&lt;TIME(16,0,0)),"Morning",
  AND(L1465&gt;=TIME(16,0,0), L1465&lt;TIME(23,59,0)),"Evening",
  L1465&gt;=TIME(23,59,0),"Night",
  L1465&lt;TIME(9,0,0),"Night"
))</f>
        <v>Evening</v>
      </c>
      <c r="O1465" t="str">
        <f t="shared" si="136"/>
        <v/>
      </c>
    </row>
    <row r="1466" spans="1:15" x14ac:dyDescent="0.25">
      <c r="A1466" s="55" t="s">
        <v>3042</v>
      </c>
      <c r="B1466" t="s">
        <v>1</v>
      </c>
      <c r="C1466" t="s">
        <v>25</v>
      </c>
      <c r="D1466" t="s">
        <v>301</v>
      </c>
      <c r="E1466" t="s">
        <v>3043</v>
      </c>
      <c r="F1466" t="s">
        <v>78</v>
      </c>
      <c r="G1466" t="str">
        <f t="shared" si="132"/>
        <v>0</v>
      </c>
      <c r="H1466" s="4" t="str">
        <f t="shared" si="133"/>
        <v>Click here</v>
      </c>
      <c r="I1466" t="str">
        <f>IFERROR(INDEX(Analysis!$B$71:$L$91, MATCH(B1466, Analysis!$A$71:$A$91, 0), MATCH(C1466, Analysis!$B$70:$L$70, 0)), "")</f>
        <v>Mild</v>
      </c>
      <c r="J1466">
        <f t="shared" si="134"/>
        <v>20</v>
      </c>
      <c r="K1466" s="56">
        <f t="shared" si="135"/>
        <v>45792</v>
      </c>
      <c r="L1466" s="57">
        <f t="shared" si="137"/>
        <v>0.75575231481343508</v>
      </c>
      <c r="M1466" t="str" cm="1">
        <f t="array" ref="M1466">IF(L1466="","",_xlfn.IFS(
  AND(L1466&gt;=TIME(9,0,0), L1466&lt;TIME(16,0,0)),"Morning",
  AND(L1466&gt;=TIME(16,0,0), L1466&lt;TIME(23,59,0)),"Evening",
  L1466&gt;=TIME(23,59,0),"Night",
  L1466&lt;TIME(9,0,0),"Night"
))</f>
        <v>Evening</v>
      </c>
      <c r="O1466" t="str">
        <f t="shared" si="136"/>
        <v/>
      </c>
    </row>
    <row r="1467" spans="1:15" x14ac:dyDescent="0.25">
      <c r="A1467" s="55" t="s">
        <v>3044</v>
      </c>
      <c r="B1467" t="s">
        <v>1</v>
      </c>
      <c r="C1467" t="s">
        <v>25</v>
      </c>
      <c r="D1467" t="s">
        <v>234</v>
      </c>
      <c r="E1467" t="s">
        <v>3045</v>
      </c>
      <c r="F1467" t="s">
        <v>78</v>
      </c>
      <c r="G1467" t="str">
        <f t="shared" si="132"/>
        <v>0</v>
      </c>
      <c r="H1467" s="4" t="str">
        <f t="shared" si="133"/>
        <v>Click here</v>
      </c>
      <c r="I1467" t="str">
        <f>IFERROR(INDEX(Analysis!$B$71:$L$91, MATCH(B1467, Analysis!$A$71:$A$91, 0), MATCH(C1467, Analysis!$B$70:$L$70, 0)), "")</f>
        <v>Mild</v>
      </c>
      <c r="J1467">
        <f t="shared" si="134"/>
        <v>20</v>
      </c>
      <c r="K1467" s="56">
        <f t="shared" si="135"/>
        <v>45792</v>
      </c>
      <c r="L1467" s="57">
        <f t="shared" si="137"/>
        <v>0.75996527777897427</v>
      </c>
      <c r="M1467" t="str" cm="1">
        <f t="array" ref="M1467">IF(L1467="","",_xlfn.IFS(
  AND(L1467&gt;=TIME(9,0,0), L1467&lt;TIME(16,0,0)),"Morning",
  AND(L1467&gt;=TIME(16,0,0), L1467&lt;TIME(23,59,0)),"Evening",
  L1467&gt;=TIME(23,59,0),"Night",
  L1467&lt;TIME(9,0,0),"Night"
))</f>
        <v>Evening</v>
      </c>
      <c r="O1467" t="str">
        <f t="shared" si="136"/>
        <v/>
      </c>
    </row>
    <row r="1468" spans="1:15" x14ac:dyDescent="0.25">
      <c r="A1468" s="55" t="s">
        <v>3046</v>
      </c>
      <c r="B1468" t="s">
        <v>1</v>
      </c>
      <c r="C1468" t="s">
        <v>25</v>
      </c>
      <c r="D1468" t="s">
        <v>234</v>
      </c>
      <c r="E1468" t="s">
        <v>3047</v>
      </c>
      <c r="F1468" t="s">
        <v>78</v>
      </c>
      <c r="G1468" t="str">
        <f t="shared" si="132"/>
        <v>0</v>
      </c>
      <c r="H1468" s="4" t="str">
        <f t="shared" si="133"/>
        <v>Click here</v>
      </c>
      <c r="I1468" t="str">
        <f>IFERROR(INDEX(Analysis!$B$71:$L$91, MATCH(B1468, Analysis!$A$71:$A$91, 0), MATCH(C1468, Analysis!$B$70:$L$70, 0)), "")</f>
        <v>Mild</v>
      </c>
      <c r="J1468">
        <f t="shared" si="134"/>
        <v>20</v>
      </c>
      <c r="K1468" s="56">
        <f t="shared" si="135"/>
        <v>45792</v>
      </c>
      <c r="L1468" s="57">
        <f t="shared" si="137"/>
        <v>0.76013888888701331</v>
      </c>
      <c r="M1468" t="str" cm="1">
        <f t="array" ref="M1468">IF(L1468="","",_xlfn.IFS(
  AND(L1468&gt;=TIME(9,0,0), L1468&lt;TIME(16,0,0)),"Morning",
  AND(L1468&gt;=TIME(16,0,0), L1468&lt;TIME(23,59,0)),"Evening",
  L1468&gt;=TIME(23,59,0),"Night",
  L1468&lt;TIME(9,0,0),"Night"
))</f>
        <v>Evening</v>
      </c>
      <c r="O1468" t="str">
        <f t="shared" si="136"/>
        <v/>
      </c>
    </row>
    <row r="1469" spans="1:15" x14ac:dyDescent="0.25">
      <c r="A1469" s="55" t="s">
        <v>3048</v>
      </c>
      <c r="B1469" t="s">
        <v>1</v>
      </c>
      <c r="C1469" t="s">
        <v>27</v>
      </c>
      <c r="D1469" t="s">
        <v>109</v>
      </c>
      <c r="E1469" t="s">
        <v>3049</v>
      </c>
      <c r="F1469" t="s">
        <v>78</v>
      </c>
      <c r="G1469" t="str">
        <f t="shared" si="132"/>
        <v>0</v>
      </c>
      <c r="H1469" s="4" t="str">
        <f t="shared" si="133"/>
        <v>Click here</v>
      </c>
      <c r="I1469" t="str">
        <f>IFERROR(INDEX(Analysis!$B$71:$L$91, MATCH(B1469, Analysis!$A$71:$A$91, 0), MATCH(C1469, Analysis!$B$70:$L$70, 0)), "")</f>
        <v>Mild</v>
      </c>
      <c r="J1469">
        <f t="shared" si="134"/>
        <v>20</v>
      </c>
      <c r="K1469" s="56">
        <f t="shared" si="135"/>
        <v>45792</v>
      </c>
      <c r="L1469" s="57">
        <f t="shared" si="137"/>
        <v>0.760324074071832</v>
      </c>
      <c r="M1469" t="str" cm="1">
        <f t="array" ref="M1469">IF(L1469="","",_xlfn.IFS(
  AND(L1469&gt;=TIME(9,0,0), L1469&lt;TIME(16,0,0)),"Morning",
  AND(L1469&gt;=TIME(16,0,0), L1469&lt;TIME(23,59,0)),"Evening",
  L1469&gt;=TIME(23,59,0),"Night",
  L1469&lt;TIME(9,0,0),"Night"
))</f>
        <v>Evening</v>
      </c>
      <c r="O1469" t="str">
        <f t="shared" si="136"/>
        <v/>
      </c>
    </row>
    <row r="1470" spans="1:15" x14ac:dyDescent="0.25">
      <c r="A1470" s="55" t="s">
        <v>3050</v>
      </c>
      <c r="B1470" t="s">
        <v>1</v>
      </c>
      <c r="C1470" t="s">
        <v>25</v>
      </c>
      <c r="D1470" t="s">
        <v>234</v>
      </c>
      <c r="E1470" t="s">
        <v>3051</v>
      </c>
      <c r="F1470" t="s">
        <v>78</v>
      </c>
      <c r="G1470" t="str">
        <f t="shared" si="132"/>
        <v>0</v>
      </c>
      <c r="H1470" s="4" t="str">
        <f t="shared" si="133"/>
        <v>Click here</v>
      </c>
      <c r="I1470" t="str">
        <f>IFERROR(INDEX(Analysis!$B$71:$L$91, MATCH(B1470, Analysis!$A$71:$A$91, 0), MATCH(C1470, Analysis!$B$70:$L$70, 0)), "")</f>
        <v>Mild</v>
      </c>
      <c r="J1470">
        <f t="shared" si="134"/>
        <v>20</v>
      </c>
      <c r="K1470" s="56">
        <f t="shared" si="135"/>
        <v>45792</v>
      </c>
      <c r="L1470" s="57">
        <f t="shared" si="137"/>
        <v>0.76038194444117835</v>
      </c>
      <c r="M1470" t="str" cm="1">
        <f t="array" ref="M1470">IF(L1470="","",_xlfn.IFS(
  AND(L1470&gt;=TIME(9,0,0), L1470&lt;TIME(16,0,0)),"Morning",
  AND(L1470&gt;=TIME(16,0,0), L1470&lt;TIME(23,59,0)),"Evening",
  L1470&gt;=TIME(23,59,0),"Night",
  L1470&lt;TIME(9,0,0),"Night"
))</f>
        <v>Evening</v>
      </c>
      <c r="O1470" t="str">
        <f t="shared" si="136"/>
        <v/>
      </c>
    </row>
    <row r="1471" spans="1:15" x14ac:dyDescent="0.25">
      <c r="A1471" s="55" t="s">
        <v>3052</v>
      </c>
      <c r="B1471" t="s">
        <v>1</v>
      </c>
      <c r="C1471" t="s">
        <v>27</v>
      </c>
      <c r="D1471" t="s">
        <v>109</v>
      </c>
      <c r="E1471" t="s">
        <v>3053</v>
      </c>
      <c r="F1471" t="s">
        <v>78</v>
      </c>
      <c r="G1471" t="str">
        <f t="shared" si="132"/>
        <v>0</v>
      </c>
      <c r="H1471" s="4" t="str">
        <f t="shared" si="133"/>
        <v>Click here</v>
      </c>
      <c r="I1471" t="str">
        <f>IFERROR(INDEX(Analysis!$B$71:$L$91, MATCH(B1471, Analysis!$A$71:$A$91, 0), MATCH(C1471, Analysis!$B$70:$L$70, 0)), "")</f>
        <v>Mild</v>
      </c>
      <c r="J1471">
        <f t="shared" si="134"/>
        <v>20</v>
      </c>
      <c r="K1471" s="56">
        <f t="shared" si="135"/>
        <v>45792</v>
      </c>
      <c r="L1471" s="57">
        <f t="shared" si="137"/>
        <v>0.76101851851854008</v>
      </c>
      <c r="M1471" t="str" cm="1">
        <f t="array" ref="M1471">IF(L1471="","",_xlfn.IFS(
  AND(L1471&gt;=TIME(9,0,0), L1471&lt;TIME(16,0,0)),"Morning",
  AND(L1471&gt;=TIME(16,0,0), L1471&lt;TIME(23,59,0)),"Evening",
  L1471&gt;=TIME(23,59,0),"Night",
  L1471&lt;TIME(9,0,0),"Night"
))</f>
        <v>Evening</v>
      </c>
      <c r="O1471" t="str">
        <f t="shared" si="136"/>
        <v/>
      </c>
    </row>
    <row r="1472" spans="1:15" x14ac:dyDescent="0.25">
      <c r="A1472" s="55" t="s">
        <v>3054</v>
      </c>
      <c r="B1472" t="s">
        <v>1</v>
      </c>
      <c r="C1472" t="s">
        <v>27</v>
      </c>
      <c r="D1472" t="s">
        <v>3055</v>
      </c>
      <c r="E1472" t="s">
        <v>3056</v>
      </c>
      <c r="F1472" t="s">
        <v>78</v>
      </c>
      <c r="G1472" t="str">
        <f t="shared" si="132"/>
        <v>0</v>
      </c>
      <c r="H1472" s="4" t="str">
        <f t="shared" si="133"/>
        <v>Click here</v>
      </c>
      <c r="I1472" t="str">
        <f>IFERROR(INDEX(Analysis!$B$71:$L$91, MATCH(B1472, Analysis!$A$71:$A$91, 0), MATCH(C1472, Analysis!$B$70:$L$70, 0)), "")</f>
        <v>Mild</v>
      </c>
      <c r="J1472">
        <f t="shared" si="134"/>
        <v>20</v>
      </c>
      <c r="K1472" s="56">
        <f t="shared" si="135"/>
        <v>45792</v>
      </c>
      <c r="L1472" s="57">
        <f t="shared" si="137"/>
        <v>0.76138888888817746</v>
      </c>
      <c r="M1472" t="str" cm="1">
        <f t="array" ref="M1472">IF(L1472="","",_xlfn.IFS(
  AND(L1472&gt;=TIME(9,0,0), L1472&lt;TIME(16,0,0)),"Morning",
  AND(L1472&gt;=TIME(16,0,0), L1472&lt;TIME(23,59,0)),"Evening",
  L1472&gt;=TIME(23,59,0),"Night",
  L1472&lt;TIME(9,0,0),"Night"
))</f>
        <v>Evening</v>
      </c>
      <c r="O1472" t="str">
        <f t="shared" si="136"/>
        <v/>
      </c>
    </row>
    <row r="1473" spans="1:15" x14ac:dyDescent="0.25">
      <c r="A1473" s="55" t="s">
        <v>3057</v>
      </c>
      <c r="B1473" t="s">
        <v>1</v>
      </c>
      <c r="C1473" t="s">
        <v>27</v>
      </c>
      <c r="D1473" t="s">
        <v>3055</v>
      </c>
      <c r="E1473" t="s">
        <v>3058</v>
      </c>
      <c r="F1473" t="s">
        <v>78</v>
      </c>
      <c r="G1473" t="str">
        <f t="shared" si="132"/>
        <v>0</v>
      </c>
      <c r="H1473" s="4" t="str">
        <f t="shared" si="133"/>
        <v>Click here</v>
      </c>
      <c r="I1473" t="str">
        <f>IFERROR(INDEX(Analysis!$B$71:$L$91, MATCH(B1473, Analysis!$A$71:$A$91, 0), MATCH(C1473, Analysis!$B$70:$L$70, 0)), "")</f>
        <v>Mild</v>
      </c>
      <c r="J1473">
        <f t="shared" si="134"/>
        <v>20</v>
      </c>
      <c r="K1473" s="56">
        <f t="shared" si="135"/>
        <v>45792</v>
      </c>
      <c r="L1473" s="57">
        <f t="shared" si="137"/>
        <v>0.76152777778042946</v>
      </c>
      <c r="M1473" t="str" cm="1">
        <f t="array" ref="M1473">IF(L1473="","",_xlfn.IFS(
  AND(L1473&gt;=TIME(9,0,0), L1473&lt;TIME(16,0,0)),"Morning",
  AND(L1473&gt;=TIME(16,0,0), L1473&lt;TIME(23,59,0)),"Evening",
  L1473&gt;=TIME(23,59,0),"Night",
  L1473&lt;TIME(9,0,0),"Night"
))</f>
        <v>Evening</v>
      </c>
      <c r="O1473" t="str">
        <f t="shared" si="136"/>
        <v/>
      </c>
    </row>
    <row r="1474" spans="1:15" x14ac:dyDescent="0.25">
      <c r="A1474" s="55" t="s">
        <v>3059</v>
      </c>
      <c r="B1474" t="s">
        <v>1</v>
      </c>
      <c r="C1474" t="s">
        <v>27</v>
      </c>
      <c r="D1474" t="s">
        <v>109</v>
      </c>
      <c r="E1474" t="s">
        <v>3060</v>
      </c>
      <c r="F1474" t="s">
        <v>78</v>
      </c>
      <c r="G1474" t="str">
        <f t="shared" ref="G1474:G1537" si="138">IF(ISBLANK(A1474), "", IF(ISBLANK(F1474), 0, F1474))</f>
        <v>0</v>
      </c>
      <c r="H1474" s="4" t="str">
        <f t="shared" ref="H1474:H1537" si="139">IF(ISBLANK(E1474),"",HYPERLINK(E1474,"Click here"))</f>
        <v>Click here</v>
      </c>
      <c r="I1474" t="str">
        <f>IFERROR(INDEX(Analysis!$B$71:$L$91, MATCH(B1474, Analysis!$A$71:$A$91, 0), MATCH(C1474, Analysis!$B$70:$L$70, 0)), "")</f>
        <v>Mild</v>
      </c>
      <c r="J1474">
        <f t="shared" ref="J1474:J1537" si="140">IF(ISBLANK(A1474),"",WEEKNUM(A1474))</f>
        <v>20</v>
      </c>
      <c r="K1474" s="56">
        <f t="shared" ref="K1474:K1537" si="141">IF(ISBLANK(A1474),"",DATE(YEAR(A1474),MONTH(A1474),DAY(A1474)))</f>
        <v>45792</v>
      </c>
      <c r="L1474" s="57">
        <f t="shared" si="137"/>
        <v>0.76325231481314404</v>
      </c>
      <c r="M1474" t="str" cm="1">
        <f t="array" ref="M1474">IF(L1474="","",_xlfn.IFS(
  AND(L1474&gt;=TIME(9,0,0), L1474&lt;TIME(16,0,0)),"Morning",
  AND(L1474&gt;=TIME(16,0,0), L1474&lt;TIME(23,59,0)),"Evening",
  L1474&gt;=TIME(23,59,0),"Night",
  L1474&lt;TIME(9,0,0),"Night"
))</f>
        <v>Evening</v>
      </c>
      <c r="O1474" t="str">
        <f t="shared" ref="O1474:O1537" si="142">IF(N1474="ON", _xlfn.IMAGE(E1474, 1), "")</f>
        <v/>
      </c>
    </row>
    <row r="1475" spans="1:15" x14ac:dyDescent="0.25">
      <c r="A1475" s="55" t="s">
        <v>3061</v>
      </c>
      <c r="B1475" t="s">
        <v>1</v>
      </c>
      <c r="C1475" t="s">
        <v>27</v>
      </c>
      <c r="D1475" t="s">
        <v>167</v>
      </c>
      <c r="E1475" t="s">
        <v>3062</v>
      </c>
      <c r="F1475" t="s">
        <v>78</v>
      </c>
      <c r="G1475" t="str">
        <f t="shared" si="138"/>
        <v>0</v>
      </c>
      <c r="H1475" s="4" t="str">
        <f t="shared" si="139"/>
        <v>Click here</v>
      </c>
      <c r="I1475" t="str">
        <f>IFERROR(INDEX(Analysis!$B$71:$L$91, MATCH(B1475, Analysis!$A$71:$A$91, 0), MATCH(C1475, Analysis!$B$70:$L$70, 0)), "")</f>
        <v>Mild</v>
      </c>
      <c r="J1475">
        <f t="shared" si="140"/>
        <v>20</v>
      </c>
      <c r="K1475" s="56">
        <f t="shared" si="141"/>
        <v>45792</v>
      </c>
      <c r="L1475" s="57">
        <f t="shared" ref="L1475:L1538" si="143">IF(A1475="", "", A1475 - INT(A1475))</f>
        <v>0.76381944444437977</v>
      </c>
      <c r="M1475" t="str" cm="1">
        <f t="array" ref="M1475">IF(L1475="","",_xlfn.IFS(
  AND(L1475&gt;=TIME(9,0,0), L1475&lt;TIME(16,0,0)),"Morning",
  AND(L1475&gt;=TIME(16,0,0), L1475&lt;TIME(23,59,0)),"Evening",
  L1475&gt;=TIME(23,59,0),"Night",
  L1475&lt;TIME(9,0,0),"Night"
))</f>
        <v>Evening</v>
      </c>
      <c r="O1475" t="str">
        <f t="shared" si="142"/>
        <v/>
      </c>
    </row>
    <row r="1476" spans="1:15" x14ac:dyDescent="0.25">
      <c r="A1476" s="55" t="s">
        <v>3063</v>
      </c>
      <c r="B1476" t="s">
        <v>1</v>
      </c>
      <c r="C1476" t="s">
        <v>27</v>
      </c>
      <c r="D1476" t="s">
        <v>167</v>
      </c>
      <c r="E1476" t="s">
        <v>3064</v>
      </c>
      <c r="F1476" t="s">
        <v>78</v>
      </c>
      <c r="G1476" t="str">
        <f t="shared" si="138"/>
        <v>0</v>
      </c>
      <c r="H1476" s="4" t="str">
        <f t="shared" si="139"/>
        <v>Click here</v>
      </c>
      <c r="I1476" t="str">
        <f>IFERROR(INDEX(Analysis!$B$71:$L$91, MATCH(B1476, Analysis!$A$71:$A$91, 0), MATCH(C1476, Analysis!$B$70:$L$70, 0)), "")</f>
        <v>Mild</v>
      </c>
      <c r="J1476">
        <f t="shared" si="140"/>
        <v>20</v>
      </c>
      <c r="K1476" s="56">
        <f t="shared" si="141"/>
        <v>45792</v>
      </c>
      <c r="L1476" s="57">
        <f t="shared" si="143"/>
        <v>0.76394675925985212</v>
      </c>
      <c r="M1476" t="str" cm="1">
        <f t="array" ref="M1476">IF(L1476="","",_xlfn.IFS(
  AND(L1476&gt;=TIME(9,0,0), L1476&lt;TIME(16,0,0)),"Morning",
  AND(L1476&gt;=TIME(16,0,0), L1476&lt;TIME(23,59,0)),"Evening",
  L1476&gt;=TIME(23,59,0),"Night",
  L1476&lt;TIME(9,0,0),"Night"
))</f>
        <v>Evening</v>
      </c>
      <c r="O1476" t="str">
        <f t="shared" si="142"/>
        <v/>
      </c>
    </row>
    <row r="1477" spans="1:15" x14ac:dyDescent="0.25">
      <c r="A1477" s="55" t="s">
        <v>3065</v>
      </c>
      <c r="B1477" t="s">
        <v>1</v>
      </c>
      <c r="C1477" t="s">
        <v>27</v>
      </c>
      <c r="D1477" t="s">
        <v>167</v>
      </c>
      <c r="E1477" t="s">
        <v>3066</v>
      </c>
      <c r="F1477" t="s">
        <v>78</v>
      </c>
      <c r="G1477" t="str">
        <f t="shared" si="138"/>
        <v>0</v>
      </c>
      <c r="H1477" s="4" t="str">
        <f t="shared" si="139"/>
        <v>Click here</v>
      </c>
      <c r="I1477" t="str">
        <f>IFERROR(INDEX(Analysis!$B$71:$L$91, MATCH(B1477, Analysis!$A$71:$A$91, 0), MATCH(C1477, Analysis!$B$70:$L$70, 0)), "")</f>
        <v>Mild</v>
      </c>
      <c r="J1477">
        <f t="shared" si="140"/>
        <v>20</v>
      </c>
      <c r="K1477" s="56">
        <f t="shared" si="141"/>
        <v>45792</v>
      </c>
      <c r="L1477" s="57">
        <f t="shared" si="143"/>
        <v>0.76407407407532446</v>
      </c>
      <c r="M1477" t="str" cm="1">
        <f t="array" ref="M1477">IF(L1477="","",_xlfn.IFS(
  AND(L1477&gt;=TIME(9,0,0), L1477&lt;TIME(16,0,0)),"Morning",
  AND(L1477&gt;=TIME(16,0,0), L1477&lt;TIME(23,59,0)),"Evening",
  L1477&gt;=TIME(23,59,0),"Night",
  L1477&lt;TIME(9,0,0),"Night"
))</f>
        <v>Evening</v>
      </c>
      <c r="O1477" t="str">
        <f t="shared" si="142"/>
        <v/>
      </c>
    </row>
    <row r="1478" spans="1:15" x14ac:dyDescent="0.25">
      <c r="A1478" s="55" t="s">
        <v>3067</v>
      </c>
      <c r="B1478" t="s">
        <v>1</v>
      </c>
      <c r="C1478" t="s">
        <v>27</v>
      </c>
      <c r="D1478" t="s">
        <v>167</v>
      </c>
      <c r="E1478" t="s">
        <v>3068</v>
      </c>
      <c r="F1478" t="s">
        <v>78</v>
      </c>
      <c r="G1478" t="str">
        <f t="shared" si="138"/>
        <v>0</v>
      </c>
      <c r="H1478" s="4" t="str">
        <f t="shared" si="139"/>
        <v>Click here</v>
      </c>
      <c r="I1478" t="str">
        <f>IFERROR(INDEX(Analysis!$B$71:$L$91, MATCH(B1478, Analysis!$A$71:$A$91, 0), MATCH(C1478, Analysis!$B$70:$L$70, 0)), "")</f>
        <v>Mild</v>
      </c>
      <c r="J1478">
        <f t="shared" si="140"/>
        <v>20</v>
      </c>
      <c r="K1478" s="56">
        <f t="shared" si="141"/>
        <v>45792</v>
      </c>
      <c r="L1478" s="57">
        <f t="shared" si="143"/>
        <v>0.7644212962986785</v>
      </c>
      <c r="M1478" t="str" cm="1">
        <f t="array" ref="M1478">IF(L1478="","",_xlfn.IFS(
  AND(L1478&gt;=TIME(9,0,0), L1478&lt;TIME(16,0,0)),"Morning",
  AND(L1478&gt;=TIME(16,0,0), L1478&lt;TIME(23,59,0)),"Evening",
  L1478&gt;=TIME(23,59,0),"Night",
  L1478&lt;TIME(9,0,0),"Night"
))</f>
        <v>Evening</v>
      </c>
      <c r="O1478" t="str">
        <f t="shared" si="142"/>
        <v/>
      </c>
    </row>
    <row r="1479" spans="1:15" x14ac:dyDescent="0.25">
      <c r="A1479" s="55" t="s">
        <v>3069</v>
      </c>
      <c r="B1479" t="s">
        <v>1</v>
      </c>
      <c r="C1479" t="s">
        <v>27</v>
      </c>
      <c r="D1479" t="s">
        <v>167</v>
      </c>
      <c r="E1479" t="s">
        <v>3070</v>
      </c>
      <c r="F1479" t="s">
        <v>78</v>
      </c>
      <c r="G1479" t="str">
        <f t="shared" si="138"/>
        <v>0</v>
      </c>
      <c r="H1479" s="4" t="str">
        <f t="shared" si="139"/>
        <v>Click here</v>
      </c>
      <c r="I1479" t="str">
        <f>IFERROR(INDEX(Analysis!$B$71:$L$91, MATCH(B1479, Analysis!$A$71:$A$91, 0), MATCH(C1479, Analysis!$B$70:$L$70, 0)), "")</f>
        <v>Mild</v>
      </c>
      <c r="J1479">
        <f t="shared" si="140"/>
        <v>20</v>
      </c>
      <c r="K1479" s="56">
        <f t="shared" si="141"/>
        <v>45792</v>
      </c>
      <c r="L1479" s="57">
        <f t="shared" si="143"/>
        <v>0.76483796296088258</v>
      </c>
      <c r="M1479" t="str" cm="1">
        <f t="array" ref="M1479">IF(L1479="","",_xlfn.IFS(
  AND(L1479&gt;=TIME(9,0,0), L1479&lt;TIME(16,0,0)),"Morning",
  AND(L1479&gt;=TIME(16,0,0), L1479&lt;TIME(23,59,0)),"Evening",
  L1479&gt;=TIME(23,59,0),"Night",
  L1479&lt;TIME(9,0,0),"Night"
))</f>
        <v>Evening</v>
      </c>
      <c r="O1479" t="str">
        <f t="shared" si="142"/>
        <v/>
      </c>
    </row>
    <row r="1480" spans="1:15" x14ac:dyDescent="0.25">
      <c r="A1480" s="55" t="s">
        <v>3071</v>
      </c>
      <c r="B1480" t="s">
        <v>1</v>
      </c>
      <c r="C1480" t="s">
        <v>27</v>
      </c>
      <c r="D1480" t="s">
        <v>3055</v>
      </c>
      <c r="E1480" t="s">
        <v>3072</v>
      </c>
      <c r="F1480" t="s">
        <v>78</v>
      </c>
      <c r="G1480" t="str">
        <f t="shared" si="138"/>
        <v>0</v>
      </c>
      <c r="H1480" s="4" t="str">
        <f t="shared" si="139"/>
        <v>Click here</v>
      </c>
      <c r="I1480" t="str">
        <f>IFERROR(INDEX(Analysis!$B$71:$L$91, MATCH(B1480, Analysis!$A$71:$A$91, 0), MATCH(C1480, Analysis!$B$70:$L$70, 0)), "")</f>
        <v>Mild</v>
      </c>
      <c r="J1480">
        <f t="shared" si="140"/>
        <v>20</v>
      </c>
      <c r="K1480" s="56">
        <f t="shared" si="141"/>
        <v>45792</v>
      </c>
      <c r="L1480" s="57">
        <f t="shared" si="143"/>
        <v>0.76564814814628335</v>
      </c>
      <c r="M1480" t="str" cm="1">
        <f t="array" ref="M1480">IF(L1480="","",_xlfn.IFS(
  AND(L1480&gt;=TIME(9,0,0), L1480&lt;TIME(16,0,0)),"Morning",
  AND(L1480&gt;=TIME(16,0,0), L1480&lt;TIME(23,59,0)),"Evening",
  L1480&gt;=TIME(23,59,0),"Night",
  L1480&lt;TIME(9,0,0),"Night"
))</f>
        <v>Evening</v>
      </c>
      <c r="O1480" t="str">
        <f t="shared" si="142"/>
        <v/>
      </c>
    </row>
    <row r="1481" spans="1:15" x14ac:dyDescent="0.25">
      <c r="A1481" s="55" t="s">
        <v>3073</v>
      </c>
      <c r="B1481" t="s">
        <v>4</v>
      </c>
      <c r="C1481" t="s">
        <v>25</v>
      </c>
      <c r="D1481" t="s">
        <v>149</v>
      </c>
      <c r="E1481" t="s">
        <v>3074</v>
      </c>
      <c r="F1481" t="s">
        <v>78</v>
      </c>
      <c r="G1481" t="str">
        <f t="shared" si="138"/>
        <v>0</v>
      </c>
      <c r="H1481" s="4" t="str">
        <f t="shared" si="139"/>
        <v>Click here</v>
      </c>
      <c r="I1481" t="str">
        <f>IFERROR(INDEX(Analysis!$B$71:$L$91, MATCH(B1481, Analysis!$A$71:$A$91, 0), MATCH(C1481, Analysis!$B$70:$L$70, 0)), "")</f>
        <v>Mild</v>
      </c>
      <c r="J1481">
        <f t="shared" si="140"/>
        <v>20</v>
      </c>
      <c r="K1481" s="56">
        <f t="shared" si="141"/>
        <v>45792</v>
      </c>
      <c r="L1481" s="57">
        <f t="shared" si="143"/>
        <v>0.76620370370073942</v>
      </c>
      <c r="M1481" t="str" cm="1">
        <f t="array" ref="M1481">IF(L1481="","",_xlfn.IFS(
  AND(L1481&gt;=TIME(9,0,0), L1481&lt;TIME(16,0,0)),"Morning",
  AND(L1481&gt;=TIME(16,0,0), L1481&lt;TIME(23,59,0)),"Evening",
  L1481&gt;=TIME(23,59,0),"Night",
  L1481&lt;TIME(9,0,0),"Night"
))</f>
        <v>Evening</v>
      </c>
      <c r="O1481" t="str">
        <f t="shared" si="142"/>
        <v/>
      </c>
    </row>
    <row r="1482" spans="1:15" x14ac:dyDescent="0.25">
      <c r="A1482" s="55" t="s">
        <v>3075</v>
      </c>
      <c r="B1482" t="s">
        <v>2</v>
      </c>
      <c r="C1482" t="s">
        <v>103</v>
      </c>
      <c r="D1482" t="s">
        <v>541</v>
      </c>
      <c r="E1482" t="s">
        <v>3076</v>
      </c>
      <c r="F1482" t="s">
        <v>78</v>
      </c>
      <c r="G1482" t="str">
        <f t="shared" si="138"/>
        <v>0</v>
      </c>
      <c r="H1482" s="4" t="str">
        <f t="shared" si="139"/>
        <v>Click here</v>
      </c>
      <c r="I1482" t="str">
        <f>IFERROR(INDEX(Analysis!$B$71:$L$91, MATCH(B1482, Analysis!$A$71:$A$91, 0), MATCH(C1482, Analysis!$B$70:$L$70, 0)), "")</f>
        <v>Mild</v>
      </c>
      <c r="J1482">
        <f t="shared" si="140"/>
        <v>20</v>
      </c>
      <c r="K1482" s="56">
        <f t="shared" si="141"/>
        <v>45792</v>
      </c>
      <c r="L1482" s="57">
        <f t="shared" si="143"/>
        <v>0.77646990741050104</v>
      </c>
      <c r="M1482" t="str" cm="1">
        <f t="array" ref="M1482">IF(L1482="","",_xlfn.IFS(
  AND(L1482&gt;=TIME(9,0,0), L1482&lt;TIME(16,0,0)),"Morning",
  AND(L1482&gt;=TIME(16,0,0), L1482&lt;TIME(23,59,0)),"Evening",
  L1482&gt;=TIME(23,59,0),"Night",
  L1482&lt;TIME(9,0,0),"Night"
))</f>
        <v>Evening</v>
      </c>
      <c r="O1482" t="str">
        <f t="shared" si="142"/>
        <v/>
      </c>
    </row>
    <row r="1483" spans="1:15" x14ac:dyDescent="0.25">
      <c r="A1483" s="55" t="s">
        <v>3077</v>
      </c>
      <c r="B1483" t="s">
        <v>4</v>
      </c>
      <c r="C1483" t="s">
        <v>25</v>
      </c>
      <c r="D1483" t="s">
        <v>267</v>
      </c>
      <c r="E1483" t="s">
        <v>3078</v>
      </c>
      <c r="F1483" t="s">
        <v>78</v>
      </c>
      <c r="G1483" t="str">
        <f t="shared" si="138"/>
        <v>0</v>
      </c>
      <c r="H1483" s="4" t="str">
        <f t="shared" si="139"/>
        <v>Click here</v>
      </c>
      <c r="I1483" t="str">
        <f>IFERROR(INDEX(Analysis!$B$71:$L$91, MATCH(B1483, Analysis!$A$71:$A$91, 0), MATCH(C1483, Analysis!$B$70:$L$70, 0)), "")</f>
        <v>Mild</v>
      </c>
      <c r="J1483">
        <f t="shared" si="140"/>
        <v>20</v>
      </c>
      <c r="K1483" s="56">
        <f t="shared" si="141"/>
        <v>45792</v>
      </c>
      <c r="L1483" s="57">
        <f t="shared" si="143"/>
        <v>0.78009259259124519</v>
      </c>
      <c r="M1483" t="str" cm="1">
        <f t="array" ref="M1483">IF(L1483="","",_xlfn.IFS(
  AND(L1483&gt;=TIME(9,0,0), L1483&lt;TIME(16,0,0)),"Morning",
  AND(L1483&gt;=TIME(16,0,0), L1483&lt;TIME(23,59,0)),"Evening",
  L1483&gt;=TIME(23,59,0),"Night",
  L1483&lt;TIME(9,0,0),"Night"
))</f>
        <v>Evening</v>
      </c>
      <c r="O1483" t="str">
        <f t="shared" si="142"/>
        <v/>
      </c>
    </row>
    <row r="1484" spans="1:15" x14ac:dyDescent="0.25">
      <c r="A1484" s="55" t="s">
        <v>3079</v>
      </c>
      <c r="B1484" t="s">
        <v>1</v>
      </c>
      <c r="C1484" t="s">
        <v>29</v>
      </c>
      <c r="D1484" t="s">
        <v>100</v>
      </c>
      <c r="E1484" t="s">
        <v>3080</v>
      </c>
      <c r="F1484" t="s">
        <v>78</v>
      </c>
      <c r="G1484" t="str">
        <f t="shared" si="138"/>
        <v>0</v>
      </c>
      <c r="H1484" s="4" t="str">
        <f t="shared" si="139"/>
        <v>Click here</v>
      </c>
      <c r="I1484" t="str">
        <f>IFERROR(INDEX(Analysis!$B$71:$L$91, MATCH(B1484, Analysis!$A$71:$A$91, 0), MATCH(C1484, Analysis!$B$70:$L$70, 0)), "")</f>
        <v>Mild</v>
      </c>
      <c r="J1484">
        <f t="shared" si="140"/>
        <v>20</v>
      </c>
      <c r="K1484" s="56">
        <f t="shared" si="141"/>
        <v>45792</v>
      </c>
      <c r="L1484" s="57">
        <f t="shared" si="143"/>
        <v>0.78027777777606389</v>
      </c>
      <c r="M1484" t="str" cm="1">
        <f t="array" ref="M1484">IF(L1484="","",_xlfn.IFS(
  AND(L1484&gt;=TIME(9,0,0), L1484&lt;TIME(16,0,0)),"Morning",
  AND(L1484&gt;=TIME(16,0,0), L1484&lt;TIME(23,59,0)),"Evening",
  L1484&gt;=TIME(23,59,0),"Night",
  L1484&lt;TIME(9,0,0),"Night"
))</f>
        <v>Evening</v>
      </c>
      <c r="O1484" t="str">
        <f t="shared" si="142"/>
        <v/>
      </c>
    </row>
    <row r="1485" spans="1:15" x14ac:dyDescent="0.25">
      <c r="A1485" s="55" t="s">
        <v>3081</v>
      </c>
      <c r="B1485" t="s">
        <v>1</v>
      </c>
      <c r="C1485" t="s">
        <v>27</v>
      </c>
      <c r="D1485" t="s">
        <v>109</v>
      </c>
      <c r="E1485" t="s">
        <v>3082</v>
      </c>
      <c r="F1485" t="s">
        <v>78</v>
      </c>
      <c r="G1485" t="str">
        <f t="shared" si="138"/>
        <v>0</v>
      </c>
      <c r="H1485" s="4" t="str">
        <f t="shared" si="139"/>
        <v>Click here</v>
      </c>
      <c r="I1485" t="str">
        <f>IFERROR(INDEX(Analysis!$B$71:$L$91, MATCH(B1485, Analysis!$A$71:$A$91, 0), MATCH(C1485, Analysis!$B$70:$L$70, 0)), "")</f>
        <v>Mild</v>
      </c>
      <c r="J1485">
        <f t="shared" si="140"/>
        <v>20</v>
      </c>
      <c r="K1485" s="56">
        <f t="shared" si="141"/>
        <v>45792</v>
      </c>
      <c r="L1485" s="57">
        <f t="shared" si="143"/>
        <v>0.79347222221986158</v>
      </c>
      <c r="M1485" t="str" cm="1">
        <f t="array" ref="M1485">IF(L1485="","",_xlfn.IFS(
  AND(L1485&gt;=TIME(9,0,0), L1485&lt;TIME(16,0,0)),"Morning",
  AND(L1485&gt;=TIME(16,0,0), L1485&lt;TIME(23,59,0)),"Evening",
  L1485&gt;=TIME(23,59,0),"Night",
  L1485&lt;TIME(9,0,0),"Night"
))</f>
        <v>Evening</v>
      </c>
      <c r="O1485" t="str">
        <f t="shared" si="142"/>
        <v/>
      </c>
    </row>
    <row r="1486" spans="1:15" x14ac:dyDescent="0.25">
      <c r="A1486" s="55" t="s">
        <v>3083</v>
      </c>
      <c r="B1486" t="s">
        <v>1</v>
      </c>
      <c r="C1486" t="s">
        <v>27</v>
      </c>
      <c r="D1486" t="s">
        <v>109</v>
      </c>
      <c r="E1486" t="s">
        <v>3084</v>
      </c>
      <c r="F1486" t="s">
        <v>78</v>
      </c>
      <c r="G1486" t="str">
        <f t="shared" si="138"/>
        <v>0</v>
      </c>
      <c r="H1486" s="4" t="str">
        <f t="shared" si="139"/>
        <v>Click here</v>
      </c>
      <c r="I1486" t="str">
        <f>IFERROR(INDEX(Analysis!$B$71:$L$91, MATCH(B1486, Analysis!$A$71:$A$91, 0), MATCH(C1486, Analysis!$B$70:$L$70, 0)), "")</f>
        <v>Mild</v>
      </c>
      <c r="J1486">
        <f t="shared" si="140"/>
        <v>20</v>
      </c>
      <c r="K1486" s="56">
        <f t="shared" si="141"/>
        <v>45792</v>
      </c>
      <c r="L1486" s="57">
        <f t="shared" si="143"/>
        <v>0.79355324074276723</v>
      </c>
      <c r="M1486" t="str" cm="1">
        <f t="array" ref="M1486">IF(L1486="","",_xlfn.IFS(
  AND(L1486&gt;=TIME(9,0,0), L1486&lt;TIME(16,0,0)),"Morning",
  AND(L1486&gt;=TIME(16,0,0), L1486&lt;TIME(23,59,0)),"Evening",
  L1486&gt;=TIME(23,59,0),"Night",
  L1486&lt;TIME(9,0,0),"Night"
))</f>
        <v>Evening</v>
      </c>
      <c r="O1486" t="str">
        <f t="shared" si="142"/>
        <v/>
      </c>
    </row>
    <row r="1487" spans="1:15" x14ac:dyDescent="0.25">
      <c r="A1487" s="55" t="s">
        <v>3085</v>
      </c>
      <c r="B1487" t="s">
        <v>1</v>
      </c>
      <c r="C1487" t="s">
        <v>27</v>
      </c>
      <c r="D1487" t="s">
        <v>109</v>
      </c>
      <c r="E1487" t="s">
        <v>3086</v>
      </c>
      <c r="F1487" t="s">
        <v>78</v>
      </c>
      <c r="G1487" t="str">
        <f t="shared" si="138"/>
        <v>0</v>
      </c>
      <c r="H1487" s="4" t="str">
        <f t="shared" si="139"/>
        <v>Click here</v>
      </c>
      <c r="I1487" t="str">
        <f>IFERROR(INDEX(Analysis!$B$71:$L$91, MATCH(B1487, Analysis!$A$71:$A$91, 0), MATCH(C1487, Analysis!$B$70:$L$70, 0)), "")</f>
        <v>Mild</v>
      </c>
      <c r="J1487">
        <f t="shared" si="140"/>
        <v>20</v>
      </c>
      <c r="K1487" s="56">
        <f t="shared" si="141"/>
        <v>45792</v>
      </c>
      <c r="L1487" s="57">
        <f t="shared" si="143"/>
        <v>0.79363425925839692</v>
      </c>
      <c r="M1487" t="str" cm="1">
        <f t="array" ref="M1487">IF(L1487="","",_xlfn.IFS(
  AND(L1487&gt;=TIME(9,0,0), L1487&lt;TIME(16,0,0)),"Morning",
  AND(L1487&gt;=TIME(16,0,0), L1487&lt;TIME(23,59,0)),"Evening",
  L1487&gt;=TIME(23,59,0),"Night",
  L1487&lt;TIME(9,0,0),"Night"
))</f>
        <v>Evening</v>
      </c>
      <c r="O1487" t="str">
        <f t="shared" si="142"/>
        <v/>
      </c>
    </row>
    <row r="1488" spans="1:15" x14ac:dyDescent="0.25">
      <c r="A1488" s="55" t="s">
        <v>3087</v>
      </c>
      <c r="B1488" t="s">
        <v>1</v>
      </c>
      <c r="C1488" t="s">
        <v>27</v>
      </c>
      <c r="D1488" t="s">
        <v>109</v>
      </c>
      <c r="E1488" t="s">
        <v>3088</v>
      </c>
      <c r="F1488" t="s">
        <v>78</v>
      </c>
      <c r="G1488" t="str">
        <f t="shared" si="138"/>
        <v>0</v>
      </c>
      <c r="H1488" s="4" t="str">
        <f t="shared" si="139"/>
        <v>Click here</v>
      </c>
      <c r="I1488" t="str">
        <f>IFERROR(INDEX(Analysis!$B$71:$L$91, MATCH(B1488, Analysis!$A$71:$A$91, 0), MATCH(C1488, Analysis!$B$70:$L$70, 0)), "")</f>
        <v>Mild</v>
      </c>
      <c r="J1488">
        <f t="shared" si="140"/>
        <v>20</v>
      </c>
      <c r="K1488" s="56">
        <f t="shared" si="141"/>
        <v>45792</v>
      </c>
      <c r="L1488" s="57">
        <f t="shared" si="143"/>
        <v>0.79373842592758592</v>
      </c>
      <c r="M1488" t="str" cm="1">
        <f t="array" ref="M1488">IF(L1488="","",_xlfn.IFS(
  AND(L1488&gt;=TIME(9,0,0), L1488&lt;TIME(16,0,0)),"Morning",
  AND(L1488&gt;=TIME(16,0,0), L1488&lt;TIME(23,59,0)),"Evening",
  L1488&gt;=TIME(23,59,0),"Night",
  L1488&lt;TIME(9,0,0),"Night"
))</f>
        <v>Evening</v>
      </c>
      <c r="O1488" t="str">
        <f t="shared" si="142"/>
        <v/>
      </c>
    </row>
    <row r="1489" spans="1:15" x14ac:dyDescent="0.25">
      <c r="A1489" s="55" t="s">
        <v>3089</v>
      </c>
      <c r="B1489" t="s">
        <v>4</v>
      </c>
      <c r="C1489" t="s">
        <v>25</v>
      </c>
      <c r="D1489" t="s">
        <v>267</v>
      </c>
      <c r="E1489" t="s">
        <v>3090</v>
      </c>
      <c r="F1489" t="s">
        <v>78</v>
      </c>
      <c r="G1489" t="str">
        <f t="shared" si="138"/>
        <v>0</v>
      </c>
      <c r="H1489" s="4" t="str">
        <f t="shared" si="139"/>
        <v>Click here</v>
      </c>
      <c r="I1489" t="str">
        <f>IFERROR(INDEX(Analysis!$B$71:$L$91, MATCH(B1489, Analysis!$A$71:$A$91, 0), MATCH(C1489, Analysis!$B$70:$L$70, 0)), "")</f>
        <v>Mild</v>
      </c>
      <c r="J1489">
        <f t="shared" si="140"/>
        <v>20</v>
      </c>
      <c r="K1489" s="56">
        <f t="shared" si="141"/>
        <v>45792</v>
      </c>
      <c r="L1489" s="57">
        <f t="shared" si="143"/>
        <v>0.80568287037021946</v>
      </c>
      <c r="M1489" t="str" cm="1">
        <f t="array" ref="M1489">IF(L1489="","",_xlfn.IFS(
  AND(L1489&gt;=TIME(9,0,0), L1489&lt;TIME(16,0,0)),"Morning",
  AND(L1489&gt;=TIME(16,0,0), L1489&lt;TIME(23,59,0)),"Evening",
  L1489&gt;=TIME(23,59,0),"Night",
  L1489&lt;TIME(9,0,0),"Night"
))</f>
        <v>Evening</v>
      </c>
      <c r="O1489" t="str">
        <f t="shared" si="142"/>
        <v/>
      </c>
    </row>
    <row r="1490" spans="1:15" x14ac:dyDescent="0.25">
      <c r="A1490" s="55" t="s">
        <v>3091</v>
      </c>
      <c r="B1490" t="s">
        <v>1</v>
      </c>
      <c r="C1490" t="s">
        <v>27</v>
      </c>
      <c r="D1490" t="s">
        <v>3055</v>
      </c>
      <c r="E1490" t="s">
        <v>3092</v>
      </c>
      <c r="F1490" t="s">
        <v>78</v>
      </c>
      <c r="G1490" t="str">
        <f t="shared" si="138"/>
        <v>0</v>
      </c>
      <c r="H1490" s="4" t="str">
        <f t="shared" si="139"/>
        <v>Click here</v>
      </c>
      <c r="I1490" t="str">
        <f>IFERROR(INDEX(Analysis!$B$71:$L$91, MATCH(B1490, Analysis!$A$71:$A$91, 0), MATCH(C1490, Analysis!$B$70:$L$70, 0)), "")</f>
        <v>Mild</v>
      </c>
      <c r="J1490">
        <f t="shared" si="140"/>
        <v>20</v>
      </c>
      <c r="K1490" s="56">
        <f t="shared" si="141"/>
        <v>45792</v>
      </c>
      <c r="L1490" s="57">
        <f t="shared" si="143"/>
        <v>0.82177083333226619</v>
      </c>
      <c r="M1490" t="str" cm="1">
        <f t="array" ref="M1490">IF(L1490="","",_xlfn.IFS(
  AND(L1490&gt;=TIME(9,0,0), L1490&lt;TIME(16,0,0)),"Morning",
  AND(L1490&gt;=TIME(16,0,0), L1490&lt;TIME(23,59,0)),"Evening",
  L1490&gt;=TIME(23,59,0),"Night",
  L1490&lt;TIME(9,0,0),"Night"
))</f>
        <v>Evening</v>
      </c>
      <c r="O1490" t="str">
        <f t="shared" si="142"/>
        <v/>
      </c>
    </row>
    <row r="1491" spans="1:15" x14ac:dyDescent="0.25">
      <c r="A1491" s="55" t="s">
        <v>3093</v>
      </c>
      <c r="B1491" t="s">
        <v>1</v>
      </c>
      <c r="C1491" t="s">
        <v>25</v>
      </c>
      <c r="D1491" t="s">
        <v>301</v>
      </c>
      <c r="E1491" t="s">
        <v>3094</v>
      </c>
      <c r="F1491" t="s">
        <v>78</v>
      </c>
      <c r="G1491" t="str">
        <f t="shared" si="138"/>
        <v>0</v>
      </c>
      <c r="H1491" s="4" t="str">
        <f t="shared" si="139"/>
        <v>Click here</v>
      </c>
      <c r="I1491" t="str">
        <f>IFERROR(INDEX(Analysis!$B$71:$L$91, MATCH(B1491, Analysis!$A$71:$A$91, 0), MATCH(C1491, Analysis!$B$70:$L$70, 0)), "")</f>
        <v>Mild</v>
      </c>
      <c r="J1491">
        <f t="shared" si="140"/>
        <v>20</v>
      </c>
      <c r="K1491" s="56">
        <f t="shared" si="141"/>
        <v>45792</v>
      </c>
      <c r="L1491" s="57">
        <f t="shared" si="143"/>
        <v>0.82738425926072523</v>
      </c>
      <c r="M1491" t="str" cm="1">
        <f t="array" ref="M1491">IF(L1491="","",_xlfn.IFS(
  AND(L1491&gt;=TIME(9,0,0), L1491&lt;TIME(16,0,0)),"Morning",
  AND(L1491&gt;=TIME(16,0,0), L1491&lt;TIME(23,59,0)),"Evening",
  L1491&gt;=TIME(23,59,0),"Night",
  L1491&lt;TIME(9,0,0),"Night"
))</f>
        <v>Evening</v>
      </c>
      <c r="O1491" t="str">
        <f t="shared" si="142"/>
        <v/>
      </c>
    </row>
    <row r="1492" spans="1:15" x14ac:dyDescent="0.25">
      <c r="A1492" s="55" t="s">
        <v>3095</v>
      </c>
      <c r="B1492" t="s">
        <v>1</v>
      </c>
      <c r="C1492" t="s">
        <v>27</v>
      </c>
      <c r="D1492" t="s">
        <v>3055</v>
      </c>
      <c r="E1492" t="s">
        <v>3096</v>
      </c>
      <c r="F1492" t="s">
        <v>78</v>
      </c>
      <c r="G1492" t="str">
        <f t="shared" si="138"/>
        <v>0</v>
      </c>
      <c r="H1492" s="4" t="str">
        <f t="shared" si="139"/>
        <v>Click here</v>
      </c>
      <c r="I1492" t="str">
        <f>IFERROR(INDEX(Analysis!$B$71:$L$91, MATCH(B1492, Analysis!$A$71:$A$91, 0), MATCH(C1492, Analysis!$B$70:$L$70, 0)), "")</f>
        <v>Mild</v>
      </c>
      <c r="J1492">
        <f t="shared" si="140"/>
        <v>20</v>
      </c>
      <c r="K1492" s="56">
        <f t="shared" si="141"/>
        <v>45792</v>
      </c>
      <c r="L1492" s="57">
        <f t="shared" si="143"/>
        <v>0.848946759258979</v>
      </c>
      <c r="M1492" t="str" cm="1">
        <f t="array" ref="M1492">IF(L1492="","",_xlfn.IFS(
  AND(L1492&gt;=TIME(9,0,0), L1492&lt;TIME(16,0,0)),"Morning",
  AND(L1492&gt;=TIME(16,0,0), L1492&lt;TIME(23,59,0)),"Evening",
  L1492&gt;=TIME(23,59,0),"Night",
  L1492&lt;TIME(9,0,0),"Night"
))</f>
        <v>Evening</v>
      </c>
      <c r="O1492" t="str">
        <f t="shared" si="142"/>
        <v/>
      </c>
    </row>
    <row r="1493" spans="1:15" x14ac:dyDescent="0.25">
      <c r="A1493" s="55" t="s">
        <v>3097</v>
      </c>
      <c r="B1493" t="s">
        <v>1</v>
      </c>
      <c r="C1493" t="s">
        <v>27</v>
      </c>
      <c r="D1493" t="s">
        <v>3055</v>
      </c>
      <c r="E1493" t="s">
        <v>3098</v>
      </c>
      <c r="F1493" t="s">
        <v>78</v>
      </c>
      <c r="G1493" t="str">
        <f t="shared" si="138"/>
        <v>0</v>
      </c>
      <c r="H1493" s="4" t="str">
        <f t="shared" si="139"/>
        <v>Click here</v>
      </c>
      <c r="I1493" t="str">
        <f>IFERROR(INDEX(Analysis!$B$71:$L$91, MATCH(B1493, Analysis!$A$71:$A$91, 0), MATCH(C1493, Analysis!$B$70:$L$70, 0)), "")</f>
        <v>Mild</v>
      </c>
      <c r="J1493">
        <f t="shared" si="140"/>
        <v>20</v>
      </c>
      <c r="K1493" s="56">
        <f t="shared" si="141"/>
        <v>45793</v>
      </c>
      <c r="L1493" s="57">
        <f t="shared" si="143"/>
        <v>0.38106481481372612</v>
      </c>
      <c r="M1493" t="str" cm="1">
        <f t="array" ref="M1493">IF(L1493="","",_xlfn.IFS(
  AND(L1493&gt;=TIME(9,0,0), L1493&lt;TIME(16,0,0)),"Morning",
  AND(L1493&gt;=TIME(16,0,0), L1493&lt;TIME(23,59,0)),"Evening",
  L1493&gt;=TIME(23,59,0),"Night",
  L1493&lt;TIME(9,0,0),"Night"
))</f>
        <v>Morning</v>
      </c>
      <c r="O1493" t="str">
        <f t="shared" si="142"/>
        <v/>
      </c>
    </row>
    <row r="1494" spans="1:15" x14ac:dyDescent="0.25">
      <c r="A1494" s="55" t="s">
        <v>3099</v>
      </c>
      <c r="B1494" t="s">
        <v>3</v>
      </c>
      <c r="C1494" t="s">
        <v>26</v>
      </c>
      <c r="D1494" t="s">
        <v>80</v>
      </c>
      <c r="E1494" t="s">
        <v>3100</v>
      </c>
      <c r="F1494" t="s">
        <v>78</v>
      </c>
      <c r="G1494" t="str">
        <f t="shared" si="138"/>
        <v>0</v>
      </c>
      <c r="H1494" s="4" t="str">
        <f t="shared" si="139"/>
        <v>Click here</v>
      </c>
      <c r="I1494" t="str">
        <f>IFERROR(INDEX(Analysis!$B$71:$L$91, MATCH(B1494, Analysis!$A$71:$A$91, 0), MATCH(C1494, Analysis!$B$70:$L$70, 0)), "")</f>
        <v>Severe</v>
      </c>
      <c r="J1494">
        <f t="shared" si="140"/>
        <v>20</v>
      </c>
      <c r="K1494" s="56">
        <f t="shared" si="141"/>
        <v>45793</v>
      </c>
      <c r="L1494" s="57">
        <f t="shared" si="143"/>
        <v>0.39371527777984738</v>
      </c>
      <c r="M1494" t="str" cm="1">
        <f t="array" ref="M1494">IF(L1494="","",_xlfn.IFS(
  AND(L1494&gt;=TIME(9,0,0), L1494&lt;TIME(16,0,0)),"Morning",
  AND(L1494&gt;=TIME(16,0,0), L1494&lt;TIME(23,59,0)),"Evening",
  L1494&gt;=TIME(23,59,0),"Night",
  L1494&lt;TIME(9,0,0),"Night"
))</f>
        <v>Morning</v>
      </c>
      <c r="O1494" t="str">
        <f t="shared" si="142"/>
        <v/>
      </c>
    </row>
    <row r="1495" spans="1:15" x14ac:dyDescent="0.25">
      <c r="A1495" s="55" t="s">
        <v>3101</v>
      </c>
      <c r="B1495" t="s">
        <v>1</v>
      </c>
      <c r="C1495" t="s">
        <v>25</v>
      </c>
      <c r="D1495" t="s">
        <v>310</v>
      </c>
      <c r="E1495" t="s">
        <v>3102</v>
      </c>
      <c r="F1495" t="s">
        <v>78</v>
      </c>
      <c r="G1495" t="str">
        <f t="shared" si="138"/>
        <v>0</v>
      </c>
      <c r="H1495" s="4" t="str">
        <f t="shared" si="139"/>
        <v>Click here</v>
      </c>
      <c r="I1495" t="str">
        <f>IFERROR(INDEX(Analysis!$B$71:$L$91, MATCH(B1495, Analysis!$A$71:$A$91, 0), MATCH(C1495, Analysis!$B$70:$L$70, 0)), "")</f>
        <v>Mild</v>
      </c>
      <c r="J1495">
        <f t="shared" si="140"/>
        <v>20</v>
      </c>
      <c r="K1495" s="56">
        <f t="shared" si="141"/>
        <v>45793</v>
      </c>
      <c r="L1495" s="57">
        <f t="shared" si="143"/>
        <v>0.39557870370481396</v>
      </c>
      <c r="M1495" t="str" cm="1">
        <f t="array" ref="M1495">IF(L1495="","",_xlfn.IFS(
  AND(L1495&gt;=TIME(9,0,0), L1495&lt;TIME(16,0,0)),"Morning",
  AND(L1495&gt;=TIME(16,0,0), L1495&lt;TIME(23,59,0)),"Evening",
  L1495&gt;=TIME(23,59,0),"Night",
  L1495&lt;TIME(9,0,0),"Night"
))</f>
        <v>Morning</v>
      </c>
      <c r="O1495" t="str">
        <f t="shared" si="142"/>
        <v/>
      </c>
    </row>
    <row r="1496" spans="1:15" x14ac:dyDescent="0.25">
      <c r="A1496" s="55" t="s">
        <v>3103</v>
      </c>
      <c r="B1496" t="s">
        <v>1</v>
      </c>
      <c r="C1496" t="s">
        <v>25</v>
      </c>
      <c r="D1496" t="s">
        <v>310</v>
      </c>
      <c r="E1496" t="s">
        <v>3104</v>
      </c>
      <c r="F1496" t="s">
        <v>78</v>
      </c>
      <c r="G1496" t="str">
        <f t="shared" si="138"/>
        <v>0</v>
      </c>
      <c r="H1496" s="4" t="str">
        <f t="shared" si="139"/>
        <v>Click here</v>
      </c>
      <c r="I1496" t="str">
        <f>IFERROR(INDEX(Analysis!$B$71:$L$91, MATCH(B1496, Analysis!$A$71:$A$91, 0), MATCH(C1496, Analysis!$B$70:$L$70, 0)), "")</f>
        <v>Mild</v>
      </c>
      <c r="J1496">
        <f t="shared" si="140"/>
        <v>20</v>
      </c>
      <c r="K1496" s="56">
        <f t="shared" si="141"/>
        <v>45793</v>
      </c>
      <c r="L1496" s="57">
        <f t="shared" si="143"/>
        <v>0.395787037035916</v>
      </c>
      <c r="M1496" t="str" cm="1">
        <f t="array" ref="M1496">IF(L1496="","",_xlfn.IFS(
  AND(L1496&gt;=TIME(9,0,0), L1496&lt;TIME(16,0,0)),"Morning",
  AND(L1496&gt;=TIME(16,0,0), L1496&lt;TIME(23,59,0)),"Evening",
  L1496&gt;=TIME(23,59,0),"Night",
  L1496&lt;TIME(9,0,0),"Night"
))</f>
        <v>Morning</v>
      </c>
      <c r="O1496" t="str">
        <f t="shared" si="142"/>
        <v/>
      </c>
    </row>
    <row r="1497" spans="1:15" x14ac:dyDescent="0.25">
      <c r="A1497" s="55" t="s">
        <v>3105</v>
      </c>
      <c r="B1497" t="s">
        <v>1</v>
      </c>
      <c r="C1497" t="s">
        <v>27</v>
      </c>
      <c r="D1497" t="s">
        <v>167</v>
      </c>
      <c r="E1497" t="s">
        <v>3106</v>
      </c>
      <c r="F1497" t="s">
        <v>78</v>
      </c>
      <c r="G1497" t="str">
        <f t="shared" si="138"/>
        <v>0</v>
      </c>
      <c r="H1497" s="4" t="str">
        <f t="shared" si="139"/>
        <v>Click here</v>
      </c>
      <c r="I1497" t="str">
        <f>IFERROR(INDEX(Analysis!$B$71:$L$91, MATCH(B1497, Analysis!$A$71:$A$91, 0), MATCH(C1497, Analysis!$B$70:$L$70, 0)), "")</f>
        <v>Mild</v>
      </c>
      <c r="J1497">
        <f t="shared" si="140"/>
        <v>20</v>
      </c>
      <c r="K1497" s="56">
        <f t="shared" si="141"/>
        <v>45793</v>
      </c>
      <c r="L1497" s="57">
        <f t="shared" si="143"/>
        <v>0.39655092592875008</v>
      </c>
      <c r="M1497" t="str" cm="1">
        <f t="array" ref="M1497">IF(L1497="","",_xlfn.IFS(
  AND(L1497&gt;=TIME(9,0,0), L1497&lt;TIME(16,0,0)),"Morning",
  AND(L1497&gt;=TIME(16,0,0), L1497&lt;TIME(23,59,0)),"Evening",
  L1497&gt;=TIME(23,59,0),"Night",
  L1497&lt;TIME(9,0,0),"Night"
))</f>
        <v>Morning</v>
      </c>
      <c r="O1497" t="str">
        <f t="shared" si="142"/>
        <v/>
      </c>
    </row>
    <row r="1498" spans="1:15" x14ac:dyDescent="0.25">
      <c r="A1498" s="55" t="s">
        <v>3107</v>
      </c>
      <c r="B1498" t="s">
        <v>4</v>
      </c>
      <c r="C1498" t="s">
        <v>25</v>
      </c>
      <c r="D1498" t="s">
        <v>149</v>
      </c>
      <c r="E1498" t="s">
        <v>3108</v>
      </c>
      <c r="F1498" t="s">
        <v>78</v>
      </c>
      <c r="G1498" t="str">
        <f t="shared" si="138"/>
        <v>0</v>
      </c>
      <c r="H1498" s="4" t="str">
        <f t="shared" si="139"/>
        <v>Click here</v>
      </c>
      <c r="I1498" t="str">
        <f>IFERROR(INDEX(Analysis!$B$71:$L$91, MATCH(B1498, Analysis!$A$71:$A$91, 0), MATCH(C1498, Analysis!$B$70:$L$70, 0)), "")</f>
        <v>Mild</v>
      </c>
      <c r="J1498">
        <f t="shared" si="140"/>
        <v>20</v>
      </c>
      <c r="K1498" s="56">
        <f t="shared" si="141"/>
        <v>45793</v>
      </c>
      <c r="L1498" s="57">
        <f t="shared" si="143"/>
        <v>0.40192129629576812</v>
      </c>
      <c r="M1498" t="str" cm="1">
        <f t="array" ref="M1498">IF(L1498="","",_xlfn.IFS(
  AND(L1498&gt;=TIME(9,0,0), L1498&lt;TIME(16,0,0)),"Morning",
  AND(L1498&gt;=TIME(16,0,0), L1498&lt;TIME(23,59,0)),"Evening",
  L1498&gt;=TIME(23,59,0),"Night",
  L1498&lt;TIME(9,0,0),"Night"
))</f>
        <v>Morning</v>
      </c>
      <c r="O1498" t="str">
        <f t="shared" si="142"/>
        <v/>
      </c>
    </row>
    <row r="1499" spans="1:15" x14ac:dyDescent="0.25">
      <c r="A1499" s="55" t="s">
        <v>3109</v>
      </c>
      <c r="B1499" t="s">
        <v>1</v>
      </c>
      <c r="C1499" t="s">
        <v>103</v>
      </c>
      <c r="D1499" t="s">
        <v>104</v>
      </c>
      <c r="E1499" t="s">
        <v>3110</v>
      </c>
      <c r="F1499" t="s">
        <v>78</v>
      </c>
      <c r="G1499" t="str">
        <f t="shared" si="138"/>
        <v>0</v>
      </c>
      <c r="H1499" s="4" t="str">
        <f t="shared" si="139"/>
        <v>Click here</v>
      </c>
      <c r="I1499" t="str">
        <f>IFERROR(INDEX(Analysis!$B$71:$L$91, MATCH(B1499, Analysis!$A$71:$A$91, 0), MATCH(C1499, Analysis!$B$70:$L$70, 0)), "")</f>
        <v>Mild</v>
      </c>
      <c r="J1499">
        <f t="shared" si="140"/>
        <v>20</v>
      </c>
      <c r="K1499" s="56">
        <f t="shared" si="141"/>
        <v>45793</v>
      </c>
      <c r="L1499" s="57">
        <f t="shared" si="143"/>
        <v>0.40518518518365454</v>
      </c>
      <c r="M1499" t="str" cm="1">
        <f t="array" ref="M1499">IF(L1499="","",_xlfn.IFS(
  AND(L1499&gt;=TIME(9,0,0), L1499&lt;TIME(16,0,0)),"Morning",
  AND(L1499&gt;=TIME(16,0,0), L1499&lt;TIME(23,59,0)),"Evening",
  L1499&gt;=TIME(23,59,0),"Night",
  L1499&lt;TIME(9,0,0),"Night"
))</f>
        <v>Morning</v>
      </c>
      <c r="O1499" t="str">
        <f t="shared" si="142"/>
        <v/>
      </c>
    </row>
    <row r="1500" spans="1:15" x14ac:dyDescent="0.25">
      <c r="A1500" s="55" t="s">
        <v>3111</v>
      </c>
      <c r="B1500" t="s">
        <v>1</v>
      </c>
      <c r="C1500" t="s">
        <v>26</v>
      </c>
      <c r="D1500" t="s">
        <v>199</v>
      </c>
      <c r="E1500" t="s">
        <v>3112</v>
      </c>
      <c r="F1500" t="s">
        <v>78</v>
      </c>
      <c r="G1500" t="str">
        <f t="shared" si="138"/>
        <v>0</v>
      </c>
      <c r="H1500" s="4" t="str">
        <f t="shared" si="139"/>
        <v>Click here</v>
      </c>
      <c r="I1500" t="str">
        <f>IFERROR(INDEX(Analysis!$B$71:$L$91, MATCH(B1500, Analysis!$A$71:$A$91, 0), MATCH(C1500, Analysis!$B$70:$L$70, 0)), "")</f>
        <v>Mild</v>
      </c>
      <c r="J1500">
        <f t="shared" si="140"/>
        <v>20</v>
      </c>
      <c r="K1500" s="56">
        <f t="shared" si="141"/>
        <v>45793</v>
      </c>
      <c r="L1500" s="57">
        <f t="shared" si="143"/>
        <v>0.40938657407241408</v>
      </c>
      <c r="M1500" t="str" cm="1">
        <f t="array" ref="M1500">IF(L1500="","",_xlfn.IFS(
  AND(L1500&gt;=TIME(9,0,0), L1500&lt;TIME(16,0,0)),"Morning",
  AND(L1500&gt;=TIME(16,0,0), L1500&lt;TIME(23,59,0)),"Evening",
  L1500&gt;=TIME(23,59,0),"Night",
  L1500&lt;TIME(9,0,0),"Night"
))</f>
        <v>Morning</v>
      </c>
      <c r="O1500" t="str">
        <f t="shared" si="142"/>
        <v/>
      </c>
    </row>
    <row r="1501" spans="1:15" x14ac:dyDescent="0.25">
      <c r="A1501" s="55" t="s">
        <v>3113</v>
      </c>
      <c r="B1501" t="s">
        <v>0</v>
      </c>
      <c r="C1501" t="s">
        <v>25</v>
      </c>
      <c r="D1501" t="s">
        <v>1076</v>
      </c>
      <c r="E1501" t="s">
        <v>3114</v>
      </c>
      <c r="F1501" t="s">
        <v>78</v>
      </c>
      <c r="G1501" t="str">
        <f t="shared" si="138"/>
        <v>0</v>
      </c>
      <c r="H1501" s="4" t="str">
        <f t="shared" si="139"/>
        <v>Click here</v>
      </c>
      <c r="I1501" t="str">
        <f>IFERROR(INDEX(Analysis!$B$71:$L$91, MATCH(B1501, Analysis!$A$71:$A$91, 0), MATCH(C1501, Analysis!$B$70:$L$70, 0)), "")</f>
        <v>Severe</v>
      </c>
      <c r="J1501">
        <f t="shared" si="140"/>
        <v>20</v>
      </c>
      <c r="K1501" s="56">
        <f t="shared" si="141"/>
        <v>45793</v>
      </c>
      <c r="L1501" s="57">
        <f t="shared" si="143"/>
        <v>0.40984953703446081</v>
      </c>
      <c r="M1501" t="str" cm="1">
        <f t="array" ref="M1501">IF(L1501="","",_xlfn.IFS(
  AND(L1501&gt;=TIME(9,0,0), L1501&lt;TIME(16,0,0)),"Morning",
  AND(L1501&gt;=TIME(16,0,0), L1501&lt;TIME(23,59,0)),"Evening",
  L1501&gt;=TIME(23,59,0),"Night",
  L1501&lt;TIME(9,0,0),"Night"
))</f>
        <v>Morning</v>
      </c>
      <c r="O1501" t="str">
        <f t="shared" si="142"/>
        <v/>
      </c>
    </row>
    <row r="1502" spans="1:15" x14ac:dyDescent="0.25">
      <c r="A1502" s="55" t="s">
        <v>3115</v>
      </c>
      <c r="B1502" t="s">
        <v>3</v>
      </c>
      <c r="C1502" t="s">
        <v>26</v>
      </c>
      <c r="D1502" t="s">
        <v>220</v>
      </c>
      <c r="E1502" t="s">
        <v>3116</v>
      </c>
      <c r="F1502" t="s">
        <v>78</v>
      </c>
      <c r="G1502" t="str">
        <f t="shared" si="138"/>
        <v>0</v>
      </c>
      <c r="H1502" s="4" t="str">
        <f t="shared" si="139"/>
        <v>Click here</v>
      </c>
      <c r="I1502" t="str">
        <f>IFERROR(INDEX(Analysis!$B$71:$L$91, MATCH(B1502, Analysis!$A$71:$A$91, 0), MATCH(C1502, Analysis!$B$70:$L$70, 0)), "")</f>
        <v>Severe</v>
      </c>
      <c r="J1502">
        <f t="shared" si="140"/>
        <v>20</v>
      </c>
      <c r="K1502" s="56">
        <f t="shared" si="141"/>
        <v>45793</v>
      </c>
      <c r="L1502" s="57">
        <f t="shared" si="143"/>
        <v>0.41150462962832535</v>
      </c>
      <c r="M1502" t="str" cm="1">
        <f t="array" ref="M1502">IF(L1502="","",_xlfn.IFS(
  AND(L1502&gt;=TIME(9,0,0), L1502&lt;TIME(16,0,0)),"Morning",
  AND(L1502&gt;=TIME(16,0,0), L1502&lt;TIME(23,59,0)),"Evening",
  L1502&gt;=TIME(23,59,0),"Night",
  L1502&lt;TIME(9,0,0),"Night"
))</f>
        <v>Morning</v>
      </c>
      <c r="O1502" t="str">
        <f t="shared" si="142"/>
        <v/>
      </c>
    </row>
    <row r="1503" spans="1:15" x14ac:dyDescent="0.25">
      <c r="A1503" s="55" t="s">
        <v>3117</v>
      </c>
      <c r="B1503" t="s">
        <v>1</v>
      </c>
      <c r="C1503" t="s">
        <v>103</v>
      </c>
      <c r="D1503" t="s">
        <v>104</v>
      </c>
      <c r="E1503" t="s">
        <v>3118</v>
      </c>
      <c r="F1503" t="s">
        <v>78</v>
      </c>
      <c r="G1503" t="str">
        <f t="shared" si="138"/>
        <v>0</v>
      </c>
      <c r="H1503" s="4" t="str">
        <f t="shared" si="139"/>
        <v>Click here</v>
      </c>
      <c r="I1503" t="str">
        <f>IFERROR(INDEX(Analysis!$B$71:$L$91, MATCH(B1503, Analysis!$A$71:$A$91, 0), MATCH(C1503, Analysis!$B$70:$L$70, 0)), "")</f>
        <v>Mild</v>
      </c>
      <c r="J1503">
        <f t="shared" si="140"/>
        <v>20</v>
      </c>
      <c r="K1503" s="56">
        <f t="shared" si="141"/>
        <v>45793</v>
      </c>
      <c r="L1503" s="57">
        <f t="shared" si="143"/>
        <v>0.41531250000116415</v>
      </c>
      <c r="M1503" t="str" cm="1">
        <f t="array" ref="M1503">IF(L1503="","",_xlfn.IFS(
  AND(L1503&gt;=TIME(9,0,0), L1503&lt;TIME(16,0,0)),"Morning",
  AND(L1503&gt;=TIME(16,0,0), L1503&lt;TIME(23,59,0)),"Evening",
  L1503&gt;=TIME(23,59,0),"Night",
  L1503&lt;TIME(9,0,0),"Night"
))</f>
        <v>Morning</v>
      </c>
      <c r="O1503" t="str">
        <f t="shared" si="142"/>
        <v/>
      </c>
    </row>
    <row r="1504" spans="1:15" x14ac:dyDescent="0.25">
      <c r="A1504" s="55" t="s">
        <v>3119</v>
      </c>
      <c r="B1504" t="s">
        <v>1</v>
      </c>
      <c r="C1504" t="s">
        <v>27</v>
      </c>
      <c r="D1504" t="s">
        <v>109</v>
      </c>
      <c r="E1504" t="s">
        <v>3120</v>
      </c>
      <c r="F1504" t="s">
        <v>78</v>
      </c>
      <c r="G1504" t="str">
        <f t="shared" si="138"/>
        <v>0</v>
      </c>
      <c r="H1504" s="4" t="str">
        <f t="shared" si="139"/>
        <v>Click here</v>
      </c>
      <c r="I1504" t="str">
        <f>IFERROR(INDEX(Analysis!$B$71:$L$91, MATCH(B1504, Analysis!$A$71:$A$91, 0), MATCH(C1504, Analysis!$B$70:$L$70, 0)), "")</f>
        <v>Mild</v>
      </c>
      <c r="J1504">
        <f t="shared" si="140"/>
        <v>20</v>
      </c>
      <c r="K1504" s="56">
        <f t="shared" si="141"/>
        <v>45793</v>
      </c>
      <c r="L1504" s="57">
        <f t="shared" si="143"/>
        <v>0.41827546296553919</v>
      </c>
      <c r="M1504" t="str" cm="1">
        <f t="array" ref="M1504">IF(L1504="","",_xlfn.IFS(
  AND(L1504&gt;=TIME(9,0,0), L1504&lt;TIME(16,0,0)),"Morning",
  AND(L1504&gt;=TIME(16,0,0), L1504&lt;TIME(23,59,0)),"Evening",
  L1504&gt;=TIME(23,59,0),"Night",
  L1504&lt;TIME(9,0,0),"Night"
))</f>
        <v>Morning</v>
      </c>
      <c r="O1504" t="str">
        <f t="shared" si="142"/>
        <v/>
      </c>
    </row>
    <row r="1505" spans="1:15" x14ac:dyDescent="0.25">
      <c r="A1505" s="55" t="s">
        <v>3121</v>
      </c>
      <c r="B1505" t="s">
        <v>1</v>
      </c>
      <c r="C1505" t="s">
        <v>27</v>
      </c>
      <c r="D1505" t="s">
        <v>109</v>
      </c>
      <c r="E1505" t="s">
        <v>3122</v>
      </c>
      <c r="F1505" t="s">
        <v>78</v>
      </c>
      <c r="G1505" t="str">
        <f t="shared" si="138"/>
        <v>0</v>
      </c>
      <c r="H1505" s="4" t="str">
        <f t="shared" si="139"/>
        <v>Click here</v>
      </c>
      <c r="I1505" t="str">
        <f>IFERROR(INDEX(Analysis!$B$71:$L$91, MATCH(B1505, Analysis!$A$71:$A$91, 0), MATCH(C1505, Analysis!$B$70:$L$70, 0)), "")</f>
        <v>Mild</v>
      </c>
      <c r="J1505">
        <f t="shared" si="140"/>
        <v>20</v>
      </c>
      <c r="K1505" s="56">
        <f t="shared" si="141"/>
        <v>45793</v>
      </c>
      <c r="L1505" s="57">
        <f t="shared" si="143"/>
        <v>0.41881944444321562</v>
      </c>
      <c r="M1505" t="str" cm="1">
        <f t="array" ref="M1505">IF(L1505="","",_xlfn.IFS(
  AND(L1505&gt;=TIME(9,0,0), L1505&lt;TIME(16,0,0)),"Morning",
  AND(L1505&gt;=TIME(16,0,0), L1505&lt;TIME(23,59,0)),"Evening",
  L1505&gt;=TIME(23,59,0),"Night",
  L1505&lt;TIME(9,0,0),"Night"
))</f>
        <v>Morning</v>
      </c>
      <c r="O1505" t="str">
        <f t="shared" si="142"/>
        <v/>
      </c>
    </row>
    <row r="1506" spans="1:15" x14ac:dyDescent="0.25">
      <c r="A1506" s="55" t="s">
        <v>3123</v>
      </c>
      <c r="B1506" t="s">
        <v>1</v>
      </c>
      <c r="C1506" t="s">
        <v>27</v>
      </c>
      <c r="D1506" t="s">
        <v>109</v>
      </c>
      <c r="E1506" t="s">
        <v>3124</v>
      </c>
      <c r="F1506" t="s">
        <v>78</v>
      </c>
      <c r="G1506" t="str">
        <f t="shared" si="138"/>
        <v>0</v>
      </c>
      <c r="H1506" s="4" t="str">
        <f t="shared" si="139"/>
        <v>Click here</v>
      </c>
      <c r="I1506" t="str">
        <f>IFERROR(INDEX(Analysis!$B$71:$L$91, MATCH(B1506, Analysis!$A$71:$A$91, 0), MATCH(C1506, Analysis!$B$70:$L$70, 0)), "")</f>
        <v>Mild</v>
      </c>
      <c r="J1506">
        <f t="shared" si="140"/>
        <v>20</v>
      </c>
      <c r="K1506" s="56">
        <f t="shared" si="141"/>
        <v>45793</v>
      </c>
      <c r="L1506" s="57">
        <f t="shared" si="143"/>
        <v>0.41979166666715173</v>
      </c>
      <c r="M1506" t="str" cm="1">
        <f t="array" ref="M1506">IF(L1506="","",_xlfn.IFS(
  AND(L1506&gt;=TIME(9,0,0), L1506&lt;TIME(16,0,0)),"Morning",
  AND(L1506&gt;=TIME(16,0,0), L1506&lt;TIME(23,59,0)),"Evening",
  L1506&gt;=TIME(23,59,0),"Night",
  L1506&lt;TIME(9,0,0),"Night"
))</f>
        <v>Morning</v>
      </c>
      <c r="O1506" t="str">
        <f t="shared" si="142"/>
        <v/>
      </c>
    </row>
    <row r="1507" spans="1:15" x14ac:dyDescent="0.25">
      <c r="A1507" s="55" t="s">
        <v>3125</v>
      </c>
      <c r="B1507" t="s">
        <v>1</v>
      </c>
      <c r="C1507" t="s">
        <v>27</v>
      </c>
      <c r="D1507" t="s">
        <v>109</v>
      </c>
      <c r="E1507" t="s">
        <v>3126</v>
      </c>
      <c r="F1507" t="s">
        <v>78</v>
      </c>
      <c r="G1507" t="str">
        <f t="shared" si="138"/>
        <v>0</v>
      </c>
      <c r="H1507" s="4" t="str">
        <f t="shared" si="139"/>
        <v>Click here</v>
      </c>
      <c r="I1507" t="str">
        <f>IFERROR(INDEX(Analysis!$B$71:$L$91, MATCH(B1507, Analysis!$A$71:$A$91, 0), MATCH(C1507, Analysis!$B$70:$L$70, 0)), "")</f>
        <v>Mild</v>
      </c>
      <c r="J1507">
        <f t="shared" si="140"/>
        <v>20</v>
      </c>
      <c r="K1507" s="56">
        <f t="shared" si="141"/>
        <v>45793</v>
      </c>
      <c r="L1507" s="57">
        <f t="shared" si="143"/>
        <v>0.42123842592263827</v>
      </c>
      <c r="M1507" t="str" cm="1">
        <f t="array" ref="M1507">IF(L1507="","",_xlfn.IFS(
  AND(L1507&gt;=TIME(9,0,0), L1507&lt;TIME(16,0,0)),"Morning",
  AND(L1507&gt;=TIME(16,0,0), L1507&lt;TIME(23,59,0)),"Evening",
  L1507&gt;=TIME(23,59,0),"Night",
  L1507&lt;TIME(9,0,0),"Night"
))</f>
        <v>Morning</v>
      </c>
      <c r="O1507" t="str">
        <f t="shared" si="142"/>
        <v/>
      </c>
    </row>
    <row r="1508" spans="1:15" x14ac:dyDescent="0.25">
      <c r="A1508" s="55" t="s">
        <v>3127</v>
      </c>
      <c r="B1508" t="s">
        <v>1</v>
      </c>
      <c r="C1508" t="s">
        <v>103</v>
      </c>
      <c r="D1508" t="s">
        <v>104</v>
      </c>
      <c r="E1508" t="s">
        <v>3128</v>
      </c>
      <c r="F1508" t="s">
        <v>78</v>
      </c>
      <c r="G1508" t="str">
        <f t="shared" si="138"/>
        <v>0</v>
      </c>
      <c r="H1508" s="4" t="str">
        <f t="shared" si="139"/>
        <v>Click here</v>
      </c>
      <c r="I1508" t="str">
        <f>IFERROR(INDEX(Analysis!$B$71:$L$91, MATCH(B1508, Analysis!$A$71:$A$91, 0), MATCH(C1508, Analysis!$B$70:$L$70, 0)), "")</f>
        <v>Mild</v>
      </c>
      <c r="J1508">
        <f t="shared" si="140"/>
        <v>20</v>
      </c>
      <c r="K1508" s="56">
        <f t="shared" si="141"/>
        <v>45793</v>
      </c>
      <c r="L1508" s="57">
        <f t="shared" si="143"/>
        <v>0.42928240740729962</v>
      </c>
      <c r="M1508" t="str" cm="1">
        <f t="array" ref="M1508">IF(L1508="","",_xlfn.IFS(
  AND(L1508&gt;=TIME(9,0,0), L1508&lt;TIME(16,0,0)),"Morning",
  AND(L1508&gt;=TIME(16,0,0), L1508&lt;TIME(23,59,0)),"Evening",
  L1508&gt;=TIME(23,59,0),"Night",
  L1508&lt;TIME(9,0,0),"Night"
))</f>
        <v>Morning</v>
      </c>
      <c r="O1508" t="str">
        <f t="shared" si="142"/>
        <v/>
      </c>
    </row>
    <row r="1509" spans="1:15" x14ac:dyDescent="0.25">
      <c r="A1509" s="55" t="s">
        <v>3129</v>
      </c>
      <c r="B1509" t="s">
        <v>5</v>
      </c>
      <c r="C1509" t="s">
        <v>103</v>
      </c>
      <c r="D1509" t="s">
        <v>541</v>
      </c>
      <c r="E1509" t="s">
        <v>3130</v>
      </c>
      <c r="F1509" t="s">
        <v>78</v>
      </c>
      <c r="G1509" t="str">
        <f t="shared" si="138"/>
        <v>0</v>
      </c>
      <c r="H1509" s="4" t="str">
        <f t="shared" si="139"/>
        <v>Click here</v>
      </c>
      <c r="I1509" t="str">
        <f>IFERROR(INDEX(Analysis!$B$71:$L$91, MATCH(B1509, Analysis!$A$71:$A$91, 0), MATCH(C1509, Analysis!$B$70:$L$70, 0)), "")</f>
        <v>Severe</v>
      </c>
      <c r="J1509">
        <f t="shared" si="140"/>
        <v>20</v>
      </c>
      <c r="K1509" s="56">
        <f t="shared" si="141"/>
        <v>45793</v>
      </c>
      <c r="L1509" s="57">
        <f t="shared" si="143"/>
        <v>0.429826388892252</v>
      </c>
      <c r="M1509" t="str" cm="1">
        <f t="array" ref="M1509">IF(L1509="","",_xlfn.IFS(
  AND(L1509&gt;=TIME(9,0,0), L1509&lt;TIME(16,0,0)),"Morning",
  AND(L1509&gt;=TIME(16,0,0), L1509&lt;TIME(23,59,0)),"Evening",
  L1509&gt;=TIME(23,59,0),"Night",
  L1509&lt;TIME(9,0,0),"Night"
))</f>
        <v>Morning</v>
      </c>
      <c r="O1509" t="str">
        <f t="shared" si="142"/>
        <v/>
      </c>
    </row>
    <row r="1510" spans="1:15" x14ac:dyDescent="0.25">
      <c r="A1510" s="55" t="s">
        <v>3131</v>
      </c>
      <c r="B1510" t="s">
        <v>1</v>
      </c>
      <c r="C1510" t="s">
        <v>27</v>
      </c>
      <c r="D1510" t="s">
        <v>167</v>
      </c>
      <c r="E1510" t="s">
        <v>3132</v>
      </c>
      <c r="F1510" t="s">
        <v>78</v>
      </c>
      <c r="G1510" t="str">
        <f t="shared" si="138"/>
        <v>0</v>
      </c>
      <c r="H1510" s="4" t="str">
        <f t="shared" si="139"/>
        <v>Click here</v>
      </c>
      <c r="I1510" t="str">
        <f>IFERROR(INDEX(Analysis!$B$71:$L$91, MATCH(B1510, Analysis!$A$71:$A$91, 0), MATCH(C1510, Analysis!$B$70:$L$70, 0)), "")</f>
        <v>Mild</v>
      </c>
      <c r="J1510">
        <f t="shared" si="140"/>
        <v>20</v>
      </c>
      <c r="K1510" s="56">
        <f t="shared" si="141"/>
        <v>45793</v>
      </c>
      <c r="L1510" s="57">
        <f t="shared" si="143"/>
        <v>0.43403935185051523</v>
      </c>
      <c r="M1510" t="str" cm="1">
        <f t="array" ref="M1510">IF(L1510="","",_xlfn.IFS(
  AND(L1510&gt;=TIME(9,0,0), L1510&lt;TIME(16,0,0)),"Morning",
  AND(L1510&gt;=TIME(16,0,0), L1510&lt;TIME(23,59,0)),"Evening",
  L1510&gt;=TIME(23,59,0),"Night",
  L1510&lt;TIME(9,0,0),"Night"
))</f>
        <v>Morning</v>
      </c>
      <c r="O1510" t="str">
        <f t="shared" si="142"/>
        <v/>
      </c>
    </row>
    <row r="1511" spans="1:15" x14ac:dyDescent="0.25">
      <c r="A1511" s="55" t="s">
        <v>3133</v>
      </c>
      <c r="B1511" t="s">
        <v>1</v>
      </c>
      <c r="C1511" t="s">
        <v>103</v>
      </c>
      <c r="D1511" t="s">
        <v>541</v>
      </c>
      <c r="E1511" t="s">
        <v>3134</v>
      </c>
      <c r="F1511" t="s">
        <v>78</v>
      </c>
      <c r="G1511" t="str">
        <f t="shared" si="138"/>
        <v>0</v>
      </c>
      <c r="H1511" s="4" t="str">
        <f t="shared" si="139"/>
        <v>Click here</v>
      </c>
      <c r="I1511" t="str">
        <f>IFERROR(INDEX(Analysis!$B$71:$L$91, MATCH(B1511, Analysis!$A$71:$A$91, 0), MATCH(C1511, Analysis!$B$70:$L$70, 0)), "")</f>
        <v>Mild</v>
      </c>
      <c r="J1511">
        <f t="shared" si="140"/>
        <v>20</v>
      </c>
      <c r="K1511" s="56">
        <f t="shared" si="141"/>
        <v>45793</v>
      </c>
      <c r="L1511" s="57">
        <f t="shared" si="143"/>
        <v>0.43653935185284354</v>
      </c>
      <c r="M1511" t="str" cm="1">
        <f t="array" ref="M1511">IF(L1511="","",_xlfn.IFS(
  AND(L1511&gt;=TIME(9,0,0), L1511&lt;TIME(16,0,0)),"Morning",
  AND(L1511&gt;=TIME(16,0,0), L1511&lt;TIME(23,59,0)),"Evening",
  L1511&gt;=TIME(23,59,0),"Night",
  L1511&lt;TIME(9,0,0),"Night"
))</f>
        <v>Morning</v>
      </c>
      <c r="O1511" t="str">
        <f t="shared" si="142"/>
        <v/>
      </c>
    </row>
    <row r="1512" spans="1:15" x14ac:dyDescent="0.25">
      <c r="A1512" s="55" t="s">
        <v>3135</v>
      </c>
      <c r="B1512" t="s">
        <v>1</v>
      </c>
      <c r="C1512" t="s">
        <v>27</v>
      </c>
      <c r="D1512" t="s">
        <v>3055</v>
      </c>
      <c r="E1512" t="s">
        <v>3136</v>
      </c>
      <c r="F1512" t="s">
        <v>78</v>
      </c>
      <c r="G1512" t="str">
        <f t="shared" si="138"/>
        <v>0</v>
      </c>
      <c r="H1512" s="4" t="str">
        <f t="shared" si="139"/>
        <v>Click here</v>
      </c>
      <c r="I1512" t="str">
        <f>IFERROR(INDEX(Analysis!$B$71:$L$91, MATCH(B1512, Analysis!$A$71:$A$91, 0), MATCH(C1512, Analysis!$B$70:$L$70, 0)), "")</f>
        <v>Mild</v>
      </c>
      <c r="J1512">
        <f t="shared" si="140"/>
        <v>20</v>
      </c>
      <c r="K1512" s="56">
        <f t="shared" si="141"/>
        <v>45793</v>
      </c>
      <c r="L1512" s="57">
        <f t="shared" si="143"/>
        <v>0.43967592592525762</v>
      </c>
      <c r="M1512" t="str" cm="1">
        <f t="array" ref="M1512">IF(L1512="","",_xlfn.IFS(
  AND(L1512&gt;=TIME(9,0,0), L1512&lt;TIME(16,0,0)),"Morning",
  AND(L1512&gt;=TIME(16,0,0), L1512&lt;TIME(23,59,0)),"Evening",
  L1512&gt;=TIME(23,59,0),"Night",
  L1512&lt;TIME(9,0,0),"Night"
))</f>
        <v>Morning</v>
      </c>
      <c r="O1512" t="str">
        <f t="shared" si="142"/>
        <v/>
      </c>
    </row>
    <row r="1513" spans="1:15" x14ac:dyDescent="0.25">
      <c r="A1513" s="55" t="s">
        <v>3137</v>
      </c>
      <c r="B1513" t="s">
        <v>1</v>
      </c>
      <c r="C1513" t="s">
        <v>27</v>
      </c>
      <c r="D1513" t="s">
        <v>3055</v>
      </c>
      <c r="E1513" t="s">
        <v>3138</v>
      </c>
      <c r="F1513" t="s">
        <v>78</v>
      </c>
      <c r="G1513" t="str">
        <f t="shared" si="138"/>
        <v>0</v>
      </c>
      <c r="H1513" s="4" t="str">
        <f t="shared" si="139"/>
        <v>Click here</v>
      </c>
      <c r="I1513" t="str">
        <f>IFERROR(INDEX(Analysis!$B$71:$L$91, MATCH(B1513, Analysis!$A$71:$A$91, 0), MATCH(C1513, Analysis!$B$70:$L$70, 0)), "")</f>
        <v>Mild</v>
      </c>
      <c r="J1513">
        <f t="shared" si="140"/>
        <v>20</v>
      </c>
      <c r="K1513" s="56">
        <f t="shared" si="141"/>
        <v>45793</v>
      </c>
      <c r="L1513" s="57">
        <f t="shared" si="143"/>
        <v>0.44071759259531973</v>
      </c>
      <c r="M1513" t="str" cm="1">
        <f t="array" ref="M1513">IF(L1513="","",_xlfn.IFS(
  AND(L1513&gt;=TIME(9,0,0), L1513&lt;TIME(16,0,0)),"Morning",
  AND(L1513&gt;=TIME(16,0,0), L1513&lt;TIME(23,59,0)),"Evening",
  L1513&gt;=TIME(23,59,0),"Night",
  L1513&lt;TIME(9,0,0),"Night"
))</f>
        <v>Morning</v>
      </c>
      <c r="O1513" t="str">
        <f t="shared" si="142"/>
        <v/>
      </c>
    </row>
    <row r="1514" spans="1:15" x14ac:dyDescent="0.25">
      <c r="A1514" s="55" t="s">
        <v>3139</v>
      </c>
      <c r="B1514" t="s">
        <v>2</v>
      </c>
      <c r="C1514" t="s">
        <v>27</v>
      </c>
      <c r="D1514" t="s">
        <v>167</v>
      </c>
      <c r="E1514" t="s">
        <v>3140</v>
      </c>
      <c r="F1514" t="s">
        <v>78</v>
      </c>
      <c r="G1514" t="str">
        <f t="shared" si="138"/>
        <v>0</v>
      </c>
      <c r="H1514" s="4" t="str">
        <f t="shared" si="139"/>
        <v>Click here</v>
      </c>
      <c r="I1514" t="str">
        <f>IFERROR(INDEX(Analysis!$B$71:$L$91, MATCH(B1514, Analysis!$A$71:$A$91, 0), MATCH(C1514, Analysis!$B$70:$L$70, 0)), "")</f>
        <v>Mild</v>
      </c>
      <c r="J1514">
        <f t="shared" si="140"/>
        <v>20</v>
      </c>
      <c r="K1514" s="56">
        <f t="shared" si="141"/>
        <v>45793</v>
      </c>
      <c r="L1514" s="57">
        <f t="shared" si="143"/>
        <v>0.44253472222044365</v>
      </c>
      <c r="M1514" t="str" cm="1">
        <f t="array" ref="M1514">IF(L1514="","",_xlfn.IFS(
  AND(L1514&gt;=TIME(9,0,0), L1514&lt;TIME(16,0,0)),"Morning",
  AND(L1514&gt;=TIME(16,0,0), L1514&lt;TIME(23,59,0)),"Evening",
  L1514&gt;=TIME(23,59,0),"Night",
  L1514&lt;TIME(9,0,0),"Night"
))</f>
        <v>Morning</v>
      </c>
      <c r="O1514" t="str">
        <f t="shared" si="142"/>
        <v/>
      </c>
    </row>
    <row r="1515" spans="1:15" x14ac:dyDescent="0.25">
      <c r="A1515" s="55" t="s">
        <v>3141</v>
      </c>
      <c r="B1515" t="s">
        <v>1</v>
      </c>
      <c r="C1515" t="s">
        <v>25</v>
      </c>
      <c r="D1515" t="s">
        <v>83</v>
      </c>
      <c r="E1515" t="s">
        <v>3142</v>
      </c>
      <c r="F1515" t="s">
        <v>78</v>
      </c>
      <c r="G1515" t="str">
        <f t="shared" si="138"/>
        <v>0</v>
      </c>
      <c r="H1515" s="4" t="str">
        <f t="shared" si="139"/>
        <v>Click here</v>
      </c>
      <c r="I1515" t="str">
        <f>IFERROR(INDEX(Analysis!$B$71:$L$91, MATCH(B1515, Analysis!$A$71:$A$91, 0), MATCH(C1515, Analysis!$B$70:$L$70, 0)), "")</f>
        <v>Mild</v>
      </c>
      <c r="J1515">
        <f t="shared" si="140"/>
        <v>20</v>
      </c>
      <c r="K1515" s="56">
        <f t="shared" si="141"/>
        <v>45793</v>
      </c>
      <c r="L1515" s="57">
        <f t="shared" si="143"/>
        <v>0.44603009259299142</v>
      </c>
      <c r="M1515" t="str" cm="1">
        <f t="array" ref="M1515">IF(L1515="","",_xlfn.IFS(
  AND(L1515&gt;=TIME(9,0,0), L1515&lt;TIME(16,0,0)),"Morning",
  AND(L1515&gt;=TIME(16,0,0), L1515&lt;TIME(23,59,0)),"Evening",
  L1515&gt;=TIME(23,59,0),"Night",
  L1515&lt;TIME(9,0,0),"Night"
))</f>
        <v>Morning</v>
      </c>
      <c r="O1515" t="str">
        <f t="shared" si="142"/>
        <v/>
      </c>
    </row>
    <row r="1516" spans="1:15" x14ac:dyDescent="0.25">
      <c r="A1516" s="55" t="s">
        <v>3143</v>
      </c>
      <c r="B1516" t="s">
        <v>5</v>
      </c>
      <c r="C1516" t="s">
        <v>27</v>
      </c>
      <c r="D1516" t="s">
        <v>3055</v>
      </c>
      <c r="E1516" t="s">
        <v>3144</v>
      </c>
      <c r="F1516" t="s">
        <v>78</v>
      </c>
      <c r="G1516" t="str">
        <f t="shared" si="138"/>
        <v>0</v>
      </c>
      <c r="H1516" s="4" t="str">
        <f t="shared" si="139"/>
        <v>Click here</v>
      </c>
      <c r="I1516" t="str">
        <f>IFERROR(INDEX(Analysis!$B$71:$L$91, MATCH(B1516, Analysis!$A$71:$A$91, 0), MATCH(C1516, Analysis!$B$70:$L$70, 0)), "")</f>
        <v>Severe</v>
      </c>
      <c r="J1516">
        <f t="shared" si="140"/>
        <v>20</v>
      </c>
      <c r="K1516" s="56">
        <f t="shared" si="141"/>
        <v>45793</v>
      </c>
      <c r="L1516" s="57">
        <f t="shared" si="143"/>
        <v>0.44636574073956581</v>
      </c>
      <c r="M1516" t="str" cm="1">
        <f t="array" ref="M1516">IF(L1516="","",_xlfn.IFS(
  AND(L1516&gt;=TIME(9,0,0), L1516&lt;TIME(16,0,0)),"Morning",
  AND(L1516&gt;=TIME(16,0,0), L1516&lt;TIME(23,59,0)),"Evening",
  L1516&gt;=TIME(23,59,0),"Night",
  L1516&lt;TIME(9,0,0),"Night"
))</f>
        <v>Morning</v>
      </c>
      <c r="O1516" t="str">
        <f t="shared" si="142"/>
        <v/>
      </c>
    </row>
    <row r="1517" spans="1:15" x14ac:dyDescent="0.25">
      <c r="A1517" s="55" t="s">
        <v>3145</v>
      </c>
      <c r="B1517" t="s">
        <v>1</v>
      </c>
      <c r="C1517" t="s">
        <v>27</v>
      </c>
      <c r="D1517" t="s">
        <v>3055</v>
      </c>
      <c r="E1517" t="s">
        <v>3146</v>
      </c>
      <c r="F1517" t="s">
        <v>78</v>
      </c>
      <c r="G1517" t="str">
        <f t="shared" si="138"/>
        <v>0</v>
      </c>
      <c r="H1517" s="4" t="str">
        <f t="shared" si="139"/>
        <v>Click here</v>
      </c>
      <c r="I1517" t="str">
        <f>IFERROR(INDEX(Analysis!$B$71:$L$91, MATCH(B1517, Analysis!$A$71:$A$91, 0), MATCH(C1517, Analysis!$B$70:$L$70, 0)), "")</f>
        <v>Mild</v>
      </c>
      <c r="J1517">
        <f t="shared" si="140"/>
        <v>20</v>
      </c>
      <c r="K1517" s="56">
        <f t="shared" si="141"/>
        <v>45793</v>
      </c>
      <c r="L1517" s="57">
        <f t="shared" si="143"/>
        <v>0.45107638889021473</v>
      </c>
      <c r="M1517" t="str" cm="1">
        <f t="array" ref="M1517">IF(L1517="","",_xlfn.IFS(
  AND(L1517&gt;=TIME(9,0,0), L1517&lt;TIME(16,0,0)),"Morning",
  AND(L1517&gt;=TIME(16,0,0), L1517&lt;TIME(23,59,0)),"Evening",
  L1517&gt;=TIME(23,59,0),"Night",
  L1517&lt;TIME(9,0,0),"Night"
))</f>
        <v>Morning</v>
      </c>
      <c r="O1517" t="str">
        <f t="shared" si="142"/>
        <v/>
      </c>
    </row>
    <row r="1518" spans="1:15" x14ac:dyDescent="0.25">
      <c r="A1518" s="55" t="s">
        <v>3147</v>
      </c>
      <c r="B1518" t="s">
        <v>0</v>
      </c>
      <c r="C1518" t="s">
        <v>25</v>
      </c>
      <c r="D1518" t="s">
        <v>1117</v>
      </c>
      <c r="E1518" t="s">
        <v>3148</v>
      </c>
      <c r="F1518" t="s">
        <v>78</v>
      </c>
      <c r="G1518" t="str">
        <f t="shared" si="138"/>
        <v>0</v>
      </c>
      <c r="H1518" s="4" t="str">
        <f t="shared" si="139"/>
        <v>Click here</v>
      </c>
      <c r="I1518" t="str">
        <f>IFERROR(INDEX(Analysis!$B$71:$L$91, MATCH(B1518, Analysis!$A$71:$A$91, 0), MATCH(C1518, Analysis!$B$70:$L$70, 0)), "")</f>
        <v>Severe</v>
      </c>
      <c r="J1518">
        <f t="shared" si="140"/>
        <v>20</v>
      </c>
      <c r="K1518" s="56">
        <f t="shared" si="141"/>
        <v>45793</v>
      </c>
      <c r="L1518" s="57">
        <f t="shared" si="143"/>
        <v>0.45476851851708489</v>
      </c>
      <c r="M1518" t="str" cm="1">
        <f t="array" ref="M1518">IF(L1518="","",_xlfn.IFS(
  AND(L1518&gt;=TIME(9,0,0), L1518&lt;TIME(16,0,0)),"Morning",
  AND(L1518&gt;=TIME(16,0,0), L1518&lt;TIME(23,59,0)),"Evening",
  L1518&gt;=TIME(23,59,0),"Night",
  L1518&lt;TIME(9,0,0),"Night"
))</f>
        <v>Morning</v>
      </c>
      <c r="O1518" t="str">
        <f t="shared" si="142"/>
        <v/>
      </c>
    </row>
    <row r="1519" spans="1:15" x14ac:dyDescent="0.25">
      <c r="A1519" s="55" t="s">
        <v>3149</v>
      </c>
      <c r="B1519" t="s">
        <v>0</v>
      </c>
      <c r="C1519" t="s">
        <v>25</v>
      </c>
      <c r="D1519" t="s">
        <v>1117</v>
      </c>
      <c r="E1519" t="s">
        <v>3150</v>
      </c>
      <c r="F1519" t="s">
        <v>78</v>
      </c>
      <c r="G1519" t="str">
        <f t="shared" si="138"/>
        <v>0</v>
      </c>
      <c r="H1519" s="4" t="str">
        <f t="shared" si="139"/>
        <v>Click here</v>
      </c>
      <c r="I1519" t="str">
        <f>IFERROR(INDEX(Analysis!$B$71:$L$91, MATCH(B1519, Analysis!$A$71:$A$91, 0), MATCH(C1519, Analysis!$B$70:$L$70, 0)), "")</f>
        <v>Severe</v>
      </c>
      <c r="J1519">
        <f t="shared" si="140"/>
        <v>20</v>
      </c>
      <c r="K1519" s="56">
        <f t="shared" si="141"/>
        <v>45793</v>
      </c>
      <c r="L1519" s="57">
        <f t="shared" si="143"/>
        <v>0.45498842592496658</v>
      </c>
      <c r="M1519" t="str" cm="1">
        <f t="array" ref="M1519">IF(L1519="","",_xlfn.IFS(
  AND(L1519&gt;=TIME(9,0,0), L1519&lt;TIME(16,0,0)),"Morning",
  AND(L1519&gt;=TIME(16,0,0), L1519&lt;TIME(23,59,0)),"Evening",
  L1519&gt;=TIME(23,59,0),"Night",
  L1519&lt;TIME(9,0,0),"Night"
))</f>
        <v>Morning</v>
      </c>
      <c r="O1519" t="str">
        <f t="shared" si="142"/>
        <v/>
      </c>
    </row>
    <row r="1520" spans="1:15" x14ac:dyDescent="0.25">
      <c r="A1520" s="55" t="s">
        <v>3151</v>
      </c>
      <c r="B1520" t="s">
        <v>1</v>
      </c>
      <c r="C1520" t="s">
        <v>26</v>
      </c>
      <c r="D1520" t="s">
        <v>381</v>
      </c>
      <c r="E1520" t="s">
        <v>3152</v>
      </c>
      <c r="F1520" t="s">
        <v>78</v>
      </c>
      <c r="G1520" t="str">
        <f t="shared" si="138"/>
        <v>0</v>
      </c>
      <c r="H1520" s="4" t="str">
        <f t="shared" si="139"/>
        <v>Click here</v>
      </c>
      <c r="I1520" t="str">
        <f>IFERROR(INDEX(Analysis!$B$71:$L$91, MATCH(B1520, Analysis!$A$71:$A$91, 0), MATCH(C1520, Analysis!$B$70:$L$70, 0)), "")</f>
        <v>Mild</v>
      </c>
      <c r="J1520">
        <f t="shared" si="140"/>
        <v>20</v>
      </c>
      <c r="K1520" s="56">
        <f t="shared" si="141"/>
        <v>45793</v>
      </c>
      <c r="L1520" s="57">
        <f t="shared" si="143"/>
        <v>0.45590277777955635</v>
      </c>
      <c r="M1520" t="str" cm="1">
        <f t="array" ref="M1520">IF(L1520="","",_xlfn.IFS(
  AND(L1520&gt;=TIME(9,0,0), L1520&lt;TIME(16,0,0)),"Morning",
  AND(L1520&gt;=TIME(16,0,0), L1520&lt;TIME(23,59,0)),"Evening",
  L1520&gt;=TIME(23,59,0),"Night",
  L1520&lt;TIME(9,0,0),"Night"
))</f>
        <v>Morning</v>
      </c>
      <c r="O1520" t="str">
        <f t="shared" si="142"/>
        <v/>
      </c>
    </row>
    <row r="1521" spans="1:15" x14ac:dyDescent="0.25">
      <c r="A1521" s="55" t="s">
        <v>3153</v>
      </c>
      <c r="B1521" t="s">
        <v>1</v>
      </c>
      <c r="C1521" t="s">
        <v>103</v>
      </c>
      <c r="D1521" t="s">
        <v>541</v>
      </c>
      <c r="E1521" t="s">
        <v>3154</v>
      </c>
      <c r="F1521" t="s">
        <v>78</v>
      </c>
      <c r="G1521" t="str">
        <f t="shared" si="138"/>
        <v>0</v>
      </c>
      <c r="H1521" s="4" t="str">
        <f t="shared" si="139"/>
        <v>Click here</v>
      </c>
      <c r="I1521" t="str">
        <f>IFERROR(INDEX(Analysis!$B$71:$L$91, MATCH(B1521, Analysis!$A$71:$A$91, 0), MATCH(C1521, Analysis!$B$70:$L$70, 0)), "")</f>
        <v>Mild</v>
      </c>
      <c r="J1521">
        <f t="shared" si="140"/>
        <v>20</v>
      </c>
      <c r="K1521" s="56">
        <f t="shared" si="141"/>
        <v>45793</v>
      </c>
      <c r="L1521" s="57">
        <f t="shared" si="143"/>
        <v>0.45736111111182254</v>
      </c>
      <c r="M1521" t="str" cm="1">
        <f t="array" ref="M1521">IF(L1521="","",_xlfn.IFS(
  AND(L1521&gt;=TIME(9,0,0), L1521&lt;TIME(16,0,0)),"Morning",
  AND(L1521&gt;=TIME(16,0,0), L1521&lt;TIME(23,59,0)),"Evening",
  L1521&gt;=TIME(23,59,0),"Night",
  L1521&lt;TIME(9,0,0),"Night"
))</f>
        <v>Morning</v>
      </c>
      <c r="O1521" t="str">
        <f t="shared" si="142"/>
        <v/>
      </c>
    </row>
    <row r="1522" spans="1:15" x14ac:dyDescent="0.25">
      <c r="A1522" s="55" t="s">
        <v>3155</v>
      </c>
      <c r="B1522" t="s">
        <v>1</v>
      </c>
      <c r="C1522" t="s">
        <v>103</v>
      </c>
      <c r="D1522" t="s">
        <v>541</v>
      </c>
      <c r="E1522" t="s">
        <v>3156</v>
      </c>
      <c r="F1522" t="s">
        <v>78</v>
      </c>
      <c r="G1522" t="str">
        <f t="shared" si="138"/>
        <v>0</v>
      </c>
      <c r="H1522" s="4" t="str">
        <f t="shared" si="139"/>
        <v>Click here</v>
      </c>
      <c r="I1522" t="str">
        <f>IFERROR(INDEX(Analysis!$B$71:$L$91, MATCH(B1522, Analysis!$A$71:$A$91, 0), MATCH(C1522, Analysis!$B$70:$L$70, 0)), "")</f>
        <v>Mild</v>
      </c>
      <c r="J1522">
        <f t="shared" si="140"/>
        <v>20</v>
      </c>
      <c r="K1522" s="56">
        <f t="shared" si="141"/>
        <v>45793</v>
      </c>
      <c r="L1522" s="57">
        <f t="shared" si="143"/>
        <v>0.45795138888934162</v>
      </c>
      <c r="M1522" t="str" cm="1">
        <f t="array" ref="M1522">IF(L1522="","",_xlfn.IFS(
  AND(L1522&gt;=TIME(9,0,0), L1522&lt;TIME(16,0,0)),"Morning",
  AND(L1522&gt;=TIME(16,0,0), L1522&lt;TIME(23,59,0)),"Evening",
  L1522&gt;=TIME(23,59,0),"Night",
  L1522&lt;TIME(9,0,0),"Night"
))</f>
        <v>Morning</v>
      </c>
      <c r="O1522" t="str">
        <f t="shared" si="142"/>
        <v/>
      </c>
    </row>
    <row r="1523" spans="1:15" x14ac:dyDescent="0.25">
      <c r="A1523" s="55" t="s">
        <v>3157</v>
      </c>
      <c r="B1523" t="s">
        <v>1</v>
      </c>
      <c r="C1523" t="s">
        <v>25</v>
      </c>
      <c r="D1523" t="s">
        <v>234</v>
      </c>
      <c r="E1523" t="s">
        <v>3158</v>
      </c>
      <c r="F1523" t="s">
        <v>78</v>
      </c>
      <c r="G1523" t="str">
        <f t="shared" si="138"/>
        <v>0</v>
      </c>
      <c r="H1523" s="4" t="str">
        <f t="shared" si="139"/>
        <v>Click here</v>
      </c>
      <c r="I1523" t="str">
        <f>IFERROR(INDEX(Analysis!$B$71:$L$91, MATCH(B1523, Analysis!$A$71:$A$91, 0), MATCH(C1523, Analysis!$B$70:$L$70, 0)), "")</f>
        <v>Mild</v>
      </c>
      <c r="J1523">
        <f t="shared" si="140"/>
        <v>20</v>
      </c>
      <c r="K1523" s="56">
        <f t="shared" si="141"/>
        <v>45793</v>
      </c>
      <c r="L1523" s="57">
        <f t="shared" si="143"/>
        <v>0.4648611111115315</v>
      </c>
      <c r="M1523" t="str" cm="1">
        <f t="array" ref="M1523">IF(L1523="","",_xlfn.IFS(
  AND(L1523&gt;=TIME(9,0,0), L1523&lt;TIME(16,0,0)),"Morning",
  AND(L1523&gt;=TIME(16,0,0), L1523&lt;TIME(23,59,0)),"Evening",
  L1523&gt;=TIME(23,59,0),"Night",
  L1523&lt;TIME(9,0,0),"Night"
))</f>
        <v>Morning</v>
      </c>
      <c r="O1523" t="str">
        <f t="shared" si="142"/>
        <v/>
      </c>
    </row>
    <row r="1524" spans="1:15" x14ac:dyDescent="0.25">
      <c r="A1524" s="55" t="s">
        <v>3159</v>
      </c>
      <c r="B1524" t="s">
        <v>1</v>
      </c>
      <c r="C1524" t="s">
        <v>25</v>
      </c>
      <c r="D1524" t="s">
        <v>301</v>
      </c>
      <c r="E1524" t="s">
        <v>3160</v>
      </c>
      <c r="F1524" t="s">
        <v>78</v>
      </c>
      <c r="G1524" t="str">
        <f t="shared" si="138"/>
        <v>0</v>
      </c>
      <c r="H1524" s="4" t="str">
        <f t="shared" si="139"/>
        <v>Click here</v>
      </c>
      <c r="I1524" t="str">
        <f>IFERROR(INDEX(Analysis!$B$71:$L$91, MATCH(B1524, Analysis!$A$71:$A$91, 0), MATCH(C1524, Analysis!$B$70:$L$70, 0)), "")</f>
        <v>Mild</v>
      </c>
      <c r="J1524">
        <f t="shared" si="140"/>
        <v>20</v>
      </c>
      <c r="K1524" s="56">
        <f t="shared" si="141"/>
        <v>45793</v>
      </c>
      <c r="L1524" s="57">
        <f t="shared" si="143"/>
        <v>0.46790509259153623</v>
      </c>
      <c r="M1524" t="str" cm="1">
        <f t="array" ref="M1524">IF(L1524="","",_xlfn.IFS(
  AND(L1524&gt;=TIME(9,0,0), L1524&lt;TIME(16,0,0)),"Morning",
  AND(L1524&gt;=TIME(16,0,0), L1524&lt;TIME(23,59,0)),"Evening",
  L1524&gt;=TIME(23,59,0),"Night",
  L1524&lt;TIME(9,0,0),"Night"
))</f>
        <v>Morning</v>
      </c>
      <c r="O1524" t="str">
        <f t="shared" si="142"/>
        <v/>
      </c>
    </row>
    <row r="1525" spans="1:15" x14ac:dyDescent="0.25">
      <c r="A1525" s="55" t="s">
        <v>3161</v>
      </c>
      <c r="B1525" t="s">
        <v>1</v>
      </c>
      <c r="C1525" t="s">
        <v>27</v>
      </c>
      <c r="D1525" t="s">
        <v>3055</v>
      </c>
      <c r="E1525" t="s">
        <v>3162</v>
      </c>
      <c r="F1525" t="s">
        <v>78</v>
      </c>
      <c r="G1525" t="str">
        <f t="shared" si="138"/>
        <v>0</v>
      </c>
      <c r="H1525" s="4" t="str">
        <f t="shared" si="139"/>
        <v>Click here</v>
      </c>
      <c r="I1525" t="str">
        <f>IFERROR(INDEX(Analysis!$B$71:$L$91, MATCH(B1525, Analysis!$A$71:$A$91, 0), MATCH(C1525, Analysis!$B$70:$L$70, 0)), "")</f>
        <v>Mild</v>
      </c>
      <c r="J1525">
        <f t="shared" si="140"/>
        <v>20</v>
      </c>
      <c r="K1525" s="56">
        <f t="shared" si="141"/>
        <v>45793</v>
      </c>
      <c r="L1525" s="57">
        <f t="shared" si="143"/>
        <v>0.48665509259444661</v>
      </c>
      <c r="M1525" t="str" cm="1">
        <f t="array" ref="M1525">IF(L1525="","",_xlfn.IFS(
  AND(L1525&gt;=TIME(9,0,0), L1525&lt;TIME(16,0,0)),"Morning",
  AND(L1525&gt;=TIME(16,0,0), L1525&lt;TIME(23,59,0)),"Evening",
  L1525&gt;=TIME(23,59,0),"Night",
  L1525&lt;TIME(9,0,0),"Night"
))</f>
        <v>Morning</v>
      </c>
      <c r="O1525" t="str">
        <f t="shared" si="142"/>
        <v/>
      </c>
    </row>
    <row r="1526" spans="1:15" x14ac:dyDescent="0.25">
      <c r="A1526" s="55" t="s">
        <v>3163</v>
      </c>
      <c r="B1526" t="s">
        <v>1</v>
      </c>
      <c r="C1526" t="s">
        <v>27</v>
      </c>
      <c r="D1526" t="s">
        <v>3055</v>
      </c>
      <c r="E1526" t="s">
        <v>3164</v>
      </c>
      <c r="F1526" t="s">
        <v>78</v>
      </c>
      <c r="G1526" t="str">
        <f t="shared" si="138"/>
        <v>0</v>
      </c>
      <c r="H1526" s="4" t="str">
        <f t="shared" si="139"/>
        <v>Click here</v>
      </c>
      <c r="I1526" t="str">
        <f>IFERROR(INDEX(Analysis!$B$71:$L$91, MATCH(B1526, Analysis!$A$71:$A$91, 0), MATCH(C1526, Analysis!$B$70:$L$70, 0)), "")</f>
        <v>Mild</v>
      </c>
      <c r="J1526">
        <f t="shared" si="140"/>
        <v>20</v>
      </c>
      <c r="K1526" s="56">
        <f t="shared" si="141"/>
        <v>45793</v>
      </c>
      <c r="L1526" s="57">
        <f t="shared" si="143"/>
        <v>0.486990740741021</v>
      </c>
      <c r="M1526" t="str" cm="1">
        <f t="array" ref="M1526">IF(L1526="","",_xlfn.IFS(
  AND(L1526&gt;=TIME(9,0,0), L1526&lt;TIME(16,0,0)),"Morning",
  AND(L1526&gt;=TIME(16,0,0), L1526&lt;TIME(23,59,0)),"Evening",
  L1526&gt;=TIME(23,59,0),"Night",
  L1526&lt;TIME(9,0,0),"Night"
))</f>
        <v>Morning</v>
      </c>
      <c r="O1526" t="str">
        <f t="shared" si="142"/>
        <v/>
      </c>
    </row>
    <row r="1527" spans="1:15" x14ac:dyDescent="0.25">
      <c r="A1527" s="55" t="s">
        <v>3165</v>
      </c>
      <c r="B1527" t="s">
        <v>1</v>
      </c>
      <c r="C1527" t="s">
        <v>27</v>
      </c>
      <c r="D1527" t="s">
        <v>167</v>
      </c>
      <c r="E1527" t="s">
        <v>3166</v>
      </c>
      <c r="F1527" t="s">
        <v>78</v>
      </c>
      <c r="G1527" t="str">
        <f t="shared" si="138"/>
        <v>0</v>
      </c>
      <c r="H1527" s="4" t="str">
        <f t="shared" si="139"/>
        <v>Click here</v>
      </c>
      <c r="I1527" t="str">
        <f>IFERROR(INDEX(Analysis!$B$71:$L$91, MATCH(B1527, Analysis!$A$71:$A$91, 0), MATCH(C1527, Analysis!$B$70:$L$70, 0)), "")</f>
        <v>Mild</v>
      </c>
      <c r="J1527">
        <f t="shared" si="140"/>
        <v>20</v>
      </c>
      <c r="K1527" s="56">
        <f t="shared" si="141"/>
        <v>45793</v>
      </c>
      <c r="L1527" s="57">
        <f t="shared" si="143"/>
        <v>0.49136574073781958</v>
      </c>
      <c r="M1527" t="str" cm="1">
        <f t="array" ref="M1527">IF(L1527="","",_xlfn.IFS(
  AND(L1527&gt;=TIME(9,0,0), L1527&lt;TIME(16,0,0)),"Morning",
  AND(L1527&gt;=TIME(16,0,0), L1527&lt;TIME(23,59,0)),"Evening",
  L1527&gt;=TIME(23,59,0),"Night",
  L1527&lt;TIME(9,0,0),"Night"
))</f>
        <v>Morning</v>
      </c>
      <c r="O1527" t="str">
        <f t="shared" si="142"/>
        <v/>
      </c>
    </row>
    <row r="1528" spans="1:15" x14ac:dyDescent="0.25">
      <c r="A1528" s="55" t="s">
        <v>3167</v>
      </c>
      <c r="B1528" t="s">
        <v>1</v>
      </c>
      <c r="C1528" t="s">
        <v>27</v>
      </c>
      <c r="D1528" t="s">
        <v>167</v>
      </c>
      <c r="E1528" t="s">
        <v>3168</v>
      </c>
      <c r="F1528" t="s">
        <v>78</v>
      </c>
      <c r="G1528" t="str">
        <f t="shared" si="138"/>
        <v>0</v>
      </c>
      <c r="H1528" s="4" t="str">
        <f t="shared" si="139"/>
        <v>Click here</v>
      </c>
      <c r="I1528" t="str">
        <f>IFERROR(INDEX(Analysis!$B$71:$L$91, MATCH(B1528, Analysis!$A$71:$A$91, 0), MATCH(C1528, Analysis!$B$70:$L$70, 0)), "")</f>
        <v>Mild</v>
      </c>
      <c r="J1528">
        <f t="shared" si="140"/>
        <v>20</v>
      </c>
      <c r="K1528" s="56">
        <f t="shared" si="141"/>
        <v>45793</v>
      </c>
      <c r="L1528" s="57">
        <f t="shared" si="143"/>
        <v>0.49717592592787696</v>
      </c>
      <c r="M1528" t="str" cm="1">
        <f t="array" ref="M1528">IF(L1528="","",_xlfn.IFS(
  AND(L1528&gt;=TIME(9,0,0), L1528&lt;TIME(16,0,0)),"Morning",
  AND(L1528&gt;=TIME(16,0,0), L1528&lt;TIME(23,59,0)),"Evening",
  L1528&gt;=TIME(23,59,0),"Night",
  L1528&lt;TIME(9,0,0),"Night"
))</f>
        <v>Morning</v>
      </c>
      <c r="O1528" t="str">
        <f t="shared" si="142"/>
        <v/>
      </c>
    </row>
    <row r="1529" spans="1:15" x14ac:dyDescent="0.25">
      <c r="A1529" s="55" t="s">
        <v>3169</v>
      </c>
      <c r="B1529" t="s">
        <v>5</v>
      </c>
      <c r="C1529" t="s">
        <v>27</v>
      </c>
      <c r="D1529" t="s">
        <v>109</v>
      </c>
      <c r="E1529" t="s">
        <v>3170</v>
      </c>
      <c r="F1529" t="s">
        <v>78</v>
      </c>
      <c r="G1529" t="str">
        <f t="shared" si="138"/>
        <v>0</v>
      </c>
      <c r="H1529" s="4" t="str">
        <f t="shared" si="139"/>
        <v>Click here</v>
      </c>
      <c r="I1529" t="str">
        <f>IFERROR(INDEX(Analysis!$B$71:$L$91, MATCH(B1529, Analysis!$A$71:$A$91, 0), MATCH(C1529, Analysis!$B$70:$L$70, 0)), "")</f>
        <v>Severe</v>
      </c>
      <c r="J1529">
        <f t="shared" si="140"/>
        <v>20</v>
      </c>
      <c r="K1529" s="56">
        <f t="shared" si="141"/>
        <v>45793</v>
      </c>
      <c r="L1529" s="57">
        <f t="shared" si="143"/>
        <v>0.49785879629780538</v>
      </c>
      <c r="M1529" t="str" cm="1">
        <f t="array" ref="M1529">IF(L1529="","",_xlfn.IFS(
  AND(L1529&gt;=TIME(9,0,0), L1529&lt;TIME(16,0,0)),"Morning",
  AND(L1529&gt;=TIME(16,0,0), L1529&lt;TIME(23,59,0)),"Evening",
  L1529&gt;=TIME(23,59,0),"Night",
  L1529&lt;TIME(9,0,0),"Night"
))</f>
        <v>Morning</v>
      </c>
      <c r="O1529" t="str">
        <f t="shared" si="142"/>
        <v/>
      </c>
    </row>
    <row r="1530" spans="1:15" x14ac:dyDescent="0.25">
      <c r="A1530" s="55" t="s">
        <v>3171</v>
      </c>
      <c r="B1530" t="s">
        <v>3</v>
      </c>
      <c r="C1530" t="s">
        <v>26</v>
      </c>
      <c r="D1530" t="s">
        <v>220</v>
      </c>
      <c r="E1530" t="s">
        <v>3172</v>
      </c>
      <c r="F1530" t="s">
        <v>78</v>
      </c>
      <c r="G1530" t="str">
        <f t="shared" si="138"/>
        <v>0</v>
      </c>
      <c r="H1530" s="4" t="str">
        <f t="shared" si="139"/>
        <v>Click here</v>
      </c>
      <c r="I1530" t="str">
        <f>IFERROR(INDEX(Analysis!$B$71:$L$91, MATCH(B1530, Analysis!$A$71:$A$91, 0), MATCH(C1530, Analysis!$B$70:$L$70, 0)), "")</f>
        <v>Severe</v>
      </c>
      <c r="J1530">
        <f t="shared" si="140"/>
        <v>20</v>
      </c>
      <c r="K1530" s="56">
        <f t="shared" si="141"/>
        <v>45793</v>
      </c>
      <c r="L1530" s="57">
        <f t="shared" si="143"/>
        <v>0.49978009259211831</v>
      </c>
      <c r="M1530" t="str" cm="1">
        <f t="array" ref="M1530">IF(L1530="","",_xlfn.IFS(
  AND(L1530&gt;=TIME(9,0,0), L1530&lt;TIME(16,0,0)),"Morning",
  AND(L1530&gt;=TIME(16,0,0), L1530&lt;TIME(23,59,0)),"Evening",
  L1530&gt;=TIME(23,59,0),"Night",
  L1530&lt;TIME(9,0,0),"Night"
))</f>
        <v>Morning</v>
      </c>
      <c r="O1530" t="str">
        <f t="shared" si="142"/>
        <v/>
      </c>
    </row>
    <row r="1531" spans="1:15" x14ac:dyDescent="0.25">
      <c r="A1531" s="55" t="s">
        <v>3173</v>
      </c>
      <c r="B1531" t="s">
        <v>1</v>
      </c>
      <c r="C1531" t="s">
        <v>27</v>
      </c>
      <c r="D1531" t="s">
        <v>167</v>
      </c>
      <c r="E1531" t="s">
        <v>3174</v>
      </c>
      <c r="F1531" t="s">
        <v>78</v>
      </c>
      <c r="G1531" t="str">
        <f t="shared" si="138"/>
        <v>0</v>
      </c>
      <c r="H1531" s="4" t="str">
        <f t="shared" si="139"/>
        <v>Click here</v>
      </c>
      <c r="I1531" t="str">
        <f>IFERROR(INDEX(Analysis!$B$71:$L$91, MATCH(B1531, Analysis!$A$71:$A$91, 0), MATCH(C1531, Analysis!$B$70:$L$70, 0)), "")</f>
        <v>Mild</v>
      </c>
      <c r="J1531">
        <f t="shared" si="140"/>
        <v>20</v>
      </c>
      <c r="K1531" s="56">
        <f t="shared" si="141"/>
        <v>45793</v>
      </c>
      <c r="L1531" s="57">
        <f t="shared" si="143"/>
        <v>0.50245370370248565</v>
      </c>
      <c r="M1531" t="str" cm="1">
        <f t="array" ref="M1531">IF(L1531="","",_xlfn.IFS(
  AND(L1531&gt;=TIME(9,0,0), L1531&lt;TIME(16,0,0)),"Morning",
  AND(L1531&gt;=TIME(16,0,0), L1531&lt;TIME(23,59,0)),"Evening",
  L1531&gt;=TIME(23,59,0),"Night",
  L1531&lt;TIME(9,0,0),"Night"
))</f>
        <v>Morning</v>
      </c>
      <c r="O1531" t="str">
        <f t="shared" si="142"/>
        <v/>
      </c>
    </row>
    <row r="1532" spans="1:15" x14ac:dyDescent="0.25">
      <c r="A1532" s="55" t="s">
        <v>3175</v>
      </c>
      <c r="B1532" t="s">
        <v>1</v>
      </c>
      <c r="C1532" t="s">
        <v>25</v>
      </c>
      <c r="D1532" t="s">
        <v>234</v>
      </c>
      <c r="E1532" t="s">
        <v>3176</v>
      </c>
      <c r="F1532" t="s">
        <v>78</v>
      </c>
      <c r="G1532" t="str">
        <f t="shared" si="138"/>
        <v>0</v>
      </c>
      <c r="H1532" s="4" t="str">
        <f t="shared" si="139"/>
        <v>Click here</v>
      </c>
      <c r="I1532" t="str">
        <f>IFERROR(INDEX(Analysis!$B$71:$L$91, MATCH(B1532, Analysis!$A$71:$A$91, 0), MATCH(C1532, Analysis!$B$70:$L$70, 0)), "")</f>
        <v>Mild</v>
      </c>
      <c r="J1532">
        <f t="shared" si="140"/>
        <v>20</v>
      </c>
      <c r="K1532" s="56">
        <f t="shared" si="141"/>
        <v>45793</v>
      </c>
      <c r="L1532" s="57">
        <f t="shared" si="143"/>
        <v>0.51747685185546288</v>
      </c>
      <c r="M1532" t="str" cm="1">
        <f t="array" ref="M1532">IF(L1532="","",_xlfn.IFS(
  AND(L1532&gt;=TIME(9,0,0), L1532&lt;TIME(16,0,0)),"Morning",
  AND(L1532&gt;=TIME(16,0,0), L1532&lt;TIME(23,59,0)),"Evening",
  L1532&gt;=TIME(23,59,0),"Night",
  L1532&lt;TIME(9,0,0),"Night"
))</f>
        <v>Morning</v>
      </c>
      <c r="O1532" t="str">
        <f t="shared" si="142"/>
        <v/>
      </c>
    </row>
    <row r="1533" spans="1:15" x14ac:dyDescent="0.25">
      <c r="A1533" s="55" t="s">
        <v>3177</v>
      </c>
      <c r="B1533" t="s">
        <v>1</v>
      </c>
      <c r="C1533" t="s">
        <v>25</v>
      </c>
      <c r="D1533" t="s">
        <v>234</v>
      </c>
      <c r="E1533" t="s">
        <v>3178</v>
      </c>
      <c r="F1533" t="s">
        <v>78</v>
      </c>
      <c r="G1533" t="str">
        <f t="shared" si="138"/>
        <v>0</v>
      </c>
      <c r="H1533" s="4" t="str">
        <f t="shared" si="139"/>
        <v>Click here</v>
      </c>
      <c r="I1533" t="str">
        <f>IFERROR(INDEX(Analysis!$B$71:$L$91, MATCH(B1533, Analysis!$A$71:$A$91, 0), MATCH(C1533, Analysis!$B$70:$L$70, 0)), "")</f>
        <v>Mild</v>
      </c>
      <c r="J1533">
        <f t="shared" si="140"/>
        <v>20</v>
      </c>
      <c r="K1533" s="56">
        <f t="shared" si="141"/>
        <v>45793</v>
      </c>
      <c r="L1533" s="57">
        <f t="shared" si="143"/>
        <v>0.51763888888672227</v>
      </c>
      <c r="M1533" t="str" cm="1">
        <f t="array" ref="M1533">IF(L1533="","",_xlfn.IFS(
  AND(L1533&gt;=TIME(9,0,0), L1533&lt;TIME(16,0,0)),"Morning",
  AND(L1533&gt;=TIME(16,0,0), L1533&lt;TIME(23,59,0)),"Evening",
  L1533&gt;=TIME(23,59,0),"Night",
  L1533&lt;TIME(9,0,0),"Night"
))</f>
        <v>Morning</v>
      </c>
      <c r="O1533" t="str">
        <f t="shared" si="142"/>
        <v/>
      </c>
    </row>
    <row r="1534" spans="1:15" x14ac:dyDescent="0.25">
      <c r="A1534" s="55" t="s">
        <v>3179</v>
      </c>
      <c r="B1534" t="s">
        <v>1</v>
      </c>
      <c r="C1534" t="s">
        <v>27</v>
      </c>
      <c r="D1534" t="s">
        <v>167</v>
      </c>
      <c r="E1534" t="s">
        <v>3180</v>
      </c>
      <c r="F1534" t="s">
        <v>78</v>
      </c>
      <c r="G1534" t="str">
        <f t="shared" si="138"/>
        <v>0</v>
      </c>
      <c r="H1534" s="4" t="str">
        <f t="shared" si="139"/>
        <v>Click here</v>
      </c>
      <c r="I1534" t="str">
        <f>IFERROR(INDEX(Analysis!$B$71:$L$91, MATCH(B1534, Analysis!$A$71:$A$91, 0), MATCH(C1534, Analysis!$B$70:$L$70, 0)), "")</f>
        <v>Mild</v>
      </c>
      <c r="J1534">
        <f t="shared" si="140"/>
        <v>20</v>
      </c>
      <c r="K1534" s="56">
        <f t="shared" si="141"/>
        <v>45793</v>
      </c>
      <c r="L1534" s="57">
        <f t="shared" si="143"/>
        <v>0.5273958333345945</v>
      </c>
      <c r="M1534" t="str" cm="1">
        <f t="array" ref="M1534">IF(L1534="","",_xlfn.IFS(
  AND(L1534&gt;=TIME(9,0,0), L1534&lt;TIME(16,0,0)),"Morning",
  AND(L1534&gt;=TIME(16,0,0), L1534&lt;TIME(23,59,0)),"Evening",
  L1534&gt;=TIME(23,59,0),"Night",
  L1534&lt;TIME(9,0,0),"Night"
))</f>
        <v>Morning</v>
      </c>
      <c r="O1534" t="str">
        <f t="shared" si="142"/>
        <v/>
      </c>
    </row>
    <row r="1535" spans="1:15" x14ac:dyDescent="0.25">
      <c r="A1535" s="55" t="s">
        <v>3181</v>
      </c>
      <c r="B1535" t="s">
        <v>1</v>
      </c>
      <c r="C1535" t="s">
        <v>29</v>
      </c>
      <c r="D1535" t="s">
        <v>116</v>
      </c>
      <c r="E1535" t="s">
        <v>3182</v>
      </c>
      <c r="F1535" t="s">
        <v>78</v>
      </c>
      <c r="G1535" t="str">
        <f t="shared" si="138"/>
        <v>0</v>
      </c>
      <c r="H1535" s="4" t="str">
        <f t="shared" si="139"/>
        <v>Click here</v>
      </c>
      <c r="I1535" t="str">
        <f>IFERROR(INDEX(Analysis!$B$71:$L$91, MATCH(B1535, Analysis!$A$71:$A$91, 0), MATCH(C1535, Analysis!$B$70:$L$70, 0)), "")</f>
        <v>Mild</v>
      </c>
      <c r="J1535">
        <f t="shared" si="140"/>
        <v>20</v>
      </c>
      <c r="K1535" s="56">
        <f t="shared" si="141"/>
        <v>45793</v>
      </c>
      <c r="L1535" s="57">
        <f t="shared" si="143"/>
        <v>0.53035879629896954</v>
      </c>
      <c r="M1535" t="str" cm="1">
        <f t="array" ref="M1535">IF(L1535="","",_xlfn.IFS(
  AND(L1535&gt;=TIME(9,0,0), L1535&lt;TIME(16,0,0)),"Morning",
  AND(L1535&gt;=TIME(16,0,0), L1535&lt;TIME(23,59,0)),"Evening",
  L1535&gt;=TIME(23,59,0),"Night",
  L1535&lt;TIME(9,0,0),"Night"
))</f>
        <v>Morning</v>
      </c>
      <c r="O1535" t="str">
        <f t="shared" si="142"/>
        <v/>
      </c>
    </row>
    <row r="1536" spans="1:15" x14ac:dyDescent="0.25">
      <c r="A1536" s="55" t="s">
        <v>3183</v>
      </c>
      <c r="B1536" t="s">
        <v>1</v>
      </c>
      <c r="C1536" t="s">
        <v>27</v>
      </c>
      <c r="D1536" t="s">
        <v>109</v>
      </c>
      <c r="E1536" t="s">
        <v>3184</v>
      </c>
      <c r="F1536" t="s">
        <v>78</v>
      </c>
      <c r="G1536" t="str">
        <f t="shared" si="138"/>
        <v>0</v>
      </c>
      <c r="H1536" s="4" t="str">
        <f t="shared" si="139"/>
        <v>Click here</v>
      </c>
      <c r="I1536" t="str">
        <f>IFERROR(INDEX(Analysis!$B$71:$L$91, MATCH(B1536, Analysis!$A$71:$A$91, 0), MATCH(C1536, Analysis!$B$70:$L$70, 0)), "")</f>
        <v>Mild</v>
      </c>
      <c r="J1536">
        <f t="shared" si="140"/>
        <v>20</v>
      </c>
      <c r="K1536" s="56">
        <f t="shared" si="141"/>
        <v>45793</v>
      </c>
      <c r="L1536" s="57">
        <f t="shared" si="143"/>
        <v>0.53611111111240461</v>
      </c>
      <c r="M1536" t="str" cm="1">
        <f t="array" ref="M1536">IF(L1536="","",_xlfn.IFS(
  AND(L1536&gt;=TIME(9,0,0), L1536&lt;TIME(16,0,0)),"Morning",
  AND(L1536&gt;=TIME(16,0,0), L1536&lt;TIME(23,59,0)),"Evening",
  L1536&gt;=TIME(23,59,0),"Night",
  L1536&lt;TIME(9,0,0),"Night"
))</f>
        <v>Morning</v>
      </c>
      <c r="O1536" t="str">
        <f t="shared" si="142"/>
        <v/>
      </c>
    </row>
    <row r="1537" spans="1:15" x14ac:dyDescent="0.25">
      <c r="A1537" s="55" t="s">
        <v>3185</v>
      </c>
      <c r="B1537" t="s">
        <v>10</v>
      </c>
      <c r="C1537" t="s">
        <v>25</v>
      </c>
      <c r="D1537" t="s">
        <v>83</v>
      </c>
      <c r="E1537" t="s">
        <v>3186</v>
      </c>
      <c r="F1537" t="s">
        <v>78</v>
      </c>
      <c r="G1537" t="str">
        <f t="shared" si="138"/>
        <v>0</v>
      </c>
      <c r="H1537" s="4" t="str">
        <f t="shared" si="139"/>
        <v>Click here</v>
      </c>
      <c r="I1537" t="str">
        <f>IFERROR(INDEX(Analysis!$B$71:$L$91, MATCH(B1537, Analysis!$A$71:$A$91, 0), MATCH(C1537, Analysis!$B$70:$L$70, 0)), "")</f>
        <v>Severe</v>
      </c>
      <c r="J1537">
        <f t="shared" si="140"/>
        <v>20</v>
      </c>
      <c r="K1537" s="56">
        <f t="shared" si="141"/>
        <v>45793</v>
      </c>
      <c r="L1537" s="57">
        <f t="shared" si="143"/>
        <v>0.58576388889196096</v>
      </c>
      <c r="M1537" t="str" cm="1">
        <f t="array" ref="M1537">IF(L1537="","",_xlfn.IFS(
  AND(L1537&gt;=TIME(9,0,0), L1537&lt;TIME(16,0,0)),"Morning",
  AND(L1537&gt;=TIME(16,0,0), L1537&lt;TIME(23,59,0)),"Evening",
  L1537&gt;=TIME(23,59,0),"Night",
  L1537&lt;TIME(9,0,0),"Night"
))</f>
        <v>Morning</v>
      </c>
      <c r="O1537" t="str">
        <f t="shared" si="142"/>
        <v/>
      </c>
    </row>
    <row r="1538" spans="1:15" x14ac:dyDescent="0.25">
      <c r="A1538" s="55" t="s">
        <v>3187</v>
      </c>
      <c r="B1538" t="s">
        <v>1</v>
      </c>
      <c r="C1538" t="s">
        <v>25</v>
      </c>
      <c r="D1538" t="s">
        <v>83</v>
      </c>
      <c r="E1538" t="s">
        <v>3188</v>
      </c>
      <c r="F1538" t="s">
        <v>78</v>
      </c>
      <c r="G1538" t="str">
        <f t="shared" ref="G1538:G1601" si="144">IF(ISBLANK(A1538), "", IF(ISBLANK(F1538), 0, F1538))</f>
        <v>0</v>
      </c>
      <c r="H1538" s="4" t="str">
        <f t="shared" ref="H1538:H1601" si="145">IF(ISBLANK(E1538),"",HYPERLINK(E1538,"Click here"))</f>
        <v>Click here</v>
      </c>
      <c r="I1538" t="str">
        <f>IFERROR(INDEX(Analysis!$B$71:$L$91, MATCH(B1538, Analysis!$A$71:$A$91, 0), MATCH(C1538, Analysis!$B$70:$L$70, 0)), "")</f>
        <v>Mild</v>
      </c>
      <c r="J1538">
        <f t="shared" ref="J1538:J1601" si="146">IF(ISBLANK(A1538),"",WEEKNUM(A1538))</f>
        <v>20</v>
      </c>
      <c r="K1538" s="56">
        <f t="shared" ref="K1538:K1601" si="147">IF(ISBLANK(A1538),"",DATE(YEAR(A1538),MONTH(A1538),DAY(A1538)))</f>
        <v>45793</v>
      </c>
      <c r="L1538" s="57">
        <f t="shared" si="143"/>
        <v>0.58788194444787223</v>
      </c>
      <c r="M1538" t="str" cm="1">
        <f t="array" ref="M1538">IF(L1538="","",_xlfn.IFS(
  AND(L1538&gt;=TIME(9,0,0), L1538&lt;TIME(16,0,0)),"Morning",
  AND(L1538&gt;=TIME(16,0,0), L1538&lt;TIME(23,59,0)),"Evening",
  L1538&gt;=TIME(23,59,0),"Night",
  L1538&lt;TIME(9,0,0),"Night"
))</f>
        <v>Morning</v>
      </c>
      <c r="O1538" t="str">
        <f t="shared" ref="O1538:O1601" si="148">IF(N1538="ON", _xlfn.IMAGE(E1538, 1), "")</f>
        <v/>
      </c>
    </row>
    <row r="1539" spans="1:15" x14ac:dyDescent="0.25">
      <c r="A1539" s="55" t="s">
        <v>3189</v>
      </c>
      <c r="B1539" t="s">
        <v>1</v>
      </c>
      <c r="C1539" t="s">
        <v>25</v>
      </c>
      <c r="D1539" t="s">
        <v>83</v>
      </c>
      <c r="E1539" t="s">
        <v>3190</v>
      </c>
      <c r="F1539" t="s">
        <v>78</v>
      </c>
      <c r="G1539" t="str">
        <f t="shared" si="144"/>
        <v>0</v>
      </c>
      <c r="H1539" s="4" t="str">
        <f t="shared" si="145"/>
        <v>Click here</v>
      </c>
      <c r="I1539" t="str">
        <f>IFERROR(INDEX(Analysis!$B$71:$L$91, MATCH(B1539, Analysis!$A$71:$A$91, 0), MATCH(C1539, Analysis!$B$70:$L$70, 0)), "")</f>
        <v>Mild</v>
      </c>
      <c r="J1539">
        <f t="shared" si="146"/>
        <v>20</v>
      </c>
      <c r="K1539" s="56">
        <f t="shared" si="147"/>
        <v>45793</v>
      </c>
      <c r="L1539" s="57">
        <f t="shared" ref="L1539:L1602" si="149">IF(A1539="", "", A1539 - INT(A1539))</f>
        <v>0.58947916666511446</v>
      </c>
      <c r="M1539" t="str" cm="1">
        <f t="array" ref="M1539">IF(L1539="","",_xlfn.IFS(
  AND(L1539&gt;=TIME(9,0,0), L1539&lt;TIME(16,0,0)),"Morning",
  AND(L1539&gt;=TIME(16,0,0), L1539&lt;TIME(23,59,0)),"Evening",
  L1539&gt;=TIME(23,59,0),"Night",
  L1539&lt;TIME(9,0,0),"Night"
))</f>
        <v>Morning</v>
      </c>
      <c r="O1539" t="str">
        <f t="shared" si="148"/>
        <v/>
      </c>
    </row>
    <row r="1540" spans="1:15" x14ac:dyDescent="0.25">
      <c r="A1540" s="55" t="s">
        <v>3191</v>
      </c>
      <c r="B1540" t="s">
        <v>1</v>
      </c>
      <c r="C1540" t="s">
        <v>103</v>
      </c>
      <c r="D1540" t="s">
        <v>541</v>
      </c>
      <c r="E1540" t="s">
        <v>3192</v>
      </c>
      <c r="F1540" t="s">
        <v>78</v>
      </c>
      <c r="G1540" t="str">
        <f t="shared" si="144"/>
        <v>0</v>
      </c>
      <c r="H1540" s="4" t="str">
        <f t="shared" si="145"/>
        <v>Click here</v>
      </c>
      <c r="I1540" t="str">
        <f>IFERROR(INDEX(Analysis!$B$71:$L$91, MATCH(B1540, Analysis!$A$71:$A$91, 0), MATCH(C1540, Analysis!$B$70:$L$70, 0)), "")</f>
        <v>Mild</v>
      </c>
      <c r="J1540">
        <f t="shared" si="146"/>
        <v>20</v>
      </c>
      <c r="K1540" s="56">
        <f t="shared" si="147"/>
        <v>45793</v>
      </c>
      <c r="L1540" s="57">
        <f t="shared" si="149"/>
        <v>0.60491898148029577</v>
      </c>
      <c r="M1540" t="str" cm="1">
        <f t="array" ref="M1540">IF(L1540="","",_xlfn.IFS(
  AND(L1540&gt;=TIME(9,0,0), L1540&lt;TIME(16,0,0)),"Morning",
  AND(L1540&gt;=TIME(16,0,0), L1540&lt;TIME(23,59,0)),"Evening",
  L1540&gt;=TIME(23,59,0),"Night",
  L1540&lt;TIME(9,0,0),"Night"
))</f>
        <v>Morning</v>
      </c>
      <c r="O1540" t="str">
        <f t="shared" si="148"/>
        <v/>
      </c>
    </row>
    <row r="1541" spans="1:15" x14ac:dyDescent="0.25">
      <c r="A1541" s="55" t="s">
        <v>3193</v>
      </c>
      <c r="B1541" t="s">
        <v>1</v>
      </c>
      <c r="C1541" t="s">
        <v>27</v>
      </c>
      <c r="D1541" t="s">
        <v>109</v>
      </c>
      <c r="E1541" t="s">
        <v>3194</v>
      </c>
      <c r="F1541" t="s">
        <v>78</v>
      </c>
      <c r="G1541" t="str">
        <f t="shared" si="144"/>
        <v>0</v>
      </c>
      <c r="H1541" s="4" t="str">
        <f t="shared" si="145"/>
        <v>Click here</v>
      </c>
      <c r="I1541" t="str">
        <f>IFERROR(INDEX(Analysis!$B$71:$L$91, MATCH(B1541, Analysis!$A$71:$A$91, 0), MATCH(C1541, Analysis!$B$70:$L$70, 0)), "")</f>
        <v>Mild</v>
      </c>
      <c r="J1541">
        <f t="shared" si="146"/>
        <v>20</v>
      </c>
      <c r="K1541" s="56">
        <f t="shared" si="147"/>
        <v>45793</v>
      </c>
      <c r="L1541" s="57">
        <f t="shared" si="149"/>
        <v>0.62292824074393138</v>
      </c>
      <c r="M1541" t="str" cm="1">
        <f t="array" ref="M1541">IF(L1541="","",_xlfn.IFS(
  AND(L1541&gt;=TIME(9,0,0), L1541&lt;TIME(16,0,0)),"Morning",
  AND(L1541&gt;=TIME(16,0,0), L1541&lt;TIME(23,59,0)),"Evening",
  L1541&gt;=TIME(23,59,0),"Night",
  L1541&lt;TIME(9,0,0),"Night"
))</f>
        <v>Morning</v>
      </c>
      <c r="O1541" t="str">
        <f t="shared" si="148"/>
        <v/>
      </c>
    </row>
    <row r="1542" spans="1:15" x14ac:dyDescent="0.25">
      <c r="A1542" s="55" t="s">
        <v>3195</v>
      </c>
      <c r="B1542" t="s">
        <v>1</v>
      </c>
      <c r="C1542" t="s">
        <v>27</v>
      </c>
      <c r="D1542" t="s">
        <v>109</v>
      </c>
      <c r="E1542" t="s">
        <v>3196</v>
      </c>
      <c r="F1542" t="s">
        <v>78</v>
      </c>
      <c r="G1542" t="str">
        <f t="shared" si="144"/>
        <v>0</v>
      </c>
      <c r="H1542" s="4" t="str">
        <f t="shared" si="145"/>
        <v>Click here</v>
      </c>
      <c r="I1542" t="str">
        <f>IFERROR(INDEX(Analysis!$B$71:$L$91, MATCH(B1542, Analysis!$A$71:$A$91, 0), MATCH(C1542, Analysis!$B$70:$L$70, 0)), "")</f>
        <v>Mild</v>
      </c>
      <c r="J1542">
        <f t="shared" si="146"/>
        <v>20</v>
      </c>
      <c r="K1542" s="56">
        <f t="shared" si="147"/>
        <v>45793</v>
      </c>
      <c r="L1542" s="57">
        <f t="shared" si="149"/>
        <v>0.62309027777519077</v>
      </c>
      <c r="M1542" t="str" cm="1">
        <f t="array" ref="M1542">IF(L1542="","",_xlfn.IFS(
  AND(L1542&gt;=TIME(9,0,0), L1542&lt;TIME(16,0,0)),"Morning",
  AND(L1542&gt;=TIME(16,0,0), L1542&lt;TIME(23,59,0)),"Evening",
  L1542&gt;=TIME(23,59,0),"Night",
  L1542&lt;TIME(9,0,0),"Night"
))</f>
        <v>Morning</v>
      </c>
      <c r="O1542" t="str">
        <f t="shared" si="148"/>
        <v/>
      </c>
    </row>
    <row r="1543" spans="1:15" x14ac:dyDescent="0.25">
      <c r="A1543" s="55" t="s">
        <v>3197</v>
      </c>
      <c r="B1543" t="s">
        <v>1</v>
      </c>
      <c r="C1543" t="s">
        <v>27</v>
      </c>
      <c r="D1543" t="s">
        <v>3055</v>
      </c>
      <c r="E1543" t="s">
        <v>3198</v>
      </c>
      <c r="F1543" t="s">
        <v>78</v>
      </c>
      <c r="G1543" t="str">
        <f t="shared" si="144"/>
        <v>0</v>
      </c>
      <c r="H1543" s="4" t="str">
        <f t="shared" si="145"/>
        <v>Click here</v>
      </c>
      <c r="I1543" t="str">
        <f>IFERROR(INDEX(Analysis!$B$71:$L$91, MATCH(B1543, Analysis!$A$71:$A$91, 0), MATCH(C1543, Analysis!$B$70:$L$70, 0)), "")</f>
        <v>Mild</v>
      </c>
      <c r="J1543">
        <f t="shared" si="146"/>
        <v>20</v>
      </c>
      <c r="K1543" s="56">
        <f t="shared" si="147"/>
        <v>45793</v>
      </c>
      <c r="L1543" s="57">
        <f t="shared" si="149"/>
        <v>0.63084490740584442</v>
      </c>
      <c r="M1543" t="str" cm="1">
        <f t="array" ref="M1543">IF(L1543="","",_xlfn.IFS(
  AND(L1543&gt;=TIME(9,0,0), L1543&lt;TIME(16,0,0)),"Morning",
  AND(L1543&gt;=TIME(16,0,0), L1543&lt;TIME(23,59,0)),"Evening",
  L1543&gt;=TIME(23,59,0),"Night",
  L1543&lt;TIME(9,0,0),"Night"
))</f>
        <v>Morning</v>
      </c>
      <c r="O1543" t="str">
        <f t="shared" si="148"/>
        <v/>
      </c>
    </row>
    <row r="1544" spans="1:15" x14ac:dyDescent="0.25">
      <c r="A1544" s="55" t="s">
        <v>3199</v>
      </c>
      <c r="B1544" t="s">
        <v>1</v>
      </c>
      <c r="C1544" t="s">
        <v>27</v>
      </c>
      <c r="D1544" t="s">
        <v>167</v>
      </c>
      <c r="E1544" t="s">
        <v>3200</v>
      </c>
      <c r="F1544" t="s">
        <v>78</v>
      </c>
      <c r="G1544" t="str">
        <f t="shared" si="144"/>
        <v>0</v>
      </c>
      <c r="H1544" s="4" t="str">
        <f t="shared" si="145"/>
        <v>Click here</v>
      </c>
      <c r="I1544" t="str">
        <f>IFERROR(INDEX(Analysis!$B$71:$L$91, MATCH(B1544, Analysis!$A$71:$A$91, 0), MATCH(C1544, Analysis!$B$70:$L$70, 0)), "")</f>
        <v>Mild</v>
      </c>
      <c r="J1544">
        <f t="shared" si="146"/>
        <v>20</v>
      </c>
      <c r="K1544" s="56">
        <f t="shared" si="147"/>
        <v>45793</v>
      </c>
      <c r="L1544" s="57">
        <f t="shared" si="149"/>
        <v>0.63461805555562023</v>
      </c>
      <c r="M1544" t="str" cm="1">
        <f t="array" ref="M1544">IF(L1544="","",_xlfn.IFS(
  AND(L1544&gt;=TIME(9,0,0), L1544&lt;TIME(16,0,0)),"Morning",
  AND(L1544&gt;=TIME(16,0,0), L1544&lt;TIME(23,59,0)),"Evening",
  L1544&gt;=TIME(23,59,0),"Night",
  L1544&lt;TIME(9,0,0),"Night"
))</f>
        <v>Morning</v>
      </c>
      <c r="O1544" t="str">
        <f t="shared" si="148"/>
        <v/>
      </c>
    </row>
    <row r="1545" spans="1:15" x14ac:dyDescent="0.25">
      <c r="A1545" s="55" t="s">
        <v>3201</v>
      </c>
      <c r="B1545" t="s">
        <v>1</v>
      </c>
      <c r="C1545" t="s">
        <v>27</v>
      </c>
      <c r="D1545" t="s">
        <v>109</v>
      </c>
      <c r="E1545" t="s">
        <v>3202</v>
      </c>
      <c r="F1545" t="s">
        <v>78</v>
      </c>
      <c r="G1545" t="str">
        <f t="shared" si="144"/>
        <v>0</v>
      </c>
      <c r="H1545" s="4" t="str">
        <f t="shared" si="145"/>
        <v>Click here</v>
      </c>
      <c r="I1545" t="str">
        <f>IFERROR(INDEX(Analysis!$B$71:$L$91, MATCH(B1545, Analysis!$A$71:$A$91, 0), MATCH(C1545, Analysis!$B$70:$L$70, 0)), "")</f>
        <v>Mild</v>
      </c>
      <c r="J1545">
        <f t="shared" si="146"/>
        <v>20</v>
      </c>
      <c r="K1545" s="56">
        <f t="shared" si="147"/>
        <v>45793</v>
      </c>
      <c r="L1545" s="57">
        <f t="shared" si="149"/>
        <v>0.638009259258979</v>
      </c>
      <c r="M1545" t="str" cm="1">
        <f t="array" ref="M1545">IF(L1545="","",_xlfn.IFS(
  AND(L1545&gt;=TIME(9,0,0), L1545&lt;TIME(16,0,0)),"Morning",
  AND(L1545&gt;=TIME(16,0,0), L1545&lt;TIME(23,59,0)),"Evening",
  L1545&gt;=TIME(23,59,0),"Night",
  L1545&lt;TIME(9,0,0),"Night"
))</f>
        <v>Morning</v>
      </c>
      <c r="O1545" t="str">
        <f t="shared" si="148"/>
        <v/>
      </c>
    </row>
    <row r="1546" spans="1:15" x14ac:dyDescent="0.25">
      <c r="A1546" s="55" t="s">
        <v>3203</v>
      </c>
      <c r="B1546" t="s">
        <v>3</v>
      </c>
      <c r="C1546" t="s">
        <v>29</v>
      </c>
      <c r="D1546" t="s">
        <v>290</v>
      </c>
      <c r="E1546" t="s">
        <v>3204</v>
      </c>
      <c r="F1546" t="s">
        <v>78</v>
      </c>
      <c r="G1546" t="str">
        <f t="shared" si="144"/>
        <v>0</v>
      </c>
      <c r="H1546" s="4" t="str">
        <f t="shared" si="145"/>
        <v>Click here</v>
      </c>
      <c r="I1546" t="str">
        <f>IFERROR(INDEX(Analysis!$B$71:$L$91, MATCH(B1546, Analysis!$A$71:$A$91, 0), MATCH(C1546, Analysis!$B$70:$L$70, 0)), "")</f>
        <v>Severe</v>
      </c>
      <c r="J1546">
        <f t="shared" si="146"/>
        <v>20</v>
      </c>
      <c r="K1546" s="56">
        <f t="shared" si="147"/>
        <v>45793</v>
      </c>
      <c r="L1546" s="57">
        <f t="shared" si="149"/>
        <v>0.64599537036701804</v>
      </c>
      <c r="M1546" t="str" cm="1">
        <f t="array" ref="M1546">IF(L1546="","",_xlfn.IFS(
  AND(L1546&gt;=TIME(9,0,0), L1546&lt;TIME(16,0,0)),"Morning",
  AND(L1546&gt;=TIME(16,0,0), L1546&lt;TIME(23,59,0)),"Evening",
  L1546&gt;=TIME(23,59,0),"Night",
  L1546&lt;TIME(9,0,0),"Night"
))</f>
        <v>Morning</v>
      </c>
      <c r="O1546" t="str">
        <f t="shared" si="148"/>
        <v/>
      </c>
    </row>
    <row r="1547" spans="1:15" x14ac:dyDescent="0.25">
      <c r="A1547" s="55" t="s">
        <v>3205</v>
      </c>
      <c r="B1547" t="s">
        <v>1</v>
      </c>
      <c r="C1547" t="s">
        <v>25</v>
      </c>
      <c r="D1547" t="s">
        <v>83</v>
      </c>
      <c r="E1547" t="s">
        <v>3206</v>
      </c>
      <c r="F1547" t="s">
        <v>78</v>
      </c>
      <c r="G1547" t="str">
        <f t="shared" si="144"/>
        <v>0</v>
      </c>
      <c r="H1547" s="4" t="str">
        <f t="shared" si="145"/>
        <v>Click here</v>
      </c>
      <c r="I1547" t="str">
        <f>IFERROR(INDEX(Analysis!$B$71:$L$91, MATCH(B1547, Analysis!$A$71:$A$91, 0), MATCH(C1547, Analysis!$B$70:$L$70, 0)), "")</f>
        <v>Mild</v>
      </c>
      <c r="J1547">
        <f t="shared" si="146"/>
        <v>20</v>
      </c>
      <c r="K1547" s="56">
        <f t="shared" si="147"/>
        <v>45793</v>
      </c>
      <c r="L1547" s="57">
        <f t="shared" si="149"/>
        <v>0.65329861111240461</v>
      </c>
      <c r="M1547" t="str" cm="1">
        <f t="array" ref="M1547">IF(L1547="","",_xlfn.IFS(
  AND(L1547&gt;=TIME(9,0,0), L1547&lt;TIME(16,0,0)),"Morning",
  AND(L1547&gt;=TIME(16,0,0), L1547&lt;TIME(23,59,0)),"Evening",
  L1547&gt;=TIME(23,59,0),"Night",
  L1547&lt;TIME(9,0,0),"Night"
))</f>
        <v>Morning</v>
      </c>
      <c r="O1547" t="str">
        <f t="shared" si="148"/>
        <v/>
      </c>
    </row>
    <row r="1548" spans="1:15" x14ac:dyDescent="0.25">
      <c r="A1548" s="55" t="s">
        <v>3207</v>
      </c>
      <c r="B1548" t="s">
        <v>1</v>
      </c>
      <c r="C1548" t="s">
        <v>27</v>
      </c>
      <c r="D1548" t="s">
        <v>167</v>
      </c>
      <c r="E1548" t="s">
        <v>3208</v>
      </c>
      <c r="F1548" t="s">
        <v>78</v>
      </c>
      <c r="G1548" t="str">
        <f t="shared" si="144"/>
        <v>0</v>
      </c>
      <c r="H1548" s="4" t="str">
        <f t="shared" si="145"/>
        <v>Click here</v>
      </c>
      <c r="I1548" t="str">
        <f>IFERROR(INDEX(Analysis!$B$71:$L$91, MATCH(B1548, Analysis!$A$71:$A$91, 0), MATCH(C1548, Analysis!$B$70:$L$70, 0)), "")</f>
        <v>Mild</v>
      </c>
      <c r="J1548">
        <f t="shared" si="146"/>
        <v>20</v>
      </c>
      <c r="K1548" s="56">
        <f t="shared" si="147"/>
        <v>45793</v>
      </c>
      <c r="L1548" s="57">
        <f t="shared" si="149"/>
        <v>0.65488425926014315</v>
      </c>
      <c r="M1548" t="str" cm="1">
        <f t="array" ref="M1548">IF(L1548="","",_xlfn.IFS(
  AND(L1548&gt;=TIME(9,0,0), L1548&lt;TIME(16,0,0)),"Morning",
  AND(L1548&gt;=TIME(16,0,0), L1548&lt;TIME(23,59,0)),"Evening",
  L1548&gt;=TIME(23,59,0),"Night",
  L1548&lt;TIME(9,0,0),"Night"
))</f>
        <v>Morning</v>
      </c>
      <c r="O1548" t="str">
        <f t="shared" si="148"/>
        <v/>
      </c>
    </row>
    <row r="1549" spans="1:15" x14ac:dyDescent="0.25">
      <c r="A1549" s="55" t="s">
        <v>3209</v>
      </c>
      <c r="B1549" t="s">
        <v>1</v>
      </c>
      <c r="C1549" t="s">
        <v>27</v>
      </c>
      <c r="D1549" t="s">
        <v>167</v>
      </c>
      <c r="E1549" t="s">
        <v>3210</v>
      </c>
      <c r="F1549" t="s">
        <v>78</v>
      </c>
      <c r="G1549" t="str">
        <f t="shared" si="144"/>
        <v>0</v>
      </c>
      <c r="H1549" s="4" t="str">
        <f t="shared" si="145"/>
        <v>Click here</v>
      </c>
      <c r="I1549" t="str">
        <f>IFERROR(INDEX(Analysis!$B$71:$L$91, MATCH(B1549, Analysis!$A$71:$A$91, 0), MATCH(C1549, Analysis!$B$70:$L$70, 0)), "")</f>
        <v>Mild</v>
      </c>
      <c r="J1549">
        <f t="shared" si="146"/>
        <v>20</v>
      </c>
      <c r="K1549" s="56">
        <f t="shared" si="147"/>
        <v>45793</v>
      </c>
      <c r="L1549" s="57">
        <f t="shared" si="149"/>
        <v>0.6626157407372375</v>
      </c>
      <c r="M1549" t="str" cm="1">
        <f t="array" ref="M1549">IF(L1549="","",_xlfn.IFS(
  AND(L1549&gt;=TIME(9,0,0), L1549&lt;TIME(16,0,0)),"Morning",
  AND(L1549&gt;=TIME(16,0,0), L1549&lt;TIME(23,59,0)),"Evening",
  L1549&gt;=TIME(23,59,0),"Night",
  L1549&lt;TIME(9,0,0),"Night"
))</f>
        <v>Morning</v>
      </c>
      <c r="O1549" t="str">
        <f t="shared" si="148"/>
        <v/>
      </c>
    </row>
    <row r="1550" spans="1:15" x14ac:dyDescent="0.25">
      <c r="A1550" s="55" t="s">
        <v>3211</v>
      </c>
      <c r="B1550" t="s">
        <v>1</v>
      </c>
      <c r="C1550" t="s">
        <v>26</v>
      </c>
      <c r="D1550" t="s">
        <v>80</v>
      </c>
      <c r="E1550" t="s">
        <v>3212</v>
      </c>
      <c r="F1550" t="s">
        <v>78</v>
      </c>
      <c r="G1550" t="str">
        <f t="shared" si="144"/>
        <v>0</v>
      </c>
      <c r="H1550" s="4" t="str">
        <f t="shared" si="145"/>
        <v>Click here</v>
      </c>
      <c r="I1550" t="str">
        <f>IFERROR(INDEX(Analysis!$B$71:$L$91, MATCH(B1550, Analysis!$A$71:$A$91, 0), MATCH(C1550, Analysis!$B$70:$L$70, 0)), "")</f>
        <v>Mild</v>
      </c>
      <c r="J1550">
        <f t="shared" si="146"/>
        <v>20</v>
      </c>
      <c r="K1550" s="56">
        <f t="shared" si="147"/>
        <v>45793</v>
      </c>
      <c r="L1550" s="57">
        <f t="shared" si="149"/>
        <v>0.66365740740729962</v>
      </c>
      <c r="M1550" t="str" cm="1">
        <f t="array" ref="M1550">IF(L1550="","",_xlfn.IFS(
  AND(L1550&gt;=TIME(9,0,0), L1550&lt;TIME(16,0,0)),"Morning",
  AND(L1550&gt;=TIME(16,0,0), L1550&lt;TIME(23,59,0)),"Evening",
  L1550&gt;=TIME(23,59,0),"Night",
  L1550&lt;TIME(9,0,0),"Night"
))</f>
        <v>Morning</v>
      </c>
      <c r="O1550" t="str">
        <f t="shared" si="148"/>
        <v/>
      </c>
    </row>
    <row r="1551" spans="1:15" x14ac:dyDescent="0.25">
      <c r="A1551" s="55" t="s">
        <v>3213</v>
      </c>
      <c r="B1551" t="s">
        <v>4</v>
      </c>
      <c r="C1551" t="s">
        <v>25</v>
      </c>
      <c r="D1551" t="s">
        <v>83</v>
      </c>
      <c r="E1551" t="s">
        <v>3214</v>
      </c>
      <c r="F1551" t="s">
        <v>78</v>
      </c>
      <c r="G1551" t="str">
        <f t="shared" si="144"/>
        <v>0</v>
      </c>
      <c r="H1551" s="4" t="str">
        <f t="shared" si="145"/>
        <v>Click here</v>
      </c>
      <c r="I1551" t="str">
        <f>IFERROR(INDEX(Analysis!$B$71:$L$91, MATCH(B1551, Analysis!$A$71:$A$91, 0), MATCH(C1551, Analysis!$B$70:$L$70, 0)), "")</f>
        <v>Mild</v>
      </c>
      <c r="J1551">
        <f t="shared" si="146"/>
        <v>20</v>
      </c>
      <c r="K1551" s="56">
        <f t="shared" si="147"/>
        <v>45793</v>
      </c>
      <c r="L1551" s="57">
        <f t="shared" si="149"/>
        <v>0.66447916666948004</v>
      </c>
      <c r="M1551" t="str" cm="1">
        <f t="array" ref="M1551">IF(L1551="","",_xlfn.IFS(
  AND(L1551&gt;=TIME(9,0,0), L1551&lt;TIME(16,0,0)),"Morning",
  AND(L1551&gt;=TIME(16,0,0), L1551&lt;TIME(23,59,0)),"Evening",
  L1551&gt;=TIME(23,59,0),"Night",
  L1551&lt;TIME(9,0,0),"Night"
))</f>
        <v>Morning</v>
      </c>
      <c r="O1551" t="str">
        <f t="shared" si="148"/>
        <v/>
      </c>
    </row>
    <row r="1552" spans="1:15" x14ac:dyDescent="0.25">
      <c r="A1552" s="55" t="s">
        <v>3215</v>
      </c>
      <c r="B1552" t="s">
        <v>0</v>
      </c>
      <c r="C1552" t="s">
        <v>26</v>
      </c>
      <c r="D1552" t="s">
        <v>80</v>
      </c>
      <c r="E1552" t="s">
        <v>3216</v>
      </c>
      <c r="F1552" t="s">
        <v>78</v>
      </c>
      <c r="G1552" t="str">
        <f t="shared" si="144"/>
        <v>0</v>
      </c>
      <c r="H1552" s="4" t="str">
        <f t="shared" si="145"/>
        <v>Click here</v>
      </c>
      <c r="I1552" t="str">
        <f>IFERROR(INDEX(Analysis!$B$71:$L$91, MATCH(B1552, Analysis!$A$71:$A$91, 0), MATCH(C1552, Analysis!$B$70:$L$70, 0)), "")</f>
        <v>Severe</v>
      </c>
      <c r="J1552">
        <f t="shared" si="146"/>
        <v>20</v>
      </c>
      <c r="K1552" s="56">
        <f t="shared" si="147"/>
        <v>45793</v>
      </c>
      <c r="L1552" s="57">
        <f t="shared" si="149"/>
        <v>0.66491898147796746</v>
      </c>
      <c r="M1552" t="str" cm="1">
        <f t="array" ref="M1552">IF(L1552="","",_xlfn.IFS(
  AND(L1552&gt;=TIME(9,0,0), L1552&lt;TIME(16,0,0)),"Morning",
  AND(L1552&gt;=TIME(16,0,0), L1552&lt;TIME(23,59,0)),"Evening",
  L1552&gt;=TIME(23,59,0),"Night",
  L1552&lt;TIME(9,0,0),"Night"
))</f>
        <v>Morning</v>
      </c>
      <c r="O1552" t="str">
        <f t="shared" si="148"/>
        <v/>
      </c>
    </row>
    <row r="1553" spans="1:15" x14ac:dyDescent="0.25">
      <c r="A1553" s="55" t="s">
        <v>3217</v>
      </c>
      <c r="B1553" t="s">
        <v>1</v>
      </c>
      <c r="C1553" t="s">
        <v>103</v>
      </c>
      <c r="D1553" t="s">
        <v>104</v>
      </c>
      <c r="E1553" t="s">
        <v>3218</v>
      </c>
      <c r="F1553" t="s">
        <v>78</v>
      </c>
      <c r="G1553" t="str">
        <f t="shared" si="144"/>
        <v>0</v>
      </c>
      <c r="H1553" s="4" t="str">
        <f t="shared" si="145"/>
        <v>Click here</v>
      </c>
      <c r="I1553" t="str">
        <f>IFERROR(INDEX(Analysis!$B$71:$L$91, MATCH(B1553, Analysis!$A$71:$A$91, 0), MATCH(C1553, Analysis!$B$70:$L$70, 0)), "")</f>
        <v>Mild</v>
      </c>
      <c r="J1553">
        <f t="shared" si="146"/>
        <v>20</v>
      </c>
      <c r="K1553" s="56">
        <f t="shared" si="147"/>
        <v>45793</v>
      </c>
      <c r="L1553" s="57">
        <f t="shared" si="149"/>
        <v>0.67408564814832062</v>
      </c>
      <c r="M1553" t="str" cm="1">
        <f t="array" ref="M1553">IF(L1553="","",_xlfn.IFS(
  AND(L1553&gt;=TIME(9,0,0), L1553&lt;TIME(16,0,0)),"Morning",
  AND(L1553&gt;=TIME(16,0,0), L1553&lt;TIME(23,59,0)),"Evening",
  L1553&gt;=TIME(23,59,0),"Night",
  L1553&lt;TIME(9,0,0),"Night"
))</f>
        <v>Evening</v>
      </c>
      <c r="O1553" t="str">
        <f t="shared" si="148"/>
        <v/>
      </c>
    </row>
    <row r="1554" spans="1:15" x14ac:dyDescent="0.25">
      <c r="A1554" s="55" t="s">
        <v>3219</v>
      </c>
      <c r="B1554" t="s">
        <v>1</v>
      </c>
      <c r="C1554" t="s">
        <v>27</v>
      </c>
      <c r="D1554" t="s">
        <v>3055</v>
      </c>
      <c r="E1554" t="s">
        <v>3220</v>
      </c>
      <c r="F1554" t="s">
        <v>78</v>
      </c>
      <c r="G1554" t="str">
        <f t="shared" si="144"/>
        <v>0</v>
      </c>
      <c r="H1554" s="4" t="str">
        <f t="shared" si="145"/>
        <v>Click here</v>
      </c>
      <c r="I1554" t="str">
        <f>IFERROR(INDEX(Analysis!$B$71:$L$91, MATCH(B1554, Analysis!$A$71:$A$91, 0), MATCH(C1554, Analysis!$B$70:$L$70, 0)), "")</f>
        <v>Mild</v>
      </c>
      <c r="J1554">
        <f t="shared" si="146"/>
        <v>20</v>
      </c>
      <c r="K1554" s="56">
        <f t="shared" si="147"/>
        <v>45793</v>
      </c>
      <c r="L1554" s="57">
        <f t="shared" si="149"/>
        <v>0.67840277777577285</v>
      </c>
      <c r="M1554" t="str" cm="1">
        <f t="array" ref="M1554">IF(L1554="","",_xlfn.IFS(
  AND(L1554&gt;=TIME(9,0,0), L1554&lt;TIME(16,0,0)),"Morning",
  AND(L1554&gt;=TIME(16,0,0), L1554&lt;TIME(23,59,0)),"Evening",
  L1554&gt;=TIME(23,59,0),"Night",
  L1554&lt;TIME(9,0,0),"Night"
))</f>
        <v>Evening</v>
      </c>
      <c r="O1554" t="str">
        <f t="shared" si="148"/>
        <v/>
      </c>
    </row>
    <row r="1555" spans="1:15" x14ac:dyDescent="0.25">
      <c r="A1555" s="55" t="s">
        <v>3221</v>
      </c>
      <c r="B1555" t="s">
        <v>3</v>
      </c>
      <c r="C1555" t="s">
        <v>26</v>
      </c>
      <c r="D1555" t="s">
        <v>178</v>
      </c>
      <c r="E1555" t="s">
        <v>3222</v>
      </c>
      <c r="F1555" t="s">
        <v>78</v>
      </c>
      <c r="G1555" t="str">
        <f t="shared" si="144"/>
        <v>0</v>
      </c>
      <c r="H1555" s="4" t="str">
        <f t="shared" si="145"/>
        <v>Click here</v>
      </c>
      <c r="I1555" t="str">
        <f>IFERROR(INDEX(Analysis!$B$71:$L$91, MATCH(B1555, Analysis!$A$71:$A$91, 0), MATCH(C1555, Analysis!$B$70:$L$70, 0)), "")</f>
        <v>Severe</v>
      </c>
      <c r="J1555">
        <f t="shared" si="146"/>
        <v>20</v>
      </c>
      <c r="K1555" s="56">
        <f t="shared" si="147"/>
        <v>45793</v>
      </c>
      <c r="L1555" s="57">
        <f t="shared" si="149"/>
        <v>0.69557870370044839</v>
      </c>
      <c r="M1555" t="str" cm="1">
        <f t="array" ref="M1555">IF(L1555="","",_xlfn.IFS(
  AND(L1555&gt;=TIME(9,0,0), L1555&lt;TIME(16,0,0)),"Morning",
  AND(L1555&gt;=TIME(16,0,0), L1555&lt;TIME(23,59,0)),"Evening",
  L1555&gt;=TIME(23,59,0),"Night",
  L1555&lt;TIME(9,0,0),"Night"
))</f>
        <v>Evening</v>
      </c>
      <c r="O1555" t="str">
        <f t="shared" si="148"/>
        <v/>
      </c>
    </row>
    <row r="1556" spans="1:15" x14ac:dyDescent="0.25">
      <c r="A1556" s="55" t="s">
        <v>3223</v>
      </c>
      <c r="B1556" t="s">
        <v>1</v>
      </c>
      <c r="C1556" t="s">
        <v>29</v>
      </c>
      <c r="D1556" t="s">
        <v>100</v>
      </c>
      <c r="E1556" t="s">
        <v>3224</v>
      </c>
      <c r="F1556" t="s">
        <v>78</v>
      </c>
      <c r="G1556" t="str">
        <f t="shared" si="144"/>
        <v>0</v>
      </c>
      <c r="H1556" s="4" t="str">
        <f t="shared" si="145"/>
        <v>Click here</v>
      </c>
      <c r="I1556" t="str">
        <f>IFERROR(INDEX(Analysis!$B$71:$L$91, MATCH(B1556, Analysis!$A$71:$A$91, 0), MATCH(C1556, Analysis!$B$70:$L$70, 0)), "")</f>
        <v>Mild</v>
      </c>
      <c r="J1556">
        <f t="shared" si="146"/>
        <v>20</v>
      </c>
      <c r="K1556" s="56">
        <f t="shared" si="147"/>
        <v>45793</v>
      </c>
      <c r="L1556" s="57">
        <f t="shared" si="149"/>
        <v>0.71157407407736173</v>
      </c>
      <c r="M1556" t="str" cm="1">
        <f t="array" ref="M1556">IF(L1556="","",_xlfn.IFS(
  AND(L1556&gt;=TIME(9,0,0), L1556&lt;TIME(16,0,0)),"Morning",
  AND(L1556&gt;=TIME(16,0,0), L1556&lt;TIME(23,59,0)),"Evening",
  L1556&gt;=TIME(23,59,0),"Night",
  L1556&lt;TIME(9,0,0),"Night"
))</f>
        <v>Evening</v>
      </c>
      <c r="O1556" t="str">
        <f t="shared" si="148"/>
        <v/>
      </c>
    </row>
    <row r="1557" spans="1:15" x14ac:dyDescent="0.25">
      <c r="A1557" s="55" t="s">
        <v>3225</v>
      </c>
      <c r="B1557" t="s">
        <v>4</v>
      </c>
      <c r="C1557" t="s">
        <v>25</v>
      </c>
      <c r="D1557" t="s">
        <v>83</v>
      </c>
      <c r="E1557" t="s">
        <v>3226</v>
      </c>
      <c r="F1557" t="s">
        <v>78</v>
      </c>
      <c r="G1557" t="str">
        <f t="shared" si="144"/>
        <v>0</v>
      </c>
      <c r="H1557" s="4" t="str">
        <f t="shared" si="145"/>
        <v>Click here</v>
      </c>
      <c r="I1557" t="str">
        <f>IFERROR(INDEX(Analysis!$B$71:$L$91, MATCH(B1557, Analysis!$A$71:$A$91, 0), MATCH(C1557, Analysis!$B$70:$L$70, 0)), "")</f>
        <v>Mild</v>
      </c>
      <c r="J1557">
        <f t="shared" si="146"/>
        <v>20</v>
      </c>
      <c r="K1557" s="56">
        <f t="shared" si="147"/>
        <v>45793</v>
      </c>
      <c r="L1557" s="57">
        <f t="shared" si="149"/>
        <v>0.75760416666889796</v>
      </c>
      <c r="M1557" t="str" cm="1">
        <f t="array" ref="M1557">IF(L1557="","",_xlfn.IFS(
  AND(L1557&gt;=TIME(9,0,0), L1557&lt;TIME(16,0,0)),"Morning",
  AND(L1557&gt;=TIME(16,0,0), L1557&lt;TIME(23,59,0)),"Evening",
  L1557&gt;=TIME(23,59,0),"Night",
  L1557&lt;TIME(9,0,0),"Night"
))</f>
        <v>Evening</v>
      </c>
      <c r="O1557" t="str">
        <f t="shared" si="148"/>
        <v/>
      </c>
    </row>
    <row r="1558" spans="1:15" x14ac:dyDescent="0.25">
      <c r="A1558" s="55" t="s">
        <v>3227</v>
      </c>
      <c r="B1558" t="s">
        <v>1</v>
      </c>
      <c r="C1558" t="s">
        <v>30</v>
      </c>
      <c r="D1558" t="s">
        <v>217</v>
      </c>
      <c r="E1558" t="s">
        <v>3228</v>
      </c>
      <c r="F1558" t="s">
        <v>78</v>
      </c>
      <c r="G1558" t="str">
        <f t="shared" si="144"/>
        <v>0</v>
      </c>
      <c r="H1558" s="4" t="str">
        <f t="shared" si="145"/>
        <v>Click here</v>
      </c>
      <c r="I1558" t="str">
        <f>IFERROR(INDEX(Analysis!$B$71:$L$91, MATCH(B1558, Analysis!$A$71:$A$91, 0), MATCH(C1558, Analysis!$B$70:$L$70, 0)), "")</f>
        <v>Mild</v>
      </c>
      <c r="J1558">
        <f t="shared" si="146"/>
        <v>20</v>
      </c>
      <c r="K1558" s="56">
        <f t="shared" si="147"/>
        <v>45793</v>
      </c>
      <c r="L1558" s="57">
        <f t="shared" si="149"/>
        <v>0.75962962963239988</v>
      </c>
      <c r="M1558" t="str" cm="1">
        <f t="array" ref="M1558">IF(L1558="","",_xlfn.IFS(
  AND(L1558&gt;=TIME(9,0,0), L1558&lt;TIME(16,0,0)),"Morning",
  AND(L1558&gt;=TIME(16,0,0), L1558&lt;TIME(23,59,0)),"Evening",
  L1558&gt;=TIME(23,59,0),"Night",
  L1558&lt;TIME(9,0,0),"Night"
))</f>
        <v>Evening</v>
      </c>
      <c r="O1558" t="str">
        <f t="shared" si="148"/>
        <v/>
      </c>
    </row>
    <row r="1559" spans="1:15" x14ac:dyDescent="0.25">
      <c r="A1559" s="55" t="s">
        <v>3229</v>
      </c>
      <c r="B1559" t="s">
        <v>1</v>
      </c>
      <c r="C1559" t="s">
        <v>103</v>
      </c>
      <c r="D1559" t="s">
        <v>104</v>
      </c>
      <c r="E1559" t="s">
        <v>3230</v>
      </c>
      <c r="F1559" t="s">
        <v>78</v>
      </c>
      <c r="G1559" t="str">
        <f t="shared" si="144"/>
        <v>0</v>
      </c>
      <c r="H1559" s="4" t="str">
        <f t="shared" si="145"/>
        <v>Click here</v>
      </c>
      <c r="I1559" t="str">
        <f>IFERROR(INDEX(Analysis!$B$71:$L$91, MATCH(B1559, Analysis!$A$71:$A$91, 0), MATCH(C1559, Analysis!$B$70:$L$70, 0)), "")</f>
        <v>Mild</v>
      </c>
      <c r="J1559">
        <f t="shared" si="146"/>
        <v>20</v>
      </c>
      <c r="K1559" s="56">
        <f t="shared" si="147"/>
        <v>45793</v>
      </c>
      <c r="L1559" s="57">
        <f t="shared" si="149"/>
        <v>0.76192129629635019</v>
      </c>
      <c r="M1559" t="str" cm="1">
        <f t="array" ref="M1559">IF(L1559="","",_xlfn.IFS(
  AND(L1559&gt;=TIME(9,0,0), L1559&lt;TIME(16,0,0)),"Morning",
  AND(L1559&gt;=TIME(16,0,0), L1559&lt;TIME(23,59,0)),"Evening",
  L1559&gt;=TIME(23,59,0),"Night",
  L1559&lt;TIME(9,0,0),"Night"
))</f>
        <v>Evening</v>
      </c>
      <c r="O1559" t="str">
        <f t="shared" si="148"/>
        <v/>
      </c>
    </row>
    <row r="1560" spans="1:15" x14ac:dyDescent="0.25">
      <c r="A1560" s="55" t="s">
        <v>3231</v>
      </c>
      <c r="B1560" t="s">
        <v>1</v>
      </c>
      <c r="C1560" t="s">
        <v>29</v>
      </c>
      <c r="D1560" t="s">
        <v>100</v>
      </c>
      <c r="E1560" t="s">
        <v>3232</v>
      </c>
      <c r="F1560" t="s">
        <v>78</v>
      </c>
      <c r="G1560" t="str">
        <f t="shared" si="144"/>
        <v>0</v>
      </c>
      <c r="H1560" s="4" t="str">
        <f t="shared" si="145"/>
        <v>Click here</v>
      </c>
      <c r="I1560" t="str">
        <f>IFERROR(INDEX(Analysis!$B$71:$L$91, MATCH(B1560, Analysis!$A$71:$A$91, 0), MATCH(C1560, Analysis!$B$70:$L$70, 0)), "")</f>
        <v>Mild</v>
      </c>
      <c r="J1560">
        <f t="shared" si="146"/>
        <v>20</v>
      </c>
      <c r="K1560" s="56">
        <f t="shared" si="147"/>
        <v>45793</v>
      </c>
      <c r="L1560" s="57">
        <f t="shared" si="149"/>
        <v>0.78010416666802485</v>
      </c>
      <c r="M1560" t="str" cm="1">
        <f t="array" ref="M1560">IF(L1560="","",_xlfn.IFS(
  AND(L1560&gt;=TIME(9,0,0), L1560&lt;TIME(16,0,0)),"Morning",
  AND(L1560&gt;=TIME(16,0,0), L1560&lt;TIME(23,59,0)),"Evening",
  L1560&gt;=TIME(23,59,0),"Night",
  L1560&lt;TIME(9,0,0),"Night"
))</f>
        <v>Evening</v>
      </c>
      <c r="O1560" t="str">
        <f t="shared" si="148"/>
        <v/>
      </c>
    </row>
    <row r="1561" spans="1:15" x14ac:dyDescent="0.25">
      <c r="A1561" s="55" t="s">
        <v>3233</v>
      </c>
      <c r="B1561" t="s">
        <v>1</v>
      </c>
      <c r="C1561" t="s">
        <v>29</v>
      </c>
      <c r="D1561" t="s">
        <v>100</v>
      </c>
      <c r="E1561" t="s">
        <v>3234</v>
      </c>
      <c r="F1561" t="s">
        <v>78</v>
      </c>
      <c r="G1561" t="str">
        <f t="shared" si="144"/>
        <v>0</v>
      </c>
      <c r="H1561" s="4" t="str">
        <f t="shared" si="145"/>
        <v>Click here</v>
      </c>
      <c r="I1561" t="str">
        <f>IFERROR(INDEX(Analysis!$B$71:$L$91, MATCH(B1561, Analysis!$A$71:$A$91, 0), MATCH(C1561, Analysis!$B$70:$L$70, 0)), "")</f>
        <v>Mild</v>
      </c>
      <c r="J1561">
        <f t="shared" si="146"/>
        <v>20</v>
      </c>
      <c r="K1561" s="56">
        <f t="shared" si="147"/>
        <v>45793</v>
      </c>
      <c r="L1561" s="57">
        <f t="shared" si="149"/>
        <v>0.78649305555882165</v>
      </c>
      <c r="M1561" t="str" cm="1">
        <f t="array" ref="M1561">IF(L1561="","",_xlfn.IFS(
  AND(L1561&gt;=TIME(9,0,0), L1561&lt;TIME(16,0,0)),"Morning",
  AND(L1561&gt;=TIME(16,0,0), L1561&lt;TIME(23,59,0)),"Evening",
  L1561&gt;=TIME(23,59,0),"Night",
  L1561&lt;TIME(9,0,0),"Night"
))</f>
        <v>Evening</v>
      </c>
      <c r="O1561" t="str">
        <f t="shared" si="148"/>
        <v/>
      </c>
    </row>
    <row r="1562" spans="1:15" x14ac:dyDescent="0.25">
      <c r="A1562" s="55" t="s">
        <v>3235</v>
      </c>
      <c r="B1562" t="s">
        <v>1</v>
      </c>
      <c r="C1562" t="s">
        <v>25</v>
      </c>
      <c r="D1562" t="s">
        <v>149</v>
      </c>
      <c r="E1562" t="s">
        <v>3236</v>
      </c>
      <c r="F1562" t="s">
        <v>78</v>
      </c>
      <c r="G1562" t="str">
        <f t="shared" si="144"/>
        <v>0</v>
      </c>
      <c r="H1562" s="4" t="str">
        <f t="shared" si="145"/>
        <v>Click here</v>
      </c>
      <c r="I1562" t="str">
        <f>IFERROR(INDEX(Analysis!$B$71:$L$91, MATCH(B1562, Analysis!$A$71:$A$91, 0), MATCH(C1562, Analysis!$B$70:$L$70, 0)), "")</f>
        <v>Mild</v>
      </c>
      <c r="J1562">
        <f t="shared" si="146"/>
        <v>20</v>
      </c>
      <c r="K1562" s="56">
        <f t="shared" si="147"/>
        <v>45793</v>
      </c>
      <c r="L1562" s="57">
        <f t="shared" si="149"/>
        <v>0.81732638888934162</v>
      </c>
      <c r="M1562" t="str" cm="1">
        <f t="array" ref="M1562">IF(L1562="","",_xlfn.IFS(
  AND(L1562&gt;=TIME(9,0,0), L1562&lt;TIME(16,0,0)),"Morning",
  AND(L1562&gt;=TIME(16,0,0), L1562&lt;TIME(23,59,0)),"Evening",
  L1562&gt;=TIME(23,59,0),"Night",
  L1562&lt;TIME(9,0,0),"Night"
))</f>
        <v>Evening</v>
      </c>
      <c r="O1562" t="str">
        <f t="shared" si="148"/>
        <v/>
      </c>
    </row>
    <row r="1563" spans="1:15" x14ac:dyDescent="0.25">
      <c r="A1563" s="55" t="s">
        <v>3237</v>
      </c>
      <c r="B1563" t="s">
        <v>1</v>
      </c>
      <c r="C1563" t="s">
        <v>30</v>
      </c>
      <c r="D1563" t="s">
        <v>217</v>
      </c>
      <c r="E1563" t="s">
        <v>3238</v>
      </c>
      <c r="F1563" t="s">
        <v>78</v>
      </c>
      <c r="G1563" t="str">
        <f t="shared" si="144"/>
        <v>0</v>
      </c>
      <c r="H1563" s="4" t="str">
        <f t="shared" si="145"/>
        <v>Click here</v>
      </c>
      <c r="I1563" t="str">
        <f>IFERROR(INDEX(Analysis!$B$71:$L$91, MATCH(B1563, Analysis!$A$71:$A$91, 0), MATCH(C1563, Analysis!$B$70:$L$70, 0)), "")</f>
        <v>Mild</v>
      </c>
      <c r="J1563">
        <f t="shared" si="146"/>
        <v>20</v>
      </c>
      <c r="K1563" s="56">
        <f t="shared" si="147"/>
        <v>45793</v>
      </c>
      <c r="L1563" s="57">
        <f t="shared" si="149"/>
        <v>0.83206018518831115</v>
      </c>
      <c r="M1563" t="str" cm="1">
        <f t="array" ref="M1563">IF(L1563="","",_xlfn.IFS(
  AND(L1563&gt;=TIME(9,0,0), L1563&lt;TIME(16,0,0)),"Morning",
  AND(L1563&gt;=TIME(16,0,0), L1563&lt;TIME(23,59,0)),"Evening",
  L1563&gt;=TIME(23,59,0),"Night",
  L1563&lt;TIME(9,0,0),"Night"
))</f>
        <v>Evening</v>
      </c>
      <c r="O1563" t="str">
        <f t="shared" si="148"/>
        <v/>
      </c>
    </row>
    <row r="1564" spans="1:15" x14ac:dyDescent="0.25">
      <c r="A1564" s="55" t="s">
        <v>3239</v>
      </c>
      <c r="B1564" t="s">
        <v>1</v>
      </c>
      <c r="C1564" t="s">
        <v>30</v>
      </c>
      <c r="D1564" t="s">
        <v>217</v>
      </c>
      <c r="E1564" t="s">
        <v>3240</v>
      </c>
      <c r="F1564" t="s">
        <v>78</v>
      </c>
      <c r="G1564" t="str">
        <f t="shared" si="144"/>
        <v>0</v>
      </c>
      <c r="H1564" s="4" t="str">
        <f t="shared" si="145"/>
        <v>Click here</v>
      </c>
      <c r="I1564" t="str">
        <f>IFERROR(INDEX(Analysis!$B$71:$L$91, MATCH(B1564, Analysis!$A$71:$A$91, 0), MATCH(C1564, Analysis!$B$70:$L$70, 0)), "")</f>
        <v>Mild</v>
      </c>
      <c r="J1564">
        <f t="shared" si="146"/>
        <v>20</v>
      </c>
      <c r="K1564" s="56">
        <f t="shared" si="147"/>
        <v>45793</v>
      </c>
      <c r="L1564" s="57">
        <f t="shared" si="149"/>
        <v>0.85981481481576338</v>
      </c>
      <c r="M1564" t="str" cm="1">
        <f t="array" ref="M1564">IF(L1564="","",_xlfn.IFS(
  AND(L1564&gt;=TIME(9,0,0), L1564&lt;TIME(16,0,0)),"Morning",
  AND(L1564&gt;=TIME(16,0,0), L1564&lt;TIME(23,59,0)),"Evening",
  L1564&gt;=TIME(23,59,0),"Night",
  L1564&lt;TIME(9,0,0),"Night"
))</f>
        <v>Evening</v>
      </c>
      <c r="O1564" t="str">
        <f t="shared" si="148"/>
        <v/>
      </c>
    </row>
    <row r="1565" spans="1:15" x14ac:dyDescent="0.25">
      <c r="A1565" s="55" t="s">
        <v>3241</v>
      </c>
      <c r="B1565" t="s">
        <v>1</v>
      </c>
      <c r="C1565" t="s">
        <v>30</v>
      </c>
      <c r="D1565" t="s">
        <v>217</v>
      </c>
      <c r="E1565" t="s">
        <v>3242</v>
      </c>
      <c r="F1565" t="s">
        <v>78</v>
      </c>
      <c r="G1565" t="str">
        <f t="shared" si="144"/>
        <v>0</v>
      </c>
      <c r="H1565" s="4" t="str">
        <f t="shared" si="145"/>
        <v>Click here</v>
      </c>
      <c r="I1565" t="str">
        <f>IFERROR(INDEX(Analysis!$B$71:$L$91, MATCH(B1565, Analysis!$A$71:$A$91, 0), MATCH(C1565, Analysis!$B$70:$L$70, 0)), "")</f>
        <v>Mild</v>
      </c>
      <c r="J1565">
        <f t="shared" si="146"/>
        <v>20</v>
      </c>
      <c r="K1565" s="56">
        <f t="shared" si="147"/>
        <v>45793</v>
      </c>
      <c r="L1565" s="57">
        <f t="shared" si="149"/>
        <v>0.86016203703911742</v>
      </c>
      <c r="M1565" t="str" cm="1">
        <f t="array" ref="M1565">IF(L1565="","",_xlfn.IFS(
  AND(L1565&gt;=TIME(9,0,0), L1565&lt;TIME(16,0,0)),"Morning",
  AND(L1565&gt;=TIME(16,0,0), L1565&lt;TIME(23,59,0)),"Evening",
  L1565&gt;=TIME(23,59,0),"Night",
  L1565&lt;TIME(9,0,0),"Night"
))</f>
        <v>Evening</v>
      </c>
      <c r="O1565" t="str">
        <f t="shared" si="148"/>
        <v/>
      </c>
    </row>
    <row r="1566" spans="1:15" x14ac:dyDescent="0.25">
      <c r="A1566" s="55" t="s">
        <v>3243</v>
      </c>
      <c r="B1566" t="s">
        <v>1</v>
      </c>
      <c r="C1566" t="s">
        <v>30</v>
      </c>
      <c r="D1566" t="s">
        <v>217</v>
      </c>
      <c r="E1566" t="s">
        <v>3244</v>
      </c>
      <c r="F1566" t="s">
        <v>78</v>
      </c>
      <c r="G1566" t="str">
        <f t="shared" si="144"/>
        <v>0</v>
      </c>
      <c r="H1566" s="4" t="str">
        <f t="shared" si="145"/>
        <v>Click here</v>
      </c>
      <c r="I1566" t="str">
        <f>IFERROR(INDEX(Analysis!$B$71:$L$91, MATCH(B1566, Analysis!$A$71:$A$91, 0), MATCH(C1566, Analysis!$B$70:$L$70, 0)), "")</f>
        <v>Mild</v>
      </c>
      <c r="J1566">
        <f t="shared" si="146"/>
        <v>20</v>
      </c>
      <c r="K1566" s="56">
        <f t="shared" si="147"/>
        <v>45793</v>
      </c>
      <c r="L1566" s="57">
        <f t="shared" si="149"/>
        <v>0.86046296296262881</v>
      </c>
      <c r="M1566" t="str" cm="1">
        <f t="array" ref="M1566">IF(L1566="","",_xlfn.IFS(
  AND(L1566&gt;=TIME(9,0,0), L1566&lt;TIME(16,0,0)),"Morning",
  AND(L1566&gt;=TIME(16,0,0), L1566&lt;TIME(23,59,0)),"Evening",
  L1566&gt;=TIME(23,59,0),"Night",
  L1566&lt;TIME(9,0,0),"Night"
))</f>
        <v>Evening</v>
      </c>
      <c r="O1566" t="str">
        <f t="shared" si="148"/>
        <v/>
      </c>
    </row>
    <row r="1567" spans="1:15" x14ac:dyDescent="0.25">
      <c r="A1567" s="55" t="s">
        <v>3245</v>
      </c>
      <c r="B1567" t="s">
        <v>1</v>
      </c>
      <c r="C1567" t="s">
        <v>30</v>
      </c>
      <c r="D1567" t="s">
        <v>217</v>
      </c>
      <c r="E1567" t="s">
        <v>3246</v>
      </c>
      <c r="F1567" t="s">
        <v>78</v>
      </c>
      <c r="G1567" t="str">
        <f t="shared" si="144"/>
        <v>0</v>
      </c>
      <c r="H1567" s="4" t="str">
        <f t="shared" si="145"/>
        <v>Click here</v>
      </c>
      <c r="I1567" t="str">
        <f>IFERROR(INDEX(Analysis!$B$71:$L$91, MATCH(B1567, Analysis!$A$71:$A$91, 0), MATCH(C1567, Analysis!$B$70:$L$70, 0)), "")</f>
        <v>Mild</v>
      </c>
      <c r="J1567">
        <f t="shared" si="146"/>
        <v>20</v>
      </c>
      <c r="K1567" s="56">
        <f t="shared" si="147"/>
        <v>45793</v>
      </c>
      <c r="L1567" s="57">
        <f t="shared" si="149"/>
        <v>0.8608217592627625</v>
      </c>
      <c r="M1567" t="str" cm="1">
        <f t="array" ref="M1567">IF(L1567="","",_xlfn.IFS(
  AND(L1567&gt;=TIME(9,0,0), L1567&lt;TIME(16,0,0)),"Morning",
  AND(L1567&gt;=TIME(16,0,0), L1567&lt;TIME(23,59,0)),"Evening",
  L1567&gt;=TIME(23,59,0),"Night",
  L1567&lt;TIME(9,0,0),"Night"
))</f>
        <v>Evening</v>
      </c>
      <c r="O1567" t="str">
        <f t="shared" si="148"/>
        <v/>
      </c>
    </row>
    <row r="1568" spans="1:15" x14ac:dyDescent="0.25">
      <c r="A1568" s="55" t="s">
        <v>3247</v>
      </c>
      <c r="B1568" t="s">
        <v>1</v>
      </c>
      <c r="C1568" t="s">
        <v>25</v>
      </c>
      <c r="D1568" t="s">
        <v>149</v>
      </c>
      <c r="E1568" t="s">
        <v>3248</v>
      </c>
      <c r="F1568" t="s">
        <v>78</v>
      </c>
      <c r="G1568" t="str">
        <f t="shared" si="144"/>
        <v>0</v>
      </c>
      <c r="H1568" s="4" t="str">
        <f t="shared" si="145"/>
        <v>Click here</v>
      </c>
      <c r="I1568" t="str">
        <f>IFERROR(INDEX(Analysis!$B$71:$L$91, MATCH(B1568, Analysis!$A$71:$A$91, 0), MATCH(C1568, Analysis!$B$70:$L$70, 0)), "")</f>
        <v>Mild</v>
      </c>
      <c r="J1568">
        <f t="shared" si="146"/>
        <v>20</v>
      </c>
      <c r="K1568" s="56">
        <f t="shared" si="147"/>
        <v>45793</v>
      </c>
      <c r="L1568" s="57">
        <f t="shared" si="149"/>
        <v>0.91143518518219935</v>
      </c>
      <c r="M1568" t="str" cm="1">
        <f t="array" ref="M1568">IF(L1568="","",_xlfn.IFS(
  AND(L1568&gt;=TIME(9,0,0), L1568&lt;TIME(16,0,0)),"Morning",
  AND(L1568&gt;=TIME(16,0,0), L1568&lt;TIME(23,59,0)),"Evening",
  L1568&gt;=TIME(23,59,0),"Night",
  L1568&lt;TIME(9,0,0),"Night"
))</f>
        <v>Evening</v>
      </c>
      <c r="O1568" t="str">
        <f t="shared" si="148"/>
        <v/>
      </c>
    </row>
    <row r="1569" spans="1:15" x14ac:dyDescent="0.25">
      <c r="A1569" s="55" t="s">
        <v>3249</v>
      </c>
      <c r="B1569" t="s">
        <v>1</v>
      </c>
      <c r="C1569" t="s">
        <v>25</v>
      </c>
      <c r="D1569" t="s">
        <v>149</v>
      </c>
      <c r="E1569" t="s">
        <v>3250</v>
      </c>
      <c r="F1569" t="s">
        <v>78</v>
      </c>
      <c r="G1569" t="str">
        <f t="shared" si="144"/>
        <v>0</v>
      </c>
      <c r="H1569" s="4" t="str">
        <f t="shared" si="145"/>
        <v>Click here</v>
      </c>
      <c r="I1569" t="str">
        <f>IFERROR(INDEX(Analysis!$B$71:$L$91, MATCH(B1569, Analysis!$A$71:$A$91, 0), MATCH(C1569, Analysis!$B$70:$L$70, 0)), "")</f>
        <v>Mild</v>
      </c>
      <c r="J1569">
        <f t="shared" si="146"/>
        <v>20</v>
      </c>
      <c r="K1569" s="56">
        <f t="shared" si="147"/>
        <v>45793</v>
      </c>
      <c r="L1569" s="57">
        <f t="shared" si="149"/>
        <v>0.91244212962919846</v>
      </c>
      <c r="M1569" t="str" cm="1">
        <f t="array" ref="M1569">IF(L1569="","",_xlfn.IFS(
  AND(L1569&gt;=TIME(9,0,0), L1569&lt;TIME(16,0,0)),"Morning",
  AND(L1569&gt;=TIME(16,0,0), L1569&lt;TIME(23,59,0)),"Evening",
  L1569&gt;=TIME(23,59,0),"Night",
  L1569&lt;TIME(9,0,0),"Night"
))</f>
        <v>Evening</v>
      </c>
      <c r="O1569" t="str">
        <f t="shared" si="148"/>
        <v/>
      </c>
    </row>
    <row r="1570" spans="1:15" x14ac:dyDescent="0.25">
      <c r="A1570" s="55" t="s">
        <v>3251</v>
      </c>
      <c r="B1570" t="s">
        <v>4</v>
      </c>
      <c r="C1570" t="s">
        <v>25</v>
      </c>
      <c r="D1570" t="s">
        <v>83</v>
      </c>
      <c r="E1570" t="s">
        <v>3252</v>
      </c>
      <c r="F1570" t="s">
        <v>78</v>
      </c>
      <c r="G1570" t="str">
        <f t="shared" si="144"/>
        <v>0</v>
      </c>
      <c r="H1570" s="4" t="str">
        <f t="shared" si="145"/>
        <v>Click here</v>
      </c>
      <c r="I1570" t="str">
        <f>IFERROR(INDEX(Analysis!$B$71:$L$91, MATCH(B1570, Analysis!$A$71:$A$91, 0), MATCH(C1570, Analysis!$B$70:$L$70, 0)), "")</f>
        <v>Mild</v>
      </c>
      <c r="J1570">
        <f t="shared" si="146"/>
        <v>20</v>
      </c>
      <c r="K1570" s="56">
        <f t="shared" si="147"/>
        <v>45793</v>
      </c>
      <c r="L1570" s="57">
        <f t="shared" si="149"/>
        <v>0.92020833333663177</v>
      </c>
      <c r="M1570" t="str" cm="1">
        <f t="array" ref="M1570">IF(L1570="","",_xlfn.IFS(
  AND(L1570&gt;=TIME(9,0,0), L1570&lt;TIME(16,0,0)),"Morning",
  AND(L1570&gt;=TIME(16,0,0), L1570&lt;TIME(23,59,0)),"Evening",
  L1570&gt;=TIME(23,59,0),"Night",
  L1570&lt;TIME(9,0,0),"Night"
))</f>
        <v>Evening</v>
      </c>
      <c r="O1570" t="str">
        <f t="shared" si="148"/>
        <v/>
      </c>
    </row>
    <row r="1571" spans="1:15" x14ac:dyDescent="0.25">
      <c r="A1571" s="55" t="s">
        <v>3253</v>
      </c>
      <c r="B1571" t="s">
        <v>4</v>
      </c>
      <c r="C1571" t="s">
        <v>25</v>
      </c>
      <c r="D1571" t="s">
        <v>83</v>
      </c>
      <c r="E1571" t="s">
        <v>3254</v>
      </c>
      <c r="F1571" t="s">
        <v>78</v>
      </c>
      <c r="G1571" t="str">
        <f t="shared" si="144"/>
        <v>0</v>
      </c>
      <c r="H1571" s="4" t="str">
        <f t="shared" si="145"/>
        <v>Click here</v>
      </c>
      <c r="I1571" t="str">
        <f>IFERROR(INDEX(Analysis!$B$71:$L$91, MATCH(B1571, Analysis!$A$71:$A$91, 0), MATCH(C1571, Analysis!$B$70:$L$70, 0)), "")</f>
        <v>Mild</v>
      </c>
      <c r="J1571">
        <f t="shared" si="146"/>
        <v>20</v>
      </c>
      <c r="K1571" s="56">
        <f t="shared" si="147"/>
        <v>45793</v>
      </c>
      <c r="L1571" s="57">
        <f t="shared" si="149"/>
        <v>0.97134259259473765</v>
      </c>
      <c r="M1571" t="str" cm="1">
        <f t="array" ref="M1571">IF(L1571="","",_xlfn.IFS(
  AND(L1571&gt;=TIME(9,0,0), L1571&lt;TIME(16,0,0)),"Morning",
  AND(L1571&gt;=TIME(16,0,0), L1571&lt;TIME(23,59,0)),"Evening",
  L1571&gt;=TIME(23,59,0),"Night",
  L1571&lt;TIME(9,0,0),"Night"
))</f>
        <v>Evening</v>
      </c>
      <c r="O1571" t="str">
        <f t="shared" si="148"/>
        <v/>
      </c>
    </row>
    <row r="1572" spans="1:15" x14ac:dyDescent="0.25">
      <c r="A1572" s="55" t="s">
        <v>3255</v>
      </c>
      <c r="B1572" t="s">
        <v>1</v>
      </c>
      <c r="C1572" t="s">
        <v>27</v>
      </c>
      <c r="D1572" t="s">
        <v>167</v>
      </c>
      <c r="E1572" t="s">
        <v>3256</v>
      </c>
      <c r="F1572" t="s">
        <v>78</v>
      </c>
      <c r="G1572" t="str">
        <f t="shared" si="144"/>
        <v>0</v>
      </c>
      <c r="H1572" s="4" t="str">
        <f t="shared" si="145"/>
        <v>Click here</v>
      </c>
      <c r="I1572" t="str">
        <f>IFERROR(INDEX(Analysis!$B$71:$L$91, MATCH(B1572, Analysis!$A$71:$A$91, 0), MATCH(C1572, Analysis!$B$70:$L$70, 0)), "")</f>
        <v>Mild</v>
      </c>
      <c r="J1572">
        <f t="shared" si="146"/>
        <v>20</v>
      </c>
      <c r="K1572" s="56">
        <f t="shared" si="147"/>
        <v>45794</v>
      </c>
      <c r="L1572" s="57">
        <f t="shared" si="149"/>
        <v>0.38465277777868323</v>
      </c>
      <c r="M1572" t="str" cm="1">
        <f t="array" ref="M1572">IF(L1572="","",_xlfn.IFS(
  AND(L1572&gt;=TIME(9,0,0), L1572&lt;TIME(16,0,0)),"Morning",
  AND(L1572&gt;=TIME(16,0,0), L1572&lt;TIME(23,59,0)),"Evening",
  L1572&gt;=TIME(23,59,0),"Night",
  L1572&lt;TIME(9,0,0),"Night"
))</f>
        <v>Morning</v>
      </c>
      <c r="O1572" t="str">
        <f t="shared" si="148"/>
        <v/>
      </c>
    </row>
    <row r="1573" spans="1:15" x14ac:dyDescent="0.25">
      <c r="A1573" s="55" t="s">
        <v>3257</v>
      </c>
      <c r="B1573" t="s">
        <v>1</v>
      </c>
      <c r="C1573" t="s">
        <v>103</v>
      </c>
      <c r="D1573" t="s">
        <v>104</v>
      </c>
      <c r="E1573" t="s">
        <v>3258</v>
      </c>
      <c r="F1573" t="s">
        <v>78</v>
      </c>
      <c r="G1573" t="str">
        <f t="shared" si="144"/>
        <v>0</v>
      </c>
      <c r="H1573" s="4" t="str">
        <f t="shared" si="145"/>
        <v>Click here</v>
      </c>
      <c r="I1573" t="str">
        <f>IFERROR(INDEX(Analysis!$B$71:$L$91, MATCH(B1573, Analysis!$A$71:$A$91, 0), MATCH(C1573, Analysis!$B$70:$L$70, 0)), "")</f>
        <v>Mild</v>
      </c>
      <c r="J1573">
        <f t="shared" si="146"/>
        <v>20</v>
      </c>
      <c r="K1573" s="56">
        <f t="shared" si="147"/>
        <v>45794</v>
      </c>
      <c r="L1573" s="57">
        <f t="shared" si="149"/>
        <v>0.38842592592845904</v>
      </c>
      <c r="M1573" t="str" cm="1">
        <f t="array" ref="M1573">IF(L1573="","",_xlfn.IFS(
  AND(L1573&gt;=TIME(9,0,0), L1573&lt;TIME(16,0,0)),"Morning",
  AND(L1573&gt;=TIME(16,0,0), L1573&lt;TIME(23,59,0)),"Evening",
  L1573&gt;=TIME(23,59,0),"Night",
  L1573&lt;TIME(9,0,0),"Night"
))</f>
        <v>Morning</v>
      </c>
      <c r="O1573" t="str">
        <f t="shared" si="148"/>
        <v/>
      </c>
    </row>
    <row r="1574" spans="1:15" x14ac:dyDescent="0.25">
      <c r="A1574" s="55" t="s">
        <v>3259</v>
      </c>
      <c r="B1574" t="s">
        <v>1</v>
      </c>
      <c r="C1574" t="s">
        <v>103</v>
      </c>
      <c r="D1574" t="s">
        <v>104</v>
      </c>
      <c r="E1574" t="s">
        <v>3260</v>
      </c>
      <c r="F1574" t="s">
        <v>78</v>
      </c>
      <c r="G1574" t="str">
        <f t="shared" si="144"/>
        <v>0</v>
      </c>
      <c r="H1574" s="4" t="str">
        <f t="shared" si="145"/>
        <v>Click here</v>
      </c>
      <c r="I1574" t="str">
        <f>IFERROR(INDEX(Analysis!$B$71:$L$91, MATCH(B1574, Analysis!$A$71:$A$91, 0), MATCH(C1574, Analysis!$B$70:$L$70, 0)), "")</f>
        <v>Mild</v>
      </c>
      <c r="J1574">
        <f t="shared" si="146"/>
        <v>20</v>
      </c>
      <c r="K1574" s="56">
        <f t="shared" si="147"/>
        <v>45794</v>
      </c>
      <c r="L1574" s="57">
        <f t="shared" si="149"/>
        <v>0.38898148148291511</v>
      </c>
      <c r="M1574" t="str" cm="1">
        <f t="array" ref="M1574">IF(L1574="","",_xlfn.IFS(
  AND(L1574&gt;=TIME(9,0,0), L1574&lt;TIME(16,0,0)),"Morning",
  AND(L1574&gt;=TIME(16,0,0), L1574&lt;TIME(23,59,0)),"Evening",
  L1574&gt;=TIME(23,59,0),"Night",
  L1574&lt;TIME(9,0,0),"Night"
))</f>
        <v>Morning</v>
      </c>
      <c r="O1574" t="str">
        <f t="shared" si="148"/>
        <v/>
      </c>
    </row>
    <row r="1575" spans="1:15" x14ac:dyDescent="0.25">
      <c r="A1575" s="55" t="s">
        <v>3261</v>
      </c>
      <c r="B1575" t="s">
        <v>1</v>
      </c>
      <c r="C1575" t="s">
        <v>27</v>
      </c>
      <c r="D1575" t="s">
        <v>167</v>
      </c>
      <c r="E1575" t="s">
        <v>3262</v>
      </c>
      <c r="F1575" t="s">
        <v>78</v>
      </c>
      <c r="G1575" t="str">
        <f t="shared" si="144"/>
        <v>0</v>
      </c>
      <c r="H1575" s="4" t="str">
        <f t="shared" si="145"/>
        <v>Click here</v>
      </c>
      <c r="I1575" t="str">
        <f>IFERROR(INDEX(Analysis!$B$71:$L$91, MATCH(B1575, Analysis!$A$71:$A$91, 0), MATCH(C1575, Analysis!$B$70:$L$70, 0)), "")</f>
        <v>Mild</v>
      </c>
      <c r="J1575">
        <f t="shared" si="146"/>
        <v>20</v>
      </c>
      <c r="K1575" s="56">
        <f t="shared" si="147"/>
        <v>45794</v>
      </c>
      <c r="L1575" s="57">
        <f t="shared" si="149"/>
        <v>0.39556712962803431</v>
      </c>
      <c r="M1575" t="str" cm="1">
        <f t="array" ref="M1575">IF(L1575="","",_xlfn.IFS(
  AND(L1575&gt;=TIME(9,0,0), L1575&lt;TIME(16,0,0)),"Morning",
  AND(L1575&gt;=TIME(16,0,0), L1575&lt;TIME(23,59,0)),"Evening",
  L1575&gt;=TIME(23,59,0),"Night",
  L1575&lt;TIME(9,0,0),"Night"
))</f>
        <v>Morning</v>
      </c>
      <c r="O1575" t="str">
        <f t="shared" si="148"/>
        <v/>
      </c>
    </row>
    <row r="1576" spans="1:15" x14ac:dyDescent="0.25">
      <c r="A1576" s="55" t="s">
        <v>3263</v>
      </c>
      <c r="B1576" t="s">
        <v>4</v>
      </c>
      <c r="C1576" t="s">
        <v>25</v>
      </c>
      <c r="D1576" t="s">
        <v>149</v>
      </c>
      <c r="E1576" t="s">
        <v>3264</v>
      </c>
      <c r="F1576" t="s">
        <v>78</v>
      </c>
      <c r="G1576" t="str">
        <f t="shared" si="144"/>
        <v>0</v>
      </c>
      <c r="H1576" s="4" t="str">
        <f t="shared" si="145"/>
        <v>Click here</v>
      </c>
      <c r="I1576" t="str">
        <f>IFERROR(INDEX(Analysis!$B$71:$L$91, MATCH(B1576, Analysis!$A$71:$A$91, 0), MATCH(C1576, Analysis!$B$70:$L$70, 0)), "")</f>
        <v>Mild</v>
      </c>
      <c r="J1576">
        <f t="shared" si="146"/>
        <v>20</v>
      </c>
      <c r="K1576" s="56">
        <f t="shared" si="147"/>
        <v>45794</v>
      </c>
      <c r="L1576" s="57">
        <f t="shared" si="149"/>
        <v>0.401053240741021</v>
      </c>
      <c r="M1576" t="str" cm="1">
        <f t="array" ref="M1576">IF(L1576="","",_xlfn.IFS(
  AND(L1576&gt;=TIME(9,0,0), L1576&lt;TIME(16,0,0)),"Morning",
  AND(L1576&gt;=TIME(16,0,0), L1576&lt;TIME(23,59,0)),"Evening",
  L1576&gt;=TIME(23,59,0),"Night",
  L1576&lt;TIME(9,0,0),"Night"
))</f>
        <v>Morning</v>
      </c>
      <c r="O1576" t="str">
        <f t="shared" si="148"/>
        <v/>
      </c>
    </row>
    <row r="1577" spans="1:15" x14ac:dyDescent="0.25">
      <c r="A1577" s="55" t="s">
        <v>3265</v>
      </c>
      <c r="B1577" t="s">
        <v>1</v>
      </c>
      <c r="C1577" t="s">
        <v>26</v>
      </c>
      <c r="D1577" t="s">
        <v>220</v>
      </c>
      <c r="E1577" t="s">
        <v>3266</v>
      </c>
      <c r="F1577" t="s">
        <v>78</v>
      </c>
      <c r="G1577" t="str">
        <f t="shared" si="144"/>
        <v>0</v>
      </c>
      <c r="H1577" s="4" t="str">
        <f t="shared" si="145"/>
        <v>Click here</v>
      </c>
      <c r="I1577" t="str">
        <f>IFERROR(INDEX(Analysis!$B$71:$L$91, MATCH(B1577, Analysis!$A$71:$A$91, 0), MATCH(C1577, Analysis!$B$70:$L$70, 0)), "")</f>
        <v>Mild</v>
      </c>
      <c r="J1577">
        <f t="shared" si="146"/>
        <v>20</v>
      </c>
      <c r="K1577" s="56">
        <f t="shared" si="147"/>
        <v>45794</v>
      </c>
      <c r="L1577" s="57">
        <f t="shared" si="149"/>
        <v>0.40927083333372138</v>
      </c>
      <c r="M1577" t="str" cm="1">
        <f t="array" ref="M1577">IF(L1577="","",_xlfn.IFS(
  AND(L1577&gt;=TIME(9,0,0), L1577&lt;TIME(16,0,0)),"Morning",
  AND(L1577&gt;=TIME(16,0,0), L1577&lt;TIME(23,59,0)),"Evening",
  L1577&gt;=TIME(23,59,0),"Night",
  L1577&lt;TIME(9,0,0),"Night"
))</f>
        <v>Morning</v>
      </c>
      <c r="O1577" t="str">
        <f t="shared" si="148"/>
        <v/>
      </c>
    </row>
    <row r="1578" spans="1:15" x14ac:dyDescent="0.25">
      <c r="A1578" s="55" t="s">
        <v>3267</v>
      </c>
      <c r="B1578" t="s">
        <v>1</v>
      </c>
      <c r="C1578" t="s">
        <v>27</v>
      </c>
      <c r="D1578" t="s">
        <v>3055</v>
      </c>
      <c r="E1578" t="s">
        <v>3268</v>
      </c>
      <c r="F1578" t="s">
        <v>78</v>
      </c>
      <c r="G1578" t="str">
        <f t="shared" si="144"/>
        <v>0</v>
      </c>
      <c r="H1578" s="4" t="str">
        <f t="shared" si="145"/>
        <v>Click here</v>
      </c>
      <c r="I1578" t="str">
        <f>IFERROR(INDEX(Analysis!$B$71:$L$91, MATCH(B1578, Analysis!$A$71:$A$91, 0), MATCH(C1578, Analysis!$B$70:$L$70, 0)), "")</f>
        <v>Mild</v>
      </c>
      <c r="J1578">
        <f t="shared" si="146"/>
        <v>20</v>
      </c>
      <c r="K1578" s="56">
        <f t="shared" si="147"/>
        <v>45794</v>
      </c>
      <c r="L1578" s="57">
        <f t="shared" si="149"/>
        <v>0.40936342592613073</v>
      </c>
      <c r="M1578" t="str" cm="1">
        <f t="array" ref="M1578">IF(L1578="","",_xlfn.IFS(
  AND(L1578&gt;=TIME(9,0,0), L1578&lt;TIME(16,0,0)),"Morning",
  AND(L1578&gt;=TIME(16,0,0), L1578&lt;TIME(23,59,0)),"Evening",
  L1578&gt;=TIME(23,59,0),"Night",
  L1578&lt;TIME(9,0,0),"Night"
))</f>
        <v>Morning</v>
      </c>
      <c r="O1578" t="str">
        <f t="shared" si="148"/>
        <v/>
      </c>
    </row>
    <row r="1579" spans="1:15" x14ac:dyDescent="0.25">
      <c r="A1579" s="55" t="s">
        <v>3269</v>
      </c>
      <c r="B1579" t="s">
        <v>1</v>
      </c>
      <c r="C1579" t="s">
        <v>25</v>
      </c>
      <c r="D1579" t="s">
        <v>149</v>
      </c>
      <c r="E1579" t="s">
        <v>3270</v>
      </c>
      <c r="F1579" t="s">
        <v>78</v>
      </c>
      <c r="G1579" t="str">
        <f t="shared" si="144"/>
        <v>0</v>
      </c>
      <c r="H1579" s="4" t="str">
        <f t="shared" si="145"/>
        <v>Click here</v>
      </c>
      <c r="I1579" t="str">
        <f>IFERROR(INDEX(Analysis!$B$71:$L$91, MATCH(B1579, Analysis!$A$71:$A$91, 0), MATCH(C1579, Analysis!$B$70:$L$70, 0)), "")</f>
        <v>Mild</v>
      </c>
      <c r="J1579">
        <f t="shared" si="146"/>
        <v>20</v>
      </c>
      <c r="K1579" s="56">
        <f t="shared" si="147"/>
        <v>45794</v>
      </c>
      <c r="L1579" s="57">
        <f t="shared" si="149"/>
        <v>0.41629629629460396</v>
      </c>
      <c r="M1579" t="str" cm="1">
        <f t="array" ref="M1579">IF(L1579="","",_xlfn.IFS(
  AND(L1579&gt;=TIME(9,0,0), L1579&lt;TIME(16,0,0)),"Morning",
  AND(L1579&gt;=TIME(16,0,0), L1579&lt;TIME(23,59,0)),"Evening",
  L1579&gt;=TIME(23,59,0),"Night",
  L1579&lt;TIME(9,0,0),"Night"
))</f>
        <v>Morning</v>
      </c>
      <c r="O1579" t="str">
        <f t="shared" si="148"/>
        <v/>
      </c>
    </row>
    <row r="1580" spans="1:15" x14ac:dyDescent="0.25">
      <c r="A1580" s="55" t="s">
        <v>3271</v>
      </c>
      <c r="B1580" t="s">
        <v>2</v>
      </c>
      <c r="C1580" t="s">
        <v>27</v>
      </c>
      <c r="D1580" t="s">
        <v>662</v>
      </c>
      <c r="E1580" t="s">
        <v>3272</v>
      </c>
      <c r="F1580" t="s">
        <v>78</v>
      </c>
      <c r="G1580" t="str">
        <f t="shared" si="144"/>
        <v>0</v>
      </c>
      <c r="H1580" s="4" t="str">
        <f t="shared" si="145"/>
        <v>Click here</v>
      </c>
      <c r="I1580" t="str">
        <f>IFERROR(INDEX(Analysis!$B$71:$L$91, MATCH(B1580, Analysis!$A$71:$A$91, 0), MATCH(C1580, Analysis!$B$70:$L$70, 0)), "")</f>
        <v>Mild</v>
      </c>
      <c r="J1580">
        <f t="shared" si="146"/>
        <v>20</v>
      </c>
      <c r="K1580" s="56">
        <f t="shared" si="147"/>
        <v>45794</v>
      </c>
      <c r="L1580" s="57">
        <f t="shared" si="149"/>
        <v>0.450648148151231</v>
      </c>
      <c r="M1580" t="str" cm="1">
        <f t="array" ref="M1580">IF(L1580="","",_xlfn.IFS(
  AND(L1580&gt;=TIME(9,0,0), L1580&lt;TIME(16,0,0)),"Morning",
  AND(L1580&gt;=TIME(16,0,0), L1580&lt;TIME(23,59,0)),"Evening",
  L1580&gt;=TIME(23,59,0),"Night",
  L1580&lt;TIME(9,0,0),"Night"
))</f>
        <v>Morning</v>
      </c>
      <c r="O1580" t="str">
        <f t="shared" si="148"/>
        <v/>
      </c>
    </row>
    <row r="1581" spans="1:15" x14ac:dyDescent="0.25">
      <c r="A1581" s="55" t="s">
        <v>3273</v>
      </c>
      <c r="B1581" t="s">
        <v>2</v>
      </c>
      <c r="C1581" t="s">
        <v>27</v>
      </c>
      <c r="D1581" t="s">
        <v>3055</v>
      </c>
      <c r="E1581" t="s">
        <v>3274</v>
      </c>
      <c r="F1581" t="s">
        <v>78</v>
      </c>
      <c r="G1581" t="str">
        <f t="shared" si="144"/>
        <v>0</v>
      </c>
      <c r="H1581" s="4" t="str">
        <f t="shared" si="145"/>
        <v>Click here</v>
      </c>
      <c r="I1581" t="str">
        <f>IFERROR(INDEX(Analysis!$B$71:$L$91, MATCH(B1581, Analysis!$A$71:$A$91, 0), MATCH(C1581, Analysis!$B$70:$L$70, 0)), "")</f>
        <v>Mild</v>
      </c>
      <c r="J1581">
        <f t="shared" si="146"/>
        <v>20</v>
      </c>
      <c r="K1581" s="56">
        <f t="shared" si="147"/>
        <v>45794</v>
      </c>
      <c r="L1581" s="57">
        <f t="shared" si="149"/>
        <v>0.45287037036905531</v>
      </c>
      <c r="M1581" t="str" cm="1">
        <f t="array" ref="M1581">IF(L1581="","",_xlfn.IFS(
  AND(L1581&gt;=TIME(9,0,0), L1581&lt;TIME(16,0,0)),"Morning",
  AND(L1581&gt;=TIME(16,0,0), L1581&lt;TIME(23,59,0)),"Evening",
  L1581&gt;=TIME(23,59,0),"Night",
  L1581&lt;TIME(9,0,0),"Night"
))</f>
        <v>Morning</v>
      </c>
      <c r="O1581" t="str">
        <f t="shared" si="148"/>
        <v/>
      </c>
    </row>
    <row r="1582" spans="1:15" x14ac:dyDescent="0.25">
      <c r="A1582" s="55" t="s">
        <v>3275</v>
      </c>
      <c r="B1582" t="s">
        <v>0</v>
      </c>
      <c r="C1582" t="s">
        <v>25</v>
      </c>
      <c r="D1582" t="s">
        <v>1076</v>
      </c>
      <c r="E1582" t="s">
        <v>3276</v>
      </c>
      <c r="F1582" t="s">
        <v>78</v>
      </c>
      <c r="G1582" t="str">
        <f t="shared" si="144"/>
        <v>0</v>
      </c>
      <c r="H1582" s="4" t="str">
        <f t="shared" si="145"/>
        <v>Click here</v>
      </c>
      <c r="I1582" t="str">
        <f>IFERROR(INDEX(Analysis!$B$71:$L$91, MATCH(B1582, Analysis!$A$71:$A$91, 0), MATCH(C1582, Analysis!$B$70:$L$70, 0)), "")</f>
        <v>Severe</v>
      </c>
      <c r="J1582">
        <f t="shared" si="146"/>
        <v>20</v>
      </c>
      <c r="K1582" s="56">
        <f t="shared" si="147"/>
        <v>45794</v>
      </c>
      <c r="L1582" s="57">
        <f t="shared" si="149"/>
        <v>0.45372685185429873</v>
      </c>
      <c r="M1582" t="str" cm="1">
        <f t="array" ref="M1582">IF(L1582="","",_xlfn.IFS(
  AND(L1582&gt;=TIME(9,0,0), L1582&lt;TIME(16,0,0)),"Morning",
  AND(L1582&gt;=TIME(16,0,0), L1582&lt;TIME(23,59,0)),"Evening",
  L1582&gt;=TIME(23,59,0),"Night",
  L1582&lt;TIME(9,0,0),"Night"
))</f>
        <v>Morning</v>
      </c>
      <c r="O1582" t="str">
        <f t="shared" si="148"/>
        <v/>
      </c>
    </row>
    <row r="1583" spans="1:15" x14ac:dyDescent="0.25">
      <c r="A1583" s="55" t="s">
        <v>3277</v>
      </c>
      <c r="B1583" t="s">
        <v>1</v>
      </c>
      <c r="C1583" t="s">
        <v>30</v>
      </c>
      <c r="D1583" t="s">
        <v>217</v>
      </c>
      <c r="E1583" t="s">
        <v>3278</v>
      </c>
      <c r="F1583" t="s">
        <v>78</v>
      </c>
      <c r="G1583" t="str">
        <f t="shared" si="144"/>
        <v>0</v>
      </c>
      <c r="H1583" s="4" t="str">
        <f t="shared" si="145"/>
        <v>Click here</v>
      </c>
      <c r="I1583" t="str">
        <f>IFERROR(INDEX(Analysis!$B$71:$L$91, MATCH(B1583, Analysis!$A$71:$A$91, 0), MATCH(C1583, Analysis!$B$70:$L$70, 0)), "")</f>
        <v>Mild</v>
      </c>
      <c r="J1583">
        <f t="shared" si="146"/>
        <v>20</v>
      </c>
      <c r="K1583" s="56">
        <f t="shared" si="147"/>
        <v>45794</v>
      </c>
      <c r="L1583" s="57">
        <f t="shared" si="149"/>
        <v>0.45635416666482342</v>
      </c>
      <c r="M1583" t="str" cm="1">
        <f t="array" ref="M1583">IF(L1583="","",_xlfn.IFS(
  AND(L1583&gt;=TIME(9,0,0), L1583&lt;TIME(16,0,0)),"Morning",
  AND(L1583&gt;=TIME(16,0,0), L1583&lt;TIME(23,59,0)),"Evening",
  L1583&gt;=TIME(23,59,0),"Night",
  L1583&lt;TIME(9,0,0),"Night"
))</f>
        <v>Morning</v>
      </c>
      <c r="O1583" t="str">
        <f t="shared" si="148"/>
        <v/>
      </c>
    </row>
    <row r="1584" spans="1:15" x14ac:dyDescent="0.25">
      <c r="A1584" s="55" t="s">
        <v>3279</v>
      </c>
      <c r="B1584" t="s">
        <v>1</v>
      </c>
      <c r="C1584" t="s">
        <v>26</v>
      </c>
      <c r="D1584" t="s">
        <v>80</v>
      </c>
      <c r="E1584" t="s">
        <v>3280</v>
      </c>
      <c r="F1584" t="s">
        <v>78</v>
      </c>
      <c r="G1584" t="str">
        <f t="shared" si="144"/>
        <v>0</v>
      </c>
      <c r="H1584" s="4" t="str">
        <f t="shared" si="145"/>
        <v>Click here</v>
      </c>
      <c r="I1584" t="str">
        <f>IFERROR(INDEX(Analysis!$B$71:$L$91, MATCH(B1584, Analysis!$A$71:$A$91, 0), MATCH(C1584, Analysis!$B$70:$L$70, 0)), "")</f>
        <v>Mild</v>
      </c>
      <c r="J1584">
        <f t="shared" si="146"/>
        <v>20</v>
      </c>
      <c r="K1584" s="56">
        <f t="shared" si="147"/>
        <v>45794</v>
      </c>
      <c r="L1584" s="57">
        <f t="shared" si="149"/>
        <v>0.46016203703766223</v>
      </c>
      <c r="M1584" t="str" cm="1">
        <f t="array" ref="M1584">IF(L1584="","",_xlfn.IFS(
  AND(L1584&gt;=TIME(9,0,0), L1584&lt;TIME(16,0,0)),"Morning",
  AND(L1584&gt;=TIME(16,0,0), L1584&lt;TIME(23,59,0)),"Evening",
  L1584&gt;=TIME(23,59,0),"Night",
  L1584&lt;TIME(9,0,0),"Night"
))</f>
        <v>Morning</v>
      </c>
      <c r="O1584" t="str">
        <f t="shared" si="148"/>
        <v/>
      </c>
    </row>
    <row r="1585" spans="1:15" x14ac:dyDescent="0.25">
      <c r="A1585" s="55" t="s">
        <v>3281</v>
      </c>
      <c r="B1585" t="s">
        <v>1</v>
      </c>
      <c r="C1585" t="s">
        <v>26</v>
      </c>
      <c r="D1585" t="s">
        <v>80</v>
      </c>
      <c r="E1585" t="s">
        <v>3282</v>
      </c>
      <c r="F1585" t="s">
        <v>78</v>
      </c>
      <c r="G1585" t="str">
        <f t="shared" si="144"/>
        <v>0</v>
      </c>
      <c r="H1585" s="4" t="str">
        <f t="shared" si="145"/>
        <v>Click here</v>
      </c>
      <c r="I1585" t="str">
        <f>IFERROR(INDEX(Analysis!$B$71:$L$91, MATCH(B1585, Analysis!$A$71:$A$91, 0), MATCH(C1585, Analysis!$B$70:$L$70, 0)), "")</f>
        <v>Mild</v>
      </c>
      <c r="J1585">
        <f t="shared" si="146"/>
        <v>20</v>
      </c>
      <c r="K1585" s="56">
        <f t="shared" si="147"/>
        <v>45794</v>
      </c>
      <c r="L1585" s="57">
        <f t="shared" si="149"/>
        <v>0.46134259259270038</v>
      </c>
      <c r="M1585" t="str" cm="1">
        <f t="array" ref="M1585">IF(L1585="","",_xlfn.IFS(
  AND(L1585&gt;=TIME(9,0,0), L1585&lt;TIME(16,0,0)),"Morning",
  AND(L1585&gt;=TIME(16,0,0), L1585&lt;TIME(23,59,0)),"Evening",
  L1585&gt;=TIME(23,59,0),"Night",
  L1585&lt;TIME(9,0,0),"Night"
))</f>
        <v>Morning</v>
      </c>
      <c r="O1585" t="str">
        <f t="shared" si="148"/>
        <v/>
      </c>
    </row>
    <row r="1586" spans="1:15" x14ac:dyDescent="0.25">
      <c r="A1586" s="55" t="s">
        <v>3283</v>
      </c>
      <c r="B1586" t="s">
        <v>1</v>
      </c>
      <c r="C1586" t="s">
        <v>27</v>
      </c>
      <c r="D1586" t="s">
        <v>109</v>
      </c>
      <c r="E1586" t="s">
        <v>3284</v>
      </c>
      <c r="F1586" t="s">
        <v>78</v>
      </c>
      <c r="G1586" t="str">
        <f t="shared" si="144"/>
        <v>0</v>
      </c>
      <c r="H1586" s="4" t="str">
        <f t="shared" si="145"/>
        <v>Click here</v>
      </c>
      <c r="I1586" t="str">
        <f>IFERROR(INDEX(Analysis!$B$71:$L$91, MATCH(B1586, Analysis!$A$71:$A$91, 0), MATCH(C1586, Analysis!$B$70:$L$70, 0)), "")</f>
        <v>Mild</v>
      </c>
      <c r="J1586">
        <f t="shared" si="146"/>
        <v>20</v>
      </c>
      <c r="K1586" s="56">
        <f t="shared" si="147"/>
        <v>45794</v>
      </c>
      <c r="L1586" s="57">
        <f t="shared" si="149"/>
        <v>0.46987268518569181</v>
      </c>
      <c r="M1586" t="str" cm="1">
        <f t="array" ref="M1586">IF(L1586="","",_xlfn.IFS(
  AND(L1586&gt;=TIME(9,0,0), L1586&lt;TIME(16,0,0)),"Morning",
  AND(L1586&gt;=TIME(16,0,0), L1586&lt;TIME(23,59,0)),"Evening",
  L1586&gt;=TIME(23,59,0),"Night",
  L1586&lt;TIME(9,0,0),"Night"
))</f>
        <v>Morning</v>
      </c>
      <c r="O1586" t="str">
        <f t="shared" si="148"/>
        <v/>
      </c>
    </row>
    <row r="1587" spans="1:15" x14ac:dyDescent="0.25">
      <c r="A1587" s="55" t="s">
        <v>3285</v>
      </c>
      <c r="B1587" t="s">
        <v>1</v>
      </c>
      <c r="C1587" t="s">
        <v>27</v>
      </c>
      <c r="D1587" t="s">
        <v>167</v>
      </c>
      <c r="E1587" t="s">
        <v>3286</v>
      </c>
      <c r="F1587" t="s">
        <v>78</v>
      </c>
      <c r="G1587" t="str">
        <f t="shared" si="144"/>
        <v>0</v>
      </c>
      <c r="H1587" s="4" t="str">
        <f t="shared" si="145"/>
        <v>Click here</v>
      </c>
      <c r="I1587" t="str">
        <f>IFERROR(INDEX(Analysis!$B$71:$L$91, MATCH(B1587, Analysis!$A$71:$A$91, 0), MATCH(C1587, Analysis!$B$70:$L$70, 0)), "")</f>
        <v>Mild</v>
      </c>
      <c r="J1587">
        <f t="shared" si="146"/>
        <v>20</v>
      </c>
      <c r="K1587" s="56">
        <f t="shared" si="147"/>
        <v>45794</v>
      </c>
      <c r="L1587" s="57">
        <f t="shared" si="149"/>
        <v>0.48283564814482816</v>
      </c>
      <c r="M1587" t="str" cm="1">
        <f t="array" ref="M1587">IF(L1587="","",_xlfn.IFS(
  AND(L1587&gt;=TIME(9,0,0), L1587&lt;TIME(16,0,0)),"Morning",
  AND(L1587&gt;=TIME(16,0,0), L1587&lt;TIME(23,59,0)),"Evening",
  L1587&gt;=TIME(23,59,0),"Night",
  L1587&lt;TIME(9,0,0),"Night"
))</f>
        <v>Morning</v>
      </c>
      <c r="O1587" t="str">
        <f t="shared" si="148"/>
        <v/>
      </c>
    </row>
    <row r="1588" spans="1:15" x14ac:dyDescent="0.25">
      <c r="A1588" s="55" t="s">
        <v>3287</v>
      </c>
      <c r="B1588" t="s">
        <v>1</v>
      </c>
      <c r="C1588" t="s">
        <v>103</v>
      </c>
      <c r="D1588" t="s">
        <v>541</v>
      </c>
      <c r="E1588" t="s">
        <v>3288</v>
      </c>
      <c r="F1588" t="s">
        <v>78</v>
      </c>
      <c r="G1588" t="str">
        <f t="shared" si="144"/>
        <v>0</v>
      </c>
      <c r="H1588" s="4" t="str">
        <f t="shared" si="145"/>
        <v>Click here</v>
      </c>
      <c r="I1588" t="str">
        <f>IFERROR(INDEX(Analysis!$B$71:$L$91, MATCH(B1588, Analysis!$A$71:$A$91, 0), MATCH(C1588, Analysis!$B$70:$L$70, 0)), "")</f>
        <v>Mild</v>
      </c>
      <c r="J1588">
        <f t="shared" si="146"/>
        <v>20</v>
      </c>
      <c r="K1588" s="56">
        <f t="shared" si="147"/>
        <v>45794</v>
      </c>
      <c r="L1588" s="57">
        <f t="shared" si="149"/>
        <v>0.4829282407372375</v>
      </c>
      <c r="M1588" t="str" cm="1">
        <f t="array" ref="M1588">IF(L1588="","",_xlfn.IFS(
  AND(L1588&gt;=TIME(9,0,0), L1588&lt;TIME(16,0,0)),"Morning",
  AND(L1588&gt;=TIME(16,0,0), L1588&lt;TIME(23,59,0)),"Evening",
  L1588&gt;=TIME(23,59,0),"Night",
  L1588&lt;TIME(9,0,0),"Night"
))</f>
        <v>Morning</v>
      </c>
      <c r="O1588" t="str">
        <f t="shared" si="148"/>
        <v/>
      </c>
    </row>
    <row r="1589" spans="1:15" x14ac:dyDescent="0.25">
      <c r="A1589" s="55" t="s">
        <v>3289</v>
      </c>
      <c r="B1589" t="s">
        <v>1</v>
      </c>
      <c r="C1589" t="s">
        <v>103</v>
      </c>
      <c r="D1589" t="s">
        <v>541</v>
      </c>
      <c r="E1589" t="s">
        <v>3290</v>
      </c>
      <c r="F1589" t="s">
        <v>78</v>
      </c>
      <c r="G1589" t="str">
        <f t="shared" si="144"/>
        <v>0</v>
      </c>
      <c r="H1589" s="4" t="str">
        <f t="shared" si="145"/>
        <v>Click here</v>
      </c>
      <c r="I1589" t="str">
        <f>IFERROR(INDEX(Analysis!$B$71:$L$91, MATCH(B1589, Analysis!$A$71:$A$91, 0), MATCH(C1589, Analysis!$B$70:$L$70, 0)), "")</f>
        <v>Mild</v>
      </c>
      <c r="J1589">
        <f t="shared" si="146"/>
        <v>20</v>
      </c>
      <c r="K1589" s="56">
        <f t="shared" si="147"/>
        <v>45794</v>
      </c>
      <c r="L1589" s="57">
        <f t="shared" si="149"/>
        <v>0.48333333332993789</v>
      </c>
      <c r="M1589" t="str" cm="1">
        <f t="array" ref="M1589">IF(L1589="","",_xlfn.IFS(
  AND(L1589&gt;=TIME(9,0,0), L1589&lt;TIME(16,0,0)),"Morning",
  AND(L1589&gt;=TIME(16,0,0), L1589&lt;TIME(23,59,0)),"Evening",
  L1589&gt;=TIME(23,59,0),"Night",
  L1589&lt;TIME(9,0,0),"Night"
))</f>
        <v>Morning</v>
      </c>
      <c r="O1589" t="str">
        <f t="shared" si="148"/>
        <v/>
      </c>
    </row>
    <row r="1590" spans="1:15" x14ac:dyDescent="0.25">
      <c r="A1590" s="55" t="s">
        <v>3291</v>
      </c>
      <c r="B1590" t="s">
        <v>3</v>
      </c>
      <c r="C1590" t="s">
        <v>26</v>
      </c>
      <c r="D1590" t="s">
        <v>220</v>
      </c>
      <c r="E1590" t="s">
        <v>3292</v>
      </c>
      <c r="F1590" t="s">
        <v>78</v>
      </c>
      <c r="G1590" t="str">
        <f t="shared" si="144"/>
        <v>0</v>
      </c>
      <c r="H1590" s="4" t="str">
        <f t="shared" si="145"/>
        <v>Click here</v>
      </c>
      <c r="I1590" t="str">
        <f>IFERROR(INDEX(Analysis!$B$71:$L$91, MATCH(B1590, Analysis!$A$71:$A$91, 0), MATCH(C1590, Analysis!$B$70:$L$70, 0)), "")</f>
        <v>Severe</v>
      </c>
      <c r="J1590">
        <f t="shared" si="146"/>
        <v>20</v>
      </c>
      <c r="K1590" s="56">
        <f t="shared" si="147"/>
        <v>45794</v>
      </c>
      <c r="L1590" s="57">
        <f t="shared" si="149"/>
        <v>0.48408564814599231</v>
      </c>
      <c r="M1590" t="str" cm="1">
        <f t="array" ref="M1590">IF(L1590="","",_xlfn.IFS(
  AND(L1590&gt;=TIME(9,0,0), L1590&lt;TIME(16,0,0)),"Morning",
  AND(L1590&gt;=TIME(16,0,0), L1590&lt;TIME(23,59,0)),"Evening",
  L1590&gt;=TIME(23,59,0),"Night",
  L1590&lt;TIME(9,0,0),"Night"
))</f>
        <v>Morning</v>
      </c>
      <c r="O1590" t="str">
        <f t="shared" si="148"/>
        <v/>
      </c>
    </row>
    <row r="1591" spans="1:15" x14ac:dyDescent="0.25">
      <c r="A1591" s="55" t="s">
        <v>3293</v>
      </c>
      <c r="B1591" t="s">
        <v>1</v>
      </c>
      <c r="C1591" t="s">
        <v>27</v>
      </c>
      <c r="D1591" t="s">
        <v>109</v>
      </c>
      <c r="E1591" t="s">
        <v>3294</v>
      </c>
      <c r="F1591" t="s">
        <v>78</v>
      </c>
      <c r="G1591" t="str">
        <f t="shared" si="144"/>
        <v>0</v>
      </c>
      <c r="H1591" s="4" t="str">
        <f t="shared" si="145"/>
        <v>Click here</v>
      </c>
      <c r="I1591" t="str">
        <f>IFERROR(INDEX(Analysis!$B$71:$L$91, MATCH(B1591, Analysis!$A$71:$A$91, 0), MATCH(C1591, Analysis!$B$70:$L$70, 0)), "")</f>
        <v>Mild</v>
      </c>
      <c r="J1591">
        <f t="shared" si="146"/>
        <v>20</v>
      </c>
      <c r="K1591" s="56">
        <f t="shared" si="147"/>
        <v>45794</v>
      </c>
      <c r="L1591" s="57">
        <f t="shared" si="149"/>
        <v>0.48721064814890269</v>
      </c>
      <c r="M1591" t="str" cm="1">
        <f t="array" ref="M1591">IF(L1591="","",_xlfn.IFS(
  AND(L1591&gt;=TIME(9,0,0), L1591&lt;TIME(16,0,0)),"Morning",
  AND(L1591&gt;=TIME(16,0,0), L1591&lt;TIME(23,59,0)),"Evening",
  L1591&gt;=TIME(23,59,0),"Night",
  L1591&lt;TIME(9,0,0),"Night"
))</f>
        <v>Morning</v>
      </c>
      <c r="O1591" t="str">
        <f t="shared" si="148"/>
        <v/>
      </c>
    </row>
    <row r="1592" spans="1:15" x14ac:dyDescent="0.25">
      <c r="A1592" s="55" t="s">
        <v>3295</v>
      </c>
      <c r="B1592" t="s">
        <v>4</v>
      </c>
      <c r="C1592" t="s">
        <v>25</v>
      </c>
      <c r="D1592" t="s">
        <v>83</v>
      </c>
      <c r="E1592" t="s">
        <v>3296</v>
      </c>
      <c r="F1592" t="s">
        <v>78</v>
      </c>
      <c r="G1592" t="str">
        <f t="shared" si="144"/>
        <v>0</v>
      </c>
      <c r="H1592" s="4" t="str">
        <f t="shared" si="145"/>
        <v>Click here</v>
      </c>
      <c r="I1592" t="str">
        <f>IFERROR(INDEX(Analysis!$B$71:$L$91, MATCH(B1592, Analysis!$A$71:$A$91, 0), MATCH(C1592, Analysis!$B$70:$L$70, 0)), "")</f>
        <v>Mild</v>
      </c>
      <c r="J1592">
        <f t="shared" si="146"/>
        <v>20</v>
      </c>
      <c r="K1592" s="56">
        <f t="shared" si="147"/>
        <v>45794</v>
      </c>
      <c r="L1592" s="57">
        <f t="shared" si="149"/>
        <v>0.49201388889196096</v>
      </c>
      <c r="M1592" t="str" cm="1">
        <f t="array" ref="M1592">IF(L1592="","",_xlfn.IFS(
  AND(L1592&gt;=TIME(9,0,0), L1592&lt;TIME(16,0,0)),"Morning",
  AND(L1592&gt;=TIME(16,0,0), L1592&lt;TIME(23,59,0)),"Evening",
  L1592&gt;=TIME(23,59,0),"Night",
  L1592&lt;TIME(9,0,0),"Night"
))</f>
        <v>Morning</v>
      </c>
      <c r="O1592" t="str">
        <f t="shared" si="148"/>
        <v/>
      </c>
    </row>
    <row r="1593" spans="1:15" x14ac:dyDescent="0.25">
      <c r="A1593" s="55" t="s">
        <v>3297</v>
      </c>
      <c r="B1593" t="s">
        <v>3</v>
      </c>
      <c r="C1593" t="s">
        <v>25</v>
      </c>
      <c r="D1593" t="s">
        <v>301</v>
      </c>
      <c r="E1593" t="s">
        <v>3298</v>
      </c>
      <c r="F1593" t="s">
        <v>78</v>
      </c>
      <c r="G1593" t="str">
        <f t="shared" si="144"/>
        <v>0</v>
      </c>
      <c r="H1593" s="4" t="str">
        <f t="shared" si="145"/>
        <v>Click here</v>
      </c>
      <c r="I1593" t="str">
        <f>IFERROR(INDEX(Analysis!$B$71:$L$91, MATCH(B1593, Analysis!$A$71:$A$91, 0), MATCH(C1593, Analysis!$B$70:$L$70, 0)), "")</f>
        <v>Severe</v>
      </c>
      <c r="J1593">
        <f t="shared" si="146"/>
        <v>20</v>
      </c>
      <c r="K1593" s="56">
        <f t="shared" si="147"/>
        <v>45794</v>
      </c>
      <c r="L1593" s="57">
        <f t="shared" si="149"/>
        <v>0.49806712962890742</v>
      </c>
      <c r="M1593" t="str" cm="1">
        <f t="array" ref="M1593">IF(L1593="","",_xlfn.IFS(
  AND(L1593&gt;=TIME(9,0,0), L1593&lt;TIME(16,0,0)),"Morning",
  AND(L1593&gt;=TIME(16,0,0), L1593&lt;TIME(23,59,0)),"Evening",
  L1593&gt;=TIME(23,59,0),"Night",
  L1593&lt;TIME(9,0,0),"Night"
))</f>
        <v>Morning</v>
      </c>
      <c r="O1593" t="str">
        <f t="shared" si="148"/>
        <v/>
      </c>
    </row>
    <row r="1594" spans="1:15" x14ac:dyDescent="0.25">
      <c r="A1594" s="55" t="s">
        <v>3299</v>
      </c>
      <c r="B1594" t="s">
        <v>3</v>
      </c>
      <c r="C1594" t="s">
        <v>29</v>
      </c>
      <c r="D1594" t="s">
        <v>76</v>
      </c>
      <c r="E1594" t="s">
        <v>3300</v>
      </c>
      <c r="F1594" t="s">
        <v>78</v>
      </c>
      <c r="G1594" t="str">
        <f t="shared" si="144"/>
        <v>0</v>
      </c>
      <c r="H1594" s="4" t="str">
        <f t="shared" si="145"/>
        <v>Click here</v>
      </c>
      <c r="I1594" t="str">
        <f>IFERROR(INDEX(Analysis!$B$71:$L$91, MATCH(B1594, Analysis!$A$71:$A$91, 0), MATCH(C1594, Analysis!$B$70:$L$70, 0)), "")</f>
        <v>Severe</v>
      </c>
      <c r="J1594">
        <f t="shared" si="146"/>
        <v>20</v>
      </c>
      <c r="K1594" s="56">
        <f t="shared" si="147"/>
        <v>45794</v>
      </c>
      <c r="L1594" s="57">
        <f t="shared" si="149"/>
        <v>0.49834490740613546</v>
      </c>
      <c r="M1594" t="str" cm="1">
        <f t="array" ref="M1594">IF(L1594="","",_xlfn.IFS(
  AND(L1594&gt;=TIME(9,0,0), L1594&lt;TIME(16,0,0)),"Morning",
  AND(L1594&gt;=TIME(16,0,0), L1594&lt;TIME(23,59,0)),"Evening",
  L1594&gt;=TIME(23,59,0),"Night",
  L1594&lt;TIME(9,0,0),"Night"
))</f>
        <v>Morning</v>
      </c>
      <c r="O1594" t="str">
        <f t="shared" si="148"/>
        <v/>
      </c>
    </row>
    <row r="1595" spans="1:15" x14ac:dyDescent="0.25">
      <c r="A1595" s="55" t="s">
        <v>3301</v>
      </c>
      <c r="B1595" t="s">
        <v>1</v>
      </c>
      <c r="C1595" t="s">
        <v>27</v>
      </c>
      <c r="D1595" t="s">
        <v>167</v>
      </c>
      <c r="E1595" t="s">
        <v>3302</v>
      </c>
      <c r="F1595" t="s">
        <v>78</v>
      </c>
      <c r="G1595" t="str">
        <f t="shared" si="144"/>
        <v>0</v>
      </c>
      <c r="H1595" s="4" t="str">
        <f t="shared" si="145"/>
        <v>Click here</v>
      </c>
      <c r="I1595" t="str">
        <f>IFERROR(INDEX(Analysis!$B$71:$L$91, MATCH(B1595, Analysis!$A$71:$A$91, 0), MATCH(C1595, Analysis!$B$70:$L$70, 0)), "")</f>
        <v>Mild</v>
      </c>
      <c r="J1595">
        <f t="shared" si="146"/>
        <v>20</v>
      </c>
      <c r="K1595" s="56">
        <f t="shared" si="147"/>
        <v>45794</v>
      </c>
      <c r="L1595" s="57">
        <f t="shared" si="149"/>
        <v>0.50387731481168885</v>
      </c>
      <c r="M1595" t="str" cm="1">
        <f t="array" ref="M1595">IF(L1595="","",_xlfn.IFS(
  AND(L1595&gt;=TIME(9,0,0), L1595&lt;TIME(16,0,0)),"Morning",
  AND(L1595&gt;=TIME(16,0,0), L1595&lt;TIME(23,59,0)),"Evening",
  L1595&gt;=TIME(23,59,0),"Night",
  L1595&lt;TIME(9,0,0),"Night"
))</f>
        <v>Morning</v>
      </c>
      <c r="O1595" t="str">
        <f t="shared" si="148"/>
        <v/>
      </c>
    </row>
    <row r="1596" spans="1:15" x14ac:dyDescent="0.25">
      <c r="A1596" s="55" t="s">
        <v>3303</v>
      </c>
      <c r="B1596" t="s">
        <v>1</v>
      </c>
      <c r="C1596" t="s">
        <v>25</v>
      </c>
      <c r="D1596" t="s">
        <v>149</v>
      </c>
      <c r="E1596" t="s">
        <v>3304</v>
      </c>
      <c r="F1596" t="s">
        <v>78</v>
      </c>
      <c r="G1596" t="str">
        <f t="shared" si="144"/>
        <v>0</v>
      </c>
      <c r="H1596" s="4" t="str">
        <f t="shared" si="145"/>
        <v>Click here</v>
      </c>
      <c r="I1596" t="str">
        <f>IFERROR(INDEX(Analysis!$B$71:$L$91, MATCH(B1596, Analysis!$A$71:$A$91, 0), MATCH(C1596, Analysis!$B$70:$L$70, 0)), "")</f>
        <v>Mild</v>
      </c>
      <c r="J1596">
        <f t="shared" si="146"/>
        <v>20</v>
      </c>
      <c r="K1596" s="56">
        <f t="shared" si="147"/>
        <v>45794</v>
      </c>
      <c r="L1596" s="57">
        <f t="shared" si="149"/>
        <v>0.51546296296146465</v>
      </c>
      <c r="M1596" t="str" cm="1">
        <f t="array" ref="M1596">IF(L1596="","",_xlfn.IFS(
  AND(L1596&gt;=TIME(9,0,0), L1596&lt;TIME(16,0,0)),"Morning",
  AND(L1596&gt;=TIME(16,0,0), L1596&lt;TIME(23,59,0)),"Evening",
  L1596&gt;=TIME(23,59,0),"Night",
  L1596&lt;TIME(9,0,0),"Night"
))</f>
        <v>Morning</v>
      </c>
      <c r="O1596" t="str">
        <f t="shared" si="148"/>
        <v/>
      </c>
    </row>
    <row r="1597" spans="1:15" x14ac:dyDescent="0.25">
      <c r="A1597" s="55" t="s">
        <v>3305</v>
      </c>
      <c r="B1597" t="s">
        <v>1</v>
      </c>
      <c r="C1597" t="s">
        <v>27</v>
      </c>
      <c r="D1597" t="s">
        <v>167</v>
      </c>
      <c r="E1597" t="s">
        <v>3306</v>
      </c>
      <c r="F1597" t="s">
        <v>78</v>
      </c>
      <c r="G1597" t="str">
        <f t="shared" si="144"/>
        <v>0</v>
      </c>
      <c r="H1597" s="4" t="str">
        <f t="shared" si="145"/>
        <v>Click here</v>
      </c>
      <c r="I1597" t="str">
        <f>IFERROR(INDEX(Analysis!$B$71:$L$91, MATCH(B1597, Analysis!$A$71:$A$91, 0), MATCH(C1597, Analysis!$B$70:$L$70, 0)), "")</f>
        <v>Mild</v>
      </c>
      <c r="J1597">
        <f t="shared" si="146"/>
        <v>20</v>
      </c>
      <c r="K1597" s="56">
        <f t="shared" si="147"/>
        <v>45794</v>
      </c>
      <c r="L1597" s="57">
        <f t="shared" si="149"/>
        <v>0.52393518518510973</v>
      </c>
      <c r="M1597" t="str" cm="1">
        <f t="array" ref="M1597">IF(L1597="","",_xlfn.IFS(
  AND(L1597&gt;=TIME(9,0,0), L1597&lt;TIME(16,0,0)),"Morning",
  AND(L1597&gt;=TIME(16,0,0), L1597&lt;TIME(23,59,0)),"Evening",
  L1597&gt;=TIME(23,59,0),"Night",
  L1597&lt;TIME(9,0,0),"Night"
))</f>
        <v>Morning</v>
      </c>
      <c r="O1597" t="str">
        <f t="shared" si="148"/>
        <v/>
      </c>
    </row>
    <row r="1598" spans="1:15" x14ac:dyDescent="0.25">
      <c r="A1598" s="55" t="s">
        <v>3307</v>
      </c>
      <c r="B1598" t="s">
        <v>1</v>
      </c>
      <c r="C1598" t="s">
        <v>27</v>
      </c>
      <c r="D1598" t="s">
        <v>167</v>
      </c>
      <c r="E1598" t="s">
        <v>3308</v>
      </c>
      <c r="F1598" t="s">
        <v>78</v>
      </c>
      <c r="G1598" t="str">
        <f t="shared" si="144"/>
        <v>0</v>
      </c>
      <c r="H1598" s="4" t="str">
        <f t="shared" si="145"/>
        <v>Click here</v>
      </c>
      <c r="I1598" t="str">
        <f>IFERROR(INDEX(Analysis!$B$71:$L$91, MATCH(B1598, Analysis!$A$71:$A$91, 0), MATCH(C1598, Analysis!$B$70:$L$70, 0)), "")</f>
        <v>Mild</v>
      </c>
      <c r="J1598">
        <f t="shared" si="146"/>
        <v>20</v>
      </c>
      <c r="K1598" s="56">
        <f t="shared" si="147"/>
        <v>45794</v>
      </c>
      <c r="L1598" s="57">
        <f t="shared" si="149"/>
        <v>0.5246759259243845</v>
      </c>
      <c r="M1598" t="str" cm="1">
        <f t="array" ref="M1598">IF(L1598="","",_xlfn.IFS(
  AND(L1598&gt;=TIME(9,0,0), L1598&lt;TIME(16,0,0)),"Morning",
  AND(L1598&gt;=TIME(16,0,0), L1598&lt;TIME(23,59,0)),"Evening",
  L1598&gt;=TIME(23,59,0),"Night",
  L1598&lt;TIME(9,0,0),"Night"
))</f>
        <v>Morning</v>
      </c>
      <c r="O1598" t="str">
        <f t="shared" si="148"/>
        <v/>
      </c>
    </row>
    <row r="1599" spans="1:15" x14ac:dyDescent="0.25">
      <c r="A1599" s="55" t="s">
        <v>3309</v>
      </c>
      <c r="B1599" t="s">
        <v>10</v>
      </c>
      <c r="C1599" t="s">
        <v>25</v>
      </c>
      <c r="D1599" t="s">
        <v>83</v>
      </c>
      <c r="E1599" t="s">
        <v>3310</v>
      </c>
      <c r="F1599" t="s">
        <v>78</v>
      </c>
      <c r="G1599" t="str">
        <f t="shared" si="144"/>
        <v>0</v>
      </c>
      <c r="H1599" s="4" t="str">
        <f t="shared" si="145"/>
        <v>Click here</v>
      </c>
      <c r="I1599" t="str">
        <f>IFERROR(INDEX(Analysis!$B$71:$L$91, MATCH(B1599, Analysis!$A$71:$A$91, 0), MATCH(C1599, Analysis!$B$70:$L$70, 0)), "")</f>
        <v>Severe</v>
      </c>
      <c r="J1599">
        <f t="shared" si="146"/>
        <v>20</v>
      </c>
      <c r="K1599" s="56">
        <f t="shared" si="147"/>
        <v>45794</v>
      </c>
      <c r="L1599" s="57">
        <f t="shared" si="149"/>
        <v>0.58481481481430819</v>
      </c>
      <c r="M1599" t="str" cm="1">
        <f t="array" ref="M1599">IF(L1599="","",_xlfn.IFS(
  AND(L1599&gt;=TIME(9,0,0), L1599&lt;TIME(16,0,0)),"Morning",
  AND(L1599&gt;=TIME(16,0,0), L1599&lt;TIME(23,59,0)),"Evening",
  L1599&gt;=TIME(23,59,0),"Night",
  L1599&lt;TIME(9,0,0),"Night"
))</f>
        <v>Morning</v>
      </c>
      <c r="O1599" t="str">
        <f t="shared" si="148"/>
        <v/>
      </c>
    </row>
    <row r="1600" spans="1:15" x14ac:dyDescent="0.25">
      <c r="A1600" s="55" t="s">
        <v>3311</v>
      </c>
      <c r="B1600" t="s">
        <v>10</v>
      </c>
      <c r="C1600" t="s">
        <v>25</v>
      </c>
      <c r="D1600" t="s">
        <v>149</v>
      </c>
      <c r="E1600" t="s">
        <v>3312</v>
      </c>
      <c r="F1600" t="s">
        <v>78</v>
      </c>
      <c r="G1600" t="str">
        <f t="shared" si="144"/>
        <v>0</v>
      </c>
      <c r="H1600" s="4" t="str">
        <f t="shared" si="145"/>
        <v>Click here</v>
      </c>
      <c r="I1600" t="str">
        <f>IFERROR(INDEX(Analysis!$B$71:$L$91, MATCH(B1600, Analysis!$A$71:$A$91, 0), MATCH(C1600, Analysis!$B$70:$L$70, 0)), "")</f>
        <v>Severe</v>
      </c>
      <c r="J1600">
        <f t="shared" si="146"/>
        <v>20</v>
      </c>
      <c r="K1600" s="56">
        <f t="shared" si="147"/>
        <v>45794</v>
      </c>
      <c r="L1600" s="57">
        <f t="shared" si="149"/>
        <v>0.58658564814686542</v>
      </c>
      <c r="M1600" t="str" cm="1">
        <f t="array" ref="M1600">IF(L1600="","",_xlfn.IFS(
  AND(L1600&gt;=TIME(9,0,0), L1600&lt;TIME(16,0,0)),"Morning",
  AND(L1600&gt;=TIME(16,0,0), L1600&lt;TIME(23,59,0)),"Evening",
  L1600&gt;=TIME(23,59,0),"Night",
  L1600&lt;TIME(9,0,0),"Night"
))</f>
        <v>Morning</v>
      </c>
      <c r="O1600" t="str">
        <f t="shared" si="148"/>
        <v/>
      </c>
    </row>
    <row r="1601" spans="1:15" x14ac:dyDescent="0.25">
      <c r="A1601" s="55" t="s">
        <v>3313</v>
      </c>
      <c r="B1601" t="s">
        <v>1</v>
      </c>
      <c r="C1601" t="s">
        <v>25</v>
      </c>
      <c r="D1601" t="s">
        <v>149</v>
      </c>
      <c r="E1601" t="s">
        <v>3314</v>
      </c>
      <c r="F1601" t="s">
        <v>78</v>
      </c>
      <c r="G1601" t="str">
        <f t="shared" si="144"/>
        <v>0</v>
      </c>
      <c r="H1601" s="4" t="str">
        <f t="shared" si="145"/>
        <v>Click here</v>
      </c>
      <c r="I1601" t="str">
        <f>IFERROR(INDEX(Analysis!$B$71:$L$91, MATCH(B1601, Analysis!$A$71:$A$91, 0), MATCH(C1601, Analysis!$B$70:$L$70, 0)), "")</f>
        <v>Mild</v>
      </c>
      <c r="J1601">
        <f t="shared" si="146"/>
        <v>20</v>
      </c>
      <c r="K1601" s="56">
        <f t="shared" si="147"/>
        <v>45794</v>
      </c>
      <c r="L1601" s="57">
        <f t="shared" si="149"/>
        <v>0.58803240740962792</v>
      </c>
      <c r="M1601" t="str" cm="1">
        <f t="array" ref="M1601">IF(L1601="","",_xlfn.IFS(
  AND(L1601&gt;=TIME(9,0,0), L1601&lt;TIME(16,0,0)),"Morning",
  AND(L1601&gt;=TIME(16,0,0), L1601&lt;TIME(23,59,0)),"Evening",
  L1601&gt;=TIME(23,59,0),"Night",
  L1601&lt;TIME(9,0,0),"Night"
))</f>
        <v>Morning</v>
      </c>
      <c r="O1601" t="str">
        <f t="shared" si="148"/>
        <v/>
      </c>
    </row>
    <row r="1602" spans="1:15" x14ac:dyDescent="0.25">
      <c r="A1602" s="55" t="s">
        <v>3315</v>
      </c>
      <c r="B1602" t="s">
        <v>1</v>
      </c>
      <c r="C1602" t="s">
        <v>25</v>
      </c>
      <c r="D1602" t="s">
        <v>149</v>
      </c>
      <c r="E1602" t="s">
        <v>3316</v>
      </c>
      <c r="F1602" t="s">
        <v>78</v>
      </c>
      <c r="G1602" t="str">
        <f t="shared" ref="G1602:G1665" si="150">IF(ISBLANK(A1602), "", IF(ISBLANK(F1602), 0, F1602))</f>
        <v>0</v>
      </c>
      <c r="H1602" s="4" t="str">
        <f t="shared" ref="H1602:H1665" si="151">IF(ISBLANK(E1602),"",HYPERLINK(E1602,"Click here"))</f>
        <v>Click here</v>
      </c>
      <c r="I1602" t="str">
        <f>IFERROR(INDEX(Analysis!$B$71:$L$91, MATCH(B1602, Analysis!$A$71:$A$91, 0), MATCH(C1602, Analysis!$B$70:$L$70, 0)), "")</f>
        <v>Mild</v>
      </c>
      <c r="J1602">
        <f t="shared" ref="J1602:J1665" si="152">IF(ISBLANK(A1602),"",WEEKNUM(A1602))</f>
        <v>20</v>
      </c>
      <c r="K1602" s="56">
        <f t="shared" ref="K1602:K1665" si="153">IF(ISBLANK(A1602),"",DATE(YEAR(A1602),MONTH(A1602),DAY(A1602)))</f>
        <v>45794</v>
      </c>
      <c r="L1602" s="57">
        <f t="shared" si="149"/>
        <v>0.59292824073781958</v>
      </c>
      <c r="M1602" t="str" cm="1">
        <f t="array" ref="M1602">IF(L1602="","",_xlfn.IFS(
  AND(L1602&gt;=TIME(9,0,0), L1602&lt;TIME(16,0,0)),"Morning",
  AND(L1602&gt;=TIME(16,0,0), L1602&lt;TIME(23,59,0)),"Evening",
  L1602&gt;=TIME(23,59,0),"Night",
  L1602&lt;TIME(9,0,0),"Night"
))</f>
        <v>Morning</v>
      </c>
      <c r="O1602" t="str">
        <f t="shared" ref="O1602:O1665" si="154">IF(N1602="ON", _xlfn.IMAGE(E1602, 1), "")</f>
        <v/>
      </c>
    </row>
    <row r="1603" spans="1:15" x14ac:dyDescent="0.25">
      <c r="A1603" s="55" t="s">
        <v>3317</v>
      </c>
      <c r="B1603" t="s">
        <v>1</v>
      </c>
      <c r="C1603" t="s">
        <v>25</v>
      </c>
      <c r="D1603" t="s">
        <v>149</v>
      </c>
      <c r="E1603" t="s">
        <v>3318</v>
      </c>
      <c r="F1603" t="s">
        <v>78</v>
      </c>
      <c r="G1603" t="str">
        <f t="shared" si="150"/>
        <v>0</v>
      </c>
      <c r="H1603" s="4" t="str">
        <f t="shared" si="151"/>
        <v>Click here</v>
      </c>
      <c r="I1603" t="str">
        <f>IFERROR(INDEX(Analysis!$B$71:$L$91, MATCH(B1603, Analysis!$A$71:$A$91, 0), MATCH(C1603, Analysis!$B$70:$L$70, 0)), "")</f>
        <v>Mild</v>
      </c>
      <c r="J1603">
        <f t="shared" si="152"/>
        <v>20</v>
      </c>
      <c r="K1603" s="56">
        <f t="shared" si="153"/>
        <v>45794</v>
      </c>
      <c r="L1603" s="57">
        <f t="shared" ref="L1603:L1666" si="155">IF(A1603="", "", A1603 - INT(A1603))</f>
        <v>0.59611111111007631</v>
      </c>
      <c r="M1603" t="str" cm="1">
        <f t="array" ref="M1603">IF(L1603="","",_xlfn.IFS(
  AND(L1603&gt;=TIME(9,0,0), L1603&lt;TIME(16,0,0)),"Morning",
  AND(L1603&gt;=TIME(16,0,0), L1603&lt;TIME(23,59,0)),"Evening",
  L1603&gt;=TIME(23,59,0),"Night",
  L1603&lt;TIME(9,0,0),"Night"
))</f>
        <v>Morning</v>
      </c>
      <c r="O1603" t="str">
        <f t="shared" si="154"/>
        <v/>
      </c>
    </row>
    <row r="1604" spans="1:15" x14ac:dyDescent="0.25">
      <c r="A1604" s="55" t="s">
        <v>3319</v>
      </c>
      <c r="B1604" t="s">
        <v>1</v>
      </c>
      <c r="C1604" t="s">
        <v>30</v>
      </c>
      <c r="D1604" t="s">
        <v>217</v>
      </c>
      <c r="E1604" t="s">
        <v>3320</v>
      </c>
      <c r="F1604" t="s">
        <v>78</v>
      </c>
      <c r="G1604" t="str">
        <f t="shared" si="150"/>
        <v>0</v>
      </c>
      <c r="H1604" s="4" t="str">
        <f t="shared" si="151"/>
        <v>Click here</v>
      </c>
      <c r="I1604" t="str">
        <f>IFERROR(INDEX(Analysis!$B$71:$L$91, MATCH(B1604, Analysis!$A$71:$A$91, 0), MATCH(C1604, Analysis!$B$70:$L$70, 0)), "")</f>
        <v>Mild</v>
      </c>
      <c r="J1604">
        <f t="shared" si="152"/>
        <v>20</v>
      </c>
      <c r="K1604" s="56">
        <f t="shared" si="153"/>
        <v>45794</v>
      </c>
      <c r="L1604" s="57">
        <f t="shared" si="155"/>
        <v>0.60762731481372612</v>
      </c>
      <c r="M1604" t="str" cm="1">
        <f t="array" ref="M1604">IF(L1604="","",_xlfn.IFS(
  AND(L1604&gt;=TIME(9,0,0), L1604&lt;TIME(16,0,0)),"Morning",
  AND(L1604&gt;=TIME(16,0,0), L1604&lt;TIME(23,59,0)),"Evening",
  L1604&gt;=TIME(23,59,0),"Night",
  L1604&lt;TIME(9,0,0),"Night"
))</f>
        <v>Morning</v>
      </c>
      <c r="O1604" t="str">
        <f t="shared" si="154"/>
        <v/>
      </c>
    </row>
    <row r="1605" spans="1:15" x14ac:dyDescent="0.25">
      <c r="A1605" s="55" t="s">
        <v>3321</v>
      </c>
      <c r="B1605" t="s">
        <v>2</v>
      </c>
      <c r="C1605" t="s">
        <v>27</v>
      </c>
      <c r="D1605" t="s">
        <v>109</v>
      </c>
      <c r="E1605" t="s">
        <v>3322</v>
      </c>
      <c r="F1605" t="s">
        <v>78</v>
      </c>
      <c r="G1605" t="str">
        <f t="shared" si="150"/>
        <v>0</v>
      </c>
      <c r="H1605" s="4" t="str">
        <f t="shared" si="151"/>
        <v>Click here</v>
      </c>
      <c r="I1605" t="str">
        <f>IFERROR(INDEX(Analysis!$B$71:$L$91, MATCH(B1605, Analysis!$A$71:$A$91, 0), MATCH(C1605, Analysis!$B$70:$L$70, 0)), "")</f>
        <v>Mild</v>
      </c>
      <c r="J1605">
        <f t="shared" si="152"/>
        <v>20</v>
      </c>
      <c r="K1605" s="56">
        <f t="shared" si="153"/>
        <v>45794</v>
      </c>
      <c r="L1605" s="57">
        <f t="shared" si="155"/>
        <v>0.61047453703940846</v>
      </c>
      <c r="M1605" t="str" cm="1">
        <f t="array" ref="M1605">IF(L1605="","",_xlfn.IFS(
  AND(L1605&gt;=TIME(9,0,0), L1605&lt;TIME(16,0,0)),"Morning",
  AND(L1605&gt;=TIME(16,0,0), L1605&lt;TIME(23,59,0)),"Evening",
  L1605&gt;=TIME(23,59,0),"Night",
  L1605&lt;TIME(9,0,0),"Night"
))</f>
        <v>Morning</v>
      </c>
      <c r="O1605" t="str">
        <f t="shared" si="154"/>
        <v/>
      </c>
    </row>
    <row r="1606" spans="1:15" x14ac:dyDescent="0.25">
      <c r="A1606" s="55" t="s">
        <v>3323</v>
      </c>
      <c r="B1606" t="s">
        <v>4</v>
      </c>
      <c r="C1606" t="s">
        <v>25</v>
      </c>
      <c r="D1606" t="s">
        <v>83</v>
      </c>
      <c r="E1606" t="s">
        <v>3324</v>
      </c>
      <c r="F1606" t="s">
        <v>78</v>
      </c>
      <c r="G1606" t="str">
        <f t="shared" si="150"/>
        <v>0</v>
      </c>
      <c r="H1606" s="4" t="str">
        <f t="shared" si="151"/>
        <v>Click here</v>
      </c>
      <c r="I1606" t="str">
        <f>IFERROR(INDEX(Analysis!$B$71:$L$91, MATCH(B1606, Analysis!$A$71:$A$91, 0), MATCH(C1606, Analysis!$B$70:$L$70, 0)), "")</f>
        <v>Mild</v>
      </c>
      <c r="J1606">
        <f t="shared" si="152"/>
        <v>20</v>
      </c>
      <c r="K1606" s="56">
        <f t="shared" si="153"/>
        <v>45794</v>
      </c>
      <c r="L1606" s="57">
        <f t="shared" si="155"/>
        <v>0.61119212963239988</v>
      </c>
      <c r="M1606" t="str" cm="1">
        <f t="array" ref="M1606">IF(L1606="","",_xlfn.IFS(
  AND(L1606&gt;=TIME(9,0,0), L1606&lt;TIME(16,0,0)),"Morning",
  AND(L1606&gt;=TIME(16,0,0), L1606&lt;TIME(23,59,0)),"Evening",
  L1606&gt;=TIME(23,59,0),"Night",
  L1606&lt;TIME(9,0,0),"Night"
))</f>
        <v>Morning</v>
      </c>
      <c r="O1606" t="str">
        <f t="shared" si="154"/>
        <v/>
      </c>
    </row>
    <row r="1607" spans="1:15" x14ac:dyDescent="0.25">
      <c r="A1607" s="55" t="s">
        <v>3325</v>
      </c>
      <c r="B1607" t="s">
        <v>3</v>
      </c>
      <c r="C1607" t="s">
        <v>29</v>
      </c>
      <c r="D1607" t="s">
        <v>290</v>
      </c>
      <c r="E1607" t="s">
        <v>3326</v>
      </c>
      <c r="F1607" t="s">
        <v>78</v>
      </c>
      <c r="G1607" t="str">
        <f t="shared" si="150"/>
        <v>0</v>
      </c>
      <c r="H1607" s="4" t="str">
        <f t="shared" si="151"/>
        <v>Click here</v>
      </c>
      <c r="I1607" t="str">
        <f>IFERROR(INDEX(Analysis!$B$71:$L$91, MATCH(B1607, Analysis!$A$71:$A$91, 0), MATCH(C1607, Analysis!$B$70:$L$70, 0)), "")</f>
        <v>Severe</v>
      </c>
      <c r="J1607">
        <f t="shared" si="152"/>
        <v>20</v>
      </c>
      <c r="K1607" s="56">
        <f t="shared" si="153"/>
        <v>45794</v>
      </c>
      <c r="L1607" s="57">
        <f t="shared" si="155"/>
        <v>0.61288194444205146</v>
      </c>
      <c r="M1607" t="str" cm="1">
        <f t="array" ref="M1607">IF(L1607="","",_xlfn.IFS(
  AND(L1607&gt;=TIME(9,0,0), L1607&lt;TIME(16,0,0)),"Morning",
  AND(L1607&gt;=TIME(16,0,0), L1607&lt;TIME(23,59,0)),"Evening",
  L1607&gt;=TIME(23,59,0),"Night",
  L1607&lt;TIME(9,0,0),"Night"
))</f>
        <v>Morning</v>
      </c>
      <c r="O1607" t="str">
        <f t="shared" si="154"/>
        <v/>
      </c>
    </row>
    <row r="1608" spans="1:15" x14ac:dyDescent="0.25">
      <c r="A1608" s="55" t="s">
        <v>3327</v>
      </c>
      <c r="B1608" t="s">
        <v>0</v>
      </c>
      <c r="C1608" t="s">
        <v>26</v>
      </c>
      <c r="D1608" t="s">
        <v>418</v>
      </c>
      <c r="E1608" t="s">
        <v>3328</v>
      </c>
      <c r="F1608" t="s">
        <v>78</v>
      </c>
      <c r="G1608" t="str">
        <f t="shared" si="150"/>
        <v>0</v>
      </c>
      <c r="H1608" s="4" t="str">
        <f t="shared" si="151"/>
        <v>Click here</v>
      </c>
      <c r="I1608" t="str">
        <f>IFERROR(INDEX(Analysis!$B$71:$L$91, MATCH(B1608, Analysis!$A$71:$A$91, 0), MATCH(C1608, Analysis!$B$70:$L$70, 0)), "")</f>
        <v>Severe</v>
      </c>
      <c r="J1608">
        <f t="shared" si="152"/>
        <v>20</v>
      </c>
      <c r="K1608" s="56">
        <f t="shared" si="153"/>
        <v>45794</v>
      </c>
      <c r="L1608" s="57">
        <f t="shared" si="155"/>
        <v>0.61444444444350665</v>
      </c>
      <c r="M1608" t="str" cm="1">
        <f t="array" ref="M1608">IF(L1608="","",_xlfn.IFS(
  AND(L1608&gt;=TIME(9,0,0), L1608&lt;TIME(16,0,0)),"Morning",
  AND(L1608&gt;=TIME(16,0,0), L1608&lt;TIME(23,59,0)),"Evening",
  L1608&gt;=TIME(23,59,0),"Night",
  L1608&lt;TIME(9,0,0),"Night"
))</f>
        <v>Morning</v>
      </c>
      <c r="O1608" t="str">
        <f t="shared" si="154"/>
        <v/>
      </c>
    </row>
    <row r="1609" spans="1:15" x14ac:dyDescent="0.25">
      <c r="A1609" s="55" t="s">
        <v>3329</v>
      </c>
      <c r="B1609" t="s">
        <v>1</v>
      </c>
      <c r="C1609" t="s">
        <v>27</v>
      </c>
      <c r="D1609" t="s">
        <v>109</v>
      </c>
      <c r="E1609" t="s">
        <v>3330</v>
      </c>
      <c r="F1609" t="s">
        <v>78</v>
      </c>
      <c r="G1609" t="str">
        <f t="shared" si="150"/>
        <v>0</v>
      </c>
      <c r="H1609" s="4" t="str">
        <f t="shared" si="151"/>
        <v>Click here</v>
      </c>
      <c r="I1609" t="str">
        <f>IFERROR(INDEX(Analysis!$B$71:$L$91, MATCH(B1609, Analysis!$A$71:$A$91, 0), MATCH(C1609, Analysis!$B$70:$L$70, 0)), "")</f>
        <v>Mild</v>
      </c>
      <c r="J1609">
        <f t="shared" si="152"/>
        <v>20</v>
      </c>
      <c r="K1609" s="56">
        <f t="shared" si="153"/>
        <v>45794</v>
      </c>
      <c r="L1609" s="57">
        <f t="shared" si="155"/>
        <v>0.62788194444146939</v>
      </c>
      <c r="M1609" t="str" cm="1">
        <f t="array" ref="M1609">IF(L1609="","",_xlfn.IFS(
  AND(L1609&gt;=TIME(9,0,0), L1609&lt;TIME(16,0,0)),"Morning",
  AND(L1609&gt;=TIME(16,0,0), L1609&lt;TIME(23,59,0)),"Evening",
  L1609&gt;=TIME(23,59,0),"Night",
  L1609&lt;TIME(9,0,0),"Night"
))</f>
        <v>Morning</v>
      </c>
      <c r="O1609" t="str">
        <f t="shared" si="154"/>
        <v/>
      </c>
    </row>
    <row r="1610" spans="1:15" x14ac:dyDescent="0.25">
      <c r="A1610" s="55" t="s">
        <v>3331</v>
      </c>
      <c r="B1610" t="s">
        <v>1</v>
      </c>
      <c r="C1610" t="s">
        <v>27</v>
      </c>
      <c r="D1610" t="s">
        <v>662</v>
      </c>
      <c r="E1610" t="s">
        <v>3332</v>
      </c>
      <c r="F1610" t="s">
        <v>78</v>
      </c>
      <c r="G1610" t="str">
        <f t="shared" si="150"/>
        <v>0</v>
      </c>
      <c r="H1610" s="4" t="str">
        <f t="shared" si="151"/>
        <v>Click here</v>
      </c>
      <c r="I1610" t="str">
        <f>IFERROR(INDEX(Analysis!$B$71:$L$91, MATCH(B1610, Analysis!$A$71:$A$91, 0), MATCH(C1610, Analysis!$B$70:$L$70, 0)), "")</f>
        <v>Mild</v>
      </c>
      <c r="J1610">
        <f t="shared" si="152"/>
        <v>20</v>
      </c>
      <c r="K1610" s="56">
        <f t="shared" si="153"/>
        <v>45794</v>
      </c>
      <c r="L1610" s="57">
        <f t="shared" si="155"/>
        <v>0.63144675926014315</v>
      </c>
      <c r="M1610" t="str" cm="1">
        <f t="array" ref="M1610">IF(L1610="","",_xlfn.IFS(
  AND(L1610&gt;=TIME(9,0,0), L1610&lt;TIME(16,0,0)),"Morning",
  AND(L1610&gt;=TIME(16,0,0), L1610&lt;TIME(23,59,0)),"Evening",
  L1610&gt;=TIME(23,59,0),"Night",
  L1610&lt;TIME(9,0,0),"Night"
))</f>
        <v>Morning</v>
      </c>
      <c r="O1610" t="str">
        <f t="shared" si="154"/>
        <v/>
      </c>
    </row>
    <row r="1611" spans="1:15" x14ac:dyDescent="0.25">
      <c r="A1611" s="55" t="s">
        <v>3333</v>
      </c>
      <c r="B1611" t="s">
        <v>1</v>
      </c>
      <c r="C1611" t="s">
        <v>25</v>
      </c>
      <c r="D1611" t="s">
        <v>234</v>
      </c>
      <c r="E1611" t="s">
        <v>3334</v>
      </c>
      <c r="F1611" t="s">
        <v>78</v>
      </c>
      <c r="G1611" t="str">
        <f t="shared" si="150"/>
        <v>0</v>
      </c>
      <c r="H1611" s="4" t="str">
        <f t="shared" si="151"/>
        <v>Click here</v>
      </c>
      <c r="I1611" t="str">
        <f>IFERROR(INDEX(Analysis!$B$71:$L$91, MATCH(B1611, Analysis!$A$71:$A$91, 0), MATCH(C1611, Analysis!$B$70:$L$70, 0)), "")</f>
        <v>Mild</v>
      </c>
      <c r="J1611">
        <f t="shared" si="152"/>
        <v>20</v>
      </c>
      <c r="K1611" s="56">
        <f t="shared" si="153"/>
        <v>45794</v>
      </c>
      <c r="L1611" s="57">
        <f t="shared" si="155"/>
        <v>0.63795138888963265</v>
      </c>
      <c r="M1611" t="str" cm="1">
        <f t="array" ref="M1611">IF(L1611="","",_xlfn.IFS(
  AND(L1611&gt;=TIME(9,0,0), L1611&lt;TIME(16,0,0)),"Morning",
  AND(L1611&gt;=TIME(16,0,0), L1611&lt;TIME(23,59,0)),"Evening",
  L1611&gt;=TIME(23,59,0),"Night",
  L1611&lt;TIME(9,0,0),"Night"
))</f>
        <v>Morning</v>
      </c>
      <c r="O1611" t="str">
        <f t="shared" si="154"/>
        <v/>
      </c>
    </row>
    <row r="1612" spans="1:15" x14ac:dyDescent="0.25">
      <c r="A1612" s="55" t="s">
        <v>3335</v>
      </c>
      <c r="B1612" t="s">
        <v>1</v>
      </c>
      <c r="C1612" t="s">
        <v>25</v>
      </c>
      <c r="D1612" t="s">
        <v>234</v>
      </c>
      <c r="E1612" t="s">
        <v>3336</v>
      </c>
      <c r="F1612" t="s">
        <v>78</v>
      </c>
      <c r="G1612" t="str">
        <f t="shared" si="150"/>
        <v>0</v>
      </c>
      <c r="H1612" s="4" t="str">
        <f t="shared" si="151"/>
        <v>Click here</v>
      </c>
      <c r="I1612" t="str">
        <f>IFERROR(INDEX(Analysis!$B$71:$L$91, MATCH(B1612, Analysis!$A$71:$A$91, 0), MATCH(C1612, Analysis!$B$70:$L$70, 0)), "")</f>
        <v>Mild</v>
      </c>
      <c r="J1612">
        <f t="shared" si="152"/>
        <v>20</v>
      </c>
      <c r="K1612" s="56">
        <f t="shared" si="153"/>
        <v>45794</v>
      </c>
      <c r="L1612" s="57">
        <f t="shared" si="155"/>
        <v>0.63820601852057735</v>
      </c>
      <c r="M1612" t="str" cm="1">
        <f t="array" ref="M1612">IF(L1612="","",_xlfn.IFS(
  AND(L1612&gt;=TIME(9,0,0), L1612&lt;TIME(16,0,0)),"Morning",
  AND(L1612&gt;=TIME(16,0,0), L1612&lt;TIME(23,59,0)),"Evening",
  L1612&gt;=TIME(23,59,0),"Night",
  L1612&lt;TIME(9,0,0),"Night"
))</f>
        <v>Morning</v>
      </c>
      <c r="O1612" t="str">
        <f t="shared" si="154"/>
        <v/>
      </c>
    </row>
    <row r="1613" spans="1:15" x14ac:dyDescent="0.25">
      <c r="A1613" s="55" t="s">
        <v>3337</v>
      </c>
      <c r="B1613" t="s">
        <v>4</v>
      </c>
      <c r="C1613" t="s">
        <v>25</v>
      </c>
      <c r="D1613" t="s">
        <v>83</v>
      </c>
      <c r="E1613" t="s">
        <v>3338</v>
      </c>
      <c r="F1613" t="s">
        <v>78</v>
      </c>
      <c r="G1613" t="str">
        <f t="shared" si="150"/>
        <v>0</v>
      </c>
      <c r="H1613" s="4" t="str">
        <f t="shared" si="151"/>
        <v>Click here</v>
      </c>
      <c r="I1613" t="str">
        <f>IFERROR(INDEX(Analysis!$B$71:$L$91, MATCH(B1613, Analysis!$A$71:$A$91, 0), MATCH(C1613, Analysis!$B$70:$L$70, 0)), "")</f>
        <v>Mild</v>
      </c>
      <c r="J1613">
        <f t="shared" si="152"/>
        <v>20</v>
      </c>
      <c r="K1613" s="56">
        <f t="shared" si="153"/>
        <v>45794</v>
      </c>
      <c r="L1613" s="57">
        <f t="shared" si="155"/>
        <v>0.64538194444321562</v>
      </c>
      <c r="M1613" t="str" cm="1">
        <f t="array" ref="M1613">IF(L1613="","",_xlfn.IFS(
  AND(L1613&gt;=TIME(9,0,0), L1613&lt;TIME(16,0,0)),"Morning",
  AND(L1613&gt;=TIME(16,0,0), L1613&lt;TIME(23,59,0)),"Evening",
  L1613&gt;=TIME(23,59,0),"Night",
  L1613&lt;TIME(9,0,0),"Night"
))</f>
        <v>Morning</v>
      </c>
      <c r="O1613" t="str">
        <f t="shared" si="154"/>
        <v/>
      </c>
    </row>
    <row r="1614" spans="1:15" x14ac:dyDescent="0.25">
      <c r="A1614" s="55" t="s">
        <v>3339</v>
      </c>
      <c r="B1614" t="s">
        <v>2</v>
      </c>
      <c r="C1614" t="s">
        <v>27</v>
      </c>
      <c r="D1614" t="s">
        <v>167</v>
      </c>
      <c r="E1614" t="s">
        <v>3340</v>
      </c>
      <c r="F1614" t="s">
        <v>78</v>
      </c>
      <c r="G1614" t="str">
        <f t="shared" si="150"/>
        <v>0</v>
      </c>
      <c r="H1614" s="4" t="str">
        <f t="shared" si="151"/>
        <v>Click here</v>
      </c>
      <c r="I1614" t="str">
        <f>IFERROR(INDEX(Analysis!$B$71:$L$91, MATCH(B1614, Analysis!$A$71:$A$91, 0), MATCH(C1614, Analysis!$B$70:$L$70, 0)), "")</f>
        <v>Mild</v>
      </c>
      <c r="J1614">
        <f t="shared" si="152"/>
        <v>20</v>
      </c>
      <c r="K1614" s="56">
        <f t="shared" si="153"/>
        <v>45794</v>
      </c>
      <c r="L1614" s="57">
        <f t="shared" si="155"/>
        <v>0.65173611111094942</v>
      </c>
      <c r="M1614" t="str" cm="1">
        <f t="array" ref="M1614">IF(L1614="","",_xlfn.IFS(
  AND(L1614&gt;=TIME(9,0,0), L1614&lt;TIME(16,0,0)),"Morning",
  AND(L1614&gt;=TIME(16,0,0), L1614&lt;TIME(23,59,0)),"Evening",
  L1614&gt;=TIME(23,59,0),"Night",
  L1614&lt;TIME(9,0,0),"Night"
))</f>
        <v>Morning</v>
      </c>
      <c r="O1614" t="str">
        <f t="shared" si="154"/>
        <v/>
      </c>
    </row>
    <row r="1615" spans="1:15" x14ac:dyDescent="0.25">
      <c r="A1615" s="55" t="s">
        <v>3341</v>
      </c>
      <c r="B1615" t="s">
        <v>1</v>
      </c>
      <c r="C1615" t="s">
        <v>103</v>
      </c>
      <c r="D1615" t="s">
        <v>541</v>
      </c>
      <c r="E1615" t="s">
        <v>3342</v>
      </c>
      <c r="F1615" t="s">
        <v>78</v>
      </c>
      <c r="G1615" t="str">
        <f t="shared" si="150"/>
        <v>0</v>
      </c>
      <c r="H1615" s="4" t="str">
        <f t="shared" si="151"/>
        <v>Click here</v>
      </c>
      <c r="I1615" t="str">
        <f>IFERROR(INDEX(Analysis!$B$71:$L$91, MATCH(B1615, Analysis!$A$71:$A$91, 0), MATCH(C1615, Analysis!$B$70:$L$70, 0)), "")</f>
        <v>Mild</v>
      </c>
      <c r="J1615">
        <f t="shared" si="152"/>
        <v>20</v>
      </c>
      <c r="K1615" s="56">
        <f t="shared" si="153"/>
        <v>45794</v>
      </c>
      <c r="L1615" s="57">
        <f t="shared" si="155"/>
        <v>0.65600694444583496</v>
      </c>
      <c r="M1615" t="str" cm="1">
        <f t="array" ref="M1615">IF(L1615="","",_xlfn.IFS(
  AND(L1615&gt;=TIME(9,0,0), L1615&lt;TIME(16,0,0)),"Morning",
  AND(L1615&gt;=TIME(16,0,0), L1615&lt;TIME(23,59,0)),"Evening",
  L1615&gt;=TIME(23,59,0),"Night",
  L1615&lt;TIME(9,0,0),"Night"
))</f>
        <v>Morning</v>
      </c>
      <c r="O1615" t="str">
        <f t="shared" si="154"/>
        <v/>
      </c>
    </row>
    <row r="1616" spans="1:15" x14ac:dyDescent="0.25">
      <c r="A1616" s="55" t="s">
        <v>3343</v>
      </c>
      <c r="B1616" t="s">
        <v>1</v>
      </c>
      <c r="C1616" t="s">
        <v>103</v>
      </c>
      <c r="D1616" t="s">
        <v>541</v>
      </c>
      <c r="E1616" t="s">
        <v>3344</v>
      </c>
      <c r="F1616" t="s">
        <v>78</v>
      </c>
      <c r="G1616" t="str">
        <f t="shared" si="150"/>
        <v>0</v>
      </c>
      <c r="H1616" s="4" t="str">
        <f t="shared" si="151"/>
        <v>Click here</v>
      </c>
      <c r="I1616" t="str">
        <f>IFERROR(INDEX(Analysis!$B$71:$L$91, MATCH(B1616, Analysis!$A$71:$A$91, 0), MATCH(C1616, Analysis!$B$70:$L$70, 0)), "")</f>
        <v>Mild</v>
      </c>
      <c r="J1616">
        <f t="shared" si="152"/>
        <v>20</v>
      </c>
      <c r="K1616" s="56">
        <f t="shared" si="153"/>
        <v>45794</v>
      </c>
      <c r="L1616" s="57">
        <f t="shared" si="155"/>
        <v>0.65657407407707069</v>
      </c>
      <c r="M1616" t="str" cm="1">
        <f t="array" ref="M1616">IF(L1616="","",_xlfn.IFS(
  AND(L1616&gt;=TIME(9,0,0), L1616&lt;TIME(16,0,0)),"Morning",
  AND(L1616&gt;=TIME(16,0,0), L1616&lt;TIME(23,59,0)),"Evening",
  L1616&gt;=TIME(23,59,0),"Night",
  L1616&lt;TIME(9,0,0),"Night"
))</f>
        <v>Morning</v>
      </c>
      <c r="O1616" t="str">
        <f t="shared" si="154"/>
        <v/>
      </c>
    </row>
    <row r="1617" spans="1:15" x14ac:dyDescent="0.25">
      <c r="A1617" s="55" t="s">
        <v>3345</v>
      </c>
      <c r="B1617" t="s">
        <v>5</v>
      </c>
      <c r="C1617" t="s">
        <v>30</v>
      </c>
      <c r="D1617" t="s">
        <v>217</v>
      </c>
      <c r="E1617" t="s">
        <v>3346</v>
      </c>
      <c r="F1617" t="s">
        <v>78</v>
      </c>
      <c r="G1617" t="str">
        <f t="shared" si="150"/>
        <v>0</v>
      </c>
      <c r="H1617" s="4" t="str">
        <f t="shared" si="151"/>
        <v>Click here</v>
      </c>
      <c r="I1617" t="str">
        <f>IFERROR(INDEX(Analysis!$B$71:$L$91, MATCH(B1617, Analysis!$A$71:$A$91, 0), MATCH(C1617, Analysis!$B$70:$L$70, 0)), "")</f>
        <v>Severe</v>
      </c>
      <c r="J1617">
        <f t="shared" si="152"/>
        <v>20</v>
      </c>
      <c r="K1617" s="56">
        <f t="shared" si="153"/>
        <v>45794</v>
      </c>
      <c r="L1617" s="57">
        <f t="shared" si="155"/>
        <v>0.66243055555241881</v>
      </c>
      <c r="M1617" t="str" cm="1">
        <f t="array" ref="M1617">IF(L1617="","",_xlfn.IFS(
  AND(L1617&gt;=TIME(9,0,0), L1617&lt;TIME(16,0,0)),"Morning",
  AND(L1617&gt;=TIME(16,0,0), L1617&lt;TIME(23,59,0)),"Evening",
  L1617&gt;=TIME(23,59,0),"Night",
  L1617&lt;TIME(9,0,0),"Night"
))</f>
        <v>Morning</v>
      </c>
      <c r="O1617" t="str">
        <f t="shared" si="154"/>
        <v/>
      </c>
    </row>
    <row r="1618" spans="1:15" x14ac:dyDescent="0.25">
      <c r="A1618" s="55" t="s">
        <v>3347</v>
      </c>
      <c r="B1618" t="s">
        <v>1</v>
      </c>
      <c r="C1618" t="s">
        <v>27</v>
      </c>
      <c r="D1618" t="s">
        <v>167</v>
      </c>
      <c r="E1618" t="s">
        <v>3348</v>
      </c>
      <c r="F1618" t="s">
        <v>78</v>
      </c>
      <c r="G1618" t="str">
        <f t="shared" si="150"/>
        <v>0</v>
      </c>
      <c r="H1618" s="4" t="str">
        <f t="shared" si="151"/>
        <v>Click here</v>
      </c>
      <c r="I1618" t="str">
        <f>IFERROR(INDEX(Analysis!$B$71:$L$91, MATCH(B1618, Analysis!$A$71:$A$91, 0), MATCH(C1618, Analysis!$B$70:$L$70, 0)), "")</f>
        <v>Mild</v>
      </c>
      <c r="J1618">
        <f t="shared" si="152"/>
        <v>20</v>
      </c>
      <c r="K1618" s="56">
        <f t="shared" si="153"/>
        <v>45794</v>
      </c>
      <c r="L1618" s="57">
        <f t="shared" si="155"/>
        <v>0.66548611110920319</v>
      </c>
      <c r="M1618" t="str" cm="1">
        <f t="array" ref="M1618">IF(L1618="","",_xlfn.IFS(
  AND(L1618&gt;=TIME(9,0,0), L1618&lt;TIME(16,0,0)),"Morning",
  AND(L1618&gt;=TIME(16,0,0), L1618&lt;TIME(23,59,0)),"Evening",
  L1618&gt;=TIME(23,59,0),"Night",
  L1618&lt;TIME(9,0,0),"Night"
))</f>
        <v>Morning</v>
      </c>
      <c r="O1618" t="str">
        <f t="shared" si="154"/>
        <v/>
      </c>
    </row>
    <row r="1619" spans="1:15" x14ac:dyDescent="0.25">
      <c r="A1619" s="55" t="s">
        <v>3349</v>
      </c>
      <c r="B1619" t="s">
        <v>1</v>
      </c>
      <c r="C1619" t="s">
        <v>103</v>
      </c>
      <c r="D1619" t="s">
        <v>104</v>
      </c>
      <c r="E1619" t="s">
        <v>3350</v>
      </c>
      <c r="F1619" t="s">
        <v>78</v>
      </c>
      <c r="G1619" t="str">
        <f t="shared" si="150"/>
        <v>0</v>
      </c>
      <c r="H1619" s="4" t="str">
        <f t="shared" si="151"/>
        <v>Click here</v>
      </c>
      <c r="I1619" t="str">
        <f>IFERROR(INDEX(Analysis!$B$71:$L$91, MATCH(B1619, Analysis!$A$71:$A$91, 0), MATCH(C1619, Analysis!$B$70:$L$70, 0)), "")</f>
        <v>Mild</v>
      </c>
      <c r="J1619">
        <f t="shared" si="152"/>
        <v>20</v>
      </c>
      <c r="K1619" s="56">
        <f t="shared" si="153"/>
        <v>45794</v>
      </c>
      <c r="L1619" s="57">
        <f t="shared" si="155"/>
        <v>0.67032407407532446</v>
      </c>
      <c r="M1619" t="str" cm="1">
        <f t="array" ref="M1619">IF(L1619="","",_xlfn.IFS(
  AND(L1619&gt;=TIME(9,0,0), L1619&lt;TIME(16,0,0)),"Morning",
  AND(L1619&gt;=TIME(16,0,0), L1619&lt;TIME(23,59,0)),"Evening",
  L1619&gt;=TIME(23,59,0),"Night",
  L1619&lt;TIME(9,0,0),"Night"
))</f>
        <v>Evening</v>
      </c>
      <c r="O1619" t="str">
        <f t="shared" si="154"/>
        <v/>
      </c>
    </row>
    <row r="1620" spans="1:15" x14ac:dyDescent="0.25">
      <c r="A1620" s="55" t="s">
        <v>3351</v>
      </c>
      <c r="B1620" t="s">
        <v>3</v>
      </c>
      <c r="C1620" t="s">
        <v>27</v>
      </c>
      <c r="D1620" t="s">
        <v>109</v>
      </c>
      <c r="E1620" t="s">
        <v>3352</v>
      </c>
      <c r="F1620" t="s">
        <v>78</v>
      </c>
      <c r="G1620" t="str">
        <f t="shared" si="150"/>
        <v>0</v>
      </c>
      <c r="H1620" s="4" t="str">
        <f t="shared" si="151"/>
        <v>Click here</v>
      </c>
      <c r="I1620" t="str">
        <f>IFERROR(INDEX(Analysis!$B$71:$L$91, MATCH(B1620, Analysis!$A$71:$A$91, 0), MATCH(C1620, Analysis!$B$70:$L$70, 0)), "")</f>
        <v>Severe</v>
      </c>
      <c r="J1620">
        <f t="shared" si="152"/>
        <v>20</v>
      </c>
      <c r="K1620" s="56">
        <f t="shared" si="153"/>
        <v>45794</v>
      </c>
      <c r="L1620" s="57">
        <f t="shared" si="155"/>
        <v>0.6706712962986785</v>
      </c>
      <c r="M1620" t="str" cm="1">
        <f t="array" ref="M1620">IF(L1620="","",_xlfn.IFS(
  AND(L1620&gt;=TIME(9,0,0), L1620&lt;TIME(16,0,0)),"Morning",
  AND(L1620&gt;=TIME(16,0,0), L1620&lt;TIME(23,59,0)),"Evening",
  L1620&gt;=TIME(23,59,0),"Night",
  L1620&lt;TIME(9,0,0),"Night"
))</f>
        <v>Evening</v>
      </c>
      <c r="O1620" t="str">
        <f t="shared" si="154"/>
        <v/>
      </c>
    </row>
    <row r="1621" spans="1:15" x14ac:dyDescent="0.25">
      <c r="A1621" s="55" t="s">
        <v>3353</v>
      </c>
      <c r="B1621" t="s">
        <v>1</v>
      </c>
      <c r="C1621" t="s">
        <v>27</v>
      </c>
      <c r="D1621" t="s">
        <v>3055</v>
      </c>
      <c r="E1621" t="s">
        <v>3354</v>
      </c>
      <c r="F1621" t="s">
        <v>78</v>
      </c>
      <c r="G1621" t="str">
        <f t="shared" si="150"/>
        <v>0</v>
      </c>
      <c r="H1621" s="4" t="str">
        <f t="shared" si="151"/>
        <v>Click here</v>
      </c>
      <c r="I1621" t="str">
        <f>IFERROR(INDEX(Analysis!$B$71:$L$91, MATCH(B1621, Analysis!$A$71:$A$91, 0), MATCH(C1621, Analysis!$B$70:$L$70, 0)), "")</f>
        <v>Mild</v>
      </c>
      <c r="J1621">
        <f t="shared" si="152"/>
        <v>20</v>
      </c>
      <c r="K1621" s="56">
        <f t="shared" si="153"/>
        <v>45794</v>
      </c>
      <c r="L1621" s="57">
        <f t="shared" si="155"/>
        <v>0.67907407407619758</v>
      </c>
      <c r="M1621" t="str" cm="1">
        <f t="array" ref="M1621">IF(L1621="","",_xlfn.IFS(
  AND(L1621&gt;=TIME(9,0,0), L1621&lt;TIME(16,0,0)),"Morning",
  AND(L1621&gt;=TIME(16,0,0), L1621&lt;TIME(23,59,0)),"Evening",
  L1621&gt;=TIME(23,59,0),"Night",
  L1621&lt;TIME(9,0,0),"Night"
))</f>
        <v>Evening</v>
      </c>
      <c r="O1621" t="str">
        <f t="shared" si="154"/>
        <v/>
      </c>
    </row>
    <row r="1622" spans="1:15" x14ac:dyDescent="0.25">
      <c r="A1622" s="55" t="s">
        <v>3355</v>
      </c>
      <c r="B1622" t="s">
        <v>1</v>
      </c>
      <c r="C1622" t="s">
        <v>27</v>
      </c>
      <c r="D1622" t="s">
        <v>167</v>
      </c>
      <c r="E1622" t="s">
        <v>3356</v>
      </c>
      <c r="F1622" t="s">
        <v>78</v>
      </c>
      <c r="G1622" t="str">
        <f t="shared" si="150"/>
        <v>0</v>
      </c>
      <c r="H1622" s="4" t="str">
        <f t="shared" si="151"/>
        <v>Click here</v>
      </c>
      <c r="I1622" t="str">
        <f>IFERROR(INDEX(Analysis!$B$71:$L$91, MATCH(B1622, Analysis!$A$71:$A$91, 0), MATCH(C1622, Analysis!$B$70:$L$70, 0)), "")</f>
        <v>Mild</v>
      </c>
      <c r="J1622">
        <f t="shared" si="152"/>
        <v>20</v>
      </c>
      <c r="K1622" s="56">
        <f t="shared" si="153"/>
        <v>45794</v>
      </c>
      <c r="L1622" s="57">
        <f t="shared" si="155"/>
        <v>0.68432870370452292</v>
      </c>
      <c r="M1622" t="str" cm="1">
        <f t="array" ref="M1622">IF(L1622="","",_xlfn.IFS(
  AND(L1622&gt;=TIME(9,0,0), L1622&lt;TIME(16,0,0)),"Morning",
  AND(L1622&gt;=TIME(16,0,0), L1622&lt;TIME(23,59,0)),"Evening",
  L1622&gt;=TIME(23,59,0),"Night",
  L1622&lt;TIME(9,0,0),"Night"
))</f>
        <v>Evening</v>
      </c>
      <c r="O1622" t="str">
        <f t="shared" si="154"/>
        <v/>
      </c>
    </row>
    <row r="1623" spans="1:15" x14ac:dyDescent="0.25">
      <c r="A1623" s="55" t="s">
        <v>3357</v>
      </c>
      <c r="B1623" t="s">
        <v>1</v>
      </c>
      <c r="C1623" t="s">
        <v>27</v>
      </c>
      <c r="D1623" t="s">
        <v>3055</v>
      </c>
      <c r="E1623" t="s">
        <v>3358</v>
      </c>
      <c r="F1623" t="s">
        <v>78</v>
      </c>
      <c r="G1623" t="str">
        <f t="shared" si="150"/>
        <v>0</v>
      </c>
      <c r="H1623" s="4" t="str">
        <f t="shared" si="151"/>
        <v>Click here</v>
      </c>
      <c r="I1623" t="str">
        <f>IFERROR(INDEX(Analysis!$B$71:$L$91, MATCH(B1623, Analysis!$A$71:$A$91, 0), MATCH(C1623, Analysis!$B$70:$L$70, 0)), "")</f>
        <v>Mild</v>
      </c>
      <c r="J1623">
        <f t="shared" si="152"/>
        <v>20</v>
      </c>
      <c r="K1623" s="56">
        <f t="shared" si="153"/>
        <v>45794</v>
      </c>
      <c r="L1623" s="57">
        <f t="shared" si="155"/>
        <v>0.6886689814782585</v>
      </c>
      <c r="M1623" t="str" cm="1">
        <f t="array" ref="M1623">IF(L1623="","",_xlfn.IFS(
  AND(L1623&gt;=TIME(9,0,0), L1623&lt;TIME(16,0,0)),"Morning",
  AND(L1623&gt;=TIME(16,0,0), L1623&lt;TIME(23,59,0)),"Evening",
  L1623&gt;=TIME(23,59,0),"Night",
  L1623&lt;TIME(9,0,0),"Night"
))</f>
        <v>Evening</v>
      </c>
      <c r="O1623" t="str">
        <f t="shared" si="154"/>
        <v/>
      </c>
    </row>
    <row r="1624" spans="1:15" x14ac:dyDescent="0.25">
      <c r="A1624" s="55" t="s">
        <v>3359</v>
      </c>
      <c r="B1624" t="s">
        <v>1</v>
      </c>
      <c r="C1624" t="s">
        <v>27</v>
      </c>
      <c r="D1624" t="s">
        <v>3055</v>
      </c>
      <c r="E1624" t="s">
        <v>3360</v>
      </c>
      <c r="F1624" t="s">
        <v>78</v>
      </c>
      <c r="G1624" t="str">
        <f t="shared" si="150"/>
        <v>0</v>
      </c>
      <c r="H1624" s="4" t="str">
        <f t="shared" si="151"/>
        <v>Click here</v>
      </c>
      <c r="I1624" t="str">
        <f>IFERROR(INDEX(Analysis!$B$71:$L$91, MATCH(B1624, Analysis!$A$71:$A$91, 0), MATCH(C1624, Analysis!$B$70:$L$70, 0)), "")</f>
        <v>Mild</v>
      </c>
      <c r="J1624">
        <f t="shared" si="152"/>
        <v>20</v>
      </c>
      <c r="K1624" s="56">
        <f t="shared" si="153"/>
        <v>45794</v>
      </c>
      <c r="L1624" s="57">
        <f t="shared" si="155"/>
        <v>0.68916666666336823</v>
      </c>
      <c r="M1624" t="str" cm="1">
        <f t="array" ref="M1624">IF(L1624="","",_xlfn.IFS(
  AND(L1624&gt;=TIME(9,0,0), L1624&lt;TIME(16,0,0)),"Morning",
  AND(L1624&gt;=TIME(16,0,0), L1624&lt;TIME(23,59,0)),"Evening",
  L1624&gt;=TIME(23,59,0),"Night",
  L1624&lt;TIME(9,0,0),"Night"
))</f>
        <v>Evening</v>
      </c>
      <c r="O1624" t="str">
        <f t="shared" si="154"/>
        <v/>
      </c>
    </row>
    <row r="1625" spans="1:15" x14ac:dyDescent="0.25">
      <c r="A1625" s="55" t="s">
        <v>3361</v>
      </c>
      <c r="B1625" t="s">
        <v>2</v>
      </c>
      <c r="C1625" t="s">
        <v>27</v>
      </c>
      <c r="D1625" t="s">
        <v>167</v>
      </c>
      <c r="E1625" t="s">
        <v>3362</v>
      </c>
      <c r="F1625" t="s">
        <v>78</v>
      </c>
      <c r="G1625" t="str">
        <f t="shared" si="150"/>
        <v>0</v>
      </c>
      <c r="H1625" s="4" t="str">
        <f t="shared" si="151"/>
        <v>Click here</v>
      </c>
      <c r="I1625" t="str">
        <f>IFERROR(INDEX(Analysis!$B$71:$L$91, MATCH(B1625, Analysis!$A$71:$A$91, 0), MATCH(C1625, Analysis!$B$70:$L$70, 0)), "")</f>
        <v>Mild</v>
      </c>
      <c r="J1625">
        <f t="shared" si="152"/>
        <v>20</v>
      </c>
      <c r="K1625" s="56">
        <f t="shared" si="153"/>
        <v>45794</v>
      </c>
      <c r="L1625" s="57">
        <f t="shared" si="155"/>
        <v>0.69239583333546761</v>
      </c>
      <c r="M1625" t="str" cm="1">
        <f t="array" ref="M1625">IF(L1625="","",_xlfn.IFS(
  AND(L1625&gt;=TIME(9,0,0), L1625&lt;TIME(16,0,0)),"Morning",
  AND(L1625&gt;=TIME(16,0,0), L1625&lt;TIME(23,59,0)),"Evening",
  L1625&gt;=TIME(23,59,0),"Night",
  L1625&lt;TIME(9,0,0),"Night"
))</f>
        <v>Evening</v>
      </c>
      <c r="O1625" t="str">
        <f t="shared" si="154"/>
        <v/>
      </c>
    </row>
    <row r="1626" spans="1:15" x14ac:dyDescent="0.25">
      <c r="A1626" s="55" t="s">
        <v>3363</v>
      </c>
      <c r="B1626" t="s">
        <v>1</v>
      </c>
      <c r="C1626" t="s">
        <v>103</v>
      </c>
      <c r="D1626" t="s">
        <v>541</v>
      </c>
      <c r="E1626" t="s">
        <v>3364</v>
      </c>
      <c r="F1626" t="s">
        <v>78</v>
      </c>
      <c r="G1626" t="str">
        <f t="shared" si="150"/>
        <v>0</v>
      </c>
      <c r="H1626" s="4" t="str">
        <f t="shared" si="151"/>
        <v>Click here</v>
      </c>
      <c r="I1626" t="str">
        <f>IFERROR(INDEX(Analysis!$B$71:$L$91, MATCH(B1626, Analysis!$A$71:$A$91, 0), MATCH(C1626, Analysis!$B$70:$L$70, 0)), "")</f>
        <v>Mild</v>
      </c>
      <c r="J1626">
        <f t="shared" si="152"/>
        <v>20</v>
      </c>
      <c r="K1626" s="56">
        <f t="shared" si="153"/>
        <v>45794</v>
      </c>
      <c r="L1626" s="57">
        <f t="shared" si="155"/>
        <v>0.692696759258979</v>
      </c>
      <c r="M1626" t="str" cm="1">
        <f t="array" ref="M1626">IF(L1626="","",_xlfn.IFS(
  AND(L1626&gt;=TIME(9,0,0), L1626&lt;TIME(16,0,0)),"Morning",
  AND(L1626&gt;=TIME(16,0,0), L1626&lt;TIME(23,59,0)),"Evening",
  L1626&gt;=TIME(23,59,0),"Night",
  L1626&lt;TIME(9,0,0),"Night"
))</f>
        <v>Evening</v>
      </c>
      <c r="O1626" t="str">
        <f t="shared" si="154"/>
        <v/>
      </c>
    </row>
    <row r="1627" spans="1:15" x14ac:dyDescent="0.25">
      <c r="A1627" s="55" t="s">
        <v>3365</v>
      </c>
      <c r="B1627" t="s">
        <v>1</v>
      </c>
      <c r="C1627" t="s">
        <v>30</v>
      </c>
      <c r="D1627" t="s">
        <v>217</v>
      </c>
      <c r="E1627" t="s">
        <v>3366</v>
      </c>
      <c r="F1627" t="s">
        <v>78</v>
      </c>
      <c r="G1627" t="str">
        <f t="shared" si="150"/>
        <v>0</v>
      </c>
      <c r="H1627" s="4" t="str">
        <f t="shared" si="151"/>
        <v>Click here</v>
      </c>
      <c r="I1627" t="str">
        <f>IFERROR(INDEX(Analysis!$B$71:$L$91, MATCH(B1627, Analysis!$A$71:$A$91, 0), MATCH(C1627, Analysis!$B$70:$L$70, 0)), "")</f>
        <v>Mild</v>
      </c>
      <c r="J1627">
        <f t="shared" si="152"/>
        <v>20</v>
      </c>
      <c r="K1627" s="56">
        <f t="shared" si="153"/>
        <v>45794</v>
      </c>
      <c r="L1627" s="57">
        <f t="shared" si="155"/>
        <v>0.69511574073840166</v>
      </c>
      <c r="M1627" t="str" cm="1">
        <f t="array" ref="M1627">IF(L1627="","",_xlfn.IFS(
  AND(L1627&gt;=TIME(9,0,0), L1627&lt;TIME(16,0,0)),"Morning",
  AND(L1627&gt;=TIME(16,0,0), L1627&lt;TIME(23,59,0)),"Evening",
  L1627&gt;=TIME(23,59,0),"Night",
  L1627&lt;TIME(9,0,0),"Night"
))</f>
        <v>Evening</v>
      </c>
      <c r="O1627" t="str">
        <f t="shared" si="154"/>
        <v/>
      </c>
    </row>
    <row r="1628" spans="1:15" x14ac:dyDescent="0.25">
      <c r="A1628" s="55" t="s">
        <v>3367</v>
      </c>
      <c r="B1628" t="s">
        <v>1</v>
      </c>
      <c r="C1628" t="s">
        <v>103</v>
      </c>
      <c r="D1628" t="s">
        <v>541</v>
      </c>
      <c r="E1628" t="s">
        <v>3368</v>
      </c>
      <c r="F1628" t="s">
        <v>78</v>
      </c>
      <c r="G1628" t="str">
        <f t="shared" si="150"/>
        <v>0</v>
      </c>
      <c r="H1628" s="4" t="str">
        <f t="shared" si="151"/>
        <v>Click here</v>
      </c>
      <c r="I1628" t="str">
        <f>IFERROR(INDEX(Analysis!$B$71:$L$91, MATCH(B1628, Analysis!$A$71:$A$91, 0), MATCH(C1628, Analysis!$B$70:$L$70, 0)), "")</f>
        <v>Mild</v>
      </c>
      <c r="J1628">
        <f t="shared" si="152"/>
        <v>20</v>
      </c>
      <c r="K1628" s="56">
        <f t="shared" si="153"/>
        <v>45794</v>
      </c>
      <c r="L1628" s="57">
        <f t="shared" si="155"/>
        <v>0.697824074071832</v>
      </c>
      <c r="M1628" t="str" cm="1">
        <f t="array" ref="M1628">IF(L1628="","",_xlfn.IFS(
  AND(L1628&gt;=TIME(9,0,0), L1628&lt;TIME(16,0,0)),"Morning",
  AND(L1628&gt;=TIME(16,0,0), L1628&lt;TIME(23,59,0)),"Evening",
  L1628&gt;=TIME(23,59,0),"Night",
  L1628&lt;TIME(9,0,0),"Night"
))</f>
        <v>Evening</v>
      </c>
      <c r="O1628" t="str">
        <f t="shared" si="154"/>
        <v/>
      </c>
    </row>
    <row r="1629" spans="1:15" x14ac:dyDescent="0.25">
      <c r="A1629" s="55" t="s">
        <v>3369</v>
      </c>
      <c r="B1629" t="s">
        <v>1</v>
      </c>
      <c r="C1629" t="s">
        <v>30</v>
      </c>
      <c r="D1629" t="s">
        <v>217</v>
      </c>
      <c r="E1629" t="s">
        <v>3370</v>
      </c>
      <c r="F1629" t="s">
        <v>78</v>
      </c>
      <c r="G1629" t="str">
        <f t="shared" si="150"/>
        <v>0</v>
      </c>
      <c r="H1629" s="4" t="str">
        <f t="shared" si="151"/>
        <v>Click here</v>
      </c>
      <c r="I1629" t="str">
        <f>IFERROR(INDEX(Analysis!$B$71:$L$91, MATCH(B1629, Analysis!$A$71:$A$91, 0), MATCH(C1629, Analysis!$B$70:$L$70, 0)), "")</f>
        <v>Mild</v>
      </c>
      <c r="J1629">
        <f t="shared" si="152"/>
        <v>20</v>
      </c>
      <c r="K1629" s="56">
        <f t="shared" si="153"/>
        <v>45794</v>
      </c>
      <c r="L1629" s="57">
        <f t="shared" si="155"/>
        <v>0.70403935185458977</v>
      </c>
      <c r="M1629" t="str" cm="1">
        <f t="array" ref="M1629">IF(L1629="","",_xlfn.IFS(
  AND(L1629&gt;=TIME(9,0,0), L1629&lt;TIME(16,0,0)),"Morning",
  AND(L1629&gt;=TIME(16,0,0), L1629&lt;TIME(23,59,0)),"Evening",
  L1629&gt;=TIME(23,59,0),"Night",
  L1629&lt;TIME(9,0,0),"Night"
))</f>
        <v>Evening</v>
      </c>
      <c r="O1629" t="str">
        <f t="shared" si="154"/>
        <v/>
      </c>
    </row>
    <row r="1630" spans="1:15" x14ac:dyDescent="0.25">
      <c r="A1630" s="55" t="s">
        <v>3371</v>
      </c>
      <c r="B1630" t="s">
        <v>1</v>
      </c>
      <c r="C1630" t="s">
        <v>27</v>
      </c>
      <c r="D1630" t="s">
        <v>167</v>
      </c>
      <c r="E1630" t="s">
        <v>3372</v>
      </c>
      <c r="F1630" t="s">
        <v>78</v>
      </c>
      <c r="G1630" t="str">
        <f t="shared" si="150"/>
        <v>0</v>
      </c>
      <c r="H1630" s="4" t="str">
        <f t="shared" si="151"/>
        <v>Click here</v>
      </c>
      <c r="I1630" t="str">
        <f>IFERROR(INDEX(Analysis!$B$71:$L$91, MATCH(B1630, Analysis!$A$71:$A$91, 0), MATCH(C1630, Analysis!$B$70:$L$70, 0)), "")</f>
        <v>Mild</v>
      </c>
      <c r="J1630">
        <f t="shared" si="152"/>
        <v>20</v>
      </c>
      <c r="K1630" s="56">
        <f t="shared" si="153"/>
        <v>45794</v>
      </c>
      <c r="L1630" s="57">
        <f t="shared" si="155"/>
        <v>0.70510416666365927</v>
      </c>
      <c r="M1630" t="str" cm="1">
        <f t="array" ref="M1630">IF(L1630="","",_xlfn.IFS(
  AND(L1630&gt;=TIME(9,0,0), L1630&lt;TIME(16,0,0)),"Morning",
  AND(L1630&gt;=TIME(16,0,0), L1630&lt;TIME(23,59,0)),"Evening",
  L1630&gt;=TIME(23,59,0),"Night",
  L1630&lt;TIME(9,0,0),"Night"
))</f>
        <v>Evening</v>
      </c>
      <c r="O1630" t="str">
        <f t="shared" si="154"/>
        <v/>
      </c>
    </row>
    <row r="1631" spans="1:15" x14ac:dyDescent="0.25">
      <c r="A1631" s="55" t="s">
        <v>3373</v>
      </c>
      <c r="B1631" t="s">
        <v>3</v>
      </c>
      <c r="C1631" t="s">
        <v>29</v>
      </c>
      <c r="D1631" t="s">
        <v>116</v>
      </c>
      <c r="E1631" t="s">
        <v>3374</v>
      </c>
      <c r="F1631" t="s">
        <v>78</v>
      </c>
      <c r="G1631" t="str">
        <f t="shared" si="150"/>
        <v>0</v>
      </c>
      <c r="H1631" s="4" t="str">
        <f t="shared" si="151"/>
        <v>Click here</v>
      </c>
      <c r="I1631" t="str">
        <f>IFERROR(INDEX(Analysis!$B$71:$L$91, MATCH(B1631, Analysis!$A$71:$A$91, 0), MATCH(C1631, Analysis!$B$70:$L$70, 0)), "")</f>
        <v>Severe</v>
      </c>
      <c r="J1631">
        <f t="shared" si="152"/>
        <v>20</v>
      </c>
      <c r="K1631" s="56">
        <f t="shared" si="153"/>
        <v>45794</v>
      </c>
      <c r="L1631" s="57">
        <f t="shared" si="155"/>
        <v>0.71318287037138361</v>
      </c>
      <c r="M1631" t="str" cm="1">
        <f t="array" ref="M1631">IF(L1631="","",_xlfn.IFS(
  AND(L1631&gt;=TIME(9,0,0), L1631&lt;TIME(16,0,0)),"Morning",
  AND(L1631&gt;=TIME(16,0,0), L1631&lt;TIME(23,59,0)),"Evening",
  L1631&gt;=TIME(23,59,0),"Night",
  L1631&lt;TIME(9,0,0),"Night"
))</f>
        <v>Evening</v>
      </c>
      <c r="O1631" t="str">
        <f t="shared" si="154"/>
        <v/>
      </c>
    </row>
    <row r="1632" spans="1:15" x14ac:dyDescent="0.25">
      <c r="A1632" s="55" t="s">
        <v>3375</v>
      </c>
      <c r="B1632" t="s">
        <v>4</v>
      </c>
      <c r="C1632" t="s">
        <v>25</v>
      </c>
      <c r="D1632" t="s">
        <v>83</v>
      </c>
      <c r="E1632" t="s">
        <v>3376</v>
      </c>
      <c r="F1632" t="s">
        <v>78</v>
      </c>
      <c r="G1632" t="str">
        <f t="shared" si="150"/>
        <v>0</v>
      </c>
      <c r="H1632" s="4" t="str">
        <f t="shared" si="151"/>
        <v>Click here</v>
      </c>
      <c r="I1632" t="str">
        <f>IFERROR(INDEX(Analysis!$B$71:$L$91, MATCH(B1632, Analysis!$A$71:$A$91, 0), MATCH(C1632, Analysis!$B$70:$L$70, 0)), "")</f>
        <v>Mild</v>
      </c>
      <c r="J1632">
        <f t="shared" si="152"/>
        <v>20</v>
      </c>
      <c r="K1632" s="56">
        <f t="shared" si="153"/>
        <v>45794</v>
      </c>
      <c r="L1632" s="57">
        <f t="shared" si="155"/>
        <v>0.71839120370714227</v>
      </c>
      <c r="M1632" t="str" cm="1">
        <f t="array" ref="M1632">IF(L1632="","",_xlfn.IFS(
  AND(L1632&gt;=TIME(9,0,0), L1632&lt;TIME(16,0,0)),"Morning",
  AND(L1632&gt;=TIME(16,0,0), L1632&lt;TIME(23,59,0)),"Evening",
  L1632&gt;=TIME(23,59,0),"Night",
  L1632&lt;TIME(9,0,0),"Night"
))</f>
        <v>Evening</v>
      </c>
      <c r="O1632" t="str">
        <f t="shared" si="154"/>
        <v/>
      </c>
    </row>
    <row r="1633" spans="1:15" x14ac:dyDescent="0.25">
      <c r="A1633" s="55" t="s">
        <v>3377</v>
      </c>
      <c r="B1633" t="s">
        <v>3</v>
      </c>
      <c r="C1633" t="s">
        <v>25</v>
      </c>
      <c r="D1633" t="s">
        <v>1076</v>
      </c>
      <c r="E1633" t="s">
        <v>3378</v>
      </c>
      <c r="F1633" t="s">
        <v>78</v>
      </c>
      <c r="G1633" t="str">
        <f t="shared" si="150"/>
        <v>0</v>
      </c>
      <c r="H1633" s="4" t="str">
        <f t="shared" si="151"/>
        <v>Click here</v>
      </c>
      <c r="I1633" t="str">
        <f>IFERROR(INDEX(Analysis!$B$71:$L$91, MATCH(B1633, Analysis!$A$71:$A$91, 0), MATCH(C1633, Analysis!$B$70:$L$70, 0)), "")</f>
        <v>Severe</v>
      </c>
      <c r="J1633">
        <f t="shared" si="152"/>
        <v>20</v>
      </c>
      <c r="K1633" s="56">
        <f t="shared" si="153"/>
        <v>45794</v>
      </c>
      <c r="L1633" s="57">
        <f t="shared" si="155"/>
        <v>0.72611111111473292</v>
      </c>
      <c r="M1633" t="str" cm="1">
        <f t="array" ref="M1633">IF(L1633="","",_xlfn.IFS(
  AND(L1633&gt;=TIME(9,0,0), L1633&lt;TIME(16,0,0)),"Morning",
  AND(L1633&gt;=TIME(16,0,0), L1633&lt;TIME(23,59,0)),"Evening",
  L1633&gt;=TIME(23,59,0),"Night",
  L1633&lt;TIME(9,0,0),"Night"
))</f>
        <v>Evening</v>
      </c>
      <c r="O1633" t="str">
        <f t="shared" si="154"/>
        <v/>
      </c>
    </row>
    <row r="1634" spans="1:15" x14ac:dyDescent="0.25">
      <c r="A1634" s="55" t="s">
        <v>3379</v>
      </c>
      <c r="B1634" t="s">
        <v>1</v>
      </c>
      <c r="C1634" t="s">
        <v>27</v>
      </c>
      <c r="D1634" t="s">
        <v>109</v>
      </c>
      <c r="E1634" t="s">
        <v>3380</v>
      </c>
      <c r="F1634" t="s">
        <v>78</v>
      </c>
      <c r="G1634" t="str">
        <f t="shared" si="150"/>
        <v>0</v>
      </c>
      <c r="H1634" s="4" t="str">
        <f t="shared" si="151"/>
        <v>Click here</v>
      </c>
      <c r="I1634" t="str">
        <f>IFERROR(INDEX(Analysis!$B$71:$L$91, MATCH(B1634, Analysis!$A$71:$A$91, 0), MATCH(C1634, Analysis!$B$70:$L$70, 0)), "")</f>
        <v>Mild</v>
      </c>
      <c r="J1634">
        <f t="shared" si="152"/>
        <v>20</v>
      </c>
      <c r="K1634" s="56">
        <f t="shared" si="153"/>
        <v>45794</v>
      </c>
      <c r="L1634" s="57">
        <f t="shared" si="155"/>
        <v>0.72671296296175569</v>
      </c>
      <c r="M1634" t="str" cm="1">
        <f t="array" ref="M1634">IF(L1634="","",_xlfn.IFS(
  AND(L1634&gt;=TIME(9,0,0), L1634&lt;TIME(16,0,0)),"Morning",
  AND(L1634&gt;=TIME(16,0,0), L1634&lt;TIME(23,59,0)),"Evening",
  L1634&gt;=TIME(23,59,0),"Night",
  L1634&lt;TIME(9,0,0),"Night"
))</f>
        <v>Evening</v>
      </c>
      <c r="O1634" t="str">
        <f t="shared" si="154"/>
        <v/>
      </c>
    </row>
    <row r="1635" spans="1:15" x14ac:dyDescent="0.25">
      <c r="A1635" s="55" t="s">
        <v>3381</v>
      </c>
      <c r="B1635" t="s">
        <v>1</v>
      </c>
      <c r="C1635" t="s">
        <v>27</v>
      </c>
      <c r="D1635" t="s">
        <v>109</v>
      </c>
      <c r="E1635" t="s">
        <v>3382</v>
      </c>
      <c r="F1635" t="s">
        <v>78</v>
      </c>
      <c r="G1635" t="str">
        <f t="shared" si="150"/>
        <v>0</v>
      </c>
      <c r="H1635" s="4" t="str">
        <f t="shared" si="151"/>
        <v>Click here</v>
      </c>
      <c r="I1635" t="str">
        <f>IFERROR(INDEX(Analysis!$B$71:$L$91, MATCH(B1635, Analysis!$A$71:$A$91, 0), MATCH(C1635, Analysis!$B$70:$L$70, 0)), "")</f>
        <v>Mild</v>
      </c>
      <c r="J1635">
        <f t="shared" si="152"/>
        <v>20</v>
      </c>
      <c r="K1635" s="56">
        <f t="shared" si="153"/>
        <v>45794</v>
      </c>
      <c r="L1635" s="57">
        <f t="shared" si="155"/>
        <v>0.72716435185429873</v>
      </c>
      <c r="M1635" t="str" cm="1">
        <f t="array" ref="M1635">IF(L1635="","",_xlfn.IFS(
  AND(L1635&gt;=TIME(9,0,0), L1635&lt;TIME(16,0,0)),"Morning",
  AND(L1635&gt;=TIME(16,0,0), L1635&lt;TIME(23,59,0)),"Evening",
  L1635&gt;=TIME(23,59,0),"Night",
  L1635&lt;TIME(9,0,0),"Night"
))</f>
        <v>Evening</v>
      </c>
      <c r="O1635" t="str">
        <f t="shared" si="154"/>
        <v/>
      </c>
    </row>
    <row r="1636" spans="1:15" x14ac:dyDescent="0.25">
      <c r="A1636" s="55" t="s">
        <v>3383</v>
      </c>
      <c r="B1636" t="s">
        <v>1</v>
      </c>
      <c r="C1636" t="s">
        <v>27</v>
      </c>
      <c r="D1636" t="s">
        <v>109</v>
      </c>
      <c r="E1636" t="s">
        <v>3384</v>
      </c>
      <c r="F1636" t="s">
        <v>78</v>
      </c>
      <c r="G1636" t="str">
        <f t="shared" si="150"/>
        <v>0</v>
      </c>
      <c r="H1636" s="4" t="str">
        <f t="shared" si="151"/>
        <v>Click here</v>
      </c>
      <c r="I1636" t="str">
        <f>IFERROR(INDEX(Analysis!$B$71:$L$91, MATCH(B1636, Analysis!$A$71:$A$91, 0), MATCH(C1636, Analysis!$B$70:$L$70, 0)), "")</f>
        <v>Mild</v>
      </c>
      <c r="J1636">
        <f t="shared" si="152"/>
        <v>20</v>
      </c>
      <c r="K1636" s="56">
        <f t="shared" si="153"/>
        <v>45794</v>
      </c>
      <c r="L1636" s="57">
        <f t="shared" si="155"/>
        <v>0.7304513888884685</v>
      </c>
      <c r="M1636" t="str" cm="1">
        <f t="array" ref="M1636">IF(L1636="","",_xlfn.IFS(
  AND(L1636&gt;=TIME(9,0,0), L1636&lt;TIME(16,0,0)),"Morning",
  AND(L1636&gt;=TIME(16,0,0), L1636&lt;TIME(23,59,0)),"Evening",
  L1636&gt;=TIME(23,59,0),"Night",
  L1636&lt;TIME(9,0,0),"Night"
))</f>
        <v>Evening</v>
      </c>
      <c r="O1636" t="str">
        <f t="shared" si="154"/>
        <v/>
      </c>
    </row>
    <row r="1637" spans="1:15" x14ac:dyDescent="0.25">
      <c r="A1637" s="55" t="s">
        <v>3385</v>
      </c>
      <c r="B1637" t="s">
        <v>1</v>
      </c>
      <c r="C1637" t="s">
        <v>26</v>
      </c>
      <c r="D1637" t="s">
        <v>244</v>
      </c>
      <c r="E1637" t="s">
        <v>3386</v>
      </c>
      <c r="F1637" t="s">
        <v>78</v>
      </c>
      <c r="G1637" t="str">
        <f t="shared" si="150"/>
        <v>0</v>
      </c>
      <c r="H1637" s="4" t="str">
        <f t="shared" si="151"/>
        <v>Click here</v>
      </c>
      <c r="I1637" t="str">
        <f>IFERROR(INDEX(Analysis!$B$71:$L$91, MATCH(B1637, Analysis!$A$71:$A$91, 0), MATCH(C1637, Analysis!$B$70:$L$70, 0)), "")</f>
        <v>Mild</v>
      </c>
      <c r="J1637">
        <f t="shared" si="152"/>
        <v>20</v>
      </c>
      <c r="K1637" s="56">
        <f t="shared" si="153"/>
        <v>45794</v>
      </c>
      <c r="L1637" s="57">
        <f t="shared" si="155"/>
        <v>0.73681712963298196</v>
      </c>
      <c r="M1637" t="str" cm="1">
        <f t="array" ref="M1637">IF(L1637="","",_xlfn.IFS(
  AND(L1637&gt;=TIME(9,0,0), L1637&lt;TIME(16,0,0)),"Morning",
  AND(L1637&gt;=TIME(16,0,0), L1637&lt;TIME(23,59,0)),"Evening",
  L1637&gt;=TIME(23,59,0),"Night",
  L1637&lt;TIME(9,0,0),"Night"
))</f>
        <v>Evening</v>
      </c>
      <c r="O1637" t="str">
        <f t="shared" si="154"/>
        <v/>
      </c>
    </row>
    <row r="1638" spans="1:15" x14ac:dyDescent="0.25">
      <c r="A1638" s="55" t="s">
        <v>3387</v>
      </c>
      <c r="B1638" t="s">
        <v>1</v>
      </c>
      <c r="C1638" t="s">
        <v>27</v>
      </c>
      <c r="D1638" t="s">
        <v>167</v>
      </c>
      <c r="E1638" t="s">
        <v>3388</v>
      </c>
      <c r="F1638" t="s">
        <v>78</v>
      </c>
      <c r="G1638" t="str">
        <f t="shared" si="150"/>
        <v>0</v>
      </c>
      <c r="H1638" s="4" t="str">
        <f t="shared" si="151"/>
        <v>Click here</v>
      </c>
      <c r="I1638" t="str">
        <f>IFERROR(INDEX(Analysis!$B$71:$L$91, MATCH(B1638, Analysis!$A$71:$A$91, 0), MATCH(C1638, Analysis!$B$70:$L$70, 0)), "")</f>
        <v>Mild</v>
      </c>
      <c r="J1638">
        <f t="shared" si="152"/>
        <v>20</v>
      </c>
      <c r="K1638" s="56">
        <f t="shared" si="153"/>
        <v>45794</v>
      </c>
      <c r="L1638" s="57">
        <f t="shared" si="155"/>
        <v>0.75320601851854008</v>
      </c>
      <c r="M1638" t="str" cm="1">
        <f t="array" ref="M1638">IF(L1638="","",_xlfn.IFS(
  AND(L1638&gt;=TIME(9,0,0), L1638&lt;TIME(16,0,0)),"Morning",
  AND(L1638&gt;=TIME(16,0,0), L1638&lt;TIME(23,59,0)),"Evening",
  L1638&gt;=TIME(23,59,0),"Night",
  L1638&lt;TIME(9,0,0),"Night"
))</f>
        <v>Evening</v>
      </c>
      <c r="O1638" t="str">
        <f t="shared" si="154"/>
        <v/>
      </c>
    </row>
    <row r="1639" spans="1:15" x14ac:dyDescent="0.25">
      <c r="A1639" s="55" t="s">
        <v>3389</v>
      </c>
      <c r="B1639" t="s">
        <v>1</v>
      </c>
      <c r="C1639" t="s">
        <v>27</v>
      </c>
      <c r="D1639" t="s">
        <v>167</v>
      </c>
      <c r="E1639" t="s">
        <v>3390</v>
      </c>
      <c r="F1639" t="s">
        <v>78</v>
      </c>
      <c r="G1639" t="str">
        <f t="shared" si="150"/>
        <v>0</v>
      </c>
      <c r="H1639" s="4" t="str">
        <f t="shared" si="151"/>
        <v>Click here</v>
      </c>
      <c r="I1639" t="str">
        <f>IFERROR(INDEX(Analysis!$B$71:$L$91, MATCH(B1639, Analysis!$A$71:$A$91, 0), MATCH(C1639, Analysis!$B$70:$L$70, 0)), "")</f>
        <v>Mild</v>
      </c>
      <c r="J1639">
        <f t="shared" si="152"/>
        <v>20</v>
      </c>
      <c r="K1639" s="56">
        <f t="shared" si="153"/>
        <v>45794</v>
      </c>
      <c r="L1639" s="57">
        <f t="shared" si="155"/>
        <v>0.760289351848769</v>
      </c>
      <c r="M1639" t="str" cm="1">
        <f t="array" ref="M1639">IF(L1639="","",_xlfn.IFS(
  AND(L1639&gt;=TIME(9,0,0), L1639&lt;TIME(16,0,0)),"Morning",
  AND(L1639&gt;=TIME(16,0,0), L1639&lt;TIME(23,59,0)),"Evening",
  L1639&gt;=TIME(23,59,0),"Night",
  L1639&lt;TIME(9,0,0),"Night"
))</f>
        <v>Evening</v>
      </c>
      <c r="O1639" t="str">
        <f t="shared" si="154"/>
        <v/>
      </c>
    </row>
    <row r="1640" spans="1:15" x14ac:dyDescent="0.25">
      <c r="A1640" s="55" t="s">
        <v>3391</v>
      </c>
      <c r="B1640" t="s">
        <v>1</v>
      </c>
      <c r="C1640" t="s">
        <v>29</v>
      </c>
      <c r="D1640" t="s">
        <v>116</v>
      </c>
      <c r="E1640" t="s">
        <v>3392</v>
      </c>
      <c r="F1640" t="s">
        <v>78</v>
      </c>
      <c r="G1640" t="str">
        <f t="shared" si="150"/>
        <v>0</v>
      </c>
      <c r="H1640" s="4" t="str">
        <f t="shared" si="151"/>
        <v>Click here</v>
      </c>
      <c r="I1640" t="str">
        <f>IFERROR(INDEX(Analysis!$B$71:$L$91, MATCH(B1640, Analysis!$A$71:$A$91, 0), MATCH(C1640, Analysis!$B$70:$L$70, 0)), "")</f>
        <v>Mild</v>
      </c>
      <c r="J1640">
        <f t="shared" si="152"/>
        <v>20</v>
      </c>
      <c r="K1640" s="56">
        <f t="shared" si="153"/>
        <v>45794</v>
      </c>
      <c r="L1640" s="57">
        <f t="shared" si="155"/>
        <v>0.77217592592933215</v>
      </c>
      <c r="M1640" t="str" cm="1">
        <f t="array" ref="M1640">IF(L1640="","",_xlfn.IFS(
  AND(L1640&gt;=TIME(9,0,0), L1640&lt;TIME(16,0,0)),"Morning",
  AND(L1640&gt;=TIME(16,0,0), L1640&lt;TIME(23,59,0)),"Evening",
  L1640&gt;=TIME(23,59,0),"Night",
  L1640&lt;TIME(9,0,0),"Night"
))</f>
        <v>Evening</v>
      </c>
      <c r="O1640" t="str">
        <f t="shared" si="154"/>
        <v/>
      </c>
    </row>
    <row r="1641" spans="1:15" x14ac:dyDescent="0.25">
      <c r="A1641" s="55" t="s">
        <v>3393</v>
      </c>
      <c r="B1641" t="s">
        <v>4</v>
      </c>
      <c r="C1641" t="s">
        <v>25</v>
      </c>
      <c r="D1641" t="s">
        <v>83</v>
      </c>
      <c r="E1641" t="s">
        <v>3394</v>
      </c>
      <c r="F1641" t="s">
        <v>78</v>
      </c>
      <c r="G1641" t="str">
        <f t="shared" si="150"/>
        <v>0</v>
      </c>
      <c r="H1641" s="4" t="str">
        <f t="shared" si="151"/>
        <v>Click here</v>
      </c>
      <c r="I1641" t="str">
        <f>IFERROR(INDEX(Analysis!$B$71:$L$91, MATCH(B1641, Analysis!$A$71:$A$91, 0), MATCH(C1641, Analysis!$B$70:$L$70, 0)), "")</f>
        <v>Mild</v>
      </c>
      <c r="J1641">
        <f t="shared" si="152"/>
        <v>20</v>
      </c>
      <c r="K1641" s="56">
        <f t="shared" si="153"/>
        <v>45794</v>
      </c>
      <c r="L1641" s="57">
        <f t="shared" si="155"/>
        <v>0.77868055555882165</v>
      </c>
      <c r="M1641" t="str" cm="1">
        <f t="array" ref="M1641">IF(L1641="","",_xlfn.IFS(
  AND(L1641&gt;=TIME(9,0,0), L1641&lt;TIME(16,0,0)),"Morning",
  AND(L1641&gt;=TIME(16,0,0), L1641&lt;TIME(23,59,0)),"Evening",
  L1641&gt;=TIME(23,59,0),"Night",
  L1641&lt;TIME(9,0,0),"Night"
))</f>
        <v>Evening</v>
      </c>
      <c r="O1641" t="str">
        <f t="shared" si="154"/>
        <v/>
      </c>
    </row>
    <row r="1642" spans="1:15" x14ac:dyDescent="0.25">
      <c r="A1642" s="55" t="s">
        <v>3395</v>
      </c>
      <c r="B1642" t="s">
        <v>2</v>
      </c>
      <c r="C1642" t="s">
        <v>29</v>
      </c>
      <c r="D1642" t="s">
        <v>290</v>
      </c>
      <c r="E1642" t="s">
        <v>3396</v>
      </c>
      <c r="F1642" t="s">
        <v>78</v>
      </c>
      <c r="G1642" t="str">
        <f t="shared" si="150"/>
        <v>0</v>
      </c>
      <c r="H1642" s="4" t="str">
        <f t="shared" si="151"/>
        <v>Click here</v>
      </c>
      <c r="I1642" t="str">
        <f>IFERROR(INDEX(Analysis!$B$71:$L$91, MATCH(B1642, Analysis!$A$71:$A$91, 0), MATCH(C1642, Analysis!$B$70:$L$70, 0)), "")</f>
        <v>Mild</v>
      </c>
      <c r="J1642">
        <f t="shared" si="152"/>
        <v>20</v>
      </c>
      <c r="K1642" s="56">
        <f t="shared" si="153"/>
        <v>45794</v>
      </c>
      <c r="L1642" s="57">
        <f t="shared" si="155"/>
        <v>0.78157407407707069</v>
      </c>
      <c r="M1642" t="str" cm="1">
        <f t="array" ref="M1642">IF(L1642="","",_xlfn.IFS(
  AND(L1642&gt;=TIME(9,0,0), L1642&lt;TIME(16,0,0)),"Morning",
  AND(L1642&gt;=TIME(16,0,0), L1642&lt;TIME(23,59,0)),"Evening",
  L1642&gt;=TIME(23,59,0),"Night",
  L1642&lt;TIME(9,0,0),"Night"
))</f>
        <v>Evening</v>
      </c>
      <c r="O1642" t="str">
        <f t="shared" si="154"/>
        <v/>
      </c>
    </row>
    <row r="1643" spans="1:15" x14ac:dyDescent="0.25">
      <c r="A1643" s="55" t="s">
        <v>3397</v>
      </c>
      <c r="B1643" t="s">
        <v>4</v>
      </c>
      <c r="C1643" t="s">
        <v>25</v>
      </c>
      <c r="D1643" t="s">
        <v>83</v>
      </c>
      <c r="E1643" t="s">
        <v>3398</v>
      </c>
      <c r="F1643" t="s">
        <v>78</v>
      </c>
      <c r="G1643" t="str">
        <f t="shared" si="150"/>
        <v>0</v>
      </c>
      <c r="H1643" s="4" t="str">
        <f t="shared" si="151"/>
        <v>Click here</v>
      </c>
      <c r="I1643" t="str">
        <f>IFERROR(INDEX(Analysis!$B$71:$L$91, MATCH(B1643, Analysis!$A$71:$A$91, 0), MATCH(C1643, Analysis!$B$70:$L$70, 0)), "")</f>
        <v>Mild</v>
      </c>
      <c r="J1643">
        <f t="shared" si="152"/>
        <v>20</v>
      </c>
      <c r="K1643" s="56">
        <f t="shared" si="153"/>
        <v>45794</v>
      </c>
      <c r="L1643" s="57">
        <f t="shared" si="155"/>
        <v>0.78905092592322035</v>
      </c>
      <c r="M1643" t="str" cm="1">
        <f t="array" ref="M1643">IF(L1643="","",_xlfn.IFS(
  AND(L1643&gt;=TIME(9,0,0), L1643&lt;TIME(16,0,0)),"Morning",
  AND(L1643&gt;=TIME(16,0,0), L1643&lt;TIME(23,59,0)),"Evening",
  L1643&gt;=TIME(23,59,0),"Night",
  L1643&lt;TIME(9,0,0),"Night"
))</f>
        <v>Evening</v>
      </c>
      <c r="O1643" t="str">
        <f t="shared" si="154"/>
        <v/>
      </c>
    </row>
    <row r="1644" spans="1:15" x14ac:dyDescent="0.25">
      <c r="A1644" s="55" t="s">
        <v>3399</v>
      </c>
      <c r="B1644" t="s">
        <v>1</v>
      </c>
      <c r="C1644" t="s">
        <v>27</v>
      </c>
      <c r="D1644" t="s">
        <v>167</v>
      </c>
      <c r="E1644" t="s">
        <v>3400</v>
      </c>
      <c r="F1644" t="s">
        <v>78</v>
      </c>
      <c r="G1644" t="str">
        <f t="shared" si="150"/>
        <v>0</v>
      </c>
      <c r="H1644" s="4" t="str">
        <f t="shared" si="151"/>
        <v>Click here</v>
      </c>
      <c r="I1644" t="str">
        <f>IFERROR(INDEX(Analysis!$B$71:$L$91, MATCH(B1644, Analysis!$A$71:$A$91, 0), MATCH(C1644, Analysis!$B$70:$L$70, 0)), "")</f>
        <v>Mild</v>
      </c>
      <c r="J1644">
        <f t="shared" si="152"/>
        <v>20</v>
      </c>
      <c r="K1644" s="56">
        <f t="shared" si="153"/>
        <v>45794</v>
      </c>
      <c r="L1644" s="57">
        <f t="shared" si="155"/>
        <v>0.79002314814715646</v>
      </c>
      <c r="M1644" t="str" cm="1">
        <f t="array" ref="M1644">IF(L1644="","",_xlfn.IFS(
  AND(L1644&gt;=TIME(9,0,0), L1644&lt;TIME(16,0,0)),"Morning",
  AND(L1644&gt;=TIME(16,0,0), L1644&lt;TIME(23,59,0)),"Evening",
  L1644&gt;=TIME(23,59,0),"Night",
  L1644&lt;TIME(9,0,0),"Night"
))</f>
        <v>Evening</v>
      </c>
      <c r="O1644" t="str">
        <f t="shared" si="154"/>
        <v/>
      </c>
    </row>
    <row r="1645" spans="1:15" x14ac:dyDescent="0.25">
      <c r="A1645" s="55" t="s">
        <v>3401</v>
      </c>
      <c r="B1645" t="s">
        <v>1</v>
      </c>
      <c r="C1645" t="s">
        <v>25</v>
      </c>
      <c r="D1645" t="s">
        <v>1117</v>
      </c>
      <c r="E1645" t="s">
        <v>3402</v>
      </c>
      <c r="F1645" t="s">
        <v>78</v>
      </c>
      <c r="G1645" t="str">
        <f t="shared" si="150"/>
        <v>0</v>
      </c>
      <c r="H1645" s="4" t="str">
        <f t="shared" si="151"/>
        <v>Click here</v>
      </c>
      <c r="I1645" t="str">
        <f>IFERROR(INDEX(Analysis!$B$71:$L$91, MATCH(B1645, Analysis!$A$71:$A$91, 0), MATCH(C1645, Analysis!$B$70:$L$70, 0)), "")</f>
        <v>Mild</v>
      </c>
      <c r="J1645">
        <f t="shared" si="152"/>
        <v>20</v>
      </c>
      <c r="K1645" s="56">
        <f t="shared" si="153"/>
        <v>45794</v>
      </c>
      <c r="L1645" s="57">
        <f t="shared" si="155"/>
        <v>0.79763888888555812</v>
      </c>
      <c r="M1645" t="str" cm="1">
        <f t="array" ref="M1645">IF(L1645="","",_xlfn.IFS(
  AND(L1645&gt;=TIME(9,0,0), L1645&lt;TIME(16,0,0)),"Morning",
  AND(L1645&gt;=TIME(16,0,0), L1645&lt;TIME(23,59,0)),"Evening",
  L1645&gt;=TIME(23,59,0),"Night",
  L1645&lt;TIME(9,0,0),"Night"
))</f>
        <v>Evening</v>
      </c>
      <c r="O1645" t="str">
        <f t="shared" si="154"/>
        <v/>
      </c>
    </row>
    <row r="1646" spans="1:15" x14ac:dyDescent="0.25">
      <c r="A1646" s="55" t="s">
        <v>3403</v>
      </c>
      <c r="B1646" t="s">
        <v>1</v>
      </c>
      <c r="C1646" t="s">
        <v>25</v>
      </c>
      <c r="D1646" t="s">
        <v>301</v>
      </c>
      <c r="E1646" t="s">
        <v>3404</v>
      </c>
      <c r="F1646" t="s">
        <v>78</v>
      </c>
      <c r="G1646" t="str">
        <f t="shared" si="150"/>
        <v>0</v>
      </c>
      <c r="H1646" s="4" t="str">
        <f t="shared" si="151"/>
        <v>Click here</v>
      </c>
      <c r="I1646" t="str">
        <f>IFERROR(INDEX(Analysis!$B$71:$L$91, MATCH(B1646, Analysis!$A$71:$A$91, 0), MATCH(C1646, Analysis!$B$70:$L$70, 0)), "")</f>
        <v>Mild</v>
      </c>
      <c r="J1646">
        <f t="shared" si="152"/>
        <v>20</v>
      </c>
      <c r="K1646" s="56">
        <f t="shared" si="153"/>
        <v>45794</v>
      </c>
      <c r="L1646" s="57">
        <f t="shared" si="155"/>
        <v>0.80148148148145992</v>
      </c>
      <c r="M1646" t="str" cm="1">
        <f t="array" ref="M1646">IF(L1646="","",_xlfn.IFS(
  AND(L1646&gt;=TIME(9,0,0), L1646&lt;TIME(16,0,0)),"Morning",
  AND(L1646&gt;=TIME(16,0,0), L1646&lt;TIME(23,59,0)),"Evening",
  L1646&gt;=TIME(23,59,0),"Night",
  L1646&lt;TIME(9,0,0),"Night"
))</f>
        <v>Evening</v>
      </c>
      <c r="O1646" t="str">
        <f t="shared" si="154"/>
        <v/>
      </c>
    </row>
    <row r="1647" spans="1:15" x14ac:dyDescent="0.25">
      <c r="A1647" s="55" t="s">
        <v>3405</v>
      </c>
      <c r="B1647" t="s">
        <v>1</v>
      </c>
      <c r="C1647" t="s">
        <v>25</v>
      </c>
      <c r="D1647" t="s">
        <v>301</v>
      </c>
      <c r="E1647" t="s">
        <v>3406</v>
      </c>
      <c r="F1647" t="s">
        <v>78</v>
      </c>
      <c r="G1647" t="str">
        <f t="shared" si="150"/>
        <v>0</v>
      </c>
      <c r="H1647" s="4" t="str">
        <f t="shared" si="151"/>
        <v>Click here</v>
      </c>
      <c r="I1647" t="str">
        <f>IFERROR(INDEX(Analysis!$B$71:$L$91, MATCH(B1647, Analysis!$A$71:$A$91, 0), MATCH(C1647, Analysis!$B$70:$L$70, 0)), "")</f>
        <v>Mild</v>
      </c>
      <c r="J1647">
        <f t="shared" si="152"/>
        <v>20</v>
      </c>
      <c r="K1647" s="56">
        <f t="shared" si="153"/>
        <v>45794</v>
      </c>
      <c r="L1647" s="57">
        <f t="shared" si="155"/>
        <v>0.80173611111240461</v>
      </c>
      <c r="M1647" t="str" cm="1">
        <f t="array" ref="M1647">IF(L1647="","",_xlfn.IFS(
  AND(L1647&gt;=TIME(9,0,0), L1647&lt;TIME(16,0,0)),"Morning",
  AND(L1647&gt;=TIME(16,0,0), L1647&lt;TIME(23,59,0)),"Evening",
  L1647&gt;=TIME(23,59,0),"Night",
  L1647&lt;TIME(9,0,0),"Night"
))</f>
        <v>Evening</v>
      </c>
      <c r="O1647" t="str">
        <f t="shared" si="154"/>
        <v/>
      </c>
    </row>
    <row r="1648" spans="1:15" x14ac:dyDescent="0.25">
      <c r="A1648" s="55" t="s">
        <v>3407</v>
      </c>
      <c r="B1648" t="s">
        <v>1</v>
      </c>
      <c r="C1648" t="s">
        <v>25</v>
      </c>
      <c r="D1648" t="s">
        <v>301</v>
      </c>
      <c r="E1648" t="s">
        <v>3408</v>
      </c>
      <c r="F1648" t="s">
        <v>78</v>
      </c>
      <c r="G1648" t="str">
        <f t="shared" si="150"/>
        <v>0</v>
      </c>
      <c r="H1648" s="4" t="str">
        <f t="shared" si="151"/>
        <v>Click here</v>
      </c>
      <c r="I1648" t="str">
        <f>IFERROR(INDEX(Analysis!$B$71:$L$91, MATCH(B1648, Analysis!$A$71:$A$91, 0), MATCH(C1648, Analysis!$B$70:$L$70, 0)), "")</f>
        <v>Mild</v>
      </c>
      <c r="J1648">
        <f t="shared" si="152"/>
        <v>20</v>
      </c>
      <c r="K1648" s="56">
        <f t="shared" si="153"/>
        <v>45794</v>
      </c>
      <c r="L1648" s="57">
        <f t="shared" si="155"/>
        <v>0.80193287037400296</v>
      </c>
      <c r="M1648" t="str" cm="1">
        <f t="array" ref="M1648">IF(L1648="","",_xlfn.IFS(
  AND(L1648&gt;=TIME(9,0,0), L1648&lt;TIME(16,0,0)),"Morning",
  AND(L1648&gt;=TIME(16,0,0), L1648&lt;TIME(23,59,0)),"Evening",
  L1648&gt;=TIME(23,59,0),"Night",
  L1648&lt;TIME(9,0,0),"Night"
))</f>
        <v>Evening</v>
      </c>
      <c r="O1648" t="str">
        <f t="shared" si="154"/>
        <v/>
      </c>
    </row>
    <row r="1649" spans="1:15" x14ac:dyDescent="0.25">
      <c r="A1649" s="55" t="s">
        <v>3409</v>
      </c>
      <c r="B1649" t="s">
        <v>1</v>
      </c>
      <c r="C1649" t="s">
        <v>25</v>
      </c>
      <c r="D1649" t="s">
        <v>301</v>
      </c>
      <c r="E1649" t="s">
        <v>3410</v>
      </c>
      <c r="F1649" t="s">
        <v>78</v>
      </c>
      <c r="G1649" t="str">
        <f t="shared" si="150"/>
        <v>0</v>
      </c>
      <c r="H1649" s="4" t="str">
        <f t="shared" si="151"/>
        <v>Click here</v>
      </c>
      <c r="I1649" t="str">
        <f>IFERROR(INDEX(Analysis!$B$71:$L$91, MATCH(B1649, Analysis!$A$71:$A$91, 0), MATCH(C1649, Analysis!$B$70:$L$70, 0)), "")</f>
        <v>Mild</v>
      </c>
      <c r="J1649">
        <f t="shared" si="152"/>
        <v>20</v>
      </c>
      <c r="K1649" s="56">
        <f t="shared" si="153"/>
        <v>45794</v>
      </c>
      <c r="L1649" s="57">
        <f t="shared" si="155"/>
        <v>0.80211805555882165</v>
      </c>
      <c r="M1649" t="str" cm="1">
        <f t="array" ref="M1649">IF(L1649="","",_xlfn.IFS(
  AND(L1649&gt;=TIME(9,0,0), L1649&lt;TIME(16,0,0)),"Morning",
  AND(L1649&gt;=TIME(16,0,0), L1649&lt;TIME(23,59,0)),"Evening",
  L1649&gt;=TIME(23,59,0),"Night",
  L1649&lt;TIME(9,0,0),"Night"
))</f>
        <v>Evening</v>
      </c>
      <c r="O1649" t="str">
        <f t="shared" si="154"/>
        <v/>
      </c>
    </row>
    <row r="1650" spans="1:15" x14ac:dyDescent="0.25">
      <c r="A1650" s="55" t="s">
        <v>3411</v>
      </c>
      <c r="B1650" t="s">
        <v>4</v>
      </c>
      <c r="C1650" t="s">
        <v>25</v>
      </c>
      <c r="D1650" t="s">
        <v>83</v>
      </c>
      <c r="E1650" t="s">
        <v>3412</v>
      </c>
      <c r="F1650" t="s">
        <v>78</v>
      </c>
      <c r="G1650" t="str">
        <f t="shared" si="150"/>
        <v>0</v>
      </c>
      <c r="H1650" s="4" t="str">
        <f t="shared" si="151"/>
        <v>Click here</v>
      </c>
      <c r="I1650" t="str">
        <f>IFERROR(INDEX(Analysis!$B$71:$L$91, MATCH(B1650, Analysis!$A$71:$A$91, 0), MATCH(C1650, Analysis!$B$70:$L$70, 0)), "")</f>
        <v>Mild</v>
      </c>
      <c r="J1650">
        <f t="shared" si="152"/>
        <v>20</v>
      </c>
      <c r="K1650" s="56">
        <f t="shared" si="153"/>
        <v>45794</v>
      </c>
      <c r="L1650" s="57">
        <f t="shared" si="155"/>
        <v>0.80267361111327773</v>
      </c>
      <c r="M1650" t="str" cm="1">
        <f t="array" ref="M1650">IF(L1650="","",_xlfn.IFS(
  AND(L1650&gt;=TIME(9,0,0), L1650&lt;TIME(16,0,0)),"Morning",
  AND(L1650&gt;=TIME(16,0,0), L1650&lt;TIME(23,59,0)),"Evening",
  L1650&gt;=TIME(23,59,0),"Night",
  L1650&lt;TIME(9,0,0),"Night"
))</f>
        <v>Evening</v>
      </c>
      <c r="O1650" t="str">
        <f t="shared" si="154"/>
        <v/>
      </c>
    </row>
    <row r="1651" spans="1:15" x14ac:dyDescent="0.25">
      <c r="A1651" s="55" t="s">
        <v>3413</v>
      </c>
      <c r="B1651" t="s">
        <v>1</v>
      </c>
      <c r="C1651" t="s">
        <v>25</v>
      </c>
      <c r="D1651" t="s">
        <v>301</v>
      </c>
      <c r="E1651" t="s">
        <v>3414</v>
      </c>
      <c r="F1651" t="s">
        <v>78</v>
      </c>
      <c r="G1651" t="str">
        <f t="shared" si="150"/>
        <v>0</v>
      </c>
      <c r="H1651" s="4" t="str">
        <f t="shared" si="151"/>
        <v>Click here</v>
      </c>
      <c r="I1651" t="str">
        <f>IFERROR(INDEX(Analysis!$B$71:$L$91, MATCH(B1651, Analysis!$A$71:$A$91, 0), MATCH(C1651, Analysis!$B$70:$L$70, 0)), "")</f>
        <v>Mild</v>
      </c>
      <c r="J1651">
        <f t="shared" si="152"/>
        <v>20</v>
      </c>
      <c r="K1651" s="56">
        <f t="shared" si="153"/>
        <v>45794</v>
      </c>
      <c r="L1651" s="57">
        <f t="shared" si="155"/>
        <v>0.82773148148407927</v>
      </c>
      <c r="M1651" t="str" cm="1">
        <f t="array" ref="M1651">IF(L1651="","",_xlfn.IFS(
  AND(L1651&gt;=TIME(9,0,0), L1651&lt;TIME(16,0,0)),"Morning",
  AND(L1651&gt;=TIME(16,0,0), L1651&lt;TIME(23,59,0)),"Evening",
  L1651&gt;=TIME(23,59,0),"Night",
  L1651&lt;TIME(9,0,0),"Night"
))</f>
        <v>Evening</v>
      </c>
      <c r="O1651" t="str">
        <f t="shared" si="154"/>
        <v/>
      </c>
    </row>
    <row r="1652" spans="1:15" x14ac:dyDescent="0.25">
      <c r="A1652" s="55" t="s">
        <v>3415</v>
      </c>
      <c r="B1652" t="s">
        <v>5</v>
      </c>
      <c r="C1652" t="s">
        <v>30</v>
      </c>
      <c r="D1652" t="s">
        <v>217</v>
      </c>
      <c r="E1652" t="s">
        <v>3416</v>
      </c>
      <c r="F1652" t="s">
        <v>78</v>
      </c>
      <c r="G1652" t="str">
        <f t="shared" si="150"/>
        <v>0</v>
      </c>
      <c r="H1652" s="4" t="str">
        <f t="shared" si="151"/>
        <v>Click here</v>
      </c>
      <c r="I1652" t="str">
        <f>IFERROR(INDEX(Analysis!$B$71:$L$91, MATCH(B1652, Analysis!$A$71:$A$91, 0), MATCH(C1652, Analysis!$B$70:$L$70, 0)), "")</f>
        <v>Severe</v>
      </c>
      <c r="J1652">
        <f t="shared" si="152"/>
        <v>20</v>
      </c>
      <c r="K1652" s="56">
        <f t="shared" si="153"/>
        <v>45794</v>
      </c>
      <c r="L1652" s="57">
        <f t="shared" si="155"/>
        <v>0.83196759259590181</v>
      </c>
      <c r="M1652" t="str" cm="1">
        <f t="array" ref="M1652">IF(L1652="","",_xlfn.IFS(
  AND(L1652&gt;=TIME(9,0,0), L1652&lt;TIME(16,0,0)),"Morning",
  AND(L1652&gt;=TIME(16,0,0), L1652&lt;TIME(23,59,0)),"Evening",
  L1652&gt;=TIME(23,59,0),"Night",
  L1652&lt;TIME(9,0,0),"Night"
))</f>
        <v>Evening</v>
      </c>
      <c r="O1652" t="str">
        <f t="shared" si="154"/>
        <v/>
      </c>
    </row>
    <row r="1653" spans="1:15" x14ac:dyDescent="0.25">
      <c r="A1653" s="55" t="s">
        <v>3417</v>
      </c>
      <c r="B1653" t="s">
        <v>1</v>
      </c>
      <c r="C1653" t="s">
        <v>30</v>
      </c>
      <c r="D1653" t="s">
        <v>217</v>
      </c>
      <c r="E1653" t="s">
        <v>3418</v>
      </c>
      <c r="F1653" t="s">
        <v>78</v>
      </c>
      <c r="G1653" t="str">
        <f t="shared" si="150"/>
        <v>0</v>
      </c>
      <c r="H1653" s="4" t="str">
        <f t="shared" si="151"/>
        <v>Click here</v>
      </c>
      <c r="I1653" t="str">
        <f>IFERROR(INDEX(Analysis!$B$71:$L$91, MATCH(B1653, Analysis!$A$71:$A$91, 0), MATCH(C1653, Analysis!$B$70:$L$70, 0)), "")</f>
        <v>Mild</v>
      </c>
      <c r="J1653">
        <f t="shared" si="152"/>
        <v>20</v>
      </c>
      <c r="K1653" s="56">
        <f t="shared" si="153"/>
        <v>45794</v>
      </c>
      <c r="L1653" s="57">
        <f t="shared" si="155"/>
        <v>0.854212962964084</v>
      </c>
      <c r="M1653" t="str" cm="1">
        <f t="array" ref="M1653">IF(L1653="","",_xlfn.IFS(
  AND(L1653&gt;=TIME(9,0,0), L1653&lt;TIME(16,0,0)),"Morning",
  AND(L1653&gt;=TIME(16,0,0), L1653&lt;TIME(23,59,0)),"Evening",
  L1653&gt;=TIME(23,59,0),"Night",
  L1653&lt;TIME(9,0,0),"Night"
))</f>
        <v>Evening</v>
      </c>
      <c r="O1653" t="str">
        <f t="shared" si="154"/>
        <v/>
      </c>
    </row>
    <row r="1654" spans="1:15" x14ac:dyDescent="0.25">
      <c r="A1654" s="55" t="s">
        <v>3419</v>
      </c>
      <c r="B1654" t="s">
        <v>1</v>
      </c>
      <c r="C1654" t="s">
        <v>30</v>
      </c>
      <c r="D1654" t="s">
        <v>217</v>
      </c>
      <c r="E1654" t="s">
        <v>3420</v>
      </c>
      <c r="F1654" t="s">
        <v>78</v>
      </c>
      <c r="G1654" t="str">
        <f t="shared" si="150"/>
        <v>0</v>
      </c>
      <c r="H1654" s="4" t="str">
        <f t="shared" si="151"/>
        <v>Click here</v>
      </c>
      <c r="I1654" t="str">
        <f>IFERROR(INDEX(Analysis!$B$71:$L$91, MATCH(B1654, Analysis!$A$71:$A$91, 0), MATCH(C1654, Analysis!$B$70:$L$70, 0)), "")</f>
        <v>Mild</v>
      </c>
      <c r="J1654">
        <f t="shared" si="152"/>
        <v>20</v>
      </c>
      <c r="K1654" s="56">
        <f t="shared" si="153"/>
        <v>45794</v>
      </c>
      <c r="L1654" s="57">
        <f t="shared" si="155"/>
        <v>0.86491898148233304</v>
      </c>
      <c r="M1654" t="str" cm="1">
        <f t="array" ref="M1654">IF(L1654="","",_xlfn.IFS(
  AND(L1654&gt;=TIME(9,0,0), L1654&lt;TIME(16,0,0)),"Morning",
  AND(L1654&gt;=TIME(16,0,0), L1654&lt;TIME(23,59,0)),"Evening",
  L1654&gt;=TIME(23,59,0),"Night",
  L1654&lt;TIME(9,0,0),"Night"
))</f>
        <v>Evening</v>
      </c>
      <c r="O1654" t="str">
        <f t="shared" si="154"/>
        <v/>
      </c>
    </row>
    <row r="1655" spans="1:15" x14ac:dyDescent="0.25">
      <c r="A1655" s="55" t="s">
        <v>3421</v>
      </c>
      <c r="B1655" t="s">
        <v>1</v>
      </c>
      <c r="C1655" t="s">
        <v>30</v>
      </c>
      <c r="D1655" t="s">
        <v>217</v>
      </c>
      <c r="E1655" t="s">
        <v>3422</v>
      </c>
      <c r="F1655" t="s">
        <v>78</v>
      </c>
      <c r="G1655" t="str">
        <f t="shared" si="150"/>
        <v>0</v>
      </c>
      <c r="H1655" s="4" t="str">
        <f t="shared" si="151"/>
        <v>Click here</v>
      </c>
      <c r="I1655" t="str">
        <f>IFERROR(INDEX(Analysis!$B$71:$L$91, MATCH(B1655, Analysis!$A$71:$A$91, 0), MATCH(C1655, Analysis!$B$70:$L$70, 0)), "")</f>
        <v>Mild</v>
      </c>
      <c r="J1655">
        <f t="shared" si="152"/>
        <v>20</v>
      </c>
      <c r="K1655" s="56">
        <f t="shared" si="153"/>
        <v>45794</v>
      </c>
      <c r="L1655" s="57">
        <f t="shared" si="155"/>
        <v>0.86527777777519077</v>
      </c>
      <c r="M1655" t="str" cm="1">
        <f t="array" ref="M1655">IF(L1655="","",_xlfn.IFS(
  AND(L1655&gt;=TIME(9,0,0), L1655&lt;TIME(16,0,0)),"Morning",
  AND(L1655&gt;=TIME(16,0,0), L1655&lt;TIME(23,59,0)),"Evening",
  L1655&gt;=TIME(23,59,0),"Night",
  L1655&lt;TIME(9,0,0),"Night"
))</f>
        <v>Evening</v>
      </c>
      <c r="O1655" t="str">
        <f t="shared" si="154"/>
        <v/>
      </c>
    </row>
    <row r="1656" spans="1:15" x14ac:dyDescent="0.25">
      <c r="A1656" s="55" t="s">
        <v>3423</v>
      </c>
      <c r="B1656" t="s">
        <v>1</v>
      </c>
      <c r="C1656" t="s">
        <v>30</v>
      </c>
      <c r="D1656" t="s">
        <v>217</v>
      </c>
      <c r="E1656" t="s">
        <v>3424</v>
      </c>
      <c r="F1656" t="s">
        <v>78</v>
      </c>
      <c r="G1656" t="str">
        <f t="shared" si="150"/>
        <v>0</v>
      </c>
      <c r="H1656" s="4" t="str">
        <f t="shared" si="151"/>
        <v>Click here</v>
      </c>
      <c r="I1656" t="str">
        <f>IFERROR(INDEX(Analysis!$B$71:$L$91, MATCH(B1656, Analysis!$A$71:$A$91, 0), MATCH(C1656, Analysis!$B$70:$L$70, 0)), "")</f>
        <v>Mild</v>
      </c>
      <c r="J1656">
        <f t="shared" si="152"/>
        <v>20</v>
      </c>
      <c r="K1656" s="56">
        <f t="shared" si="153"/>
        <v>45794</v>
      </c>
      <c r="L1656" s="57">
        <f t="shared" si="155"/>
        <v>0.86590277777577285</v>
      </c>
      <c r="M1656" t="str" cm="1">
        <f t="array" ref="M1656">IF(L1656="","",_xlfn.IFS(
  AND(L1656&gt;=TIME(9,0,0), L1656&lt;TIME(16,0,0)),"Morning",
  AND(L1656&gt;=TIME(16,0,0), L1656&lt;TIME(23,59,0)),"Evening",
  L1656&gt;=TIME(23,59,0),"Night",
  L1656&lt;TIME(9,0,0),"Night"
))</f>
        <v>Evening</v>
      </c>
      <c r="O1656" t="str">
        <f t="shared" si="154"/>
        <v/>
      </c>
    </row>
    <row r="1657" spans="1:15" x14ac:dyDescent="0.25">
      <c r="A1657" s="55" t="s">
        <v>3425</v>
      </c>
      <c r="B1657" t="s">
        <v>1</v>
      </c>
      <c r="C1657" t="s">
        <v>30</v>
      </c>
      <c r="D1657" t="s">
        <v>217</v>
      </c>
      <c r="E1657" t="s">
        <v>3426</v>
      </c>
      <c r="F1657" t="s">
        <v>78</v>
      </c>
      <c r="G1657" t="str">
        <f t="shared" si="150"/>
        <v>0</v>
      </c>
      <c r="H1657" s="4" t="str">
        <f t="shared" si="151"/>
        <v>Click here</v>
      </c>
      <c r="I1657" t="str">
        <f>IFERROR(INDEX(Analysis!$B$71:$L$91, MATCH(B1657, Analysis!$A$71:$A$91, 0), MATCH(C1657, Analysis!$B$70:$L$70, 0)), "")</f>
        <v>Mild</v>
      </c>
      <c r="J1657">
        <f t="shared" si="152"/>
        <v>20</v>
      </c>
      <c r="K1657" s="56">
        <f t="shared" si="153"/>
        <v>45794</v>
      </c>
      <c r="L1657" s="57">
        <f t="shared" si="155"/>
        <v>0.86635416666831588</v>
      </c>
      <c r="M1657" t="str" cm="1">
        <f t="array" ref="M1657">IF(L1657="","",_xlfn.IFS(
  AND(L1657&gt;=TIME(9,0,0), L1657&lt;TIME(16,0,0)),"Morning",
  AND(L1657&gt;=TIME(16,0,0), L1657&lt;TIME(23,59,0)),"Evening",
  L1657&gt;=TIME(23,59,0),"Night",
  L1657&lt;TIME(9,0,0),"Night"
))</f>
        <v>Evening</v>
      </c>
      <c r="O1657" t="str">
        <f t="shared" si="154"/>
        <v/>
      </c>
    </row>
    <row r="1658" spans="1:15" x14ac:dyDescent="0.25">
      <c r="A1658" s="55" t="s">
        <v>3427</v>
      </c>
      <c r="B1658" t="s">
        <v>1</v>
      </c>
      <c r="C1658" t="s">
        <v>28</v>
      </c>
      <c r="D1658" t="s">
        <v>152</v>
      </c>
      <c r="E1658" t="s">
        <v>3428</v>
      </c>
      <c r="F1658" t="s">
        <v>78</v>
      </c>
      <c r="G1658" t="str">
        <f t="shared" si="150"/>
        <v>0</v>
      </c>
      <c r="H1658" s="4" t="str">
        <f t="shared" si="151"/>
        <v>Click here</v>
      </c>
      <c r="I1658" t="str">
        <f>IFERROR(INDEX(Analysis!$B$71:$L$91, MATCH(B1658, Analysis!$A$71:$A$91, 0), MATCH(C1658, Analysis!$B$70:$L$70, 0)), "")</f>
        <v>Mild</v>
      </c>
      <c r="J1658">
        <f t="shared" si="152"/>
        <v>20</v>
      </c>
      <c r="K1658" s="56">
        <f t="shared" si="153"/>
        <v>45794</v>
      </c>
      <c r="L1658" s="57">
        <f t="shared" si="155"/>
        <v>0.87217592592787696</v>
      </c>
      <c r="M1658" t="str" cm="1">
        <f t="array" ref="M1658">IF(L1658="","",_xlfn.IFS(
  AND(L1658&gt;=TIME(9,0,0), L1658&lt;TIME(16,0,0)),"Morning",
  AND(L1658&gt;=TIME(16,0,0), L1658&lt;TIME(23,59,0)),"Evening",
  L1658&gt;=TIME(23,59,0),"Night",
  L1658&lt;TIME(9,0,0),"Night"
))</f>
        <v>Evening</v>
      </c>
      <c r="O1658" t="str">
        <f t="shared" si="154"/>
        <v/>
      </c>
    </row>
    <row r="1659" spans="1:15" x14ac:dyDescent="0.25">
      <c r="A1659" s="55" t="s">
        <v>3429</v>
      </c>
      <c r="B1659" t="s">
        <v>1</v>
      </c>
      <c r="C1659" t="s">
        <v>28</v>
      </c>
      <c r="D1659" t="s">
        <v>152</v>
      </c>
      <c r="E1659" t="s">
        <v>3430</v>
      </c>
      <c r="F1659" t="s">
        <v>78</v>
      </c>
      <c r="G1659" t="str">
        <f t="shared" si="150"/>
        <v>0</v>
      </c>
      <c r="H1659" s="4" t="str">
        <f t="shared" si="151"/>
        <v>Click here</v>
      </c>
      <c r="I1659" t="str">
        <f>IFERROR(INDEX(Analysis!$B$71:$L$91, MATCH(B1659, Analysis!$A$71:$A$91, 0), MATCH(C1659, Analysis!$B$70:$L$70, 0)), "")</f>
        <v>Mild</v>
      </c>
      <c r="J1659">
        <f t="shared" si="152"/>
        <v>20</v>
      </c>
      <c r="K1659" s="56">
        <f t="shared" si="153"/>
        <v>45794</v>
      </c>
      <c r="L1659" s="57">
        <f t="shared" si="155"/>
        <v>0.872384259258979</v>
      </c>
      <c r="M1659" t="str" cm="1">
        <f t="array" ref="M1659">IF(L1659="","",_xlfn.IFS(
  AND(L1659&gt;=TIME(9,0,0), L1659&lt;TIME(16,0,0)),"Morning",
  AND(L1659&gt;=TIME(16,0,0), L1659&lt;TIME(23,59,0)),"Evening",
  L1659&gt;=TIME(23,59,0),"Night",
  L1659&lt;TIME(9,0,0),"Night"
))</f>
        <v>Evening</v>
      </c>
      <c r="O1659" t="str">
        <f t="shared" si="154"/>
        <v/>
      </c>
    </row>
    <row r="1660" spans="1:15" x14ac:dyDescent="0.25">
      <c r="A1660" s="55" t="s">
        <v>3431</v>
      </c>
      <c r="B1660" t="s">
        <v>1</v>
      </c>
      <c r="C1660" t="s">
        <v>29</v>
      </c>
      <c r="D1660" t="s">
        <v>100</v>
      </c>
      <c r="E1660" t="s">
        <v>3432</v>
      </c>
      <c r="F1660" t="s">
        <v>78</v>
      </c>
      <c r="G1660" t="str">
        <f t="shared" si="150"/>
        <v>0</v>
      </c>
      <c r="H1660" s="4" t="str">
        <f t="shared" si="151"/>
        <v>Click here</v>
      </c>
      <c r="I1660" t="str">
        <f>IFERROR(INDEX(Analysis!$B$71:$L$91, MATCH(B1660, Analysis!$A$71:$A$91, 0), MATCH(C1660, Analysis!$B$70:$L$70, 0)), "")</f>
        <v>Mild</v>
      </c>
      <c r="J1660">
        <f t="shared" si="152"/>
        <v>20</v>
      </c>
      <c r="K1660" s="56">
        <f t="shared" si="153"/>
        <v>45794</v>
      </c>
      <c r="L1660" s="57">
        <f t="shared" si="155"/>
        <v>0.91253472222160781</v>
      </c>
      <c r="M1660" t="str" cm="1">
        <f t="array" ref="M1660">IF(L1660="","",_xlfn.IFS(
  AND(L1660&gt;=TIME(9,0,0), L1660&lt;TIME(16,0,0)),"Morning",
  AND(L1660&gt;=TIME(16,0,0), L1660&lt;TIME(23,59,0)),"Evening",
  L1660&gt;=TIME(23,59,0),"Night",
  L1660&lt;TIME(9,0,0),"Night"
))</f>
        <v>Evening</v>
      </c>
      <c r="O1660" t="str">
        <f t="shared" si="154"/>
        <v/>
      </c>
    </row>
    <row r="1661" spans="1:15" x14ac:dyDescent="0.25">
      <c r="A1661" s="55" t="s">
        <v>3433</v>
      </c>
      <c r="B1661" t="s">
        <v>1</v>
      </c>
      <c r="C1661" t="s">
        <v>30</v>
      </c>
      <c r="D1661" t="s">
        <v>217</v>
      </c>
      <c r="E1661" t="s">
        <v>3434</v>
      </c>
      <c r="F1661" t="s">
        <v>78</v>
      </c>
      <c r="G1661" t="str">
        <f t="shared" si="150"/>
        <v>0</v>
      </c>
      <c r="H1661" s="4" t="str">
        <f t="shared" si="151"/>
        <v>Click here</v>
      </c>
      <c r="I1661" t="str">
        <f>IFERROR(INDEX(Analysis!$B$71:$L$91, MATCH(B1661, Analysis!$A$71:$A$91, 0), MATCH(C1661, Analysis!$B$70:$L$70, 0)), "")</f>
        <v>Mild</v>
      </c>
      <c r="J1661">
        <f t="shared" si="152"/>
        <v>20</v>
      </c>
      <c r="K1661" s="56">
        <f t="shared" si="153"/>
        <v>45794</v>
      </c>
      <c r="L1661" s="57">
        <f t="shared" si="155"/>
        <v>0.91578703703999054</v>
      </c>
      <c r="M1661" t="str" cm="1">
        <f t="array" ref="M1661">IF(L1661="","",_xlfn.IFS(
  AND(L1661&gt;=TIME(9,0,0), L1661&lt;TIME(16,0,0)),"Morning",
  AND(L1661&gt;=TIME(16,0,0), L1661&lt;TIME(23,59,0)),"Evening",
  L1661&gt;=TIME(23,59,0),"Night",
  L1661&lt;TIME(9,0,0),"Night"
))</f>
        <v>Evening</v>
      </c>
      <c r="O1661" t="str">
        <f t="shared" si="154"/>
        <v/>
      </c>
    </row>
    <row r="1662" spans="1:15" x14ac:dyDescent="0.25">
      <c r="A1662" s="55" t="s">
        <v>3435</v>
      </c>
      <c r="B1662" t="s">
        <v>1</v>
      </c>
      <c r="C1662" t="s">
        <v>30</v>
      </c>
      <c r="D1662" t="s">
        <v>217</v>
      </c>
      <c r="E1662" t="s">
        <v>3436</v>
      </c>
      <c r="F1662" t="s">
        <v>78</v>
      </c>
      <c r="G1662" t="str">
        <f t="shared" si="150"/>
        <v>0</v>
      </c>
      <c r="H1662" s="4" t="str">
        <f t="shared" si="151"/>
        <v>Click here</v>
      </c>
      <c r="I1662" t="str">
        <f>IFERROR(INDEX(Analysis!$B$71:$L$91, MATCH(B1662, Analysis!$A$71:$A$91, 0), MATCH(C1662, Analysis!$B$70:$L$70, 0)), "")</f>
        <v>Mild</v>
      </c>
      <c r="J1662">
        <f t="shared" si="152"/>
        <v>20</v>
      </c>
      <c r="K1662" s="56">
        <f t="shared" si="153"/>
        <v>45794</v>
      </c>
      <c r="L1662" s="57">
        <f t="shared" si="155"/>
        <v>0.916643518517958</v>
      </c>
      <c r="M1662" t="str" cm="1">
        <f t="array" ref="M1662">IF(L1662="","",_xlfn.IFS(
  AND(L1662&gt;=TIME(9,0,0), L1662&lt;TIME(16,0,0)),"Morning",
  AND(L1662&gt;=TIME(16,0,0), L1662&lt;TIME(23,59,0)),"Evening",
  L1662&gt;=TIME(23,59,0),"Night",
  L1662&lt;TIME(9,0,0),"Night"
))</f>
        <v>Evening</v>
      </c>
      <c r="O1662" t="str">
        <f t="shared" si="154"/>
        <v/>
      </c>
    </row>
    <row r="1663" spans="1:15" x14ac:dyDescent="0.25">
      <c r="A1663" s="55" t="s">
        <v>3437</v>
      </c>
      <c r="B1663" t="s">
        <v>4</v>
      </c>
      <c r="C1663" t="s">
        <v>25</v>
      </c>
      <c r="D1663" t="s">
        <v>83</v>
      </c>
      <c r="E1663" t="s">
        <v>3438</v>
      </c>
      <c r="F1663" t="s">
        <v>78</v>
      </c>
      <c r="G1663" t="str">
        <f t="shared" si="150"/>
        <v>0</v>
      </c>
      <c r="H1663" s="4" t="str">
        <f t="shared" si="151"/>
        <v>Click here</v>
      </c>
      <c r="I1663" t="str">
        <f>IFERROR(INDEX(Analysis!$B$71:$L$91, MATCH(B1663, Analysis!$A$71:$A$91, 0), MATCH(C1663, Analysis!$B$70:$L$70, 0)), "")</f>
        <v>Mild</v>
      </c>
      <c r="J1663">
        <f t="shared" si="152"/>
        <v>20</v>
      </c>
      <c r="K1663" s="56">
        <f t="shared" si="153"/>
        <v>45794</v>
      </c>
      <c r="L1663" s="57">
        <f t="shared" si="155"/>
        <v>0.93148148147884058</v>
      </c>
      <c r="M1663" t="str" cm="1">
        <f t="array" ref="M1663">IF(L1663="","",_xlfn.IFS(
  AND(L1663&gt;=TIME(9,0,0), L1663&lt;TIME(16,0,0)),"Morning",
  AND(L1663&gt;=TIME(16,0,0), L1663&lt;TIME(23,59,0)),"Evening",
  L1663&gt;=TIME(23,59,0),"Night",
  L1663&lt;TIME(9,0,0),"Night"
))</f>
        <v>Evening</v>
      </c>
      <c r="O1663" t="str">
        <f t="shared" si="154"/>
        <v/>
      </c>
    </row>
    <row r="1664" spans="1:15" x14ac:dyDescent="0.25">
      <c r="A1664" s="55" t="s">
        <v>3439</v>
      </c>
      <c r="B1664" t="s">
        <v>4</v>
      </c>
      <c r="C1664" t="s">
        <v>25</v>
      </c>
      <c r="D1664" t="s">
        <v>267</v>
      </c>
      <c r="E1664" t="s">
        <v>3440</v>
      </c>
      <c r="F1664" t="s">
        <v>78</v>
      </c>
      <c r="G1664" t="str">
        <f t="shared" si="150"/>
        <v>0</v>
      </c>
      <c r="H1664" s="4" t="str">
        <f t="shared" si="151"/>
        <v>Click here</v>
      </c>
      <c r="I1664" t="str">
        <f>IFERROR(INDEX(Analysis!$B$71:$L$91, MATCH(B1664, Analysis!$A$71:$A$91, 0), MATCH(C1664, Analysis!$B$70:$L$70, 0)), "")</f>
        <v>Mild</v>
      </c>
      <c r="J1664">
        <f t="shared" si="152"/>
        <v>20</v>
      </c>
      <c r="K1664" s="56">
        <f t="shared" si="153"/>
        <v>45794</v>
      </c>
      <c r="L1664" s="57">
        <f t="shared" si="155"/>
        <v>0.99700231481256196</v>
      </c>
      <c r="M1664" t="str" cm="1">
        <f t="array" ref="M1664">IF(L1664="","",_xlfn.IFS(
  AND(L1664&gt;=TIME(9,0,0), L1664&lt;TIME(16,0,0)),"Morning",
  AND(L1664&gt;=TIME(16,0,0), L1664&lt;TIME(23,59,0)),"Evening",
  L1664&gt;=TIME(23,59,0),"Night",
  L1664&lt;TIME(9,0,0),"Night"
))</f>
        <v>Evening</v>
      </c>
      <c r="O1664" t="str">
        <f t="shared" si="154"/>
        <v/>
      </c>
    </row>
    <row r="1665" spans="1:15" x14ac:dyDescent="0.25">
      <c r="A1665" s="55" t="s">
        <v>3441</v>
      </c>
      <c r="B1665" t="s">
        <v>1</v>
      </c>
      <c r="C1665" t="s">
        <v>27</v>
      </c>
      <c r="D1665" t="s">
        <v>167</v>
      </c>
      <c r="E1665" t="s">
        <v>3442</v>
      </c>
      <c r="F1665" t="s">
        <v>78</v>
      </c>
      <c r="G1665" t="str">
        <f t="shared" si="150"/>
        <v>0</v>
      </c>
      <c r="H1665" s="4" t="str">
        <f t="shared" si="151"/>
        <v>Click here</v>
      </c>
      <c r="I1665" t="str">
        <f>IFERROR(INDEX(Analysis!$B$71:$L$91, MATCH(B1665, Analysis!$A$71:$A$91, 0), MATCH(C1665, Analysis!$B$70:$L$70, 0)), "")</f>
        <v>Mild</v>
      </c>
      <c r="J1665">
        <f t="shared" si="152"/>
        <v>21</v>
      </c>
      <c r="K1665" s="56">
        <f t="shared" si="153"/>
        <v>45795</v>
      </c>
      <c r="L1665" s="57">
        <f t="shared" si="155"/>
        <v>0.39437500000349246</v>
      </c>
      <c r="M1665" t="str" cm="1">
        <f t="array" ref="M1665">IF(L1665="","",_xlfn.IFS(
  AND(L1665&gt;=TIME(9,0,0), L1665&lt;TIME(16,0,0)),"Morning",
  AND(L1665&gt;=TIME(16,0,0), L1665&lt;TIME(23,59,0)),"Evening",
  L1665&gt;=TIME(23,59,0),"Night",
  L1665&lt;TIME(9,0,0),"Night"
))</f>
        <v>Morning</v>
      </c>
      <c r="O1665" t="str">
        <f t="shared" si="154"/>
        <v/>
      </c>
    </row>
    <row r="1666" spans="1:15" x14ac:dyDescent="0.25">
      <c r="A1666" s="55" t="s">
        <v>3443</v>
      </c>
      <c r="B1666" t="s">
        <v>1</v>
      </c>
      <c r="C1666" t="s">
        <v>103</v>
      </c>
      <c r="D1666" t="s">
        <v>104</v>
      </c>
      <c r="E1666" t="s">
        <v>3444</v>
      </c>
      <c r="F1666" t="s">
        <v>78</v>
      </c>
      <c r="G1666" t="str">
        <f t="shared" ref="G1666:G1729" si="156">IF(ISBLANK(A1666), "", IF(ISBLANK(F1666), 0, F1666))</f>
        <v>0</v>
      </c>
      <c r="H1666" s="4" t="str">
        <f t="shared" ref="H1666:H1729" si="157">IF(ISBLANK(E1666),"",HYPERLINK(E1666,"Click here"))</f>
        <v>Click here</v>
      </c>
      <c r="I1666" t="str">
        <f>IFERROR(INDEX(Analysis!$B$71:$L$91, MATCH(B1666, Analysis!$A$71:$A$91, 0), MATCH(C1666, Analysis!$B$70:$L$70, 0)), "")</f>
        <v>Mild</v>
      </c>
      <c r="J1666">
        <f t="shared" ref="J1666:J1729" si="158">IF(ISBLANK(A1666),"",WEEKNUM(A1666))</f>
        <v>21</v>
      </c>
      <c r="K1666" s="56">
        <f t="shared" ref="K1666:K1729" si="159">IF(ISBLANK(A1666),"",DATE(YEAR(A1666),MONTH(A1666),DAY(A1666)))</f>
        <v>45795</v>
      </c>
      <c r="L1666" s="57">
        <f t="shared" si="155"/>
        <v>0.39637731481343508</v>
      </c>
      <c r="M1666" t="str" cm="1">
        <f t="array" ref="M1666">IF(L1666="","",_xlfn.IFS(
  AND(L1666&gt;=TIME(9,0,0), L1666&lt;TIME(16,0,0)),"Morning",
  AND(L1666&gt;=TIME(16,0,0), L1666&lt;TIME(23,59,0)),"Evening",
  L1666&gt;=TIME(23,59,0),"Night",
  L1666&lt;TIME(9,0,0),"Night"
))</f>
        <v>Morning</v>
      </c>
      <c r="O1666" t="str">
        <f t="shared" ref="O1666:O1729" si="160">IF(N1666="ON", _xlfn.IMAGE(E1666, 1), "")</f>
        <v/>
      </c>
    </row>
    <row r="1667" spans="1:15" x14ac:dyDescent="0.25">
      <c r="A1667" s="55" t="s">
        <v>3445</v>
      </c>
      <c r="B1667" t="s">
        <v>1</v>
      </c>
      <c r="C1667" t="s">
        <v>103</v>
      </c>
      <c r="D1667" t="s">
        <v>104</v>
      </c>
      <c r="E1667" t="s">
        <v>3446</v>
      </c>
      <c r="F1667" t="s">
        <v>78</v>
      </c>
      <c r="G1667" t="str">
        <f t="shared" si="156"/>
        <v>0</v>
      </c>
      <c r="H1667" s="4" t="str">
        <f t="shared" si="157"/>
        <v>Click here</v>
      </c>
      <c r="I1667" t="str">
        <f>IFERROR(INDEX(Analysis!$B$71:$L$91, MATCH(B1667, Analysis!$A$71:$A$91, 0), MATCH(C1667, Analysis!$B$70:$L$70, 0)), "")</f>
        <v>Mild</v>
      </c>
      <c r="J1667">
        <f t="shared" si="158"/>
        <v>21</v>
      </c>
      <c r="K1667" s="56">
        <f t="shared" si="159"/>
        <v>45795</v>
      </c>
      <c r="L1667" s="57">
        <f t="shared" ref="L1667:L1730" si="161">IF(A1667="", "", A1667 - INT(A1667))</f>
        <v>0.39657407407503342</v>
      </c>
      <c r="M1667" t="str" cm="1">
        <f t="array" ref="M1667">IF(L1667="","",_xlfn.IFS(
  AND(L1667&gt;=TIME(9,0,0), L1667&lt;TIME(16,0,0)),"Morning",
  AND(L1667&gt;=TIME(16,0,0), L1667&lt;TIME(23,59,0)),"Evening",
  L1667&gt;=TIME(23,59,0),"Night",
  L1667&lt;TIME(9,0,0),"Night"
))</f>
        <v>Morning</v>
      </c>
      <c r="O1667" t="str">
        <f t="shared" si="160"/>
        <v/>
      </c>
    </row>
    <row r="1668" spans="1:15" x14ac:dyDescent="0.25">
      <c r="A1668" s="55" t="s">
        <v>3447</v>
      </c>
      <c r="B1668" t="s">
        <v>1</v>
      </c>
      <c r="C1668" t="s">
        <v>103</v>
      </c>
      <c r="D1668" t="s">
        <v>541</v>
      </c>
      <c r="E1668" t="s">
        <v>3448</v>
      </c>
      <c r="F1668" t="s">
        <v>78</v>
      </c>
      <c r="G1668" t="str">
        <f t="shared" si="156"/>
        <v>0</v>
      </c>
      <c r="H1668" s="4" t="str">
        <f t="shared" si="157"/>
        <v>Click here</v>
      </c>
      <c r="I1668" t="str">
        <f>IFERROR(INDEX(Analysis!$B$71:$L$91, MATCH(B1668, Analysis!$A$71:$A$91, 0), MATCH(C1668, Analysis!$B$70:$L$70, 0)), "")</f>
        <v>Mild</v>
      </c>
      <c r="J1668">
        <f t="shared" si="158"/>
        <v>21</v>
      </c>
      <c r="K1668" s="56">
        <f t="shared" si="159"/>
        <v>45795</v>
      </c>
      <c r="L1668" s="57">
        <f t="shared" si="161"/>
        <v>0.39947916667006211</v>
      </c>
      <c r="M1668" t="str" cm="1">
        <f t="array" ref="M1668">IF(L1668="","",_xlfn.IFS(
  AND(L1668&gt;=TIME(9,0,0), L1668&lt;TIME(16,0,0)),"Morning",
  AND(L1668&gt;=TIME(16,0,0), L1668&lt;TIME(23,59,0)),"Evening",
  L1668&gt;=TIME(23,59,0),"Night",
  L1668&lt;TIME(9,0,0),"Night"
))</f>
        <v>Morning</v>
      </c>
      <c r="O1668" t="str">
        <f t="shared" si="160"/>
        <v/>
      </c>
    </row>
    <row r="1669" spans="1:15" x14ac:dyDescent="0.25">
      <c r="A1669" s="55" t="s">
        <v>3449</v>
      </c>
      <c r="B1669" t="s">
        <v>1</v>
      </c>
      <c r="C1669" t="s">
        <v>103</v>
      </c>
      <c r="D1669" t="s">
        <v>541</v>
      </c>
      <c r="E1669" t="s">
        <v>3450</v>
      </c>
      <c r="F1669" t="s">
        <v>78</v>
      </c>
      <c r="G1669" t="str">
        <f t="shared" si="156"/>
        <v>0</v>
      </c>
      <c r="H1669" s="4" t="str">
        <f t="shared" si="157"/>
        <v>Click here</v>
      </c>
      <c r="I1669" t="str">
        <f>IFERROR(INDEX(Analysis!$B$71:$L$91, MATCH(B1669, Analysis!$A$71:$A$91, 0), MATCH(C1669, Analysis!$B$70:$L$70, 0)), "")</f>
        <v>Mild</v>
      </c>
      <c r="J1669">
        <f t="shared" si="158"/>
        <v>21</v>
      </c>
      <c r="K1669" s="56">
        <f t="shared" si="159"/>
        <v>45795</v>
      </c>
      <c r="L1669" s="57">
        <f t="shared" si="161"/>
        <v>0.40569444444554392</v>
      </c>
      <c r="M1669" t="str" cm="1">
        <f t="array" ref="M1669">IF(L1669="","",_xlfn.IFS(
  AND(L1669&gt;=TIME(9,0,0), L1669&lt;TIME(16,0,0)),"Morning",
  AND(L1669&gt;=TIME(16,0,0), L1669&lt;TIME(23,59,0)),"Evening",
  L1669&gt;=TIME(23,59,0),"Night",
  L1669&lt;TIME(9,0,0),"Night"
))</f>
        <v>Morning</v>
      </c>
      <c r="O1669" t="str">
        <f t="shared" si="160"/>
        <v/>
      </c>
    </row>
    <row r="1670" spans="1:15" x14ac:dyDescent="0.25">
      <c r="A1670" s="55" t="s">
        <v>3451</v>
      </c>
      <c r="B1670" t="s">
        <v>3</v>
      </c>
      <c r="C1670" t="s">
        <v>26</v>
      </c>
      <c r="D1670" t="s">
        <v>220</v>
      </c>
      <c r="E1670" t="s">
        <v>3452</v>
      </c>
      <c r="F1670" t="s">
        <v>78</v>
      </c>
      <c r="G1670" t="str">
        <f t="shared" si="156"/>
        <v>0</v>
      </c>
      <c r="H1670" s="4" t="str">
        <f t="shared" si="157"/>
        <v>Click here</v>
      </c>
      <c r="I1670" t="str">
        <f>IFERROR(INDEX(Analysis!$B$71:$L$91, MATCH(B1670, Analysis!$A$71:$A$91, 0), MATCH(C1670, Analysis!$B$70:$L$70, 0)), "")</f>
        <v>Severe</v>
      </c>
      <c r="J1670">
        <f t="shared" si="158"/>
        <v>21</v>
      </c>
      <c r="K1670" s="56">
        <f t="shared" si="159"/>
        <v>45795</v>
      </c>
      <c r="L1670" s="57">
        <f t="shared" si="161"/>
        <v>0.43766203703853535</v>
      </c>
      <c r="M1670" t="str" cm="1">
        <f t="array" ref="M1670">IF(L1670="","",_xlfn.IFS(
  AND(L1670&gt;=TIME(9,0,0), L1670&lt;TIME(16,0,0)),"Morning",
  AND(L1670&gt;=TIME(16,0,0), L1670&lt;TIME(23,59,0)),"Evening",
  L1670&gt;=TIME(23,59,0),"Night",
  L1670&lt;TIME(9,0,0),"Night"
))</f>
        <v>Morning</v>
      </c>
      <c r="O1670" t="str">
        <f t="shared" si="160"/>
        <v/>
      </c>
    </row>
    <row r="1671" spans="1:15" x14ac:dyDescent="0.25">
      <c r="A1671" s="55" t="s">
        <v>3453</v>
      </c>
      <c r="B1671" t="s">
        <v>1</v>
      </c>
      <c r="C1671" t="s">
        <v>27</v>
      </c>
      <c r="D1671" t="s">
        <v>109</v>
      </c>
      <c r="E1671" t="s">
        <v>3454</v>
      </c>
      <c r="F1671" t="s">
        <v>78</v>
      </c>
      <c r="G1671" t="str">
        <f t="shared" si="156"/>
        <v>0</v>
      </c>
      <c r="H1671" s="4" t="str">
        <f t="shared" si="157"/>
        <v>Click here</v>
      </c>
      <c r="I1671" t="str">
        <f>IFERROR(INDEX(Analysis!$B$71:$L$91, MATCH(B1671, Analysis!$A$71:$A$91, 0), MATCH(C1671, Analysis!$B$70:$L$70, 0)), "")</f>
        <v>Mild</v>
      </c>
      <c r="J1671">
        <f t="shared" si="158"/>
        <v>21</v>
      </c>
      <c r="K1671" s="56">
        <f t="shared" si="159"/>
        <v>45795</v>
      </c>
      <c r="L1671" s="57">
        <f t="shared" si="161"/>
        <v>0.43907407407095889</v>
      </c>
      <c r="M1671" t="str" cm="1">
        <f t="array" ref="M1671">IF(L1671="","",_xlfn.IFS(
  AND(L1671&gt;=TIME(9,0,0), L1671&lt;TIME(16,0,0)),"Morning",
  AND(L1671&gt;=TIME(16,0,0), L1671&lt;TIME(23,59,0)),"Evening",
  L1671&gt;=TIME(23,59,0),"Night",
  L1671&lt;TIME(9,0,0),"Night"
))</f>
        <v>Morning</v>
      </c>
      <c r="O1671" t="str">
        <f t="shared" si="160"/>
        <v/>
      </c>
    </row>
    <row r="1672" spans="1:15" x14ac:dyDescent="0.25">
      <c r="A1672" s="55" t="s">
        <v>3455</v>
      </c>
      <c r="B1672" t="s">
        <v>1</v>
      </c>
      <c r="C1672" t="s">
        <v>27</v>
      </c>
      <c r="D1672" t="s">
        <v>167</v>
      </c>
      <c r="E1672" t="s">
        <v>3456</v>
      </c>
      <c r="F1672" t="s">
        <v>78</v>
      </c>
      <c r="G1672" t="str">
        <f t="shared" si="156"/>
        <v>0</v>
      </c>
      <c r="H1672" s="4" t="str">
        <f t="shared" si="157"/>
        <v>Click here</v>
      </c>
      <c r="I1672" t="str">
        <f>IFERROR(INDEX(Analysis!$B$71:$L$91, MATCH(B1672, Analysis!$A$71:$A$91, 0), MATCH(C1672, Analysis!$B$70:$L$70, 0)), "")</f>
        <v>Mild</v>
      </c>
      <c r="J1672">
        <f t="shared" si="158"/>
        <v>21</v>
      </c>
      <c r="K1672" s="56">
        <f t="shared" si="159"/>
        <v>45795</v>
      </c>
      <c r="L1672" s="57">
        <f t="shared" si="161"/>
        <v>0.43942129629431292</v>
      </c>
      <c r="M1672" t="str" cm="1">
        <f t="array" ref="M1672">IF(L1672="","",_xlfn.IFS(
  AND(L1672&gt;=TIME(9,0,0), L1672&lt;TIME(16,0,0)),"Morning",
  AND(L1672&gt;=TIME(16,0,0), L1672&lt;TIME(23,59,0)),"Evening",
  L1672&gt;=TIME(23,59,0),"Night",
  L1672&lt;TIME(9,0,0),"Night"
))</f>
        <v>Morning</v>
      </c>
      <c r="O1672" t="str">
        <f t="shared" si="160"/>
        <v/>
      </c>
    </row>
    <row r="1673" spans="1:15" x14ac:dyDescent="0.25">
      <c r="A1673" s="55" t="s">
        <v>3457</v>
      </c>
      <c r="B1673" t="s">
        <v>1</v>
      </c>
      <c r="C1673" t="s">
        <v>27</v>
      </c>
      <c r="D1673" t="s">
        <v>167</v>
      </c>
      <c r="E1673" t="s">
        <v>3458</v>
      </c>
      <c r="F1673" t="s">
        <v>78</v>
      </c>
      <c r="G1673" t="str">
        <f t="shared" si="156"/>
        <v>0</v>
      </c>
      <c r="H1673" s="4" t="str">
        <f t="shared" si="157"/>
        <v>Click here</v>
      </c>
      <c r="I1673" t="str">
        <f>IFERROR(INDEX(Analysis!$B$71:$L$91, MATCH(B1673, Analysis!$A$71:$A$91, 0), MATCH(C1673, Analysis!$B$70:$L$70, 0)), "")</f>
        <v>Mild</v>
      </c>
      <c r="J1673">
        <f t="shared" si="158"/>
        <v>21</v>
      </c>
      <c r="K1673" s="56">
        <f t="shared" si="159"/>
        <v>45795</v>
      </c>
      <c r="L1673" s="57">
        <f t="shared" si="161"/>
        <v>0.43966435184847796</v>
      </c>
      <c r="M1673" t="str" cm="1">
        <f t="array" ref="M1673">IF(L1673="","",_xlfn.IFS(
  AND(L1673&gt;=TIME(9,0,0), L1673&lt;TIME(16,0,0)),"Morning",
  AND(L1673&gt;=TIME(16,0,0), L1673&lt;TIME(23,59,0)),"Evening",
  L1673&gt;=TIME(23,59,0),"Night",
  L1673&lt;TIME(9,0,0),"Night"
))</f>
        <v>Morning</v>
      </c>
      <c r="O1673" t="str">
        <f t="shared" si="160"/>
        <v/>
      </c>
    </row>
    <row r="1674" spans="1:15" x14ac:dyDescent="0.25">
      <c r="A1674" s="55" t="s">
        <v>3459</v>
      </c>
      <c r="B1674" t="s">
        <v>0</v>
      </c>
      <c r="C1674" t="s">
        <v>27</v>
      </c>
      <c r="D1674" t="s">
        <v>3460</v>
      </c>
      <c r="E1674" t="s">
        <v>3461</v>
      </c>
      <c r="F1674" t="s">
        <v>78</v>
      </c>
      <c r="G1674" t="str">
        <f t="shared" si="156"/>
        <v>0</v>
      </c>
      <c r="H1674" s="4" t="str">
        <f t="shared" si="157"/>
        <v>Click here</v>
      </c>
      <c r="I1674" t="str">
        <f>IFERROR(INDEX(Analysis!$B$71:$L$91, MATCH(B1674, Analysis!$A$71:$A$91, 0), MATCH(C1674, Analysis!$B$70:$L$70, 0)), "")</f>
        <v>Severe</v>
      </c>
      <c r="J1674">
        <f t="shared" si="158"/>
        <v>21</v>
      </c>
      <c r="K1674" s="56">
        <f t="shared" si="159"/>
        <v>45795</v>
      </c>
      <c r="L1674" s="57">
        <f t="shared" si="161"/>
        <v>0.44033564814890269</v>
      </c>
      <c r="M1674" t="str" cm="1">
        <f t="array" ref="M1674">IF(L1674="","",_xlfn.IFS(
  AND(L1674&gt;=TIME(9,0,0), L1674&lt;TIME(16,0,0)),"Morning",
  AND(L1674&gt;=TIME(16,0,0), L1674&lt;TIME(23,59,0)),"Evening",
  L1674&gt;=TIME(23,59,0),"Night",
  L1674&lt;TIME(9,0,0),"Night"
))</f>
        <v>Morning</v>
      </c>
      <c r="O1674" t="str">
        <f t="shared" si="160"/>
        <v/>
      </c>
    </row>
    <row r="1675" spans="1:15" x14ac:dyDescent="0.25">
      <c r="A1675" s="55" t="s">
        <v>3462</v>
      </c>
      <c r="B1675" t="s">
        <v>1</v>
      </c>
      <c r="C1675" t="s">
        <v>28</v>
      </c>
      <c r="D1675" t="s">
        <v>89</v>
      </c>
      <c r="E1675" t="s">
        <v>3463</v>
      </c>
      <c r="F1675" t="s">
        <v>78</v>
      </c>
      <c r="G1675" t="str">
        <f t="shared" si="156"/>
        <v>0</v>
      </c>
      <c r="H1675" s="4" t="str">
        <f t="shared" si="157"/>
        <v>Click here</v>
      </c>
      <c r="I1675" t="str">
        <f>IFERROR(INDEX(Analysis!$B$71:$L$91, MATCH(B1675, Analysis!$A$71:$A$91, 0), MATCH(C1675, Analysis!$B$70:$L$70, 0)), "")</f>
        <v>Mild</v>
      </c>
      <c r="J1675">
        <f t="shared" si="158"/>
        <v>21</v>
      </c>
      <c r="K1675" s="56">
        <f t="shared" si="159"/>
        <v>45795</v>
      </c>
      <c r="L1675" s="57">
        <f t="shared" si="161"/>
        <v>0.44123842592671281</v>
      </c>
      <c r="M1675" t="str" cm="1">
        <f t="array" ref="M1675">IF(L1675="","",_xlfn.IFS(
  AND(L1675&gt;=TIME(9,0,0), L1675&lt;TIME(16,0,0)),"Morning",
  AND(L1675&gt;=TIME(16,0,0), L1675&lt;TIME(23,59,0)),"Evening",
  L1675&gt;=TIME(23,59,0),"Night",
  L1675&lt;TIME(9,0,0),"Night"
))</f>
        <v>Morning</v>
      </c>
      <c r="O1675" t="str">
        <f t="shared" si="160"/>
        <v/>
      </c>
    </row>
    <row r="1676" spans="1:15" x14ac:dyDescent="0.25">
      <c r="A1676" s="55" t="s">
        <v>3464</v>
      </c>
      <c r="B1676" t="s">
        <v>1</v>
      </c>
      <c r="C1676" t="s">
        <v>103</v>
      </c>
      <c r="D1676" t="s">
        <v>104</v>
      </c>
      <c r="E1676" t="s">
        <v>3465</v>
      </c>
      <c r="F1676" t="s">
        <v>78</v>
      </c>
      <c r="G1676" t="str">
        <f t="shared" si="156"/>
        <v>0</v>
      </c>
      <c r="H1676" s="4" t="str">
        <f t="shared" si="157"/>
        <v>Click here</v>
      </c>
      <c r="I1676" t="str">
        <f>IFERROR(INDEX(Analysis!$B$71:$L$91, MATCH(B1676, Analysis!$A$71:$A$91, 0), MATCH(C1676, Analysis!$B$70:$L$70, 0)), "")</f>
        <v>Mild</v>
      </c>
      <c r="J1676">
        <f t="shared" si="158"/>
        <v>21</v>
      </c>
      <c r="K1676" s="56">
        <f t="shared" si="159"/>
        <v>45795</v>
      </c>
      <c r="L1676" s="57">
        <f t="shared" si="161"/>
        <v>0.450543981482042</v>
      </c>
      <c r="M1676" t="str" cm="1">
        <f t="array" ref="M1676">IF(L1676="","",_xlfn.IFS(
  AND(L1676&gt;=TIME(9,0,0), L1676&lt;TIME(16,0,0)),"Morning",
  AND(L1676&gt;=TIME(16,0,0), L1676&lt;TIME(23,59,0)),"Evening",
  L1676&gt;=TIME(23,59,0),"Night",
  L1676&lt;TIME(9,0,0),"Night"
))</f>
        <v>Morning</v>
      </c>
      <c r="O1676" t="str">
        <f t="shared" si="160"/>
        <v/>
      </c>
    </row>
    <row r="1677" spans="1:15" x14ac:dyDescent="0.25">
      <c r="A1677" s="55" t="s">
        <v>3466</v>
      </c>
      <c r="B1677" t="s">
        <v>1</v>
      </c>
      <c r="C1677" t="s">
        <v>25</v>
      </c>
      <c r="D1677" t="s">
        <v>149</v>
      </c>
      <c r="E1677" t="s">
        <v>3467</v>
      </c>
      <c r="F1677" t="s">
        <v>78</v>
      </c>
      <c r="G1677" t="str">
        <f t="shared" si="156"/>
        <v>0</v>
      </c>
      <c r="H1677" s="4" t="str">
        <f t="shared" si="157"/>
        <v>Click here</v>
      </c>
      <c r="I1677" t="str">
        <f>IFERROR(INDEX(Analysis!$B$71:$L$91, MATCH(B1677, Analysis!$A$71:$A$91, 0), MATCH(C1677, Analysis!$B$70:$L$70, 0)), "")</f>
        <v>Mild</v>
      </c>
      <c r="J1677">
        <f t="shared" si="158"/>
        <v>21</v>
      </c>
      <c r="K1677" s="56">
        <f t="shared" si="159"/>
        <v>45795</v>
      </c>
      <c r="L1677" s="57">
        <f t="shared" si="161"/>
        <v>0.46459490740380716</v>
      </c>
      <c r="M1677" t="str" cm="1">
        <f t="array" ref="M1677">IF(L1677="","",_xlfn.IFS(
  AND(L1677&gt;=TIME(9,0,0), L1677&lt;TIME(16,0,0)),"Morning",
  AND(L1677&gt;=TIME(16,0,0), L1677&lt;TIME(23,59,0)),"Evening",
  L1677&gt;=TIME(23,59,0),"Night",
  L1677&lt;TIME(9,0,0),"Night"
))</f>
        <v>Morning</v>
      </c>
      <c r="O1677" t="str">
        <f t="shared" si="160"/>
        <v/>
      </c>
    </row>
    <row r="1678" spans="1:15" x14ac:dyDescent="0.25">
      <c r="A1678" s="55" t="s">
        <v>3468</v>
      </c>
      <c r="B1678" t="s">
        <v>0</v>
      </c>
      <c r="C1678" t="s">
        <v>25</v>
      </c>
      <c r="D1678" t="s">
        <v>1117</v>
      </c>
      <c r="E1678" t="s">
        <v>3469</v>
      </c>
      <c r="F1678" t="s">
        <v>78</v>
      </c>
      <c r="G1678" t="str">
        <f t="shared" si="156"/>
        <v>0</v>
      </c>
      <c r="H1678" s="4" t="str">
        <f t="shared" si="157"/>
        <v>Click here</v>
      </c>
      <c r="I1678" t="str">
        <f>IFERROR(INDEX(Analysis!$B$71:$L$91, MATCH(B1678, Analysis!$A$71:$A$91, 0), MATCH(C1678, Analysis!$B$70:$L$70, 0)), "")</f>
        <v>Severe</v>
      </c>
      <c r="J1678">
        <f t="shared" si="158"/>
        <v>21</v>
      </c>
      <c r="K1678" s="56">
        <f t="shared" si="159"/>
        <v>45795</v>
      </c>
      <c r="L1678" s="57">
        <f t="shared" si="161"/>
        <v>0.46598379629722331</v>
      </c>
      <c r="M1678" t="str" cm="1">
        <f t="array" ref="M1678">IF(L1678="","",_xlfn.IFS(
  AND(L1678&gt;=TIME(9,0,0), L1678&lt;TIME(16,0,0)),"Morning",
  AND(L1678&gt;=TIME(16,0,0), L1678&lt;TIME(23,59,0)),"Evening",
  L1678&gt;=TIME(23,59,0),"Night",
  L1678&lt;TIME(9,0,0),"Night"
))</f>
        <v>Morning</v>
      </c>
      <c r="O1678" t="str">
        <f t="shared" si="160"/>
        <v/>
      </c>
    </row>
    <row r="1679" spans="1:15" x14ac:dyDescent="0.25">
      <c r="A1679" s="55" t="s">
        <v>3470</v>
      </c>
      <c r="B1679" t="s">
        <v>0</v>
      </c>
      <c r="C1679" t="s">
        <v>26</v>
      </c>
      <c r="D1679" t="s">
        <v>244</v>
      </c>
      <c r="E1679" t="s">
        <v>3471</v>
      </c>
      <c r="F1679" t="s">
        <v>78</v>
      </c>
      <c r="G1679" t="str">
        <f t="shared" si="156"/>
        <v>0</v>
      </c>
      <c r="H1679" s="4" t="str">
        <f t="shared" si="157"/>
        <v>Click here</v>
      </c>
      <c r="I1679" t="str">
        <f>IFERROR(INDEX(Analysis!$B$71:$L$91, MATCH(B1679, Analysis!$A$71:$A$91, 0), MATCH(C1679, Analysis!$B$70:$L$70, 0)), "")</f>
        <v>Severe</v>
      </c>
      <c r="J1679">
        <f t="shared" si="158"/>
        <v>21</v>
      </c>
      <c r="K1679" s="56">
        <f t="shared" si="159"/>
        <v>45795</v>
      </c>
      <c r="L1679" s="57">
        <f t="shared" si="161"/>
        <v>0.47171296296437504</v>
      </c>
      <c r="M1679" t="str" cm="1">
        <f t="array" ref="M1679">IF(L1679="","",_xlfn.IFS(
  AND(L1679&gt;=TIME(9,0,0), L1679&lt;TIME(16,0,0)),"Morning",
  AND(L1679&gt;=TIME(16,0,0), L1679&lt;TIME(23,59,0)),"Evening",
  L1679&gt;=TIME(23,59,0),"Night",
  L1679&lt;TIME(9,0,0),"Night"
))</f>
        <v>Morning</v>
      </c>
      <c r="O1679" t="str">
        <f t="shared" si="160"/>
        <v/>
      </c>
    </row>
    <row r="1680" spans="1:15" x14ac:dyDescent="0.25">
      <c r="A1680" s="55" t="s">
        <v>3472</v>
      </c>
      <c r="B1680" t="s">
        <v>0</v>
      </c>
      <c r="C1680" t="s">
        <v>26</v>
      </c>
      <c r="D1680" t="s">
        <v>244</v>
      </c>
      <c r="E1680" t="s">
        <v>3473</v>
      </c>
      <c r="F1680" t="s">
        <v>78</v>
      </c>
      <c r="G1680" t="str">
        <f t="shared" si="156"/>
        <v>0</v>
      </c>
      <c r="H1680" s="4" t="str">
        <f t="shared" si="157"/>
        <v>Click here</v>
      </c>
      <c r="I1680" t="str">
        <f>IFERROR(INDEX(Analysis!$B$71:$L$91, MATCH(B1680, Analysis!$A$71:$A$91, 0), MATCH(C1680, Analysis!$B$70:$L$70, 0)), "")</f>
        <v>Severe</v>
      </c>
      <c r="J1680">
        <f t="shared" si="158"/>
        <v>21</v>
      </c>
      <c r="K1680" s="56">
        <f t="shared" si="159"/>
        <v>45795</v>
      </c>
      <c r="L1680" s="57">
        <f t="shared" si="161"/>
        <v>0.47236111111124046</v>
      </c>
      <c r="M1680" t="str" cm="1">
        <f t="array" ref="M1680">IF(L1680="","",_xlfn.IFS(
  AND(L1680&gt;=TIME(9,0,0), L1680&lt;TIME(16,0,0)),"Morning",
  AND(L1680&gt;=TIME(16,0,0), L1680&lt;TIME(23,59,0)),"Evening",
  L1680&gt;=TIME(23,59,0),"Night",
  L1680&lt;TIME(9,0,0),"Night"
))</f>
        <v>Morning</v>
      </c>
      <c r="O1680" t="str">
        <f t="shared" si="160"/>
        <v/>
      </c>
    </row>
    <row r="1681" spans="1:15" x14ac:dyDescent="0.25">
      <c r="A1681" s="55" t="s">
        <v>3474</v>
      </c>
      <c r="B1681" t="s">
        <v>3</v>
      </c>
      <c r="C1681" t="s">
        <v>26</v>
      </c>
      <c r="D1681" t="s">
        <v>220</v>
      </c>
      <c r="E1681" t="s">
        <v>3475</v>
      </c>
      <c r="F1681" t="s">
        <v>78</v>
      </c>
      <c r="G1681" t="str">
        <f t="shared" si="156"/>
        <v>0</v>
      </c>
      <c r="H1681" s="4" t="str">
        <f t="shared" si="157"/>
        <v>Click here</v>
      </c>
      <c r="I1681" t="str">
        <f>IFERROR(INDEX(Analysis!$B$71:$L$91, MATCH(B1681, Analysis!$A$71:$A$91, 0), MATCH(C1681, Analysis!$B$70:$L$70, 0)), "")</f>
        <v>Severe</v>
      </c>
      <c r="J1681">
        <f t="shared" si="158"/>
        <v>21</v>
      </c>
      <c r="K1681" s="56">
        <f t="shared" si="159"/>
        <v>45795</v>
      </c>
      <c r="L1681" s="57">
        <f t="shared" si="161"/>
        <v>0.47319444444292458</v>
      </c>
      <c r="M1681" t="str" cm="1">
        <f t="array" ref="M1681">IF(L1681="","",_xlfn.IFS(
  AND(L1681&gt;=TIME(9,0,0), L1681&lt;TIME(16,0,0)),"Morning",
  AND(L1681&gt;=TIME(16,0,0), L1681&lt;TIME(23,59,0)),"Evening",
  L1681&gt;=TIME(23,59,0),"Night",
  L1681&lt;TIME(9,0,0),"Night"
))</f>
        <v>Morning</v>
      </c>
      <c r="O1681" t="str">
        <f t="shared" si="160"/>
        <v/>
      </c>
    </row>
    <row r="1682" spans="1:15" x14ac:dyDescent="0.25">
      <c r="A1682" s="55" t="s">
        <v>3476</v>
      </c>
      <c r="B1682" t="s">
        <v>3</v>
      </c>
      <c r="C1682" t="s">
        <v>29</v>
      </c>
      <c r="D1682" t="s">
        <v>116</v>
      </c>
      <c r="E1682" t="s">
        <v>3477</v>
      </c>
      <c r="F1682" t="s">
        <v>78</v>
      </c>
      <c r="G1682" t="str">
        <f t="shared" si="156"/>
        <v>0</v>
      </c>
      <c r="H1682" s="4" t="str">
        <f t="shared" si="157"/>
        <v>Click here</v>
      </c>
      <c r="I1682" t="str">
        <f>IFERROR(INDEX(Analysis!$B$71:$L$91, MATCH(B1682, Analysis!$A$71:$A$91, 0), MATCH(C1682, Analysis!$B$70:$L$70, 0)), "")</f>
        <v>Severe</v>
      </c>
      <c r="J1682">
        <f t="shared" si="158"/>
        <v>21</v>
      </c>
      <c r="K1682" s="56">
        <f t="shared" si="159"/>
        <v>45795</v>
      </c>
      <c r="L1682" s="57">
        <f t="shared" si="161"/>
        <v>0.49032407407503342</v>
      </c>
      <c r="M1682" t="str" cm="1">
        <f t="array" ref="M1682">IF(L1682="","",_xlfn.IFS(
  AND(L1682&gt;=TIME(9,0,0), L1682&lt;TIME(16,0,0)),"Morning",
  AND(L1682&gt;=TIME(16,0,0), L1682&lt;TIME(23,59,0)),"Evening",
  L1682&gt;=TIME(23,59,0),"Night",
  L1682&lt;TIME(9,0,0),"Night"
))</f>
        <v>Morning</v>
      </c>
      <c r="O1682" t="str">
        <f t="shared" si="160"/>
        <v/>
      </c>
    </row>
    <row r="1683" spans="1:15" x14ac:dyDescent="0.25">
      <c r="A1683" s="55" t="s">
        <v>3478</v>
      </c>
      <c r="B1683" t="s">
        <v>1</v>
      </c>
      <c r="C1683" t="s">
        <v>27</v>
      </c>
      <c r="D1683" t="s">
        <v>167</v>
      </c>
      <c r="E1683" t="s">
        <v>3479</v>
      </c>
      <c r="F1683" t="s">
        <v>78</v>
      </c>
      <c r="G1683" t="str">
        <f t="shared" si="156"/>
        <v>0</v>
      </c>
      <c r="H1683" s="4" t="str">
        <f t="shared" si="157"/>
        <v>Click here</v>
      </c>
      <c r="I1683" t="str">
        <f>IFERROR(INDEX(Analysis!$B$71:$L$91, MATCH(B1683, Analysis!$A$71:$A$91, 0), MATCH(C1683, Analysis!$B$70:$L$70, 0)), "")</f>
        <v>Mild</v>
      </c>
      <c r="J1683">
        <f t="shared" si="158"/>
        <v>21</v>
      </c>
      <c r="K1683" s="56">
        <f t="shared" si="159"/>
        <v>45795</v>
      </c>
      <c r="L1683" s="57">
        <f t="shared" si="161"/>
        <v>0.49835648148291511</v>
      </c>
      <c r="M1683" t="str" cm="1">
        <f t="array" ref="M1683">IF(L1683="","",_xlfn.IFS(
  AND(L1683&gt;=TIME(9,0,0), L1683&lt;TIME(16,0,0)),"Morning",
  AND(L1683&gt;=TIME(16,0,0), L1683&lt;TIME(23,59,0)),"Evening",
  L1683&gt;=TIME(23,59,0),"Night",
  L1683&lt;TIME(9,0,0),"Night"
))</f>
        <v>Morning</v>
      </c>
      <c r="O1683" t="str">
        <f t="shared" si="160"/>
        <v/>
      </c>
    </row>
    <row r="1684" spans="1:15" x14ac:dyDescent="0.25">
      <c r="A1684" s="55" t="s">
        <v>3480</v>
      </c>
      <c r="B1684" t="s">
        <v>1</v>
      </c>
      <c r="C1684" t="s">
        <v>103</v>
      </c>
      <c r="D1684" t="s">
        <v>541</v>
      </c>
      <c r="E1684" t="s">
        <v>3481</v>
      </c>
      <c r="F1684" t="s">
        <v>78</v>
      </c>
      <c r="G1684" t="str">
        <f t="shared" si="156"/>
        <v>0</v>
      </c>
      <c r="H1684" s="4" t="str">
        <f t="shared" si="157"/>
        <v>Click here</v>
      </c>
      <c r="I1684" t="str">
        <f>IFERROR(INDEX(Analysis!$B$71:$L$91, MATCH(B1684, Analysis!$A$71:$A$91, 0), MATCH(C1684, Analysis!$B$70:$L$70, 0)), "")</f>
        <v>Mild</v>
      </c>
      <c r="J1684">
        <f t="shared" si="158"/>
        <v>21</v>
      </c>
      <c r="K1684" s="56">
        <f t="shared" si="159"/>
        <v>45795</v>
      </c>
      <c r="L1684" s="57">
        <f t="shared" si="161"/>
        <v>0.499895833330811</v>
      </c>
      <c r="M1684" t="str" cm="1">
        <f t="array" ref="M1684">IF(L1684="","",_xlfn.IFS(
  AND(L1684&gt;=TIME(9,0,0), L1684&lt;TIME(16,0,0)),"Morning",
  AND(L1684&gt;=TIME(16,0,0), L1684&lt;TIME(23,59,0)),"Evening",
  L1684&gt;=TIME(23,59,0),"Night",
  L1684&lt;TIME(9,0,0),"Night"
))</f>
        <v>Morning</v>
      </c>
      <c r="O1684" t="str">
        <f t="shared" si="160"/>
        <v/>
      </c>
    </row>
    <row r="1685" spans="1:15" x14ac:dyDescent="0.25">
      <c r="A1685" s="55" t="s">
        <v>3482</v>
      </c>
      <c r="B1685" t="s">
        <v>3</v>
      </c>
      <c r="C1685" t="s">
        <v>103</v>
      </c>
      <c r="D1685" t="s">
        <v>237</v>
      </c>
      <c r="E1685" t="s">
        <v>3483</v>
      </c>
      <c r="F1685" t="s">
        <v>78</v>
      </c>
      <c r="G1685" t="str">
        <f t="shared" si="156"/>
        <v>0</v>
      </c>
      <c r="H1685" s="4" t="str">
        <f t="shared" si="157"/>
        <v>Click here</v>
      </c>
      <c r="I1685" t="str">
        <f>IFERROR(INDEX(Analysis!$B$71:$L$91, MATCH(B1685, Analysis!$A$71:$A$91, 0), MATCH(C1685, Analysis!$B$70:$L$70, 0)), "")</f>
        <v>Severe</v>
      </c>
      <c r="J1685">
        <f t="shared" si="158"/>
        <v>21</v>
      </c>
      <c r="K1685" s="56">
        <f t="shared" si="159"/>
        <v>45795</v>
      </c>
      <c r="L1685" s="57">
        <f t="shared" si="161"/>
        <v>0.50439814815035788</v>
      </c>
      <c r="M1685" t="str" cm="1">
        <f t="array" ref="M1685">IF(L1685="","",_xlfn.IFS(
  AND(L1685&gt;=TIME(9,0,0), L1685&lt;TIME(16,0,0)),"Morning",
  AND(L1685&gt;=TIME(16,0,0), L1685&lt;TIME(23,59,0)),"Evening",
  L1685&gt;=TIME(23,59,0),"Night",
  L1685&lt;TIME(9,0,0),"Night"
))</f>
        <v>Morning</v>
      </c>
      <c r="O1685" t="str">
        <f t="shared" si="160"/>
        <v/>
      </c>
    </row>
    <row r="1686" spans="1:15" x14ac:dyDescent="0.25">
      <c r="A1686" s="55" t="s">
        <v>3484</v>
      </c>
      <c r="B1686" t="s">
        <v>10</v>
      </c>
      <c r="C1686" t="s">
        <v>25</v>
      </c>
      <c r="D1686" t="s">
        <v>234</v>
      </c>
      <c r="E1686" t="s">
        <v>3485</v>
      </c>
      <c r="F1686" t="s">
        <v>78</v>
      </c>
      <c r="G1686" t="str">
        <f t="shared" si="156"/>
        <v>0</v>
      </c>
      <c r="H1686" s="4" t="str">
        <f t="shared" si="157"/>
        <v>Click here</v>
      </c>
      <c r="I1686" t="str">
        <f>IFERROR(INDEX(Analysis!$B$71:$L$91, MATCH(B1686, Analysis!$A$71:$A$91, 0), MATCH(C1686, Analysis!$B$70:$L$70, 0)), "")</f>
        <v>Severe</v>
      </c>
      <c r="J1686">
        <f t="shared" si="158"/>
        <v>21</v>
      </c>
      <c r="K1686" s="56">
        <f t="shared" si="159"/>
        <v>45795</v>
      </c>
      <c r="L1686" s="57">
        <f t="shared" si="161"/>
        <v>0.50631944444467081</v>
      </c>
      <c r="M1686" t="str" cm="1">
        <f t="array" ref="M1686">IF(L1686="","",_xlfn.IFS(
  AND(L1686&gt;=TIME(9,0,0), L1686&lt;TIME(16,0,0)),"Morning",
  AND(L1686&gt;=TIME(16,0,0), L1686&lt;TIME(23,59,0)),"Evening",
  L1686&gt;=TIME(23,59,0),"Night",
  L1686&lt;TIME(9,0,0),"Night"
))</f>
        <v>Morning</v>
      </c>
      <c r="O1686" t="str">
        <f t="shared" si="160"/>
        <v/>
      </c>
    </row>
    <row r="1687" spans="1:15" x14ac:dyDescent="0.25">
      <c r="A1687" s="55" t="s">
        <v>3486</v>
      </c>
      <c r="B1687" t="s">
        <v>10</v>
      </c>
      <c r="C1687" t="s">
        <v>25</v>
      </c>
      <c r="D1687" t="s">
        <v>234</v>
      </c>
      <c r="E1687" t="s">
        <v>3487</v>
      </c>
      <c r="F1687" t="s">
        <v>78</v>
      </c>
      <c r="G1687" t="str">
        <f t="shared" si="156"/>
        <v>0</v>
      </c>
      <c r="H1687" s="4" t="str">
        <f t="shared" si="157"/>
        <v>Click here</v>
      </c>
      <c r="I1687" t="str">
        <f>IFERROR(INDEX(Analysis!$B$71:$L$91, MATCH(B1687, Analysis!$A$71:$A$91, 0), MATCH(C1687, Analysis!$B$70:$L$70, 0)), "")</f>
        <v>Severe</v>
      </c>
      <c r="J1687">
        <f t="shared" si="158"/>
        <v>21</v>
      </c>
      <c r="K1687" s="56">
        <f t="shared" si="159"/>
        <v>45795</v>
      </c>
      <c r="L1687" s="57">
        <f t="shared" si="161"/>
        <v>0.50656249999883585</v>
      </c>
      <c r="M1687" t="str" cm="1">
        <f t="array" ref="M1687">IF(L1687="","",_xlfn.IFS(
  AND(L1687&gt;=TIME(9,0,0), L1687&lt;TIME(16,0,0)),"Morning",
  AND(L1687&gt;=TIME(16,0,0), L1687&lt;TIME(23,59,0)),"Evening",
  L1687&gt;=TIME(23,59,0),"Night",
  L1687&lt;TIME(9,0,0),"Night"
))</f>
        <v>Morning</v>
      </c>
      <c r="O1687" t="str">
        <f t="shared" si="160"/>
        <v/>
      </c>
    </row>
    <row r="1688" spans="1:15" x14ac:dyDescent="0.25">
      <c r="A1688" s="55" t="s">
        <v>3488</v>
      </c>
      <c r="B1688" t="s">
        <v>1</v>
      </c>
      <c r="C1688" t="s">
        <v>25</v>
      </c>
      <c r="D1688" t="s">
        <v>234</v>
      </c>
      <c r="E1688" t="s">
        <v>3489</v>
      </c>
      <c r="F1688" t="s">
        <v>78</v>
      </c>
      <c r="G1688" t="str">
        <f t="shared" si="156"/>
        <v>0</v>
      </c>
      <c r="H1688" s="4" t="str">
        <f t="shared" si="157"/>
        <v>Click here</v>
      </c>
      <c r="I1688" t="str">
        <f>IFERROR(INDEX(Analysis!$B$71:$L$91, MATCH(B1688, Analysis!$A$71:$A$91, 0), MATCH(C1688, Analysis!$B$70:$L$70, 0)), "")</f>
        <v>Mild</v>
      </c>
      <c r="J1688">
        <f t="shared" si="158"/>
        <v>21</v>
      </c>
      <c r="K1688" s="56">
        <f t="shared" si="159"/>
        <v>45795</v>
      </c>
      <c r="L1688" s="57">
        <f t="shared" si="161"/>
        <v>0.50670138889108784</v>
      </c>
      <c r="M1688" t="str" cm="1">
        <f t="array" ref="M1688">IF(L1688="","",_xlfn.IFS(
  AND(L1688&gt;=TIME(9,0,0), L1688&lt;TIME(16,0,0)),"Morning",
  AND(L1688&gt;=TIME(16,0,0), L1688&lt;TIME(23,59,0)),"Evening",
  L1688&gt;=TIME(23,59,0),"Night",
  L1688&lt;TIME(9,0,0),"Night"
))</f>
        <v>Morning</v>
      </c>
      <c r="O1688" t="str">
        <f t="shared" si="160"/>
        <v/>
      </c>
    </row>
    <row r="1689" spans="1:15" x14ac:dyDescent="0.25">
      <c r="A1689" s="55" t="s">
        <v>3490</v>
      </c>
      <c r="B1689" t="s">
        <v>10</v>
      </c>
      <c r="C1689" t="s">
        <v>27</v>
      </c>
      <c r="D1689" t="s">
        <v>167</v>
      </c>
      <c r="E1689" t="s">
        <v>3491</v>
      </c>
      <c r="F1689" t="s">
        <v>78</v>
      </c>
      <c r="G1689" t="str">
        <f t="shared" si="156"/>
        <v>0</v>
      </c>
      <c r="H1689" s="4" t="str">
        <f t="shared" si="157"/>
        <v>Click here</v>
      </c>
      <c r="I1689" t="str">
        <f>IFERROR(INDEX(Analysis!$B$71:$L$91, MATCH(B1689, Analysis!$A$71:$A$91, 0), MATCH(C1689, Analysis!$B$70:$L$70, 0)), "")</f>
        <v>Severe</v>
      </c>
      <c r="J1689">
        <f t="shared" si="158"/>
        <v>21</v>
      </c>
      <c r="K1689" s="56">
        <f t="shared" si="159"/>
        <v>45795</v>
      </c>
      <c r="L1689" s="57">
        <f t="shared" si="161"/>
        <v>0.50841435185429873</v>
      </c>
      <c r="M1689" t="str" cm="1">
        <f t="array" ref="M1689">IF(L1689="","",_xlfn.IFS(
  AND(L1689&gt;=TIME(9,0,0), L1689&lt;TIME(16,0,0)),"Morning",
  AND(L1689&gt;=TIME(16,0,0), L1689&lt;TIME(23,59,0)),"Evening",
  L1689&gt;=TIME(23,59,0),"Night",
  L1689&lt;TIME(9,0,0),"Night"
))</f>
        <v>Morning</v>
      </c>
      <c r="O1689" t="str">
        <f t="shared" si="160"/>
        <v/>
      </c>
    </row>
    <row r="1690" spans="1:15" x14ac:dyDescent="0.25">
      <c r="A1690" s="55" t="s">
        <v>3492</v>
      </c>
      <c r="B1690" t="s">
        <v>10</v>
      </c>
      <c r="C1690" t="s">
        <v>25</v>
      </c>
      <c r="D1690" t="s">
        <v>234</v>
      </c>
      <c r="E1690" t="s">
        <v>3493</v>
      </c>
      <c r="F1690" t="s">
        <v>78</v>
      </c>
      <c r="G1690" t="str">
        <f t="shared" si="156"/>
        <v>0</v>
      </c>
      <c r="H1690" s="4" t="str">
        <f t="shared" si="157"/>
        <v>Click here</v>
      </c>
      <c r="I1690" t="str">
        <f>IFERROR(INDEX(Analysis!$B$71:$L$91, MATCH(B1690, Analysis!$A$71:$A$91, 0), MATCH(C1690, Analysis!$B$70:$L$70, 0)), "")</f>
        <v>Severe</v>
      </c>
      <c r="J1690">
        <f t="shared" si="158"/>
        <v>21</v>
      </c>
      <c r="K1690" s="56">
        <f t="shared" si="159"/>
        <v>45795</v>
      </c>
      <c r="L1690" s="57">
        <f t="shared" si="161"/>
        <v>0.51283564815093996</v>
      </c>
      <c r="M1690" t="str" cm="1">
        <f t="array" ref="M1690">IF(L1690="","",_xlfn.IFS(
  AND(L1690&gt;=TIME(9,0,0), L1690&lt;TIME(16,0,0)),"Morning",
  AND(L1690&gt;=TIME(16,0,0), L1690&lt;TIME(23,59,0)),"Evening",
  L1690&gt;=TIME(23,59,0),"Night",
  L1690&lt;TIME(9,0,0),"Night"
))</f>
        <v>Morning</v>
      </c>
      <c r="O1690" t="str">
        <f t="shared" si="160"/>
        <v/>
      </c>
    </row>
    <row r="1691" spans="1:15" x14ac:dyDescent="0.25">
      <c r="A1691" s="55" t="s">
        <v>3494</v>
      </c>
      <c r="B1691" t="s">
        <v>1</v>
      </c>
      <c r="C1691" t="s">
        <v>25</v>
      </c>
      <c r="D1691" t="s">
        <v>234</v>
      </c>
      <c r="E1691" t="s">
        <v>3495</v>
      </c>
      <c r="F1691" t="s">
        <v>78</v>
      </c>
      <c r="G1691" t="str">
        <f t="shared" si="156"/>
        <v>0</v>
      </c>
      <c r="H1691" s="4" t="str">
        <f t="shared" si="157"/>
        <v>Click here</v>
      </c>
      <c r="I1691" t="str">
        <f>IFERROR(INDEX(Analysis!$B$71:$L$91, MATCH(B1691, Analysis!$A$71:$A$91, 0), MATCH(C1691, Analysis!$B$70:$L$70, 0)), "")</f>
        <v>Mild</v>
      </c>
      <c r="J1691">
        <f t="shared" si="158"/>
        <v>21</v>
      </c>
      <c r="K1691" s="56">
        <f t="shared" si="159"/>
        <v>45795</v>
      </c>
      <c r="L1691" s="57">
        <f t="shared" si="161"/>
        <v>0.51356481481343508</v>
      </c>
      <c r="M1691" t="str" cm="1">
        <f t="array" ref="M1691">IF(L1691="","",_xlfn.IFS(
  AND(L1691&gt;=TIME(9,0,0), L1691&lt;TIME(16,0,0)),"Morning",
  AND(L1691&gt;=TIME(16,0,0), L1691&lt;TIME(23,59,0)),"Evening",
  L1691&gt;=TIME(23,59,0),"Night",
  L1691&lt;TIME(9,0,0),"Night"
))</f>
        <v>Morning</v>
      </c>
      <c r="O1691" t="str">
        <f t="shared" si="160"/>
        <v/>
      </c>
    </row>
    <row r="1692" spans="1:15" x14ac:dyDescent="0.25">
      <c r="A1692" s="55" t="s">
        <v>3496</v>
      </c>
      <c r="B1692" t="s">
        <v>1</v>
      </c>
      <c r="C1692" t="s">
        <v>25</v>
      </c>
      <c r="D1692" t="s">
        <v>234</v>
      </c>
      <c r="E1692" t="s">
        <v>3497</v>
      </c>
      <c r="F1692" t="s">
        <v>78</v>
      </c>
      <c r="G1692" t="str">
        <f t="shared" si="156"/>
        <v>0</v>
      </c>
      <c r="H1692" s="4" t="str">
        <f t="shared" si="157"/>
        <v>Click here</v>
      </c>
      <c r="I1692" t="str">
        <f>IFERROR(INDEX(Analysis!$B$71:$L$91, MATCH(B1692, Analysis!$A$71:$A$91, 0), MATCH(C1692, Analysis!$B$70:$L$70, 0)), "")</f>
        <v>Mild</v>
      </c>
      <c r="J1692">
        <f t="shared" si="158"/>
        <v>21</v>
      </c>
      <c r="K1692" s="56">
        <f t="shared" si="159"/>
        <v>45795</v>
      </c>
      <c r="L1692" s="57">
        <f t="shared" si="161"/>
        <v>0.51365740740584442</v>
      </c>
      <c r="M1692" t="str" cm="1">
        <f t="array" ref="M1692">IF(L1692="","",_xlfn.IFS(
  AND(L1692&gt;=TIME(9,0,0), L1692&lt;TIME(16,0,0)),"Morning",
  AND(L1692&gt;=TIME(16,0,0), L1692&lt;TIME(23,59,0)),"Evening",
  L1692&gt;=TIME(23,59,0),"Night",
  L1692&lt;TIME(9,0,0),"Night"
))</f>
        <v>Morning</v>
      </c>
      <c r="O1692" t="str">
        <f t="shared" si="160"/>
        <v/>
      </c>
    </row>
    <row r="1693" spans="1:15" x14ac:dyDescent="0.25">
      <c r="A1693" s="55" t="s">
        <v>3498</v>
      </c>
      <c r="B1693" t="s">
        <v>1</v>
      </c>
      <c r="C1693" t="s">
        <v>25</v>
      </c>
      <c r="D1693" t="s">
        <v>301</v>
      </c>
      <c r="E1693" t="s">
        <v>3499</v>
      </c>
      <c r="F1693" t="s">
        <v>78</v>
      </c>
      <c r="G1693" t="str">
        <f t="shared" si="156"/>
        <v>0</v>
      </c>
      <c r="H1693" s="4" t="str">
        <f t="shared" si="157"/>
        <v>Click here</v>
      </c>
      <c r="I1693" t="str">
        <f>IFERROR(INDEX(Analysis!$B$71:$L$91, MATCH(B1693, Analysis!$A$71:$A$91, 0), MATCH(C1693, Analysis!$B$70:$L$70, 0)), "")</f>
        <v>Mild</v>
      </c>
      <c r="J1693">
        <f t="shared" si="158"/>
        <v>21</v>
      </c>
      <c r="K1693" s="56">
        <f t="shared" si="159"/>
        <v>45795</v>
      </c>
      <c r="L1693" s="57">
        <f t="shared" si="161"/>
        <v>0.51776620370219462</v>
      </c>
      <c r="M1693" t="str" cm="1">
        <f t="array" ref="M1693">IF(L1693="","",_xlfn.IFS(
  AND(L1693&gt;=TIME(9,0,0), L1693&lt;TIME(16,0,0)),"Morning",
  AND(L1693&gt;=TIME(16,0,0), L1693&lt;TIME(23,59,0)),"Evening",
  L1693&gt;=TIME(23,59,0),"Night",
  L1693&lt;TIME(9,0,0),"Night"
))</f>
        <v>Morning</v>
      </c>
      <c r="O1693" t="str">
        <f t="shared" si="160"/>
        <v/>
      </c>
    </row>
    <row r="1694" spans="1:15" x14ac:dyDescent="0.25">
      <c r="A1694" s="55" t="s">
        <v>3500</v>
      </c>
      <c r="B1694" t="s">
        <v>1</v>
      </c>
      <c r="C1694" t="s">
        <v>25</v>
      </c>
      <c r="D1694" t="s">
        <v>301</v>
      </c>
      <c r="E1694" t="s">
        <v>3501</v>
      </c>
      <c r="F1694" t="s">
        <v>78</v>
      </c>
      <c r="G1694" t="str">
        <f t="shared" si="156"/>
        <v>0</v>
      </c>
      <c r="H1694" s="4" t="str">
        <f t="shared" si="157"/>
        <v>Click here</v>
      </c>
      <c r="I1694" t="str">
        <f>IFERROR(INDEX(Analysis!$B$71:$L$91, MATCH(B1694, Analysis!$A$71:$A$91, 0), MATCH(C1694, Analysis!$B$70:$L$70, 0)), "")</f>
        <v>Mild</v>
      </c>
      <c r="J1694">
        <f t="shared" si="158"/>
        <v>21</v>
      </c>
      <c r="K1694" s="56">
        <f t="shared" si="159"/>
        <v>45795</v>
      </c>
      <c r="L1694" s="57">
        <f t="shared" si="161"/>
        <v>0.51792824074072996</v>
      </c>
      <c r="M1694" t="str" cm="1">
        <f t="array" ref="M1694">IF(L1694="","",_xlfn.IFS(
  AND(L1694&gt;=TIME(9,0,0), L1694&lt;TIME(16,0,0)),"Morning",
  AND(L1694&gt;=TIME(16,0,0), L1694&lt;TIME(23,59,0)),"Evening",
  L1694&gt;=TIME(23,59,0),"Night",
  L1694&lt;TIME(9,0,0),"Night"
))</f>
        <v>Morning</v>
      </c>
      <c r="O1694" t="str">
        <f t="shared" si="160"/>
        <v/>
      </c>
    </row>
    <row r="1695" spans="1:15" x14ac:dyDescent="0.25">
      <c r="A1695" s="55" t="s">
        <v>3502</v>
      </c>
      <c r="B1695" t="s">
        <v>1</v>
      </c>
      <c r="C1695" t="s">
        <v>27</v>
      </c>
      <c r="D1695" t="s">
        <v>3055</v>
      </c>
      <c r="E1695" t="s">
        <v>3503</v>
      </c>
      <c r="F1695" t="s">
        <v>78</v>
      </c>
      <c r="G1695" t="str">
        <f t="shared" si="156"/>
        <v>0</v>
      </c>
      <c r="H1695" s="4" t="str">
        <f t="shared" si="157"/>
        <v>Click here</v>
      </c>
      <c r="I1695" t="str">
        <f>IFERROR(INDEX(Analysis!$B$71:$L$91, MATCH(B1695, Analysis!$A$71:$A$91, 0), MATCH(C1695, Analysis!$B$70:$L$70, 0)), "")</f>
        <v>Mild</v>
      </c>
      <c r="J1695">
        <f t="shared" si="158"/>
        <v>21</v>
      </c>
      <c r="K1695" s="56">
        <f t="shared" si="159"/>
        <v>45795</v>
      </c>
      <c r="L1695" s="57">
        <f t="shared" si="161"/>
        <v>0.52342592592322035</v>
      </c>
      <c r="M1695" t="str" cm="1">
        <f t="array" ref="M1695">IF(L1695="","",_xlfn.IFS(
  AND(L1695&gt;=TIME(9,0,0), L1695&lt;TIME(16,0,0)),"Morning",
  AND(L1695&gt;=TIME(16,0,0), L1695&lt;TIME(23,59,0)),"Evening",
  L1695&gt;=TIME(23,59,0),"Night",
  L1695&lt;TIME(9,0,0),"Night"
))</f>
        <v>Morning</v>
      </c>
      <c r="O1695" t="str">
        <f t="shared" si="160"/>
        <v/>
      </c>
    </row>
    <row r="1696" spans="1:15" x14ac:dyDescent="0.25">
      <c r="A1696" s="55" t="s">
        <v>3504</v>
      </c>
      <c r="B1696" t="s">
        <v>1</v>
      </c>
      <c r="C1696" t="s">
        <v>103</v>
      </c>
      <c r="D1696" t="s">
        <v>104</v>
      </c>
      <c r="E1696" t="s">
        <v>3505</v>
      </c>
      <c r="F1696" t="s">
        <v>78</v>
      </c>
      <c r="G1696" t="str">
        <f t="shared" si="156"/>
        <v>0</v>
      </c>
      <c r="H1696" s="4" t="str">
        <f t="shared" si="157"/>
        <v>Click here</v>
      </c>
      <c r="I1696" t="str">
        <f>IFERROR(INDEX(Analysis!$B$71:$L$91, MATCH(B1696, Analysis!$A$71:$A$91, 0), MATCH(C1696, Analysis!$B$70:$L$70, 0)), "")</f>
        <v>Mild</v>
      </c>
      <c r="J1696">
        <f t="shared" si="158"/>
        <v>21</v>
      </c>
      <c r="K1696" s="56">
        <f t="shared" si="159"/>
        <v>45795</v>
      </c>
      <c r="L1696" s="57">
        <f t="shared" si="161"/>
        <v>0.52491898147854954</v>
      </c>
      <c r="M1696" t="str" cm="1">
        <f t="array" ref="M1696">IF(L1696="","",_xlfn.IFS(
  AND(L1696&gt;=TIME(9,0,0), L1696&lt;TIME(16,0,0)),"Morning",
  AND(L1696&gt;=TIME(16,0,0), L1696&lt;TIME(23,59,0)),"Evening",
  L1696&gt;=TIME(23,59,0),"Night",
  L1696&lt;TIME(9,0,0),"Night"
))</f>
        <v>Morning</v>
      </c>
      <c r="O1696" t="str">
        <f t="shared" si="160"/>
        <v/>
      </c>
    </row>
    <row r="1697" spans="1:15" x14ac:dyDescent="0.25">
      <c r="A1697" s="55" t="s">
        <v>3506</v>
      </c>
      <c r="B1697" t="s">
        <v>1</v>
      </c>
      <c r="C1697" t="s">
        <v>103</v>
      </c>
      <c r="D1697" t="s">
        <v>104</v>
      </c>
      <c r="E1697" t="s">
        <v>3507</v>
      </c>
      <c r="F1697" t="s">
        <v>78</v>
      </c>
      <c r="G1697" t="str">
        <f t="shared" si="156"/>
        <v>0</v>
      </c>
      <c r="H1697" s="4" t="str">
        <f t="shared" si="157"/>
        <v>Click here</v>
      </c>
      <c r="I1697" t="str">
        <f>IFERROR(INDEX(Analysis!$B$71:$L$91, MATCH(B1697, Analysis!$A$71:$A$91, 0), MATCH(C1697, Analysis!$B$70:$L$70, 0)), "")</f>
        <v>Mild</v>
      </c>
      <c r="J1697">
        <f t="shared" si="158"/>
        <v>21</v>
      </c>
      <c r="K1697" s="56">
        <f t="shared" si="159"/>
        <v>45795</v>
      </c>
      <c r="L1697" s="57">
        <f t="shared" si="161"/>
        <v>0.52512731481692754</v>
      </c>
      <c r="M1697" t="str" cm="1">
        <f t="array" ref="M1697">IF(L1697="","",_xlfn.IFS(
  AND(L1697&gt;=TIME(9,0,0), L1697&lt;TIME(16,0,0)),"Morning",
  AND(L1697&gt;=TIME(16,0,0), L1697&lt;TIME(23,59,0)),"Evening",
  L1697&gt;=TIME(23,59,0),"Night",
  L1697&lt;TIME(9,0,0),"Night"
))</f>
        <v>Morning</v>
      </c>
      <c r="O1697" t="str">
        <f t="shared" si="160"/>
        <v/>
      </c>
    </row>
    <row r="1698" spans="1:15" x14ac:dyDescent="0.25">
      <c r="A1698" s="55" t="s">
        <v>3508</v>
      </c>
      <c r="B1698" t="s">
        <v>1</v>
      </c>
      <c r="C1698" t="s">
        <v>27</v>
      </c>
      <c r="D1698" t="s">
        <v>662</v>
      </c>
      <c r="E1698" t="s">
        <v>3509</v>
      </c>
      <c r="F1698" t="s">
        <v>78</v>
      </c>
      <c r="G1698" t="str">
        <f t="shared" si="156"/>
        <v>0</v>
      </c>
      <c r="H1698" s="4" t="str">
        <f t="shared" si="157"/>
        <v>Click here</v>
      </c>
      <c r="I1698" t="str">
        <f>IFERROR(INDEX(Analysis!$B$71:$L$91, MATCH(B1698, Analysis!$A$71:$A$91, 0), MATCH(C1698, Analysis!$B$70:$L$70, 0)), "")</f>
        <v>Mild</v>
      </c>
      <c r="J1698">
        <f t="shared" si="158"/>
        <v>21</v>
      </c>
      <c r="K1698" s="56">
        <f t="shared" si="159"/>
        <v>45795</v>
      </c>
      <c r="L1698" s="57">
        <f t="shared" si="161"/>
        <v>0.5273263888884685</v>
      </c>
      <c r="M1698" t="str" cm="1">
        <f t="array" ref="M1698">IF(L1698="","",_xlfn.IFS(
  AND(L1698&gt;=TIME(9,0,0), L1698&lt;TIME(16,0,0)),"Morning",
  AND(L1698&gt;=TIME(16,0,0), L1698&lt;TIME(23,59,0)),"Evening",
  L1698&gt;=TIME(23,59,0),"Night",
  L1698&lt;TIME(9,0,0),"Night"
))</f>
        <v>Morning</v>
      </c>
      <c r="O1698" t="str">
        <f t="shared" si="160"/>
        <v/>
      </c>
    </row>
    <row r="1699" spans="1:15" x14ac:dyDescent="0.25">
      <c r="A1699" s="55" t="s">
        <v>3510</v>
      </c>
      <c r="B1699" t="s">
        <v>1</v>
      </c>
      <c r="C1699" t="s">
        <v>27</v>
      </c>
      <c r="D1699" t="s">
        <v>109</v>
      </c>
      <c r="E1699" t="s">
        <v>3511</v>
      </c>
      <c r="F1699" t="s">
        <v>78</v>
      </c>
      <c r="G1699" t="str">
        <f t="shared" si="156"/>
        <v>0</v>
      </c>
      <c r="H1699" s="4" t="str">
        <f t="shared" si="157"/>
        <v>Click here</v>
      </c>
      <c r="I1699" t="str">
        <f>IFERROR(INDEX(Analysis!$B$71:$L$91, MATCH(B1699, Analysis!$A$71:$A$91, 0), MATCH(C1699, Analysis!$B$70:$L$70, 0)), "")</f>
        <v>Mild</v>
      </c>
      <c r="J1699">
        <f t="shared" si="158"/>
        <v>21</v>
      </c>
      <c r="K1699" s="56">
        <f t="shared" si="159"/>
        <v>45795</v>
      </c>
      <c r="L1699" s="57">
        <f t="shared" si="161"/>
        <v>0.53660879629751435</v>
      </c>
      <c r="M1699" t="str" cm="1">
        <f t="array" ref="M1699">IF(L1699="","",_xlfn.IFS(
  AND(L1699&gt;=TIME(9,0,0), L1699&lt;TIME(16,0,0)),"Morning",
  AND(L1699&gt;=TIME(16,0,0), L1699&lt;TIME(23,59,0)),"Evening",
  L1699&gt;=TIME(23,59,0),"Night",
  L1699&lt;TIME(9,0,0),"Night"
))</f>
        <v>Morning</v>
      </c>
      <c r="O1699" t="str">
        <f t="shared" si="160"/>
        <v/>
      </c>
    </row>
    <row r="1700" spans="1:15" x14ac:dyDescent="0.25">
      <c r="A1700" s="55" t="s">
        <v>3512</v>
      </c>
      <c r="B1700" t="s">
        <v>1</v>
      </c>
      <c r="C1700" t="s">
        <v>25</v>
      </c>
      <c r="D1700" t="s">
        <v>234</v>
      </c>
      <c r="E1700" t="s">
        <v>3513</v>
      </c>
      <c r="F1700" t="s">
        <v>78</v>
      </c>
      <c r="G1700" t="str">
        <f t="shared" si="156"/>
        <v>0</v>
      </c>
      <c r="H1700" s="4" t="str">
        <f t="shared" si="157"/>
        <v>Click here</v>
      </c>
      <c r="I1700" t="str">
        <f>IFERROR(INDEX(Analysis!$B$71:$L$91, MATCH(B1700, Analysis!$A$71:$A$91, 0), MATCH(C1700, Analysis!$B$70:$L$70, 0)), "")</f>
        <v>Mild</v>
      </c>
      <c r="J1700">
        <f t="shared" si="158"/>
        <v>21</v>
      </c>
      <c r="K1700" s="56">
        <f t="shared" si="159"/>
        <v>45795</v>
      </c>
      <c r="L1700" s="57">
        <f t="shared" si="161"/>
        <v>0.60148148148437031</v>
      </c>
      <c r="M1700" t="str" cm="1">
        <f t="array" ref="M1700">IF(L1700="","",_xlfn.IFS(
  AND(L1700&gt;=TIME(9,0,0), L1700&lt;TIME(16,0,0)),"Morning",
  AND(L1700&gt;=TIME(16,0,0), L1700&lt;TIME(23,59,0)),"Evening",
  L1700&gt;=TIME(23,59,0),"Night",
  L1700&lt;TIME(9,0,0),"Night"
))</f>
        <v>Morning</v>
      </c>
      <c r="O1700" t="str">
        <f t="shared" si="160"/>
        <v/>
      </c>
    </row>
    <row r="1701" spans="1:15" x14ac:dyDescent="0.25">
      <c r="A1701" s="55" t="s">
        <v>3514</v>
      </c>
      <c r="B1701" t="s">
        <v>10</v>
      </c>
      <c r="C1701" t="s">
        <v>30</v>
      </c>
      <c r="D1701" t="s">
        <v>217</v>
      </c>
      <c r="E1701" t="s">
        <v>3515</v>
      </c>
      <c r="F1701" t="s">
        <v>78</v>
      </c>
      <c r="G1701" t="str">
        <f t="shared" si="156"/>
        <v>0</v>
      </c>
      <c r="H1701" s="4" t="str">
        <f t="shared" si="157"/>
        <v>Click here</v>
      </c>
      <c r="I1701" t="str">
        <f>IFERROR(INDEX(Analysis!$B$71:$L$91, MATCH(B1701, Analysis!$A$71:$A$91, 0), MATCH(C1701, Analysis!$B$70:$L$70, 0)), "")</f>
        <v>Severe</v>
      </c>
      <c r="J1701">
        <f t="shared" si="158"/>
        <v>21</v>
      </c>
      <c r="K1701" s="56">
        <f t="shared" si="159"/>
        <v>45795</v>
      </c>
      <c r="L1701" s="57">
        <f t="shared" si="161"/>
        <v>0.61015046296233777</v>
      </c>
      <c r="M1701" t="str" cm="1">
        <f t="array" ref="M1701">IF(L1701="","",_xlfn.IFS(
  AND(L1701&gt;=TIME(9,0,0), L1701&lt;TIME(16,0,0)),"Morning",
  AND(L1701&gt;=TIME(16,0,0), L1701&lt;TIME(23,59,0)),"Evening",
  L1701&gt;=TIME(23,59,0),"Night",
  L1701&lt;TIME(9,0,0),"Night"
))</f>
        <v>Morning</v>
      </c>
      <c r="O1701" t="str">
        <f t="shared" si="160"/>
        <v/>
      </c>
    </row>
    <row r="1702" spans="1:15" x14ac:dyDescent="0.25">
      <c r="A1702" s="55" t="s">
        <v>3516</v>
      </c>
      <c r="B1702" t="s">
        <v>1</v>
      </c>
      <c r="C1702" t="s">
        <v>27</v>
      </c>
      <c r="D1702" t="s">
        <v>167</v>
      </c>
      <c r="E1702" t="s">
        <v>3517</v>
      </c>
      <c r="F1702" t="s">
        <v>78</v>
      </c>
      <c r="G1702" t="str">
        <f t="shared" si="156"/>
        <v>0</v>
      </c>
      <c r="H1702" s="4" t="str">
        <f t="shared" si="157"/>
        <v>Click here</v>
      </c>
      <c r="I1702" t="str">
        <f>IFERROR(INDEX(Analysis!$B$71:$L$91, MATCH(B1702, Analysis!$A$71:$A$91, 0), MATCH(C1702, Analysis!$B$70:$L$70, 0)), "")</f>
        <v>Mild</v>
      </c>
      <c r="J1702">
        <f t="shared" si="158"/>
        <v>21</v>
      </c>
      <c r="K1702" s="56">
        <f t="shared" si="159"/>
        <v>45795</v>
      </c>
      <c r="L1702" s="57">
        <f t="shared" si="161"/>
        <v>0.61140046296350192</v>
      </c>
      <c r="M1702" t="str" cm="1">
        <f t="array" ref="M1702">IF(L1702="","",_xlfn.IFS(
  AND(L1702&gt;=TIME(9,0,0), L1702&lt;TIME(16,0,0)),"Morning",
  AND(L1702&gt;=TIME(16,0,0), L1702&lt;TIME(23,59,0)),"Evening",
  L1702&gt;=TIME(23,59,0),"Night",
  L1702&lt;TIME(9,0,0),"Night"
))</f>
        <v>Morning</v>
      </c>
      <c r="O1702" t="str">
        <f t="shared" si="160"/>
        <v/>
      </c>
    </row>
    <row r="1703" spans="1:15" x14ac:dyDescent="0.25">
      <c r="A1703" s="55" t="s">
        <v>3518</v>
      </c>
      <c r="B1703" t="s">
        <v>0</v>
      </c>
      <c r="C1703" t="s">
        <v>26</v>
      </c>
      <c r="D1703" t="s">
        <v>80</v>
      </c>
      <c r="E1703" t="s">
        <v>3519</v>
      </c>
      <c r="F1703" t="s">
        <v>78</v>
      </c>
      <c r="G1703" t="str">
        <f t="shared" si="156"/>
        <v>0</v>
      </c>
      <c r="H1703" s="4" t="str">
        <f t="shared" si="157"/>
        <v>Click here</v>
      </c>
      <c r="I1703" t="str">
        <f>IFERROR(INDEX(Analysis!$B$71:$L$91, MATCH(B1703, Analysis!$A$71:$A$91, 0), MATCH(C1703, Analysis!$B$70:$L$70, 0)), "")</f>
        <v>Severe</v>
      </c>
      <c r="J1703">
        <f t="shared" si="158"/>
        <v>21</v>
      </c>
      <c r="K1703" s="56">
        <f t="shared" si="159"/>
        <v>45795</v>
      </c>
      <c r="L1703" s="57">
        <f t="shared" si="161"/>
        <v>0.62163194444292458</v>
      </c>
      <c r="M1703" t="str" cm="1">
        <f t="array" ref="M1703">IF(L1703="","",_xlfn.IFS(
  AND(L1703&gt;=TIME(9,0,0), L1703&lt;TIME(16,0,0)),"Morning",
  AND(L1703&gt;=TIME(16,0,0), L1703&lt;TIME(23,59,0)),"Evening",
  L1703&gt;=TIME(23,59,0),"Night",
  L1703&lt;TIME(9,0,0),"Night"
))</f>
        <v>Morning</v>
      </c>
      <c r="O1703" t="str">
        <f t="shared" si="160"/>
        <v/>
      </c>
    </row>
    <row r="1704" spans="1:15" x14ac:dyDescent="0.25">
      <c r="A1704" s="55" t="s">
        <v>3520</v>
      </c>
      <c r="B1704" t="s">
        <v>1</v>
      </c>
      <c r="C1704" t="s">
        <v>27</v>
      </c>
      <c r="D1704" t="s">
        <v>109</v>
      </c>
      <c r="E1704" t="s">
        <v>3521</v>
      </c>
      <c r="F1704" t="s">
        <v>78</v>
      </c>
      <c r="G1704" t="str">
        <f t="shared" si="156"/>
        <v>0</v>
      </c>
      <c r="H1704" s="4" t="str">
        <f t="shared" si="157"/>
        <v>Click here</v>
      </c>
      <c r="I1704" t="str">
        <f>IFERROR(INDEX(Analysis!$B$71:$L$91, MATCH(B1704, Analysis!$A$71:$A$91, 0), MATCH(C1704, Analysis!$B$70:$L$70, 0)), "")</f>
        <v>Mild</v>
      </c>
      <c r="J1704">
        <f t="shared" si="158"/>
        <v>21</v>
      </c>
      <c r="K1704" s="56">
        <f t="shared" si="159"/>
        <v>45795</v>
      </c>
      <c r="L1704" s="57">
        <f t="shared" si="161"/>
        <v>0.62875000000349246</v>
      </c>
      <c r="M1704" t="str" cm="1">
        <f t="array" ref="M1704">IF(L1704="","",_xlfn.IFS(
  AND(L1704&gt;=TIME(9,0,0), L1704&lt;TIME(16,0,0)),"Morning",
  AND(L1704&gt;=TIME(16,0,0), L1704&lt;TIME(23,59,0)),"Evening",
  L1704&gt;=TIME(23,59,0),"Night",
  L1704&lt;TIME(9,0,0),"Night"
))</f>
        <v>Morning</v>
      </c>
      <c r="O1704" t="str">
        <f t="shared" si="160"/>
        <v/>
      </c>
    </row>
    <row r="1705" spans="1:15" x14ac:dyDescent="0.25">
      <c r="A1705" s="55" t="s">
        <v>3522</v>
      </c>
      <c r="B1705" t="s">
        <v>1</v>
      </c>
      <c r="C1705" t="s">
        <v>25</v>
      </c>
      <c r="D1705" t="s">
        <v>234</v>
      </c>
      <c r="E1705" t="s">
        <v>3523</v>
      </c>
      <c r="F1705" t="s">
        <v>78</v>
      </c>
      <c r="G1705" t="str">
        <f t="shared" si="156"/>
        <v>0</v>
      </c>
      <c r="H1705" s="4" t="str">
        <f t="shared" si="157"/>
        <v>Click here</v>
      </c>
      <c r="I1705" t="str">
        <f>IFERROR(INDEX(Analysis!$B$71:$L$91, MATCH(B1705, Analysis!$A$71:$A$91, 0), MATCH(C1705, Analysis!$B$70:$L$70, 0)), "")</f>
        <v>Mild</v>
      </c>
      <c r="J1705">
        <f t="shared" si="158"/>
        <v>21</v>
      </c>
      <c r="K1705" s="56">
        <f t="shared" si="159"/>
        <v>45795</v>
      </c>
      <c r="L1705" s="57">
        <f t="shared" si="161"/>
        <v>0.63497685184847796</v>
      </c>
      <c r="M1705" t="str" cm="1">
        <f t="array" ref="M1705">IF(L1705="","",_xlfn.IFS(
  AND(L1705&gt;=TIME(9,0,0), L1705&lt;TIME(16,0,0)),"Morning",
  AND(L1705&gt;=TIME(16,0,0), L1705&lt;TIME(23,59,0)),"Evening",
  L1705&gt;=TIME(23,59,0),"Night",
  L1705&lt;TIME(9,0,0),"Night"
))</f>
        <v>Morning</v>
      </c>
      <c r="O1705" t="str">
        <f t="shared" si="160"/>
        <v/>
      </c>
    </row>
    <row r="1706" spans="1:15" x14ac:dyDescent="0.25">
      <c r="A1706" s="55" t="s">
        <v>3524</v>
      </c>
      <c r="B1706" t="s">
        <v>1</v>
      </c>
      <c r="C1706" t="s">
        <v>25</v>
      </c>
      <c r="D1706" t="s">
        <v>234</v>
      </c>
      <c r="E1706" t="s">
        <v>3525</v>
      </c>
      <c r="F1706" t="s">
        <v>78</v>
      </c>
      <c r="G1706" t="str">
        <f t="shared" si="156"/>
        <v>0</v>
      </c>
      <c r="H1706" s="4" t="str">
        <f t="shared" si="157"/>
        <v>Click here</v>
      </c>
      <c r="I1706" t="str">
        <f>IFERROR(INDEX(Analysis!$B$71:$L$91, MATCH(B1706, Analysis!$A$71:$A$91, 0), MATCH(C1706, Analysis!$B$70:$L$70, 0)), "")</f>
        <v>Mild</v>
      </c>
      <c r="J1706">
        <f t="shared" si="158"/>
        <v>21</v>
      </c>
      <c r="K1706" s="56">
        <f t="shared" si="159"/>
        <v>45795</v>
      </c>
      <c r="L1706" s="57">
        <f t="shared" si="161"/>
        <v>0.63521990740991896</v>
      </c>
      <c r="M1706" t="str" cm="1">
        <f t="array" ref="M1706">IF(L1706="","",_xlfn.IFS(
  AND(L1706&gt;=TIME(9,0,0), L1706&lt;TIME(16,0,0)),"Morning",
  AND(L1706&gt;=TIME(16,0,0), L1706&lt;TIME(23,59,0)),"Evening",
  L1706&gt;=TIME(23,59,0),"Night",
  L1706&lt;TIME(9,0,0),"Night"
))</f>
        <v>Morning</v>
      </c>
      <c r="O1706" t="str">
        <f t="shared" si="160"/>
        <v/>
      </c>
    </row>
    <row r="1707" spans="1:15" x14ac:dyDescent="0.25">
      <c r="A1707" s="55" t="s">
        <v>3526</v>
      </c>
      <c r="B1707" t="s">
        <v>1</v>
      </c>
      <c r="C1707" t="s">
        <v>25</v>
      </c>
      <c r="D1707" t="s">
        <v>146</v>
      </c>
      <c r="E1707" t="s">
        <v>3527</v>
      </c>
      <c r="F1707" t="s">
        <v>78</v>
      </c>
      <c r="G1707" t="str">
        <f t="shared" si="156"/>
        <v>0</v>
      </c>
      <c r="H1707" s="4" t="str">
        <f t="shared" si="157"/>
        <v>Click here</v>
      </c>
      <c r="I1707" t="str">
        <f>IFERROR(INDEX(Analysis!$B$71:$L$91, MATCH(B1707, Analysis!$A$71:$A$91, 0), MATCH(C1707, Analysis!$B$70:$L$70, 0)), "")</f>
        <v>Mild</v>
      </c>
      <c r="J1707">
        <f t="shared" si="158"/>
        <v>21</v>
      </c>
      <c r="K1707" s="56">
        <f t="shared" si="159"/>
        <v>45795</v>
      </c>
      <c r="L1707" s="57">
        <f t="shared" si="161"/>
        <v>0.63769675925868796</v>
      </c>
      <c r="M1707" t="str" cm="1">
        <f t="array" ref="M1707">IF(L1707="","",_xlfn.IFS(
  AND(L1707&gt;=TIME(9,0,0), L1707&lt;TIME(16,0,0)),"Morning",
  AND(L1707&gt;=TIME(16,0,0), L1707&lt;TIME(23,59,0)),"Evening",
  L1707&gt;=TIME(23,59,0),"Night",
  L1707&lt;TIME(9,0,0),"Night"
))</f>
        <v>Morning</v>
      </c>
      <c r="O1707" t="str">
        <f t="shared" si="160"/>
        <v/>
      </c>
    </row>
    <row r="1708" spans="1:15" x14ac:dyDescent="0.25">
      <c r="A1708" s="55" t="s">
        <v>3528</v>
      </c>
      <c r="B1708" t="s">
        <v>1</v>
      </c>
      <c r="C1708" t="s">
        <v>27</v>
      </c>
      <c r="D1708" t="s">
        <v>167</v>
      </c>
      <c r="E1708" t="s">
        <v>3529</v>
      </c>
      <c r="F1708" t="s">
        <v>78</v>
      </c>
      <c r="G1708" t="str">
        <f t="shared" si="156"/>
        <v>0</v>
      </c>
      <c r="H1708" s="4" t="str">
        <f t="shared" si="157"/>
        <v>Click here</v>
      </c>
      <c r="I1708" t="str">
        <f>IFERROR(INDEX(Analysis!$B$71:$L$91, MATCH(B1708, Analysis!$A$71:$A$91, 0), MATCH(C1708, Analysis!$B$70:$L$70, 0)), "")</f>
        <v>Mild</v>
      </c>
      <c r="J1708">
        <f t="shared" si="158"/>
        <v>21</v>
      </c>
      <c r="K1708" s="56">
        <f t="shared" si="159"/>
        <v>45795</v>
      </c>
      <c r="L1708" s="57">
        <f t="shared" si="161"/>
        <v>0.64472222221957054</v>
      </c>
      <c r="M1708" t="str" cm="1">
        <f t="array" ref="M1708">IF(L1708="","",_xlfn.IFS(
  AND(L1708&gt;=TIME(9,0,0), L1708&lt;TIME(16,0,0)),"Morning",
  AND(L1708&gt;=TIME(16,0,0), L1708&lt;TIME(23,59,0)),"Evening",
  L1708&gt;=TIME(23,59,0),"Night",
  L1708&lt;TIME(9,0,0),"Night"
))</f>
        <v>Morning</v>
      </c>
      <c r="O1708" t="str">
        <f t="shared" si="160"/>
        <v/>
      </c>
    </row>
    <row r="1709" spans="1:15" x14ac:dyDescent="0.25">
      <c r="A1709" s="55" t="s">
        <v>3530</v>
      </c>
      <c r="B1709" t="s">
        <v>1</v>
      </c>
      <c r="C1709" t="s">
        <v>25</v>
      </c>
      <c r="D1709" t="s">
        <v>234</v>
      </c>
      <c r="E1709" t="s">
        <v>3531</v>
      </c>
      <c r="F1709" t="s">
        <v>78</v>
      </c>
      <c r="G1709" t="str">
        <f t="shared" si="156"/>
        <v>0</v>
      </c>
      <c r="H1709" s="4" t="str">
        <f t="shared" si="157"/>
        <v>Click here</v>
      </c>
      <c r="I1709" t="str">
        <f>IFERROR(INDEX(Analysis!$B$71:$L$91, MATCH(B1709, Analysis!$A$71:$A$91, 0), MATCH(C1709, Analysis!$B$70:$L$70, 0)), "")</f>
        <v>Mild</v>
      </c>
      <c r="J1709">
        <f t="shared" si="158"/>
        <v>21</v>
      </c>
      <c r="K1709" s="56">
        <f t="shared" si="159"/>
        <v>45795</v>
      </c>
      <c r="L1709" s="57">
        <f t="shared" si="161"/>
        <v>0.65982638888817746</v>
      </c>
      <c r="M1709" t="str" cm="1">
        <f t="array" ref="M1709">IF(L1709="","",_xlfn.IFS(
  AND(L1709&gt;=TIME(9,0,0), L1709&lt;TIME(16,0,0)),"Morning",
  AND(L1709&gt;=TIME(16,0,0), L1709&lt;TIME(23,59,0)),"Evening",
  L1709&gt;=TIME(23,59,0),"Night",
  L1709&lt;TIME(9,0,0),"Night"
))</f>
        <v>Morning</v>
      </c>
      <c r="O1709" t="str">
        <f t="shared" si="160"/>
        <v/>
      </c>
    </row>
    <row r="1710" spans="1:15" x14ac:dyDescent="0.25">
      <c r="A1710" s="55" t="s">
        <v>3532</v>
      </c>
      <c r="B1710" t="s">
        <v>1</v>
      </c>
      <c r="C1710" t="s">
        <v>27</v>
      </c>
      <c r="D1710" t="s">
        <v>167</v>
      </c>
      <c r="E1710" t="s">
        <v>3533</v>
      </c>
      <c r="F1710" t="s">
        <v>78</v>
      </c>
      <c r="G1710" t="str">
        <f t="shared" si="156"/>
        <v>0</v>
      </c>
      <c r="H1710" s="4" t="str">
        <f t="shared" si="157"/>
        <v>Click here</v>
      </c>
      <c r="I1710" t="str">
        <f>IFERROR(INDEX(Analysis!$B$71:$L$91, MATCH(B1710, Analysis!$A$71:$A$91, 0), MATCH(C1710, Analysis!$B$70:$L$70, 0)), "")</f>
        <v>Mild</v>
      </c>
      <c r="J1710">
        <f t="shared" si="158"/>
        <v>21</v>
      </c>
      <c r="K1710" s="56">
        <f t="shared" si="159"/>
        <v>45795</v>
      </c>
      <c r="L1710" s="57">
        <f t="shared" si="161"/>
        <v>0.66234953703678912</v>
      </c>
      <c r="M1710" t="str" cm="1">
        <f t="array" ref="M1710">IF(L1710="","",_xlfn.IFS(
  AND(L1710&gt;=TIME(9,0,0), L1710&lt;TIME(16,0,0)),"Morning",
  AND(L1710&gt;=TIME(16,0,0), L1710&lt;TIME(23,59,0)),"Evening",
  L1710&gt;=TIME(23,59,0),"Night",
  L1710&lt;TIME(9,0,0),"Night"
))</f>
        <v>Morning</v>
      </c>
      <c r="O1710" t="str">
        <f t="shared" si="160"/>
        <v/>
      </c>
    </row>
    <row r="1711" spans="1:15" x14ac:dyDescent="0.25">
      <c r="A1711" s="55" t="s">
        <v>3534</v>
      </c>
      <c r="B1711" t="s">
        <v>1</v>
      </c>
      <c r="C1711" t="s">
        <v>30</v>
      </c>
      <c r="D1711" t="s">
        <v>217</v>
      </c>
      <c r="E1711" t="s">
        <v>3535</v>
      </c>
      <c r="F1711" t="s">
        <v>78</v>
      </c>
      <c r="G1711" t="str">
        <f t="shared" si="156"/>
        <v>0</v>
      </c>
      <c r="H1711" s="4" t="str">
        <f t="shared" si="157"/>
        <v>Click here</v>
      </c>
      <c r="I1711" t="str">
        <f>IFERROR(INDEX(Analysis!$B$71:$L$91, MATCH(B1711, Analysis!$A$71:$A$91, 0), MATCH(C1711, Analysis!$B$70:$L$70, 0)), "")</f>
        <v>Mild</v>
      </c>
      <c r="J1711">
        <f t="shared" si="158"/>
        <v>21</v>
      </c>
      <c r="K1711" s="56">
        <f t="shared" si="159"/>
        <v>45795</v>
      </c>
      <c r="L1711" s="57">
        <f t="shared" si="161"/>
        <v>0.68023148148495238</v>
      </c>
      <c r="M1711" t="str" cm="1">
        <f t="array" ref="M1711">IF(L1711="","",_xlfn.IFS(
  AND(L1711&gt;=TIME(9,0,0), L1711&lt;TIME(16,0,0)),"Morning",
  AND(L1711&gt;=TIME(16,0,0), L1711&lt;TIME(23,59,0)),"Evening",
  L1711&gt;=TIME(23,59,0),"Night",
  L1711&lt;TIME(9,0,0),"Night"
))</f>
        <v>Evening</v>
      </c>
      <c r="O1711" t="str">
        <f t="shared" si="160"/>
        <v/>
      </c>
    </row>
    <row r="1712" spans="1:15" x14ac:dyDescent="0.25">
      <c r="A1712" s="55" t="s">
        <v>3536</v>
      </c>
      <c r="B1712" t="s">
        <v>1</v>
      </c>
      <c r="C1712" t="s">
        <v>30</v>
      </c>
      <c r="D1712" t="s">
        <v>217</v>
      </c>
      <c r="E1712" t="s">
        <v>3537</v>
      </c>
      <c r="F1712" t="s">
        <v>78</v>
      </c>
      <c r="G1712" t="str">
        <f t="shared" si="156"/>
        <v>0</v>
      </c>
      <c r="H1712" s="4" t="str">
        <f t="shared" si="157"/>
        <v>Click here</v>
      </c>
      <c r="I1712" t="str">
        <f>IFERROR(INDEX(Analysis!$B$71:$L$91, MATCH(B1712, Analysis!$A$71:$A$91, 0), MATCH(C1712, Analysis!$B$70:$L$70, 0)), "")</f>
        <v>Mild</v>
      </c>
      <c r="J1712">
        <f t="shared" si="158"/>
        <v>21</v>
      </c>
      <c r="K1712" s="56">
        <f t="shared" si="159"/>
        <v>45795</v>
      </c>
      <c r="L1712" s="57">
        <f t="shared" si="161"/>
        <v>0.69392361111385981</v>
      </c>
      <c r="M1712" t="str" cm="1">
        <f t="array" ref="M1712">IF(L1712="","",_xlfn.IFS(
  AND(L1712&gt;=TIME(9,0,0), L1712&lt;TIME(16,0,0)),"Morning",
  AND(L1712&gt;=TIME(16,0,0), L1712&lt;TIME(23,59,0)),"Evening",
  L1712&gt;=TIME(23,59,0),"Night",
  L1712&lt;TIME(9,0,0),"Night"
))</f>
        <v>Evening</v>
      </c>
      <c r="O1712" t="str">
        <f t="shared" si="160"/>
        <v/>
      </c>
    </row>
    <row r="1713" spans="1:15" x14ac:dyDescent="0.25">
      <c r="A1713" s="55" t="s">
        <v>3538</v>
      </c>
      <c r="B1713" t="s">
        <v>1</v>
      </c>
      <c r="C1713" t="s">
        <v>30</v>
      </c>
      <c r="D1713" t="s">
        <v>217</v>
      </c>
      <c r="E1713" t="s">
        <v>3539</v>
      </c>
      <c r="F1713" t="s">
        <v>78</v>
      </c>
      <c r="G1713" t="str">
        <f t="shared" si="156"/>
        <v>0</v>
      </c>
      <c r="H1713" s="4" t="str">
        <f t="shared" si="157"/>
        <v>Click here</v>
      </c>
      <c r="I1713" t="str">
        <f>IFERROR(INDEX(Analysis!$B$71:$L$91, MATCH(B1713, Analysis!$A$71:$A$91, 0), MATCH(C1713, Analysis!$B$70:$L$70, 0)), "")</f>
        <v>Mild</v>
      </c>
      <c r="J1713">
        <f t="shared" si="158"/>
        <v>21</v>
      </c>
      <c r="K1713" s="56">
        <f t="shared" si="159"/>
        <v>45795</v>
      </c>
      <c r="L1713" s="57">
        <f t="shared" si="161"/>
        <v>0.69417824073752854</v>
      </c>
      <c r="M1713" t="str" cm="1">
        <f t="array" ref="M1713">IF(L1713="","",_xlfn.IFS(
  AND(L1713&gt;=TIME(9,0,0), L1713&lt;TIME(16,0,0)),"Morning",
  AND(L1713&gt;=TIME(16,0,0), L1713&lt;TIME(23,59,0)),"Evening",
  L1713&gt;=TIME(23,59,0),"Night",
  L1713&lt;TIME(9,0,0),"Night"
))</f>
        <v>Evening</v>
      </c>
      <c r="O1713" t="str">
        <f t="shared" si="160"/>
        <v/>
      </c>
    </row>
    <row r="1714" spans="1:15" x14ac:dyDescent="0.25">
      <c r="A1714" s="55" t="s">
        <v>3540</v>
      </c>
      <c r="B1714" t="s">
        <v>2</v>
      </c>
      <c r="C1714" t="s">
        <v>27</v>
      </c>
      <c r="D1714" t="s">
        <v>167</v>
      </c>
      <c r="E1714" t="s">
        <v>3541</v>
      </c>
      <c r="F1714" t="s">
        <v>78</v>
      </c>
      <c r="G1714" t="str">
        <f t="shared" si="156"/>
        <v>0</v>
      </c>
      <c r="H1714" s="4" t="str">
        <f t="shared" si="157"/>
        <v>Click here</v>
      </c>
      <c r="I1714" t="str">
        <f>IFERROR(INDEX(Analysis!$B$71:$L$91, MATCH(B1714, Analysis!$A$71:$A$91, 0), MATCH(C1714, Analysis!$B$70:$L$70, 0)), "")</f>
        <v>Mild</v>
      </c>
      <c r="J1714">
        <f t="shared" si="158"/>
        <v>21</v>
      </c>
      <c r="K1714" s="56">
        <f t="shared" si="159"/>
        <v>45795</v>
      </c>
      <c r="L1714" s="57">
        <f t="shared" si="161"/>
        <v>0.69546296296175569</v>
      </c>
      <c r="M1714" t="str" cm="1">
        <f t="array" ref="M1714">IF(L1714="","",_xlfn.IFS(
  AND(L1714&gt;=TIME(9,0,0), L1714&lt;TIME(16,0,0)),"Morning",
  AND(L1714&gt;=TIME(16,0,0), L1714&lt;TIME(23,59,0)),"Evening",
  L1714&gt;=TIME(23,59,0),"Night",
  L1714&lt;TIME(9,0,0),"Night"
))</f>
        <v>Evening</v>
      </c>
      <c r="O1714" t="str">
        <f t="shared" si="160"/>
        <v/>
      </c>
    </row>
    <row r="1715" spans="1:15" x14ac:dyDescent="0.25">
      <c r="A1715" s="55" t="s">
        <v>3542</v>
      </c>
      <c r="B1715" t="s">
        <v>3</v>
      </c>
      <c r="C1715" t="s">
        <v>27</v>
      </c>
      <c r="D1715" t="s">
        <v>109</v>
      </c>
      <c r="E1715" t="s">
        <v>3543</v>
      </c>
      <c r="F1715" t="s">
        <v>78</v>
      </c>
      <c r="G1715" t="str">
        <f t="shared" si="156"/>
        <v>0</v>
      </c>
      <c r="H1715" s="4" t="str">
        <f t="shared" si="157"/>
        <v>Click here</v>
      </c>
      <c r="I1715" t="str">
        <f>IFERROR(INDEX(Analysis!$B$71:$L$91, MATCH(B1715, Analysis!$A$71:$A$91, 0), MATCH(C1715, Analysis!$B$70:$L$70, 0)), "")</f>
        <v>Severe</v>
      </c>
      <c r="J1715">
        <f t="shared" si="158"/>
        <v>21</v>
      </c>
      <c r="K1715" s="56">
        <f t="shared" si="159"/>
        <v>45795</v>
      </c>
      <c r="L1715" s="57">
        <f t="shared" si="161"/>
        <v>0.69797453703358769</v>
      </c>
      <c r="M1715" t="str" cm="1">
        <f t="array" ref="M1715">IF(L1715="","",_xlfn.IFS(
  AND(L1715&gt;=TIME(9,0,0), L1715&lt;TIME(16,0,0)),"Morning",
  AND(L1715&gt;=TIME(16,0,0), L1715&lt;TIME(23,59,0)),"Evening",
  L1715&gt;=TIME(23,59,0),"Night",
  L1715&lt;TIME(9,0,0),"Night"
))</f>
        <v>Evening</v>
      </c>
      <c r="O1715" t="str">
        <f t="shared" si="160"/>
        <v/>
      </c>
    </row>
    <row r="1716" spans="1:15" x14ac:dyDescent="0.25">
      <c r="A1716" s="55" t="s">
        <v>3544</v>
      </c>
      <c r="B1716" t="s">
        <v>1</v>
      </c>
      <c r="C1716" t="s">
        <v>28</v>
      </c>
      <c r="D1716" t="s">
        <v>92</v>
      </c>
      <c r="E1716" t="s">
        <v>3545</v>
      </c>
      <c r="F1716" t="s">
        <v>78</v>
      </c>
      <c r="G1716" t="str">
        <f t="shared" si="156"/>
        <v>0</v>
      </c>
      <c r="H1716" s="4" t="str">
        <f t="shared" si="157"/>
        <v>Click here</v>
      </c>
      <c r="I1716" t="str">
        <f>IFERROR(INDEX(Analysis!$B$71:$L$91, MATCH(B1716, Analysis!$A$71:$A$91, 0), MATCH(C1716, Analysis!$B$70:$L$70, 0)), "")</f>
        <v>Mild</v>
      </c>
      <c r="J1716">
        <f t="shared" si="158"/>
        <v>21</v>
      </c>
      <c r="K1716" s="56">
        <f t="shared" si="159"/>
        <v>45795</v>
      </c>
      <c r="L1716" s="57">
        <f t="shared" si="161"/>
        <v>0.69832175925694173</v>
      </c>
      <c r="M1716" t="str" cm="1">
        <f t="array" ref="M1716">IF(L1716="","",_xlfn.IFS(
  AND(L1716&gt;=TIME(9,0,0), L1716&lt;TIME(16,0,0)),"Morning",
  AND(L1716&gt;=TIME(16,0,0), L1716&lt;TIME(23,59,0)),"Evening",
  L1716&gt;=TIME(23,59,0),"Night",
  L1716&lt;TIME(9,0,0),"Night"
))</f>
        <v>Evening</v>
      </c>
      <c r="O1716" t="str">
        <f t="shared" si="160"/>
        <v/>
      </c>
    </row>
    <row r="1717" spans="1:15" x14ac:dyDescent="0.25">
      <c r="A1717" s="55" t="s">
        <v>3546</v>
      </c>
      <c r="B1717" t="s">
        <v>1</v>
      </c>
      <c r="C1717" t="s">
        <v>29</v>
      </c>
      <c r="D1717" t="s">
        <v>290</v>
      </c>
      <c r="E1717" t="s">
        <v>3547</v>
      </c>
      <c r="F1717" t="s">
        <v>78</v>
      </c>
      <c r="G1717" t="str">
        <f t="shared" si="156"/>
        <v>0</v>
      </c>
      <c r="H1717" s="4" t="str">
        <f t="shared" si="157"/>
        <v>Click here</v>
      </c>
      <c r="I1717" t="str">
        <f>IFERROR(INDEX(Analysis!$B$71:$L$91, MATCH(B1717, Analysis!$A$71:$A$91, 0), MATCH(C1717, Analysis!$B$70:$L$70, 0)), "")</f>
        <v>Mild</v>
      </c>
      <c r="J1717">
        <f t="shared" si="158"/>
        <v>21</v>
      </c>
      <c r="K1717" s="56">
        <f t="shared" si="159"/>
        <v>45795</v>
      </c>
      <c r="L1717" s="57">
        <f t="shared" si="161"/>
        <v>0.70148148148291511</v>
      </c>
      <c r="M1717" t="str" cm="1">
        <f t="array" ref="M1717">IF(L1717="","",_xlfn.IFS(
  AND(L1717&gt;=TIME(9,0,0), L1717&lt;TIME(16,0,0)),"Morning",
  AND(L1717&gt;=TIME(16,0,0), L1717&lt;TIME(23,59,0)),"Evening",
  L1717&gt;=TIME(23,59,0),"Night",
  L1717&lt;TIME(9,0,0),"Night"
))</f>
        <v>Evening</v>
      </c>
      <c r="O1717" t="str">
        <f t="shared" si="160"/>
        <v/>
      </c>
    </row>
    <row r="1718" spans="1:15" x14ac:dyDescent="0.25">
      <c r="A1718" s="55" t="s">
        <v>3548</v>
      </c>
      <c r="B1718" t="s">
        <v>1</v>
      </c>
      <c r="C1718" t="s">
        <v>27</v>
      </c>
      <c r="D1718" t="s">
        <v>662</v>
      </c>
      <c r="E1718" t="s">
        <v>3549</v>
      </c>
      <c r="F1718" t="s">
        <v>78</v>
      </c>
      <c r="G1718" t="str">
        <f t="shared" si="156"/>
        <v>0</v>
      </c>
      <c r="H1718" s="4" t="str">
        <f t="shared" si="157"/>
        <v>Click here</v>
      </c>
      <c r="I1718" t="str">
        <f>IFERROR(INDEX(Analysis!$B$71:$L$91, MATCH(B1718, Analysis!$A$71:$A$91, 0), MATCH(C1718, Analysis!$B$70:$L$70, 0)), "")</f>
        <v>Mild</v>
      </c>
      <c r="J1718">
        <f t="shared" si="158"/>
        <v>21</v>
      </c>
      <c r="K1718" s="56">
        <f t="shared" si="159"/>
        <v>45795</v>
      </c>
      <c r="L1718" s="57">
        <f t="shared" si="161"/>
        <v>0.7019212962986785</v>
      </c>
      <c r="M1718" t="str" cm="1">
        <f t="array" ref="M1718">IF(L1718="","",_xlfn.IFS(
  AND(L1718&gt;=TIME(9,0,0), L1718&lt;TIME(16,0,0)),"Morning",
  AND(L1718&gt;=TIME(16,0,0), L1718&lt;TIME(23,59,0)),"Evening",
  L1718&gt;=TIME(23,59,0),"Night",
  L1718&lt;TIME(9,0,0),"Night"
))</f>
        <v>Evening</v>
      </c>
      <c r="O1718" t="str">
        <f t="shared" si="160"/>
        <v/>
      </c>
    </row>
    <row r="1719" spans="1:15" x14ac:dyDescent="0.25">
      <c r="A1719" s="55" t="s">
        <v>3550</v>
      </c>
      <c r="B1719" t="s">
        <v>1</v>
      </c>
      <c r="C1719" t="s">
        <v>28</v>
      </c>
      <c r="D1719" t="s">
        <v>92</v>
      </c>
      <c r="E1719" t="s">
        <v>3551</v>
      </c>
      <c r="F1719" t="s">
        <v>78</v>
      </c>
      <c r="G1719" t="str">
        <f t="shared" si="156"/>
        <v>0</v>
      </c>
      <c r="H1719" s="4" t="str">
        <f t="shared" si="157"/>
        <v>Click here</v>
      </c>
      <c r="I1719" t="str">
        <f>IFERROR(INDEX(Analysis!$B$71:$L$91, MATCH(B1719, Analysis!$A$71:$A$91, 0), MATCH(C1719, Analysis!$B$70:$L$70, 0)), "")</f>
        <v>Mild</v>
      </c>
      <c r="J1719">
        <f t="shared" si="158"/>
        <v>21</v>
      </c>
      <c r="K1719" s="56">
        <f t="shared" si="159"/>
        <v>45795</v>
      </c>
      <c r="L1719" s="57">
        <f t="shared" si="161"/>
        <v>0.71174768518540077</v>
      </c>
      <c r="M1719" t="str" cm="1">
        <f t="array" ref="M1719">IF(L1719="","",_xlfn.IFS(
  AND(L1719&gt;=TIME(9,0,0), L1719&lt;TIME(16,0,0)),"Morning",
  AND(L1719&gt;=TIME(16,0,0), L1719&lt;TIME(23,59,0)),"Evening",
  L1719&gt;=TIME(23,59,0),"Night",
  L1719&lt;TIME(9,0,0),"Night"
))</f>
        <v>Evening</v>
      </c>
      <c r="O1719" t="str">
        <f t="shared" si="160"/>
        <v/>
      </c>
    </row>
    <row r="1720" spans="1:15" x14ac:dyDescent="0.25">
      <c r="A1720" s="55" t="s">
        <v>3552</v>
      </c>
      <c r="B1720" t="s">
        <v>1</v>
      </c>
      <c r="C1720" t="s">
        <v>28</v>
      </c>
      <c r="D1720" t="s">
        <v>92</v>
      </c>
      <c r="E1720" t="s">
        <v>3553</v>
      </c>
      <c r="F1720" t="s">
        <v>78</v>
      </c>
      <c r="G1720" t="str">
        <f t="shared" si="156"/>
        <v>0</v>
      </c>
      <c r="H1720" s="4" t="str">
        <f t="shared" si="157"/>
        <v>Click here</v>
      </c>
      <c r="I1720" t="str">
        <f>IFERROR(INDEX(Analysis!$B$71:$L$91, MATCH(B1720, Analysis!$A$71:$A$91, 0), MATCH(C1720, Analysis!$B$70:$L$70, 0)), "")</f>
        <v>Mild</v>
      </c>
      <c r="J1720">
        <f t="shared" si="158"/>
        <v>21</v>
      </c>
      <c r="K1720" s="56">
        <f t="shared" si="159"/>
        <v>45795</v>
      </c>
      <c r="L1720" s="57">
        <f t="shared" si="161"/>
        <v>0.71187500000087311</v>
      </c>
      <c r="M1720" t="str" cm="1">
        <f t="array" ref="M1720">IF(L1720="","",_xlfn.IFS(
  AND(L1720&gt;=TIME(9,0,0), L1720&lt;TIME(16,0,0)),"Morning",
  AND(L1720&gt;=TIME(16,0,0), L1720&lt;TIME(23,59,0)),"Evening",
  L1720&gt;=TIME(23,59,0),"Night",
  L1720&lt;TIME(9,0,0),"Night"
))</f>
        <v>Evening</v>
      </c>
      <c r="O1720" t="str">
        <f t="shared" si="160"/>
        <v/>
      </c>
    </row>
    <row r="1721" spans="1:15" x14ac:dyDescent="0.25">
      <c r="A1721" s="55" t="s">
        <v>3554</v>
      </c>
      <c r="B1721" t="s">
        <v>1</v>
      </c>
      <c r="C1721" t="s">
        <v>28</v>
      </c>
      <c r="D1721" t="s">
        <v>92</v>
      </c>
      <c r="E1721" t="s">
        <v>3555</v>
      </c>
      <c r="F1721" t="s">
        <v>78</v>
      </c>
      <c r="G1721" t="str">
        <f t="shared" si="156"/>
        <v>0</v>
      </c>
      <c r="H1721" s="4" t="str">
        <f t="shared" si="157"/>
        <v>Click here</v>
      </c>
      <c r="I1721" t="str">
        <f>IFERROR(INDEX(Analysis!$B$71:$L$91, MATCH(B1721, Analysis!$A$71:$A$91, 0), MATCH(C1721, Analysis!$B$70:$L$70, 0)), "")</f>
        <v>Mild</v>
      </c>
      <c r="J1721">
        <f t="shared" si="158"/>
        <v>21</v>
      </c>
      <c r="K1721" s="56">
        <f t="shared" si="159"/>
        <v>45795</v>
      </c>
      <c r="L1721" s="57">
        <f t="shared" si="161"/>
        <v>0.71204861110891216</v>
      </c>
      <c r="M1721" t="str" cm="1">
        <f t="array" ref="M1721">IF(L1721="","",_xlfn.IFS(
  AND(L1721&gt;=TIME(9,0,0), L1721&lt;TIME(16,0,0)),"Morning",
  AND(L1721&gt;=TIME(16,0,0), L1721&lt;TIME(23,59,0)),"Evening",
  L1721&gt;=TIME(23,59,0),"Night",
  L1721&lt;TIME(9,0,0),"Night"
))</f>
        <v>Evening</v>
      </c>
      <c r="O1721" t="str">
        <f t="shared" si="160"/>
        <v/>
      </c>
    </row>
    <row r="1722" spans="1:15" x14ac:dyDescent="0.25">
      <c r="A1722" s="55" t="s">
        <v>3556</v>
      </c>
      <c r="B1722" t="s">
        <v>1</v>
      </c>
      <c r="C1722" t="s">
        <v>28</v>
      </c>
      <c r="D1722" t="s">
        <v>89</v>
      </c>
      <c r="E1722" t="s">
        <v>3557</v>
      </c>
      <c r="F1722" t="s">
        <v>78</v>
      </c>
      <c r="G1722" t="str">
        <f t="shared" si="156"/>
        <v>0</v>
      </c>
      <c r="H1722" s="4" t="str">
        <f t="shared" si="157"/>
        <v>Click here</v>
      </c>
      <c r="I1722" t="str">
        <f>IFERROR(INDEX(Analysis!$B$71:$L$91, MATCH(B1722, Analysis!$A$71:$A$91, 0), MATCH(C1722, Analysis!$B$70:$L$70, 0)), "")</f>
        <v>Mild</v>
      </c>
      <c r="J1722">
        <f t="shared" si="158"/>
        <v>21</v>
      </c>
      <c r="K1722" s="56">
        <f t="shared" si="159"/>
        <v>45795</v>
      </c>
      <c r="L1722" s="57">
        <f t="shared" si="161"/>
        <v>0.71438657407270512</v>
      </c>
      <c r="M1722" t="str" cm="1">
        <f t="array" ref="M1722">IF(L1722="","",_xlfn.IFS(
  AND(L1722&gt;=TIME(9,0,0), L1722&lt;TIME(16,0,0)),"Morning",
  AND(L1722&gt;=TIME(16,0,0), L1722&lt;TIME(23,59,0)),"Evening",
  L1722&gt;=TIME(23,59,0),"Night",
  L1722&lt;TIME(9,0,0),"Night"
))</f>
        <v>Evening</v>
      </c>
      <c r="O1722" t="str">
        <f t="shared" si="160"/>
        <v/>
      </c>
    </row>
    <row r="1723" spans="1:15" x14ac:dyDescent="0.25">
      <c r="A1723" s="55" t="s">
        <v>3558</v>
      </c>
      <c r="B1723" t="s">
        <v>1</v>
      </c>
      <c r="C1723" t="s">
        <v>28</v>
      </c>
      <c r="D1723" t="s">
        <v>89</v>
      </c>
      <c r="E1723" t="s">
        <v>3559</v>
      </c>
      <c r="F1723" t="s">
        <v>78</v>
      </c>
      <c r="G1723" t="str">
        <f t="shared" si="156"/>
        <v>0</v>
      </c>
      <c r="H1723" s="4" t="str">
        <f t="shared" si="157"/>
        <v>Click here</v>
      </c>
      <c r="I1723" t="str">
        <f>IFERROR(INDEX(Analysis!$B$71:$L$91, MATCH(B1723, Analysis!$A$71:$A$91, 0), MATCH(C1723, Analysis!$B$70:$L$70, 0)), "")</f>
        <v>Mild</v>
      </c>
      <c r="J1723">
        <f t="shared" si="158"/>
        <v>21</v>
      </c>
      <c r="K1723" s="56">
        <f t="shared" si="159"/>
        <v>45795</v>
      </c>
      <c r="L1723" s="57">
        <f t="shared" si="161"/>
        <v>0.71457175925752381</v>
      </c>
      <c r="M1723" t="str" cm="1">
        <f t="array" ref="M1723">IF(L1723="","",_xlfn.IFS(
  AND(L1723&gt;=TIME(9,0,0), L1723&lt;TIME(16,0,0)),"Morning",
  AND(L1723&gt;=TIME(16,0,0), L1723&lt;TIME(23,59,0)),"Evening",
  L1723&gt;=TIME(23,59,0),"Night",
  L1723&lt;TIME(9,0,0),"Night"
))</f>
        <v>Evening</v>
      </c>
      <c r="O1723" t="str">
        <f t="shared" si="160"/>
        <v/>
      </c>
    </row>
    <row r="1724" spans="1:15" x14ac:dyDescent="0.25">
      <c r="A1724" s="55" t="s">
        <v>3560</v>
      </c>
      <c r="B1724" t="s">
        <v>1</v>
      </c>
      <c r="C1724" t="s">
        <v>28</v>
      </c>
      <c r="D1724" t="s">
        <v>92</v>
      </c>
      <c r="E1724" t="s">
        <v>3561</v>
      </c>
      <c r="F1724" t="s">
        <v>78</v>
      </c>
      <c r="G1724" t="str">
        <f t="shared" si="156"/>
        <v>0</v>
      </c>
      <c r="H1724" s="4" t="str">
        <f t="shared" si="157"/>
        <v>Click here</v>
      </c>
      <c r="I1724" t="str">
        <f>IFERROR(INDEX(Analysis!$B$71:$L$91, MATCH(B1724, Analysis!$A$71:$A$91, 0), MATCH(C1724, Analysis!$B$70:$L$70, 0)), "")</f>
        <v>Mild</v>
      </c>
      <c r="J1724">
        <f t="shared" si="158"/>
        <v>21</v>
      </c>
      <c r="K1724" s="56">
        <f t="shared" si="159"/>
        <v>45795</v>
      </c>
      <c r="L1724" s="57">
        <f t="shared" si="161"/>
        <v>0.71487268518831115</v>
      </c>
      <c r="M1724" t="str" cm="1">
        <f t="array" ref="M1724">IF(L1724="","",_xlfn.IFS(
  AND(L1724&gt;=TIME(9,0,0), L1724&lt;TIME(16,0,0)),"Morning",
  AND(L1724&gt;=TIME(16,0,0), L1724&lt;TIME(23,59,0)),"Evening",
  L1724&gt;=TIME(23,59,0),"Night",
  L1724&lt;TIME(9,0,0),"Night"
))</f>
        <v>Evening</v>
      </c>
      <c r="O1724" t="str">
        <f t="shared" si="160"/>
        <v/>
      </c>
    </row>
    <row r="1725" spans="1:15" x14ac:dyDescent="0.25">
      <c r="A1725" s="55" t="s">
        <v>3562</v>
      </c>
      <c r="B1725" t="s">
        <v>1</v>
      </c>
      <c r="C1725" t="s">
        <v>103</v>
      </c>
      <c r="D1725" t="s">
        <v>104</v>
      </c>
      <c r="E1725" t="s">
        <v>3563</v>
      </c>
      <c r="F1725" t="s">
        <v>78</v>
      </c>
      <c r="G1725" t="str">
        <f t="shared" si="156"/>
        <v>0</v>
      </c>
      <c r="H1725" s="4" t="str">
        <f t="shared" si="157"/>
        <v>Click here</v>
      </c>
      <c r="I1725" t="str">
        <f>IFERROR(INDEX(Analysis!$B$71:$L$91, MATCH(B1725, Analysis!$A$71:$A$91, 0), MATCH(C1725, Analysis!$B$70:$L$70, 0)), "")</f>
        <v>Mild</v>
      </c>
      <c r="J1725">
        <f t="shared" si="158"/>
        <v>21</v>
      </c>
      <c r="K1725" s="56">
        <f t="shared" si="159"/>
        <v>45795</v>
      </c>
      <c r="L1725" s="57">
        <f t="shared" si="161"/>
        <v>0.72679398148466134</v>
      </c>
      <c r="M1725" t="str" cm="1">
        <f t="array" ref="M1725">IF(L1725="","",_xlfn.IFS(
  AND(L1725&gt;=TIME(9,0,0), L1725&lt;TIME(16,0,0)),"Morning",
  AND(L1725&gt;=TIME(16,0,0), L1725&lt;TIME(23,59,0)),"Evening",
  L1725&gt;=TIME(23,59,0),"Night",
  L1725&lt;TIME(9,0,0),"Night"
))</f>
        <v>Evening</v>
      </c>
      <c r="O1725" t="str">
        <f t="shared" si="160"/>
        <v/>
      </c>
    </row>
    <row r="1726" spans="1:15" x14ac:dyDescent="0.25">
      <c r="A1726" s="55" t="s">
        <v>3564</v>
      </c>
      <c r="B1726" t="s">
        <v>1</v>
      </c>
      <c r="C1726" t="s">
        <v>27</v>
      </c>
      <c r="D1726" t="s">
        <v>167</v>
      </c>
      <c r="E1726" t="s">
        <v>3565</v>
      </c>
      <c r="F1726" t="s">
        <v>78</v>
      </c>
      <c r="G1726" t="str">
        <f t="shared" si="156"/>
        <v>0</v>
      </c>
      <c r="H1726" s="4" t="str">
        <f t="shared" si="157"/>
        <v>Click here</v>
      </c>
      <c r="I1726" t="str">
        <f>IFERROR(INDEX(Analysis!$B$71:$L$91, MATCH(B1726, Analysis!$A$71:$A$91, 0), MATCH(C1726, Analysis!$B$70:$L$70, 0)), "")</f>
        <v>Mild</v>
      </c>
      <c r="J1726">
        <f t="shared" si="158"/>
        <v>21</v>
      </c>
      <c r="K1726" s="56">
        <f t="shared" si="159"/>
        <v>45795</v>
      </c>
      <c r="L1726" s="57">
        <f t="shared" si="161"/>
        <v>0.72832175925577758</v>
      </c>
      <c r="M1726" t="str" cm="1">
        <f t="array" ref="M1726">IF(L1726="","",_xlfn.IFS(
  AND(L1726&gt;=TIME(9,0,0), L1726&lt;TIME(16,0,0)),"Morning",
  AND(L1726&gt;=TIME(16,0,0), L1726&lt;TIME(23,59,0)),"Evening",
  L1726&gt;=TIME(23,59,0),"Night",
  L1726&lt;TIME(9,0,0),"Night"
))</f>
        <v>Evening</v>
      </c>
      <c r="O1726" t="str">
        <f t="shared" si="160"/>
        <v/>
      </c>
    </row>
    <row r="1727" spans="1:15" x14ac:dyDescent="0.25">
      <c r="A1727" s="55" t="s">
        <v>3566</v>
      </c>
      <c r="B1727" t="s">
        <v>1</v>
      </c>
      <c r="C1727" t="s">
        <v>27</v>
      </c>
      <c r="D1727" t="s">
        <v>167</v>
      </c>
      <c r="E1727" t="s">
        <v>3567</v>
      </c>
      <c r="F1727" t="s">
        <v>78</v>
      </c>
      <c r="G1727" t="str">
        <f t="shared" si="156"/>
        <v>0</v>
      </c>
      <c r="H1727" s="4" t="str">
        <f t="shared" si="157"/>
        <v>Click here</v>
      </c>
      <c r="I1727" t="str">
        <f>IFERROR(INDEX(Analysis!$B$71:$L$91, MATCH(B1727, Analysis!$A$71:$A$91, 0), MATCH(C1727, Analysis!$B$70:$L$70, 0)), "")</f>
        <v>Mild</v>
      </c>
      <c r="J1727">
        <f t="shared" si="158"/>
        <v>21</v>
      </c>
      <c r="K1727" s="56">
        <f t="shared" si="159"/>
        <v>45795</v>
      </c>
      <c r="L1727" s="57">
        <f t="shared" si="161"/>
        <v>0.72866898147913162</v>
      </c>
      <c r="M1727" t="str" cm="1">
        <f t="array" ref="M1727">IF(L1727="","",_xlfn.IFS(
  AND(L1727&gt;=TIME(9,0,0), L1727&lt;TIME(16,0,0)),"Morning",
  AND(L1727&gt;=TIME(16,0,0), L1727&lt;TIME(23,59,0)),"Evening",
  L1727&gt;=TIME(23,59,0),"Night",
  L1727&lt;TIME(9,0,0),"Night"
))</f>
        <v>Evening</v>
      </c>
      <c r="O1727" t="str">
        <f t="shared" si="160"/>
        <v/>
      </c>
    </row>
    <row r="1728" spans="1:15" x14ac:dyDescent="0.25">
      <c r="A1728" s="55" t="s">
        <v>3568</v>
      </c>
      <c r="B1728" t="s">
        <v>3</v>
      </c>
      <c r="C1728" t="s">
        <v>27</v>
      </c>
      <c r="D1728" t="s">
        <v>662</v>
      </c>
      <c r="E1728" t="s">
        <v>3569</v>
      </c>
      <c r="F1728" t="s">
        <v>78</v>
      </c>
      <c r="G1728" t="str">
        <f t="shared" si="156"/>
        <v>0</v>
      </c>
      <c r="H1728" s="4" t="str">
        <f t="shared" si="157"/>
        <v>Click here</v>
      </c>
      <c r="I1728" t="str">
        <f>IFERROR(INDEX(Analysis!$B$71:$L$91, MATCH(B1728, Analysis!$A$71:$A$91, 0), MATCH(C1728, Analysis!$B$70:$L$70, 0)), "")</f>
        <v>Severe</v>
      </c>
      <c r="J1728">
        <f t="shared" si="158"/>
        <v>21</v>
      </c>
      <c r="K1728" s="56">
        <f t="shared" si="159"/>
        <v>45796</v>
      </c>
      <c r="L1728" s="57">
        <f t="shared" si="161"/>
        <v>0.39210648147854954</v>
      </c>
      <c r="M1728" t="str" cm="1">
        <f t="array" ref="M1728">IF(L1728="","",_xlfn.IFS(
  AND(L1728&gt;=TIME(9,0,0), L1728&lt;TIME(16,0,0)),"Morning",
  AND(L1728&gt;=TIME(16,0,0), L1728&lt;TIME(23,59,0)),"Evening",
  L1728&gt;=TIME(23,59,0),"Night",
  L1728&lt;TIME(9,0,0),"Night"
))</f>
        <v>Morning</v>
      </c>
      <c r="O1728" t="str">
        <f t="shared" si="160"/>
        <v/>
      </c>
    </row>
    <row r="1729" spans="1:15" x14ac:dyDescent="0.25">
      <c r="A1729" s="55" t="s">
        <v>3570</v>
      </c>
      <c r="B1729" t="s">
        <v>1</v>
      </c>
      <c r="C1729" t="s">
        <v>103</v>
      </c>
      <c r="D1729" t="s">
        <v>104</v>
      </c>
      <c r="E1729" t="s">
        <v>3571</v>
      </c>
      <c r="F1729" t="s">
        <v>78</v>
      </c>
      <c r="G1729" t="str">
        <f t="shared" si="156"/>
        <v>0</v>
      </c>
      <c r="H1729" s="4" t="str">
        <f t="shared" si="157"/>
        <v>Click here</v>
      </c>
      <c r="I1729" t="str">
        <f>IFERROR(INDEX(Analysis!$B$71:$L$91, MATCH(B1729, Analysis!$A$71:$A$91, 0), MATCH(C1729, Analysis!$B$70:$L$70, 0)), "")</f>
        <v>Mild</v>
      </c>
      <c r="J1729">
        <f t="shared" si="158"/>
        <v>21</v>
      </c>
      <c r="K1729" s="56">
        <f t="shared" si="159"/>
        <v>45796</v>
      </c>
      <c r="L1729" s="57">
        <f t="shared" si="161"/>
        <v>0.39269675925606862</v>
      </c>
      <c r="M1729" t="str" cm="1">
        <f t="array" ref="M1729">IF(L1729="","",_xlfn.IFS(
  AND(L1729&gt;=TIME(9,0,0), L1729&lt;TIME(16,0,0)),"Morning",
  AND(L1729&gt;=TIME(16,0,0), L1729&lt;TIME(23,59,0)),"Evening",
  L1729&gt;=TIME(23,59,0),"Night",
  L1729&lt;TIME(9,0,0),"Night"
))</f>
        <v>Morning</v>
      </c>
      <c r="O1729" t="str">
        <f t="shared" si="160"/>
        <v/>
      </c>
    </row>
    <row r="1730" spans="1:15" x14ac:dyDescent="0.25">
      <c r="A1730" s="55" t="s">
        <v>3572</v>
      </c>
      <c r="B1730" t="s">
        <v>1</v>
      </c>
      <c r="C1730" t="s">
        <v>27</v>
      </c>
      <c r="D1730" t="s">
        <v>662</v>
      </c>
      <c r="E1730" t="s">
        <v>3573</v>
      </c>
      <c r="F1730" t="s">
        <v>78</v>
      </c>
      <c r="G1730" t="str">
        <f t="shared" ref="G1730:G1793" si="162">IF(ISBLANK(A1730), "", IF(ISBLANK(F1730), 0, F1730))</f>
        <v>0</v>
      </c>
      <c r="H1730" s="4" t="str">
        <f t="shared" ref="H1730:H1793" si="163">IF(ISBLANK(E1730),"",HYPERLINK(E1730,"Click here"))</f>
        <v>Click here</v>
      </c>
      <c r="I1730" t="str">
        <f>IFERROR(INDEX(Analysis!$B$71:$L$91, MATCH(B1730, Analysis!$A$71:$A$91, 0), MATCH(C1730, Analysis!$B$70:$L$70, 0)), "")</f>
        <v>Mild</v>
      </c>
      <c r="J1730">
        <f t="shared" ref="J1730:J1793" si="164">IF(ISBLANK(A1730),"",WEEKNUM(A1730))</f>
        <v>21</v>
      </c>
      <c r="K1730" s="56">
        <f t="shared" ref="K1730:K1793" si="165">IF(ISBLANK(A1730),"",DATE(YEAR(A1730),MONTH(A1730),DAY(A1730)))</f>
        <v>45796</v>
      </c>
      <c r="L1730" s="57">
        <f t="shared" si="161"/>
        <v>0.39924768518540077</v>
      </c>
      <c r="M1730" t="str" cm="1">
        <f t="array" ref="M1730">IF(L1730="","",_xlfn.IFS(
  AND(L1730&gt;=TIME(9,0,0), L1730&lt;TIME(16,0,0)),"Morning",
  AND(L1730&gt;=TIME(16,0,0), L1730&lt;TIME(23,59,0)),"Evening",
  L1730&gt;=TIME(23,59,0),"Night",
  L1730&lt;TIME(9,0,0),"Night"
))</f>
        <v>Morning</v>
      </c>
      <c r="O1730" t="str">
        <f t="shared" ref="O1730:O1793" si="166">IF(N1730="ON", _xlfn.IMAGE(E1730, 1), "")</f>
        <v/>
      </c>
    </row>
    <row r="1731" spans="1:15" x14ac:dyDescent="0.25">
      <c r="A1731" s="55" t="s">
        <v>3574</v>
      </c>
      <c r="B1731" t="s">
        <v>1</v>
      </c>
      <c r="C1731" t="s">
        <v>27</v>
      </c>
      <c r="D1731" t="s">
        <v>3575</v>
      </c>
      <c r="E1731" t="s">
        <v>3576</v>
      </c>
      <c r="F1731" t="s">
        <v>78</v>
      </c>
      <c r="G1731" t="str">
        <f t="shared" si="162"/>
        <v>0</v>
      </c>
      <c r="H1731" s="4" t="str">
        <f t="shared" si="163"/>
        <v>Click here</v>
      </c>
      <c r="I1731" t="str">
        <f>IFERROR(INDEX(Analysis!$B$71:$L$91, MATCH(B1731, Analysis!$A$71:$A$91, 0), MATCH(C1731, Analysis!$B$70:$L$70, 0)), "")</f>
        <v>Mild</v>
      </c>
      <c r="J1731">
        <f t="shared" si="164"/>
        <v>21</v>
      </c>
      <c r="K1731" s="56">
        <f t="shared" si="165"/>
        <v>45796</v>
      </c>
      <c r="L1731" s="57">
        <f t="shared" ref="L1731:L1794" si="167">IF(A1731="", "", A1731 - INT(A1731))</f>
        <v>0.40394675925927004</v>
      </c>
      <c r="M1731" t="str" cm="1">
        <f t="array" ref="M1731">IF(L1731="","",_xlfn.IFS(
  AND(L1731&gt;=TIME(9,0,0), L1731&lt;TIME(16,0,0)),"Morning",
  AND(L1731&gt;=TIME(16,0,0), L1731&lt;TIME(23,59,0)),"Evening",
  L1731&gt;=TIME(23,59,0),"Night",
  L1731&lt;TIME(9,0,0),"Night"
))</f>
        <v>Morning</v>
      </c>
      <c r="O1731" t="str">
        <f t="shared" si="166"/>
        <v/>
      </c>
    </row>
    <row r="1732" spans="1:15" x14ac:dyDescent="0.25">
      <c r="A1732" s="55" t="s">
        <v>3577</v>
      </c>
      <c r="B1732" t="s">
        <v>1</v>
      </c>
      <c r="C1732" t="s">
        <v>27</v>
      </c>
      <c r="D1732" t="s">
        <v>3575</v>
      </c>
      <c r="E1732" t="s">
        <v>3578</v>
      </c>
      <c r="F1732" t="s">
        <v>78</v>
      </c>
      <c r="G1732" t="str">
        <f t="shared" si="162"/>
        <v>0</v>
      </c>
      <c r="H1732" s="4" t="str">
        <f t="shared" si="163"/>
        <v>Click here</v>
      </c>
      <c r="I1732" t="str">
        <f>IFERROR(INDEX(Analysis!$B$71:$L$91, MATCH(B1732, Analysis!$A$71:$A$91, 0), MATCH(C1732, Analysis!$B$70:$L$70, 0)), "")</f>
        <v>Mild</v>
      </c>
      <c r="J1732">
        <f t="shared" si="164"/>
        <v>21</v>
      </c>
      <c r="K1732" s="56">
        <f t="shared" si="165"/>
        <v>45796</v>
      </c>
      <c r="L1732" s="57">
        <f t="shared" si="167"/>
        <v>0.40409722222102573</v>
      </c>
      <c r="M1732" t="str" cm="1">
        <f t="array" ref="M1732">IF(L1732="","",_xlfn.IFS(
  AND(L1732&gt;=TIME(9,0,0), L1732&lt;TIME(16,0,0)),"Morning",
  AND(L1732&gt;=TIME(16,0,0), L1732&lt;TIME(23,59,0)),"Evening",
  L1732&gt;=TIME(23,59,0),"Night",
  L1732&lt;TIME(9,0,0),"Night"
))</f>
        <v>Morning</v>
      </c>
      <c r="O1732" t="str">
        <f t="shared" si="166"/>
        <v/>
      </c>
    </row>
    <row r="1733" spans="1:15" x14ac:dyDescent="0.25">
      <c r="A1733" s="55" t="s">
        <v>3579</v>
      </c>
      <c r="B1733" t="s">
        <v>1</v>
      </c>
      <c r="C1733" t="s">
        <v>27</v>
      </c>
      <c r="D1733" t="s">
        <v>3575</v>
      </c>
      <c r="E1733" t="s">
        <v>3580</v>
      </c>
      <c r="F1733" t="s">
        <v>78</v>
      </c>
      <c r="G1733" t="str">
        <f t="shared" si="162"/>
        <v>0</v>
      </c>
      <c r="H1733" s="4" t="str">
        <f t="shared" si="163"/>
        <v>Click here</v>
      </c>
      <c r="I1733" t="str">
        <f>IFERROR(INDEX(Analysis!$B$71:$L$91, MATCH(B1733, Analysis!$A$71:$A$91, 0), MATCH(C1733, Analysis!$B$70:$L$70, 0)), "")</f>
        <v>Mild</v>
      </c>
      <c r="J1733">
        <f t="shared" si="164"/>
        <v>21</v>
      </c>
      <c r="K1733" s="56">
        <f t="shared" si="165"/>
        <v>45796</v>
      </c>
      <c r="L1733" s="57">
        <f t="shared" si="167"/>
        <v>0.40450231481372612</v>
      </c>
      <c r="M1733" t="str" cm="1">
        <f t="array" ref="M1733">IF(L1733="","",_xlfn.IFS(
  AND(L1733&gt;=TIME(9,0,0), L1733&lt;TIME(16,0,0)),"Morning",
  AND(L1733&gt;=TIME(16,0,0), L1733&lt;TIME(23,59,0)),"Evening",
  L1733&gt;=TIME(23,59,0),"Night",
  L1733&lt;TIME(9,0,0),"Night"
))</f>
        <v>Morning</v>
      </c>
      <c r="O1733" t="str">
        <f t="shared" si="166"/>
        <v/>
      </c>
    </row>
    <row r="1734" spans="1:15" x14ac:dyDescent="0.25">
      <c r="A1734" s="55" t="s">
        <v>3581</v>
      </c>
      <c r="B1734" t="s">
        <v>1</v>
      </c>
      <c r="C1734" t="s">
        <v>27</v>
      </c>
      <c r="D1734" t="s">
        <v>3575</v>
      </c>
      <c r="E1734" t="s">
        <v>3582</v>
      </c>
      <c r="F1734" t="s">
        <v>78</v>
      </c>
      <c r="G1734" t="str">
        <f t="shared" si="162"/>
        <v>0</v>
      </c>
      <c r="H1734" s="4" t="str">
        <f t="shared" si="163"/>
        <v>Click here</v>
      </c>
      <c r="I1734" t="str">
        <f>IFERROR(INDEX(Analysis!$B$71:$L$91, MATCH(B1734, Analysis!$A$71:$A$91, 0), MATCH(C1734, Analysis!$B$70:$L$70, 0)), "")</f>
        <v>Mild</v>
      </c>
      <c r="J1734">
        <f t="shared" si="164"/>
        <v>21</v>
      </c>
      <c r="K1734" s="56">
        <f t="shared" si="165"/>
        <v>45796</v>
      </c>
      <c r="L1734" s="57">
        <f t="shared" si="167"/>
        <v>0.40473379629838746</v>
      </c>
      <c r="M1734" t="str" cm="1">
        <f t="array" ref="M1734">IF(L1734="","",_xlfn.IFS(
  AND(L1734&gt;=TIME(9,0,0), L1734&lt;TIME(16,0,0)),"Morning",
  AND(L1734&gt;=TIME(16,0,0), L1734&lt;TIME(23,59,0)),"Evening",
  L1734&gt;=TIME(23,59,0),"Night",
  L1734&lt;TIME(9,0,0),"Night"
))</f>
        <v>Morning</v>
      </c>
      <c r="O1734" t="str">
        <f t="shared" si="166"/>
        <v/>
      </c>
    </row>
    <row r="1735" spans="1:15" x14ac:dyDescent="0.25">
      <c r="A1735" s="55" t="s">
        <v>3583</v>
      </c>
      <c r="B1735" t="s">
        <v>3</v>
      </c>
      <c r="C1735" t="s">
        <v>26</v>
      </c>
      <c r="D1735" t="s">
        <v>220</v>
      </c>
      <c r="E1735" t="s">
        <v>3584</v>
      </c>
      <c r="F1735" t="s">
        <v>78</v>
      </c>
      <c r="G1735" t="str">
        <f t="shared" si="162"/>
        <v>0</v>
      </c>
      <c r="H1735" s="4" t="str">
        <f t="shared" si="163"/>
        <v>Click here</v>
      </c>
      <c r="I1735" t="str">
        <f>IFERROR(INDEX(Analysis!$B$71:$L$91, MATCH(B1735, Analysis!$A$71:$A$91, 0), MATCH(C1735, Analysis!$B$70:$L$70, 0)), "")</f>
        <v>Severe</v>
      </c>
      <c r="J1735">
        <f t="shared" si="164"/>
        <v>21</v>
      </c>
      <c r="K1735" s="56">
        <f t="shared" si="165"/>
        <v>45796</v>
      </c>
      <c r="L1735" s="57">
        <f t="shared" si="167"/>
        <v>0.40528935185284354</v>
      </c>
      <c r="M1735" t="str" cm="1">
        <f t="array" ref="M1735">IF(L1735="","",_xlfn.IFS(
  AND(L1735&gt;=TIME(9,0,0), L1735&lt;TIME(16,0,0)),"Morning",
  AND(L1735&gt;=TIME(16,0,0), L1735&lt;TIME(23,59,0)),"Evening",
  L1735&gt;=TIME(23,59,0),"Night",
  L1735&lt;TIME(9,0,0),"Night"
))</f>
        <v>Morning</v>
      </c>
      <c r="O1735" t="str">
        <f t="shared" si="166"/>
        <v/>
      </c>
    </row>
    <row r="1736" spans="1:15" x14ac:dyDescent="0.25">
      <c r="A1736" s="55" t="s">
        <v>3585</v>
      </c>
      <c r="B1736" t="s">
        <v>1</v>
      </c>
      <c r="C1736" t="s">
        <v>27</v>
      </c>
      <c r="D1736" t="s">
        <v>3575</v>
      </c>
      <c r="E1736" t="s">
        <v>3586</v>
      </c>
      <c r="F1736" t="s">
        <v>78</v>
      </c>
      <c r="G1736" t="str">
        <f t="shared" si="162"/>
        <v>0</v>
      </c>
      <c r="H1736" s="4" t="str">
        <f t="shared" si="163"/>
        <v>Click here</v>
      </c>
      <c r="I1736" t="str">
        <f>IFERROR(INDEX(Analysis!$B$71:$L$91, MATCH(B1736, Analysis!$A$71:$A$91, 0), MATCH(C1736, Analysis!$B$70:$L$70, 0)), "")</f>
        <v>Mild</v>
      </c>
      <c r="J1736">
        <f t="shared" si="164"/>
        <v>21</v>
      </c>
      <c r="K1736" s="56">
        <f t="shared" si="165"/>
        <v>45796</v>
      </c>
      <c r="L1736" s="57">
        <f t="shared" si="167"/>
        <v>0.40901620370277669</v>
      </c>
      <c r="M1736" t="str" cm="1">
        <f t="array" ref="M1736">IF(L1736="","",_xlfn.IFS(
  AND(L1736&gt;=TIME(9,0,0), L1736&lt;TIME(16,0,0)),"Morning",
  AND(L1736&gt;=TIME(16,0,0), L1736&lt;TIME(23,59,0)),"Evening",
  L1736&gt;=TIME(23,59,0),"Night",
  L1736&lt;TIME(9,0,0),"Night"
))</f>
        <v>Morning</v>
      </c>
      <c r="O1736" t="str">
        <f t="shared" si="166"/>
        <v/>
      </c>
    </row>
    <row r="1737" spans="1:15" x14ac:dyDescent="0.25">
      <c r="A1737" s="55" t="s">
        <v>3587</v>
      </c>
      <c r="B1737" t="s">
        <v>1</v>
      </c>
      <c r="C1737" t="s">
        <v>27</v>
      </c>
      <c r="D1737" t="s">
        <v>3575</v>
      </c>
      <c r="E1737" t="s">
        <v>3588</v>
      </c>
      <c r="F1737" t="s">
        <v>78</v>
      </c>
      <c r="G1737" t="str">
        <f t="shared" si="162"/>
        <v>0</v>
      </c>
      <c r="H1737" s="4" t="str">
        <f t="shared" si="163"/>
        <v>Click here</v>
      </c>
      <c r="I1737" t="str">
        <f>IFERROR(INDEX(Analysis!$B$71:$L$91, MATCH(B1737, Analysis!$A$71:$A$91, 0), MATCH(C1737, Analysis!$B$70:$L$70, 0)), "")</f>
        <v>Mild</v>
      </c>
      <c r="J1737">
        <f t="shared" si="164"/>
        <v>21</v>
      </c>
      <c r="K1737" s="56">
        <f t="shared" si="165"/>
        <v>45796</v>
      </c>
      <c r="L1737" s="57">
        <f t="shared" si="167"/>
        <v>0.41037037037312984</v>
      </c>
      <c r="M1737" t="str" cm="1">
        <f t="array" ref="M1737">IF(L1737="","",_xlfn.IFS(
  AND(L1737&gt;=TIME(9,0,0), L1737&lt;TIME(16,0,0)),"Morning",
  AND(L1737&gt;=TIME(16,0,0), L1737&lt;TIME(23,59,0)),"Evening",
  L1737&gt;=TIME(23,59,0),"Night",
  L1737&lt;TIME(9,0,0),"Night"
))</f>
        <v>Morning</v>
      </c>
      <c r="O1737" t="str">
        <f t="shared" si="166"/>
        <v/>
      </c>
    </row>
    <row r="1738" spans="1:15" x14ac:dyDescent="0.25">
      <c r="A1738" s="55" t="s">
        <v>3589</v>
      </c>
      <c r="B1738" t="s">
        <v>1</v>
      </c>
      <c r="C1738" t="s">
        <v>27</v>
      </c>
      <c r="D1738" t="s">
        <v>167</v>
      </c>
      <c r="E1738" t="s">
        <v>3590</v>
      </c>
      <c r="F1738" t="s">
        <v>78</v>
      </c>
      <c r="G1738" t="str">
        <f t="shared" si="162"/>
        <v>0</v>
      </c>
      <c r="H1738" s="4" t="str">
        <f t="shared" si="163"/>
        <v>Click here</v>
      </c>
      <c r="I1738" t="str">
        <f>IFERROR(INDEX(Analysis!$B$71:$L$91, MATCH(B1738, Analysis!$A$71:$A$91, 0), MATCH(C1738, Analysis!$B$70:$L$70, 0)), "")</f>
        <v>Mild</v>
      </c>
      <c r="J1738">
        <f t="shared" si="164"/>
        <v>21</v>
      </c>
      <c r="K1738" s="56">
        <f t="shared" si="165"/>
        <v>45796</v>
      </c>
      <c r="L1738" s="57">
        <f t="shared" si="167"/>
        <v>0.4127546296294895</v>
      </c>
      <c r="M1738" t="str" cm="1">
        <f t="array" ref="M1738">IF(L1738="","",_xlfn.IFS(
  AND(L1738&gt;=TIME(9,0,0), L1738&lt;TIME(16,0,0)),"Morning",
  AND(L1738&gt;=TIME(16,0,0), L1738&lt;TIME(23,59,0)),"Evening",
  L1738&gt;=TIME(23,59,0),"Night",
  L1738&lt;TIME(9,0,0),"Night"
))</f>
        <v>Morning</v>
      </c>
      <c r="O1738" t="str">
        <f t="shared" si="166"/>
        <v/>
      </c>
    </row>
    <row r="1739" spans="1:15" x14ac:dyDescent="0.25">
      <c r="A1739" s="55" t="s">
        <v>3591</v>
      </c>
      <c r="B1739" t="s">
        <v>1</v>
      </c>
      <c r="C1739" t="s">
        <v>27</v>
      </c>
      <c r="D1739" t="s">
        <v>3575</v>
      </c>
      <c r="E1739" t="s">
        <v>3592</v>
      </c>
      <c r="F1739" t="s">
        <v>78</v>
      </c>
      <c r="G1739" t="str">
        <f t="shared" si="162"/>
        <v>0</v>
      </c>
      <c r="H1739" s="4" t="str">
        <f t="shared" si="163"/>
        <v>Click here</v>
      </c>
      <c r="I1739" t="str">
        <f>IFERROR(INDEX(Analysis!$B$71:$L$91, MATCH(B1739, Analysis!$A$71:$A$91, 0), MATCH(C1739, Analysis!$B$70:$L$70, 0)), "")</f>
        <v>Mild</v>
      </c>
      <c r="J1739">
        <f t="shared" si="164"/>
        <v>21</v>
      </c>
      <c r="K1739" s="56">
        <f t="shared" si="165"/>
        <v>45796</v>
      </c>
      <c r="L1739" s="57">
        <f t="shared" si="167"/>
        <v>0.41557870370161254</v>
      </c>
      <c r="M1739" t="str" cm="1">
        <f t="array" ref="M1739">IF(L1739="","",_xlfn.IFS(
  AND(L1739&gt;=TIME(9,0,0), L1739&lt;TIME(16,0,0)),"Morning",
  AND(L1739&gt;=TIME(16,0,0), L1739&lt;TIME(23,59,0)),"Evening",
  L1739&gt;=TIME(23,59,0),"Night",
  L1739&lt;TIME(9,0,0),"Night"
))</f>
        <v>Morning</v>
      </c>
      <c r="O1739" t="str">
        <f t="shared" si="166"/>
        <v/>
      </c>
    </row>
    <row r="1740" spans="1:15" x14ac:dyDescent="0.25">
      <c r="A1740" s="55" t="s">
        <v>3593</v>
      </c>
      <c r="B1740" t="s">
        <v>3</v>
      </c>
      <c r="C1740" t="s">
        <v>26</v>
      </c>
      <c r="D1740" t="s">
        <v>418</v>
      </c>
      <c r="E1740" t="s">
        <v>3594</v>
      </c>
      <c r="F1740" t="s">
        <v>78</v>
      </c>
      <c r="G1740" t="str">
        <f t="shared" si="162"/>
        <v>0</v>
      </c>
      <c r="H1740" s="4" t="str">
        <f t="shared" si="163"/>
        <v>Click here</v>
      </c>
      <c r="I1740" t="str">
        <f>IFERROR(INDEX(Analysis!$B$71:$L$91, MATCH(B1740, Analysis!$A$71:$A$91, 0), MATCH(C1740, Analysis!$B$70:$L$70, 0)), "")</f>
        <v>Severe</v>
      </c>
      <c r="J1740">
        <f t="shared" si="164"/>
        <v>21</v>
      </c>
      <c r="K1740" s="56">
        <f t="shared" si="165"/>
        <v>45796</v>
      </c>
      <c r="L1740" s="57">
        <f t="shared" si="167"/>
        <v>0.41574074074014788</v>
      </c>
      <c r="M1740" t="str" cm="1">
        <f t="array" ref="M1740">IF(L1740="","",_xlfn.IFS(
  AND(L1740&gt;=TIME(9,0,0), L1740&lt;TIME(16,0,0)),"Morning",
  AND(L1740&gt;=TIME(16,0,0), L1740&lt;TIME(23,59,0)),"Evening",
  L1740&gt;=TIME(23,59,0),"Night",
  L1740&lt;TIME(9,0,0),"Night"
))</f>
        <v>Morning</v>
      </c>
      <c r="O1740" t="str">
        <f t="shared" si="166"/>
        <v/>
      </c>
    </row>
    <row r="1741" spans="1:15" x14ac:dyDescent="0.25">
      <c r="A1741" s="55" t="s">
        <v>3595</v>
      </c>
      <c r="B1741" t="s">
        <v>1</v>
      </c>
      <c r="C1741" t="s">
        <v>27</v>
      </c>
      <c r="D1741" t="s">
        <v>3575</v>
      </c>
      <c r="E1741" t="s">
        <v>3596</v>
      </c>
      <c r="F1741" t="s">
        <v>78</v>
      </c>
      <c r="G1741" t="str">
        <f t="shared" si="162"/>
        <v>0</v>
      </c>
      <c r="H1741" s="4" t="str">
        <f t="shared" si="163"/>
        <v>Click here</v>
      </c>
      <c r="I1741" t="str">
        <f>IFERROR(INDEX(Analysis!$B$71:$L$91, MATCH(B1741, Analysis!$A$71:$A$91, 0), MATCH(C1741, Analysis!$B$70:$L$70, 0)), "")</f>
        <v>Mild</v>
      </c>
      <c r="J1741">
        <f t="shared" si="164"/>
        <v>21</v>
      </c>
      <c r="K1741" s="56">
        <f t="shared" si="165"/>
        <v>45796</v>
      </c>
      <c r="L1741" s="57">
        <f t="shared" si="167"/>
        <v>0.41758101851883112</v>
      </c>
      <c r="M1741" t="str" cm="1">
        <f t="array" ref="M1741">IF(L1741="","",_xlfn.IFS(
  AND(L1741&gt;=TIME(9,0,0), L1741&lt;TIME(16,0,0)),"Morning",
  AND(L1741&gt;=TIME(16,0,0), L1741&lt;TIME(23,59,0)),"Evening",
  L1741&gt;=TIME(23,59,0),"Night",
  L1741&lt;TIME(9,0,0),"Night"
))</f>
        <v>Morning</v>
      </c>
      <c r="O1741" t="str">
        <f t="shared" si="166"/>
        <v/>
      </c>
    </row>
    <row r="1742" spans="1:15" x14ac:dyDescent="0.25">
      <c r="A1742" s="55" t="s">
        <v>3597</v>
      </c>
      <c r="B1742" t="s">
        <v>1</v>
      </c>
      <c r="C1742" t="s">
        <v>27</v>
      </c>
      <c r="D1742" t="s">
        <v>3575</v>
      </c>
      <c r="E1742" t="s">
        <v>3598</v>
      </c>
      <c r="F1742" t="s">
        <v>78</v>
      </c>
      <c r="G1742" t="str">
        <f t="shared" si="162"/>
        <v>0</v>
      </c>
      <c r="H1742" s="4" t="str">
        <f t="shared" si="163"/>
        <v>Click here</v>
      </c>
      <c r="I1742" t="str">
        <f>IFERROR(INDEX(Analysis!$B$71:$L$91, MATCH(B1742, Analysis!$A$71:$A$91, 0), MATCH(C1742, Analysis!$B$70:$L$70, 0)), "")</f>
        <v>Mild</v>
      </c>
      <c r="J1742">
        <f t="shared" si="164"/>
        <v>21</v>
      </c>
      <c r="K1742" s="56">
        <f t="shared" si="165"/>
        <v>45796</v>
      </c>
      <c r="L1742" s="57">
        <f t="shared" si="167"/>
        <v>0.41783564814977581</v>
      </c>
      <c r="M1742" t="str" cm="1">
        <f t="array" ref="M1742">IF(L1742="","",_xlfn.IFS(
  AND(L1742&gt;=TIME(9,0,0), L1742&lt;TIME(16,0,0)),"Morning",
  AND(L1742&gt;=TIME(16,0,0), L1742&lt;TIME(23,59,0)),"Evening",
  L1742&gt;=TIME(23,59,0),"Night",
  L1742&lt;TIME(9,0,0),"Night"
))</f>
        <v>Morning</v>
      </c>
      <c r="O1742" t="str">
        <f t="shared" si="166"/>
        <v/>
      </c>
    </row>
    <row r="1743" spans="1:15" x14ac:dyDescent="0.25">
      <c r="A1743" s="55" t="s">
        <v>3599</v>
      </c>
      <c r="B1743" t="s">
        <v>1</v>
      </c>
      <c r="C1743" t="s">
        <v>27</v>
      </c>
      <c r="D1743" t="s">
        <v>3055</v>
      </c>
      <c r="E1743" t="s">
        <v>3600</v>
      </c>
      <c r="F1743" t="s">
        <v>78</v>
      </c>
      <c r="G1743" t="str">
        <f t="shared" si="162"/>
        <v>0</v>
      </c>
      <c r="H1743" s="4" t="str">
        <f t="shared" si="163"/>
        <v>Click here</v>
      </c>
      <c r="I1743" t="str">
        <f>IFERROR(INDEX(Analysis!$B$71:$L$91, MATCH(B1743, Analysis!$A$71:$A$91, 0), MATCH(C1743, Analysis!$B$70:$L$70, 0)), "")</f>
        <v>Mild</v>
      </c>
      <c r="J1743">
        <f t="shared" si="164"/>
        <v>21</v>
      </c>
      <c r="K1743" s="56">
        <f t="shared" si="165"/>
        <v>45796</v>
      </c>
      <c r="L1743" s="57">
        <f t="shared" si="167"/>
        <v>0.41846064815035788</v>
      </c>
      <c r="M1743" t="str" cm="1">
        <f t="array" ref="M1743">IF(L1743="","",_xlfn.IFS(
  AND(L1743&gt;=TIME(9,0,0), L1743&lt;TIME(16,0,0)),"Morning",
  AND(L1743&gt;=TIME(16,0,0), L1743&lt;TIME(23,59,0)),"Evening",
  L1743&gt;=TIME(23,59,0),"Night",
  L1743&lt;TIME(9,0,0),"Night"
))</f>
        <v>Morning</v>
      </c>
      <c r="O1743" t="str">
        <f t="shared" si="166"/>
        <v/>
      </c>
    </row>
    <row r="1744" spans="1:15" x14ac:dyDescent="0.25">
      <c r="A1744" s="55" t="s">
        <v>3601</v>
      </c>
      <c r="B1744" t="s">
        <v>1</v>
      </c>
      <c r="C1744" t="s">
        <v>27</v>
      </c>
      <c r="D1744" t="s">
        <v>3055</v>
      </c>
      <c r="E1744" t="s">
        <v>3602</v>
      </c>
      <c r="F1744" t="s">
        <v>78</v>
      </c>
      <c r="G1744" t="str">
        <f t="shared" si="162"/>
        <v>0</v>
      </c>
      <c r="H1744" s="4" t="str">
        <f t="shared" si="163"/>
        <v>Click here</v>
      </c>
      <c r="I1744" t="str">
        <f>IFERROR(INDEX(Analysis!$B$71:$L$91, MATCH(B1744, Analysis!$A$71:$A$91, 0), MATCH(C1744, Analysis!$B$70:$L$70, 0)), "")</f>
        <v>Mild</v>
      </c>
      <c r="J1744">
        <f t="shared" si="164"/>
        <v>21</v>
      </c>
      <c r="K1744" s="56">
        <f t="shared" si="165"/>
        <v>45796</v>
      </c>
      <c r="L1744" s="57">
        <f t="shared" si="167"/>
        <v>0.41873842592758592</v>
      </c>
      <c r="M1744" t="str" cm="1">
        <f t="array" ref="M1744">IF(L1744="","",_xlfn.IFS(
  AND(L1744&gt;=TIME(9,0,0), L1744&lt;TIME(16,0,0)),"Morning",
  AND(L1744&gt;=TIME(16,0,0), L1744&lt;TIME(23,59,0)),"Evening",
  L1744&gt;=TIME(23,59,0),"Night",
  L1744&lt;TIME(9,0,0),"Night"
))</f>
        <v>Morning</v>
      </c>
      <c r="O1744" t="str">
        <f t="shared" si="166"/>
        <v/>
      </c>
    </row>
    <row r="1745" spans="1:15" x14ac:dyDescent="0.25">
      <c r="A1745" s="55" t="s">
        <v>3603</v>
      </c>
      <c r="B1745" t="s">
        <v>1</v>
      </c>
      <c r="C1745" t="s">
        <v>27</v>
      </c>
      <c r="D1745" t="s">
        <v>3055</v>
      </c>
      <c r="E1745" t="s">
        <v>3604</v>
      </c>
      <c r="F1745" t="s">
        <v>78</v>
      </c>
      <c r="G1745" t="str">
        <f t="shared" si="162"/>
        <v>0</v>
      </c>
      <c r="H1745" s="4" t="str">
        <f t="shared" si="163"/>
        <v>Click here</v>
      </c>
      <c r="I1745" t="str">
        <f>IFERROR(INDEX(Analysis!$B$71:$L$91, MATCH(B1745, Analysis!$A$71:$A$91, 0), MATCH(C1745, Analysis!$B$70:$L$70, 0)), "")</f>
        <v>Mild</v>
      </c>
      <c r="J1745">
        <f t="shared" si="164"/>
        <v>21</v>
      </c>
      <c r="K1745" s="56">
        <f t="shared" si="165"/>
        <v>45796</v>
      </c>
      <c r="L1745" s="57">
        <f t="shared" si="167"/>
        <v>0.41902777777431766</v>
      </c>
      <c r="M1745" t="str" cm="1">
        <f t="array" ref="M1745">IF(L1745="","",_xlfn.IFS(
  AND(L1745&gt;=TIME(9,0,0), L1745&lt;TIME(16,0,0)),"Morning",
  AND(L1745&gt;=TIME(16,0,0), L1745&lt;TIME(23,59,0)),"Evening",
  L1745&gt;=TIME(23,59,0),"Night",
  L1745&lt;TIME(9,0,0),"Night"
))</f>
        <v>Morning</v>
      </c>
      <c r="O1745" t="str">
        <f t="shared" si="166"/>
        <v/>
      </c>
    </row>
    <row r="1746" spans="1:15" x14ac:dyDescent="0.25">
      <c r="A1746" s="55" t="s">
        <v>3605</v>
      </c>
      <c r="B1746" t="s">
        <v>1</v>
      </c>
      <c r="C1746" t="s">
        <v>27</v>
      </c>
      <c r="D1746" t="s">
        <v>3055</v>
      </c>
      <c r="E1746" t="s">
        <v>3606</v>
      </c>
      <c r="F1746" t="s">
        <v>78</v>
      </c>
      <c r="G1746" t="str">
        <f t="shared" si="162"/>
        <v>0</v>
      </c>
      <c r="H1746" s="4" t="str">
        <f t="shared" si="163"/>
        <v>Click here</v>
      </c>
      <c r="I1746" t="str">
        <f>IFERROR(INDEX(Analysis!$B$71:$L$91, MATCH(B1746, Analysis!$A$71:$A$91, 0), MATCH(C1746, Analysis!$B$70:$L$70, 0)), "")</f>
        <v>Mild</v>
      </c>
      <c r="J1746">
        <f t="shared" si="164"/>
        <v>21</v>
      </c>
      <c r="K1746" s="56">
        <f t="shared" si="165"/>
        <v>45796</v>
      </c>
      <c r="L1746" s="57">
        <f t="shared" si="167"/>
        <v>0.419293981482042</v>
      </c>
      <c r="M1746" t="str" cm="1">
        <f t="array" ref="M1746">IF(L1746="","",_xlfn.IFS(
  AND(L1746&gt;=TIME(9,0,0), L1746&lt;TIME(16,0,0)),"Morning",
  AND(L1746&gt;=TIME(16,0,0), L1746&lt;TIME(23,59,0)),"Evening",
  L1746&gt;=TIME(23,59,0),"Night",
  L1746&lt;TIME(9,0,0),"Night"
))</f>
        <v>Morning</v>
      </c>
      <c r="O1746" t="str">
        <f t="shared" si="166"/>
        <v/>
      </c>
    </row>
    <row r="1747" spans="1:15" x14ac:dyDescent="0.25">
      <c r="A1747" s="55" t="s">
        <v>3607</v>
      </c>
      <c r="B1747" t="s">
        <v>1</v>
      </c>
      <c r="C1747" t="s">
        <v>27</v>
      </c>
      <c r="D1747" t="s">
        <v>3055</v>
      </c>
      <c r="E1747" t="s">
        <v>3608</v>
      </c>
      <c r="F1747" t="s">
        <v>78</v>
      </c>
      <c r="G1747" t="str">
        <f t="shared" si="162"/>
        <v>0</v>
      </c>
      <c r="H1747" s="4" t="str">
        <f t="shared" si="163"/>
        <v>Click here</v>
      </c>
      <c r="I1747" t="str">
        <f>IFERROR(INDEX(Analysis!$B$71:$L$91, MATCH(B1747, Analysis!$A$71:$A$91, 0), MATCH(C1747, Analysis!$B$70:$L$70, 0)), "")</f>
        <v>Mild</v>
      </c>
      <c r="J1747">
        <f t="shared" si="164"/>
        <v>21</v>
      </c>
      <c r="K1747" s="56">
        <f t="shared" si="165"/>
        <v>45796</v>
      </c>
      <c r="L1747" s="57">
        <f t="shared" si="167"/>
        <v>0.41951388888992369</v>
      </c>
      <c r="M1747" t="str" cm="1">
        <f t="array" ref="M1747">IF(L1747="","",_xlfn.IFS(
  AND(L1747&gt;=TIME(9,0,0), L1747&lt;TIME(16,0,0)),"Morning",
  AND(L1747&gt;=TIME(16,0,0), L1747&lt;TIME(23,59,0)),"Evening",
  L1747&gt;=TIME(23,59,0),"Night",
  L1747&lt;TIME(9,0,0),"Night"
))</f>
        <v>Morning</v>
      </c>
      <c r="O1747" t="str">
        <f t="shared" si="166"/>
        <v/>
      </c>
    </row>
    <row r="1748" spans="1:15" x14ac:dyDescent="0.25">
      <c r="A1748" s="55" t="s">
        <v>3609</v>
      </c>
      <c r="B1748" t="s">
        <v>1</v>
      </c>
      <c r="C1748" t="s">
        <v>30</v>
      </c>
      <c r="D1748" t="s">
        <v>217</v>
      </c>
      <c r="E1748" t="s">
        <v>3610</v>
      </c>
      <c r="F1748" t="s">
        <v>78</v>
      </c>
      <c r="G1748" t="str">
        <f t="shared" si="162"/>
        <v>0</v>
      </c>
      <c r="H1748" s="4" t="str">
        <f t="shared" si="163"/>
        <v>Click here</v>
      </c>
      <c r="I1748" t="str">
        <f>IFERROR(INDEX(Analysis!$B$71:$L$91, MATCH(B1748, Analysis!$A$71:$A$91, 0), MATCH(C1748, Analysis!$B$70:$L$70, 0)), "")</f>
        <v>Mild</v>
      </c>
      <c r="J1748">
        <f t="shared" si="164"/>
        <v>21</v>
      </c>
      <c r="K1748" s="56">
        <f t="shared" si="165"/>
        <v>45796</v>
      </c>
      <c r="L1748" s="57">
        <f t="shared" si="167"/>
        <v>0.42111111111444188</v>
      </c>
      <c r="M1748" t="str" cm="1">
        <f t="array" ref="M1748">IF(L1748="","",_xlfn.IFS(
  AND(L1748&gt;=TIME(9,0,0), L1748&lt;TIME(16,0,0)),"Morning",
  AND(L1748&gt;=TIME(16,0,0), L1748&lt;TIME(23,59,0)),"Evening",
  L1748&gt;=TIME(23,59,0),"Night",
  L1748&lt;TIME(9,0,0),"Night"
))</f>
        <v>Morning</v>
      </c>
      <c r="O1748" t="str">
        <f t="shared" si="166"/>
        <v/>
      </c>
    </row>
    <row r="1749" spans="1:15" x14ac:dyDescent="0.25">
      <c r="A1749" s="55" t="s">
        <v>3611</v>
      </c>
      <c r="B1749" t="s">
        <v>1</v>
      </c>
      <c r="C1749" t="s">
        <v>27</v>
      </c>
      <c r="D1749" t="s">
        <v>3575</v>
      </c>
      <c r="E1749" t="s">
        <v>3612</v>
      </c>
      <c r="F1749" t="s">
        <v>78</v>
      </c>
      <c r="G1749" t="str">
        <f t="shared" si="162"/>
        <v>0</v>
      </c>
      <c r="H1749" s="4" t="str">
        <f t="shared" si="163"/>
        <v>Click here</v>
      </c>
      <c r="I1749" t="str">
        <f>IFERROR(INDEX(Analysis!$B$71:$L$91, MATCH(B1749, Analysis!$A$71:$A$91, 0), MATCH(C1749, Analysis!$B$70:$L$70, 0)), "")</f>
        <v>Mild</v>
      </c>
      <c r="J1749">
        <f t="shared" si="164"/>
        <v>21</v>
      </c>
      <c r="K1749" s="56">
        <f t="shared" si="165"/>
        <v>45796</v>
      </c>
      <c r="L1749" s="57">
        <f t="shared" si="167"/>
        <v>0.42673611111240461</v>
      </c>
      <c r="M1749" t="str" cm="1">
        <f t="array" ref="M1749">IF(L1749="","",_xlfn.IFS(
  AND(L1749&gt;=TIME(9,0,0), L1749&lt;TIME(16,0,0)),"Morning",
  AND(L1749&gt;=TIME(16,0,0), L1749&lt;TIME(23,59,0)),"Evening",
  L1749&gt;=TIME(23,59,0),"Night",
  L1749&lt;TIME(9,0,0),"Night"
))</f>
        <v>Morning</v>
      </c>
      <c r="O1749" t="str">
        <f t="shared" si="166"/>
        <v/>
      </c>
    </row>
    <row r="1750" spans="1:15" x14ac:dyDescent="0.25">
      <c r="A1750" s="55" t="s">
        <v>3613</v>
      </c>
      <c r="B1750" t="s">
        <v>1</v>
      </c>
      <c r="C1750" t="s">
        <v>27</v>
      </c>
      <c r="D1750" t="s">
        <v>3575</v>
      </c>
      <c r="E1750" t="s">
        <v>3614</v>
      </c>
      <c r="F1750" t="s">
        <v>78</v>
      </c>
      <c r="G1750" t="str">
        <f t="shared" si="162"/>
        <v>0</v>
      </c>
      <c r="H1750" s="4" t="str">
        <f t="shared" si="163"/>
        <v>Click here</v>
      </c>
      <c r="I1750" t="str">
        <f>IFERROR(INDEX(Analysis!$B$71:$L$91, MATCH(B1750, Analysis!$A$71:$A$91, 0), MATCH(C1750, Analysis!$B$70:$L$70, 0)), "")</f>
        <v>Mild</v>
      </c>
      <c r="J1750">
        <f t="shared" si="164"/>
        <v>21</v>
      </c>
      <c r="K1750" s="56">
        <f t="shared" si="165"/>
        <v>45796</v>
      </c>
      <c r="L1750" s="57">
        <f t="shared" si="167"/>
        <v>0.42878472222218988</v>
      </c>
      <c r="M1750" t="str" cm="1">
        <f t="array" ref="M1750">IF(L1750="","",_xlfn.IFS(
  AND(L1750&gt;=TIME(9,0,0), L1750&lt;TIME(16,0,0)),"Morning",
  AND(L1750&gt;=TIME(16,0,0), L1750&lt;TIME(23,59,0)),"Evening",
  L1750&gt;=TIME(23,59,0),"Night",
  L1750&lt;TIME(9,0,0),"Night"
))</f>
        <v>Morning</v>
      </c>
      <c r="O1750" t="str">
        <f t="shared" si="166"/>
        <v/>
      </c>
    </row>
    <row r="1751" spans="1:15" x14ac:dyDescent="0.25">
      <c r="A1751" s="55" t="s">
        <v>3615</v>
      </c>
      <c r="B1751" t="s">
        <v>1</v>
      </c>
      <c r="C1751" t="s">
        <v>103</v>
      </c>
      <c r="D1751" t="s">
        <v>104</v>
      </c>
      <c r="E1751" t="s">
        <v>3616</v>
      </c>
      <c r="F1751" t="s">
        <v>78</v>
      </c>
      <c r="G1751" t="str">
        <f t="shared" si="162"/>
        <v>0</v>
      </c>
      <c r="H1751" s="4" t="str">
        <f t="shared" si="163"/>
        <v>Click here</v>
      </c>
      <c r="I1751" t="str">
        <f>IFERROR(INDEX(Analysis!$B$71:$L$91, MATCH(B1751, Analysis!$A$71:$A$91, 0), MATCH(C1751, Analysis!$B$70:$L$70, 0)), "")</f>
        <v>Mild</v>
      </c>
      <c r="J1751">
        <f t="shared" si="164"/>
        <v>21</v>
      </c>
      <c r="K1751" s="56">
        <f t="shared" si="165"/>
        <v>45796</v>
      </c>
      <c r="L1751" s="57">
        <f t="shared" si="167"/>
        <v>0.43444444444321562</v>
      </c>
      <c r="M1751" t="str" cm="1">
        <f t="array" ref="M1751">IF(L1751="","",_xlfn.IFS(
  AND(L1751&gt;=TIME(9,0,0), L1751&lt;TIME(16,0,0)),"Morning",
  AND(L1751&gt;=TIME(16,0,0), L1751&lt;TIME(23,59,0)),"Evening",
  L1751&gt;=TIME(23,59,0),"Night",
  L1751&lt;TIME(9,0,0),"Night"
))</f>
        <v>Morning</v>
      </c>
      <c r="O1751" t="str">
        <f t="shared" si="166"/>
        <v/>
      </c>
    </row>
    <row r="1752" spans="1:15" x14ac:dyDescent="0.25">
      <c r="A1752" s="55" t="s">
        <v>3617</v>
      </c>
      <c r="B1752" t="s">
        <v>1</v>
      </c>
      <c r="C1752" t="s">
        <v>103</v>
      </c>
      <c r="D1752" t="s">
        <v>104</v>
      </c>
      <c r="E1752" t="s">
        <v>3618</v>
      </c>
      <c r="F1752" t="s">
        <v>78</v>
      </c>
      <c r="G1752" t="str">
        <f t="shared" si="162"/>
        <v>0</v>
      </c>
      <c r="H1752" s="4" t="str">
        <f t="shared" si="163"/>
        <v>Click here</v>
      </c>
      <c r="I1752" t="str">
        <f>IFERROR(INDEX(Analysis!$B$71:$L$91, MATCH(B1752, Analysis!$A$71:$A$91, 0), MATCH(C1752, Analysis!$B$70:$L$70, 0)), "")</f>
        <v>Mild</v>
      </c>
      <c r="J1752">
        <f t="shared" si="164"/>
        <v>21</v>
      </c>
      <c r="K1752" s="56">
        <f t="shared" si="165"/>
        <v>45796</v>
      </c>
      <c r="L1752" s="57">
        <f t="shared" si="167"/>
        <v>0.43504629629751435</v>
      </c>
      <c r="M1752" t="str" cm="1">
        <f t="array" ref="M1752">IF(L1752="","",_xlfn.IFS(
  AND(L1752&gt;=TIME(9,0,0), L1752&lt;TIME(16,0,0)),"Morning",
  AND(L1752&gt;=TIME(16,0,0), L1752&lt;TIME(23,59,0)),"Evening",
  L1752&gt;=TIME(23,59,0),"Night",
  L1752&lt;TIME(9,0,0),"Night"
))</f>
        <v>Morning</v>
      </c>
      <c r="O1752" t="str">
        <f t="shared" si="166"/>
        <v/>
      </c>
    </row>
    <row r="1753" spans="1:15" x14ac:dyDescent="0.25">
      <c r="A1753" s="55" t="s">
        <v>3619</v>
      </c>
      <c r="B1753" t="s">
        <v>1</v>
      </c>
      <c r="C1753" t="s">
        <v>27</v>
      </c>
      <c r="D1753" t="s">
        <v>3575</v>
      </c>
      <c r="E1753" t="s">
        <v>3620</v>
      </c>
      <c r="F1753" t="s">
        <v>78</v>
      </c>
      <c r="G1753" t="str">
        <f t="shared" si="162"/>
        <v>0</v>
      </c>
      <c r="H1753" s="4" t="str">
        <f t="shared" si="163"/>
        <v>Click here</v>
      </c>
      <c r="I1753" t="str">
        <f>IFERROR(INDEX(Analysis!$B$71:$L$91, MATCH(B1753, Analysis!$A$71:$A$91, 0), MATCH(C1753, Analysis!$B$70:$L$70, 0)), "")</f>
        <v>Mild</v>
      </c>
      <c r="J1753">
        <f t="shared" si="164"/>
        <v>21</v>
      </c>
      <c r="K1753" s="56">
        <f t="shared" si="165"/>
        <v>45796</v>
      </c>
      <c r="L1753" s="57">
        <f t="shared" si="167"/>
        <v>0.44942129629635019</v>
      </c>
      <c r="M1753" t="str" cm="1">
        <f t="array" ref="M1753">IF(L1753="","",_xlfn.IFS(
  AND(L1753&gt;=TIME(9,0,0), L1753&lt;TIME(16,0,0)),"Morning",
  AND(L1753&gt;=TIME(16,0,0), L1753&lt;TIME(23,59,0)),"Evening",
  L1753&gt;=TIME(23,59,0),"Night",
  L1753&lt;TIME(9,0,0),"Night"
))</f>
        <v>Morning</v>
      </c>
      <c r="O1753" t="str">
        <f t="shared" si="166"/>
        <v/>
      </c>
    </row>
    <row r="1754" spans="1:15" x14ac:dyDescent="0.25">
      <c r="A1754" s="55" t="s">
        <v>3621</v>
      </c>
      <c r="B1754" t="s">
        <v>1</v>
      </c>
      <c r="C1754" t="s">
        <v>27</v>
      </c>
      <c r="D1754" t="s">
        <v>3575</v>
      </c>
      <c r="E1754" t="s">
        <v>3622</v>
      </c>
      <c r="F1754" t="s">
        <v>78</v>
      </c>
      <c r="G1754" t="str">
        <f t="shared" si="162"/>
        <v>0</v>
      </c>
      <c r="H1754" s="4" t="str">
        <f t="shared" si="163"/>
        <v>Click here</v>
      </c>
      <c r="I1754" t="str">
        <f>IFERROR(INDEX(Analysis!$B$71:$L$91, MATCH(B1754, Analysis!$A$71:$A$91, 0), MATCH(C1754, Analysis!$B$70:$L$70, 0)), "")</f>
        <v>Mild</v>
      </c>
      <c r="J1754">
        <f t="shared" si="164"/>
        <v>21</v>
      </c>
      <c r="K1754" s="56">
        <f t="shared" si="165"/>
        <v>45796</v>
      </c>
      <c r="L1754" s="57">
        <f t="shared" si="167"/>
        <v>0.44965277778101154</v>
      </c>
      <c r="M1754" t="str" cm="1">
        <f t="array" ref="M1754">IF(L1754="","",_xlfn.IFS(
  AND(L1754&gt;=TIME(9,0,0), L1754&lt;TIME(16,0,0)),"Morning",
  AND(L1754&gt;=TIME(16,0,0), L1754&lt;TIME(23,59,0)),"Evening",
  L1754&gt;=TIME(23,59,0),"Night",
  L1754&lt;TIME(9,0,0),"Night"
))</f>
        <v>Morning</v>
      </c>
      <c r="O1754" t="str">
        <f t="shared" si="166"/>
        <v/>
      </c>
    </row>
    <row r="1755" spans="1:15" x14ac:dyDescent="0.25">
      <c r="A1755" s="55" t="s">
        <v>3623</v>
      </c>
      <c r="B1755" t="s">
        <v>1</v>
      </c>
      <c r="C1755" t="s">
        <v>27</v>
      </c>
      <c r="D1755" t="s">
        <v>3575</v>
      </c>
      <c r="E1755" t="s">
        <v>3624</v>
      </c>
      <c r="F1755" t="s">
        <v>78</v>
      </c>
      <c r="G1755" t="str">
        <f t="shared" si="162"/>
        <v>0</v>
      </c>
      <c r="H1755" s="4" t="str">
        <f t="shared" si="163"/>
        <v>Click here</v>
      </c>
      <c r="I1755" t="str">
        <f>IFERROR(INDEX(Analysis!$B$71:$L$91, MATCH(B1755, Analysis!$A$71:$A$91, 0), MATCH(C1755, Analysis!$B$70:$L$70, 0)), "")</f>
        <v>Mild</v>
      </c>
      <c r="J1755">
        <f t="shared" si="164"/>
        <v>21</v>
      </c>
      <c r="K1755" s="56">
        <f t="shared" si="165"/>
        <v>45796</v>
      </c>
      <c r="L1755" s="57">
        <f t="shared" si="167"/>
        <v>0.45175925926014315</v>
      </c>
      <c r="M1755" t="str" cm="1">
        <f t="array" ref="M1755">IF(L1755="","",_xlfn.IFS(
  AND(L1755&gt;=TIME(9,0,0), L1755&lt;TIME(16,0,0)),"Morning",
  AND(L1755&gt;=TIME(16,0,0), L1755&lt;TIME(23,59,0)),"Evening",
  L1755&gt;=TIME(23,59,0),"Night",
  L1755&lt;TIME(9,0,0),"Night"
))</f>
        <v>Morning</v>
      </c>
      <c r="O1755" t="str">
        <f t="shared" si="166"/>
        <v/>
      </c>
    </row>
    <row r="1756" spans="1:15" x14ac:dyDescent="0.25">
      <c r="A1756" s="55" t="s">
        <v>3625</v>
      </c>
      <c r="B1756" t="s">
        <v>4</v>
      </c>
      <c r="C1756" t="s">
        <v>25</v>
      </c>
      <c r="D1756" t="s">
        <v>149</v>
      </c>
      <c r="E1756" t="s">
        <v>3626</v>
      </c>
      <c r="F1756" t="s">
        <v>78</v>
      </c>
      <c r="G1756" t="str">
        <f t="shared" si="162"/>
        <v>0</v>
      </c>
      <c r="H1756" s="4" t="str">
        <f t="shared" si="163"/>
        <v>Click here</v>
      </c>
      <c r="I1756" t="str">
        <f>IFERROR(INDEX(Analysis!$B$71:$L$91, MATCH(B1756, Analysis!$A$71:$A$91, 0), MATCH(C1756, Analysis!$B$70:$L$70, 0)), "")</f>
        <v>Mild</v>
      </c>
      <c r="J1756">
        <f t="shared" si="164"/>
        <v>21</v>
      </c>
      <c r="K1756" s="56">
        <f t="shared" si="165"/>
        <v>45796</v>
      </c>
      <c r="L1756" s="57">
        <f t="shared" si="167"/>
        <v>0.45695601851912215</v>
      </c>
      <c r="M1756" t="str" cm="1">
        <f t="array" ref="M1756">IF(L1756="","",_xlfn.IFS(
  AND(L1756&gt;=TIME(9,0,0), L1756&lt;TIME(16,0,0)),"Morning",
  AND(L1756&gt;=TIME(16,0,0), L1756&lt;TIME(23,59,0)),"Evening",
  L1756&gt;=TIME(23,59,0),"Night",
  L1756&lt;TIME(9,0,0),"Night"
))</f>
        <v>Morning</v>
      </c>
      <c r="O1756" t="str">
        <f t="shared" si="166"/>
        <v/>
      </c>
    </row>
    <row r="1757" spans="1:15" x14ac:dyDescent="0.25">
      <c r="A1757" s="55" t="s">
        <v>3627</v>
      </c>
      <c r="B1757" t="s">
        <v>1</v>
      </c>
      <c r="C1757" t="s">
        <v>29</v>
      </c>
      <c r="D1757" t="s">
        <v>76</v>
      </c>
      <c r="E1757" t="s">
        <v>3628</v>
      </c>
      <c r="F1757" t="s">
        <v>78</v>
      </c>
      <c r="G1757" t="str">
        <f t="shared" si="162"/>
        <v>0</v>
      </c>
      <c r="H1757" s="4" t="str">
        <f t="shared" si="163"/>
        <v>Click here</v>
      </c>
      <c r="I1757" t="str">
        <f>IFERROR(INDEX(Analysis!$B$71:$L$91, MATCH(B1757, Analysis!$A$71:$A$91, 0), MATCH(C1757, Analysis!$B$70:$L$70, 0)), "")</f>
        <v>Mild</v>
      </c>
      <c r="J1757">
        <f t="shared" si="164"/>
        <v>21</v>
      </c>
      <c r="K1757" s="56">
        <f t="shared" si="165"/>
        <v>45796</v>
      </c>
      <c r="L1757" s="57">
        <f t="shared" si="167"/>
        <v>0.45810185185109731</v>
      </c>
      <c r="M1757" t="str" cm="1">
        <f t="array" ref="M1757">IF(L1757="","",_xlfn.IFS(
  AND(L1757&gt;=TIME(9,0,0), L1757&lt;TIME(16,0,0)),"Morning",
  AND(L1757&gt;=TIME(16,0,0), L1757&lt;TIME(23,59,0)),"Evening",
  L1757&gt;=TIME(23,59,0),"Night",
  L1757&lt;TIME(9,0,0),"Night"
))</f>
        <v>Morning</v>
      </c>
      <c r="O1757" t="str">
        <f t="shared" si="166"/>
        <v/>
      </c>
    </row>
    <row r="1758" spans="1:15" x14ac:dyDescent="0.25">
      <c r="A1758" s="55" t="s">
        <v>3629</v>
      </c>
      <c r="B1758" t="s">
        <v>1</v>
      </c>
      <c r="C1758" t="s">
        <v>27</v>
      </c>
      <c r="D1758" t="s">
        <v>3575</v>
      </c>
      <c r="E1758" t="s">
        <v>3630</v>
      </c>
      <c r="F1758" t="s">
        <v>78</v>
      </c>
      <c r="G1758" t="str">
        <f t="shared" si="162"/>
        <v>0</v>
      </c>
      <c r="H1758" s="4" t="str">
        <f t="shared" si="163"/>
        <v>Click here</v>
      </c>
      <c r="I1758" t="str">
        <f>IFERROR(INDEX(Analysis!$B$71:$L$91, MATCH(B1758, Analysis!$A$71:$A$91, 0), MATCH(C1758, Analysis!$B$70:$L$70, 0)), "")</f>
        <v>Mild</v>
      </c>
      <c r="J1758">
        <f t="shared" si="164"/>
        <v>21</v>
      </c>
      <c r="K1758" s="56">
        <f t="shared" si="165"/>
        <v>45796</v>
      </c>
      <c r="L1758" s="57">
        <f t="shared" si="167"/>
        <v>0.45917824074422242</v>
      </c>
      <c r="M1758" t="str" cm="1">
        <f t="array" ref="M1758">IF(L1758="","",_xlfn.IFS(
  AND(L1758&gt;=TIME(9,0,0), L1758&lt;TIME(16,0,0)),"Morning",
  AND(L1758&gt;=TIME(16,0,0), L1758&lt;TIME(23,59,0)),"Evening",
  L1758&gt;=TIME(23,59,0),"Night",
  L1758&lt;TIME(9,0,0),"Night"
))</f>
        <v>Morning</v>
      </c>
      <c r="O1758" t="str">
        <f t="shared" si="166"/>
        <v/>
      </c>
    </row>
    <row r="1759" spans="1:15" x14ac:dyDescent="0.25">
      <c r="A1759" s="55" t="s">
        <v>3631</v>
      </c>
      <c r="B1759" t="s">
        <v>4</v>
      </c>
      <c r="C1759" t="s">
        <v>25</v>
      </c>
      <c r="D1759" t="s">
        <v>267</v>
      </c>
      <c r="E1759" t="s">
        <v>3632</v>
      </c>
      <c r="F1759" t="s">
        <v>78</v>
      </c>
      <c r="G1759" t="str">
        <f t="shared" si="162"/>
        <v>0</v>
      </c>
      <c r="H1759" s="4" t="str">
        <f t="shared" si="163"/>
        <v>Click here</v>
      </c>
      <c r="I1759" t="str">
        <f>IFERROR(INDEX(Analysis!$B$71:$L$91, MATCH(B1759, Analysis!$A$71:$A$91, 0), MATCH(C1759, Analysis!$B$70:$L$70, 0)), "")</f>
        <v>Mild</v>
      </c>
      <c r="J1759">
        <f t="shared" si="164"/>
        <v>21</v>
      </c>
      <c r="K1759" s="56">
        <f t="shared" si="165"/>
        <v>45796</v>
      </c>
      <c r="L1759" s="57">
        <f t="shared" si="167"/>
        <v>0.46912037036963739</v>
      </c>
      <c r="M1759" t="str" cm="1">
        <f t="array" ref="M1759">IF(L1759="","",_xlfn.IFS(
  AND(L1759&gt;=TIME(9,0,0), L1759&lt;TIME(16,0,0)),"Morning",
  AND(L1759&gt;=TIME(16,0,0), L1759&lt;TIME(23,59,0)),"Evening",
  L1759&gt;=TIME(23,59,0),"Night",
  L1759&lt;TIME(9,0,0),"Night"
))</f>
        <v>Morning</v>
      </c>
      <c r="O1759" t="str">
        <f t="shared" si="166"/>
        <v/>
      </c>
    </row>
    <row r="1760" spans="1:15" x14ac:dyDescent="0.25">
      <c r="A1760" s="55" t="s">
        <v>3633</v>
      </c>
      <c r="B1760" t="s">
        <v>1</v>
      </c>
      <c r="C1760" t="s">
        <v>25</v>
      </c>
      <c r="D1760" t="s">
        <v>301</v>
      </c>
      <c r="E1760" t="s">
        <v>3634</v>
      </c>
      <c r="F1760" t="s">
        <v>78</v>
      </c>
      <c r="G1760" t="str">
        <f t="shared" si="162"/>
        <v>0</v>
      </c>
      <c r="H1760" s="4" t="str">
        <f t="shared" si="163"/>
        <v>Click here</v>
      </c>
      <c r="I1760" t="str">
        <f>IFERROR(INDEX(Analysis!$B$71:$L$91, MATCH(B1760, Analysis!$A$71:$A$91, 0), MATCH(C1760, Analysis!$B$70:$L$70, 0)), "")</f>
        <v>Mild</v>
      </c>
      <c r="J1760">
        <f t="shared" si="164"/>
        <v>21</v>
      </c>
      <c r="K1760" s="56">
        <f t="shared" si="165"/>
        <v>45796</v>
      </c>
      <c r="L1760" s="57">
        <f t="shared" si="167"/>
        <v>0.47653935185371665</v>
      </c>
      <c r="M1760" t="str" cm="1">
        <f t="array" ref="M1760">IF(L1760="","",_xlfn.IFS(
  AND(L1760&gt;=TIME(9,0,0), L1760&lt;TIME(16,0,0)),"Morning",
  AND(L1760&gt;=TIME(16,0,0), L1760&lt;TIME(23,59,0)),"Evening",
  L1760&gt;=TIME(23,59,0),"Night",
  L1760&lt;TIME(9,0,0),"Night"
))</f>
        <v>Morning</v>
      </c>
      <c r="O1760" t="str">
        <f t="shared" si="166"/>
        <v/>
      </c>
    </row>
    <row r="1761" spans="1:15" x14ac:dyDescent="0.25">
      <c r="A1761" s="55" t="s">
        <v>3635</v>
      </c>
      <c r="B1761" t="s">
        <v>1</v>
      </c>
      <c r="C1761" t="s">
        <v>25</v>
      </c>
      <c r="D1761" t="s">
        <v>301</v>
      </c>
      <c r="E1761" t="s">
        <v>3636</v>
      </c>
      <c r="F1761" t="s">
        <v>78</v>
      </c>
      <c r="G1761" t="str">
        <f t="shared" si="162"/>
        <v>0</v>
      </c>
      <c r="H1761" s="4" t="str">
        <f t="shared" si="163"/>
        <v>Click here</v>
      </c>
      <c r="I1761" t="str">
        <f>IFERROR(INDEX(Analysis!$B$71:$L$91, MATCH(B1761, Analysis!$A$71:$A$91, 0), MATCH(C1761, Analysis!$B$70:$L$70, 0)), "")</f>
        <v>Mild</v>
      </c>
      <c r="J1761">
        <f t="shared" si="164"/>
        <v>21</v>
      </c>
      <c r="K1761" s="56">
        <f t="shared" si="165"/>
        <v>45796</v>
      </c>
      <c r="L1761" s="57">
        <f t="shared" si="167"/>
        <v>0.47709490740817273</v>
      </c>
      <c r="M1761" t="str" cm="1">
        <f t="array" ref="M1761">IF(L1761="","",_xlfn.IFS(
  AND(L1761&gt;=TIME(9,0,0), L1761&lt;TIME(16,0,0)),"Morning",
  AND(L1761&gt;=TIME(16,0,0), L1761&lt;TIME(23,59,0)),"Evening",
  L1761&gt;=TIME(23,59,0),"Night",
  L1761&lt;TIME(9,0,0),"Night"
))</f>
        <v>Morning</v>
      </c>
      <c r="O1761" t="str">
        <f t="shared" si="166"/>
        <v/>
      </c>
    </row>
    <row r="1762" spans="1:15" x14ac:dyDescent="0.25">
      <c r="A1762" s="55" t="s">
        <v>3637</v>
      </c>
      <c r="B1762" t="s">
        <v>1</v>
      </c>
      <c r="C1762" t="s">
        <v>27</v>
      </c>
      <c r="D1762" t="s">
        <v>3575</v>
      </c>
      <c r="E1762" t="s">
        <v>3638</v>
      </c>
      <c r="F1762" t="s">
        <v>78</v>
      </c>
      <c r="G1762" t="str">
        <f t="shared" si="162"/>
        <v>0</v>
      </c>
      <c r="H1762" s="4" t="str">
        <f t="shared" si="163"/>
        <v>Click here</v>
      </c>
      <c r="I1762" t="str">
        <f>IFERROR(INDEX(Analysis!$B$71:$L$91, MATCH(B1762, Analysis!$A$71:$A$91, 0), MATCH(C1762, Analysis!$B$70:$L$70, 0)), "")</f>
        <v>Mild</v>
      </c>
      <c r="J1762">
        <f t="shared" si="164"/>
        <v>21</v>
      </c>
      <c r="K1762" s="56">
        <f t="shared" si="165"/>
        <v>45796</v>
      </c>
      <c r="L1762" s="57">
        <f t="shared" si="167"/>
        <v>0.48370370370685123</v>
      </c>
      <c r="M1762" t="str" cm="1">
        <f t="array" ref="M1762">IF(L1762="","",_xlfn.IFS(
  AND(L1762&gt;=TIME(9,0,0), L1762&lt;TIME(16,0,0)),"Morning",
  AND(L1762&gt;=TIME(16,0,0), L1762&lt;TIME(23,59,0)),"Evening",
  L1762&gt;=TIME(23,59,0),"Night",
  L1762&lt;TIME(9,0,0),"Night"
))</f>
        <v>Morning</v>
      </c>
      <c r="O1762" t="str">
        <f t="shared" si="166"/>
        <v/>
      </c>
    </row>
    <row r="1763" spans="1:15" x14ac:dyDescent="0.25">
      <c r="A1763" s="55" t="s">
        <v>3639</v>
      </c>
      <c r="B1763" t="s">
        <v>1</v>
      </c>
      <c r="C1763" t="s">
        <v>27</v>
      </c>
      <c r="D1763" t="s">
        <v>3575</v>
      </c>
      <c r="E1763" t="s">
        <v>3640</v>
      </c>
      <c r="F1763" t="s">
        <v>78</v>
      </c>
      <c r="G1763" t="str">
        <f t="shared" si="162"/>
        <v>0</v>
      </c>
      <c r="H1763" s="4" t="str">
        <f t="shared" si="163"/>
        <v>Click here</v>
      </c>
      <c r="I1763" t="str">
        <f>IFERROR(INDEX(Analysis!$B$71:$L$91, MATCH(B1763, Analysis!$A$71:$A$91, 0), MATCH(C1763, Analysis!$B$70:$L$70, 0)), "")</f>
        <v>Mild</v>
      </c>
      <c r="J1763">
        <f t="shared" si="164"/>
        <v>21</v>
      </c>
      <c r="K1763" s="56">
        <f t="shared" si="165"/>
        <v>45796</v>
      </c>
      <c r="L1763" s="57">
        <f t="shared" si="167"/>
        <v>0.484375</v>
      </c>
      <c r="M1763" t="str" cm="1">
        <f t="array" ref="M1763">IF(L1763="","",_xlfn.IFS(
  AND(L1763&gt;=TIME(9,0,0), L1763&lt;TIME(16,0,0)),"Morning",
  AND(L1763&gt;=TIME(16,0,0), L1763&lt;TIME(23,59,0)),"Evening",
  L1763&gt;=TIME(23,59,0),"Night",
  L1763&lt;TIME(9,0,0),"Night"
))</f>
        <v>Morning</v>
      </c>
      <c r="O1763" t="str">
        <f t="shared" si="166"/>
        <v/>
      </c>
    </row>
    <row r="1764" spans="1:15" x14ac:dyDescent="0.25">
      <c r="A1764" s="55" t="s">
        <v>3641</v>
      </c>
      <c r="B1764" t="s">
        <v>1</v>
      </c>
      <c r="C1764" t="s">
        <v>27</v>
      </c>
      <c r="D1764" t="s">
        <v>3575</v>
      </c>
      <c r="E1764" t="s">
        <v>3642</v>
      </c>
      <c r="F1764" t="s">
        <v>78</v>
      </c>
      <c r="G1764" t="str">
        <f t="shared" si="162"/>
        <v>0</v>
      </c>
      <c r="H1764" s="4" t="str">
        <f t="shared" si="163"/>
        <v>Click here</v>
      </c>
      <c r="I1764" t="str">
        <f>IFERROR(INDEX(Analysis!$B$71:$L$91, MATCH(B1764, Analysis!$A$71:$A$91, 0), MATCH(C1764, Analysis!$B$70:$L$70, 0)), "")</f>
        <v>Mild</v>
      </c>
      <c r="J1764">
        <f t="shared" si="164"/>
        <v>21</v>
      </c>
      <c r="K1764" s="56">
        <f t="shared" si="165"/>
        <v>45796</v>
      </c>
      <c r="L1764" s="57">
        <f t="shared" si="167"/>
        <v>0.50730324073811062</v>
      </c>
      <c r="M1764" t="str" cm="1">
        <f t="array" ref="M1764">IF(L1764="","",_xlfn.IFS(
  AND(L1764&gt;=TIME(9,0,0), L1764&lt;TIME(16,0,0)),"Morning",
  AND(L1764&gt;=TIME(16,0,0), L1764&lt;TIME(23,59,0)),"Evening",
  L1764&gt;=TIME(23,59,0),"Night",
  L1764&lt;TIME(9,0,0),"Night"
))</f>
        <v>Morning</v>
      </c>
      <c r="O1764" t="str">
        <f t="shared" si="166"/>
        <v/>
      </c>
    </row>
    <row r="1765" spans="1:15" x14ac:dyDescent="0.25">
      <c r="A1765" s="55" t="s">
        <v>3643</v>
      </c>
      <c r="B1765" t="s">
        <v>1</v>
      </c>
      <c r="C1765" t="s">
        <v>27</v>
      </c>
      <c r="D1765" t="s">
        <v>3575</v>
      </c>
      <c r="E1765" t="s">
        <v>3644</v>
      </c>
      <c r="F1765" t="s">
        <v>78</v>
      </c>
      <c r="G1765" t="str">
        <f t="shared" si="162"/>
        <v>0</v>
      </c>
      <c r="H1765" s="4" t="str">
        <f t="shared" si="163"/>
        <v>Click here</v>
      </c>
      <c r="I1765" t="str">
        <f>IFERROR(INDEX(Analysis!$B$71:$L$91, MATCH(B1765, Analysis!$A$71:$A$91, 0), MATCH(C1765, Analysis!$B$70:$L$70, 0)), "")</f>
        <v>Mild</v>
      </c>
      <c r="J1765">
        <f t="shared" si="164"/>
        <v>21</v>
      </c>
      <c r="K1765" s="56">
        <f t="shared" si="165"/>
        <v>45796</v>
      </c>
      <c r="L1765" s="57">
        <f t="shared" si="167"/>
        <v>0.51464120370656019</v>
      </c>
      <c r="M1765" t="str" cm="1">
        <f t="array" ref="M1765">IF(L1765="","",_xlfn.IFS(
  AND(L1765&gt;=TIME(9,0,0), L1765&lt;TIME(16,0,0)),"Morning",
  AND(L1765&gt;=TIME(16,0,0), L1765&lt;TIME(23,59,0)),"Evening",
  L1765&gt;=TIME(23,59,0),"Night",
  L1765&lt;TIME(9,0,0),"Night"
))</f>
        <v>Morning</v>
      </c>
      <c r="O1765" t="str">
        <f t="shared" si="166"/>
        <v/>
      </c>
    </row>
    <row r="1766" spans="1:15" x14ac:dyDescent="0.25">
      <c r="A1766" s="55" t="s">
        <v>3645</v>
      </c>
      <c r="B1766" t="s">
        <v>1</v>
      </c>
      <c r="C1766" t="s">
        <v>27</v>
      </c>
      <c r="D1766" t="s">
        <v>3575</v>
      </c>
      <c r="E1766" t="s">
        <v>3646</v>
      </c>
      <c r="F1766" t="s">
        <v>78</v>
      </c>
      <c r="G1766" t="str">
        <f t="shared" si="162"/>
        <v>0</v>
      </c>
      <c r="H1766" s="4" t="str">
        <f t="shared" si="163"/>
        <v>Click here</v>
      </c>
      <c r="I1766" t="str">
        <f>IFERROR(INDEX(Analysis!$B$71:$L$91, MATCH(B1766, Analysis!$A$71:$A$91, 0), MATCH(C1766, Analysis!$B$70:$L$70, 0)), "")</f>
        <v>Mild</v>
      </c>
      <c r="J1766">
        <f t="shared" si="164"/>
        <v>21</v>
      </c>
      <c r="K1766" s="56">
        <f t="shared" si="165"/>
        <v>45796</v>
      </c>
      <c r="L1766" s="57">
        <f t="shared" si="167"/>
        <v>0.51856481481809169</v>
      </c>
      <c r="M1766" t="str" cm="1">
        <f t="array" ref="M1766">IF(L1766="","",_xlfn.IFS(
  AND(L1766&gt;=TIME(9,0,0), L1766&lt;TIME(16,0,0)),"Morning",
  AND(L1766&gt;=TIME(16,0,0), L1766&lt;TIME(23,59,0)),"Evening",
  L1766&gt;=TIME(23,59,0),"Night",
  L1766&lt;TIME(9,0,0),"Night"
))</f>
        <v>Morning</v>
      </c>
      <c r="O1766" t="str">
        <f t="shared" si="166"/>
        <v/>
      </c>
    </row>
    <row r="1767" spans="1:15" x14ac:dyDescent="0.25">
      <c r="A1767" s="55" t="s">
        <v>3647</v>
      </c>
      <c r="B1767" t="s">
        <v>1</v>
      </c>
      <c r="C1767" t="s">
        <v>25</v>
      </c>
      <c r="D1767" t="s">
        <v>149</v>
      </c>
      <c r="E1767" t="s">
        <v>3648</v>
      </c>
      <c r="F1767" t="s">
        <v>78</v>
      </c>
      <c r="G1767" t="str">
        <f t="shared" si="162"/>
        <v>0</v>
      </c>
      <c r="H1767" s="4" t="str">
        <f t="shared" si="163"/>
        <v>Click here</v>
      </c>
      <c r="I1767" t="str">
        <f>IFERROR(INDEX(Analysis!$B$71:$L$91, MATCH(B1767, Analysis!$A$71:$A$91, 0), MATCH(C1767, Analysis!$B$70:$L$70, 0)), "")</f>
        <v>Mild</v>
      </c>
      <c r="J1767">
        <f t="shared" si="164"/>
        <v>21</v>
      </c>
      <c r="K1767" s="56">
        <f t="shared" si="165"/>
        <v>45796</v>
      </c>
      <c r="L1767" s="57">
        <f t="shared" si="167"/>
        <v>0.54131944444088731</v>
      </c>
      <c r="M1767" t="str" cm="1">
        <f t="array" ref="M1767">IF(L1767="","",_xlfn.IFS(
  AND(L1767&gt;=TIME(9,0,0), L1767&lt;TIME(16,0,0)),"Morning",
  AND(L1767&gt;=TIME(16,0,0), L1767&lt;TIME(23,59,0)),"Evening",
  L1767&gt;=TIME(23,59,0),"Night",
  L1767&lt;TIME(9,0,0),"Night"
))</f>
        <v>Morning</v>
      </c>
      <c r="O1767" t="str">
        <f t="shared" si="166"/>
        <v/>
      </c>
    </row>
    <row r="1768" spans="1:15" x14ac:dyDescent="0.25">
      <c r="A1768" s="55" t="s">
        <v>3649</v>
      </c>
      <c r="B1768" t="s">
        <v>1</v>
      </c>
      <c r="C1768" t="s">
        <v>25</v>
      </c>
      <c r="D1768" t="s">
        <v>149</v>
      </c>
      <c r="E1768" t="s">
        <v>3650</v>
      </c>
      <c r="F1768" t="s">
        <v>78</v>
      </c>
      <c r="G1768" t="str">
        <f t="shared" si="162"/>
        <v>0</v>
      </c>
      <c r="H1768" s="4" t="str">
        <f t="shared" si="163"/>
        <v>Click here</v>
      </c>
      <c r="I1768" t="str">
        <f>IFERROR(INDEX(Analysis!$B$71:$L$91, MATCH(B1768, Analysis!$A$71:$A$91, 0), MATCH(C1768, Analysis!$B$70:$L$70, 0)), "")</f>
        <v>Mild</v>
      </c>
      <c r="J1768">
        <f t="shared" si="164"/>
        <v>21</v>
      </c>
      <c r="K1768" s="56">
        <f t="shared" si="165"/>
        <v>45796</v>
      </c>
      <c r="L1768" s="57">
        <f t="shared" si="167"/>
        <v>0.58783564814802958</v>
      </c>
      <c r="M1768" t="str" cm="1">
        <f t="array" ref="M1768">IF(L1768="","",_xlfn.IFS(
  AND(L1768&gt;=TIME(9,0,0), L1768&lt;TIME(16,0,0)),"Morning",
  AND(L1768&gt;=TIME(16,0,0), L1768&lt;TIME(23,59,0)),"Evening",
  L1768&gt;=TIME(23,59,0),"Night",
  L1768&lt;TIME(9,0,0),"Night"
))</f>
        <v>Morning</v>
      </c>
      <c r="O1768" t="str">
        <f t="shared" si="166"/>
        <v/>
      </c>
    </row>
    <row r="1769" spans="1:15" x14ac:dyDescent="0.25">
      <c r="A1769" s="55" t="s">
        <v>3651</v>
      </c>
      <c r="B1769" t="s">
        <v>1</v>
      </c>
      <c r="C1769" t="s">
        <v>103</v>
      </c>
      <c r="D1769" t="s">
        <v>541</v>
      </c>
      <c r="E1769" t="s">
        <v>3652</v>
      </c>
      <c r="F1769" t="s">
        <v>78</v>
      </c>
      <c r="G1769" t="str">
        <f t="shared" si="162"/>
        <v>0</v>
      </c>
      <c r="H1769" s="4" t="str">
        <f t="shared" si="163"/>
        <v>Click here</v>
      </c>
      <c r="I1769" t="str">
        <f>IFERROR(INDEX(Analysis!$B$71:$L$91, MATCH(B1769, Analysis!$A$71:$A$91, 0), MATCH(C1769, Analysis!$B$70:$L$70, 0)), "")</f>
        <v>Mild</v>
      </c>
      <c r="J1769">
        <f t="shared" si="164"/>
        <v>21</v>
      </c>
      <c r="K1769" s="56">
        <f t="shared" si="165"/>
        <v>45796</v>
      </c>
      <c r="L1769" s="57">
        <f t="shared" si="167"/>
        <v>0.58813657407154096</v>
      </c>
      <c r="M1769" t="str" cm="1">
        <f t="array" ref="M1769">IF(L1769="","",_xlfn.IFS(
  AND(L1769&gt;=TIME(9,0,0), L1769&lt;TIME(16,0,0)),"Morning",
  AND(L1769&gt;=TIME(16,0,0), L1769&lt;TIME(23,59,0)),"Evening",
  L1769&gt;=TIME(23,59,0),"Night",
  L1769&lt;TIME(9,0,0),"Night"
))</f>
        <v>Morning</v>
      </c>
      <c r="O1769" t="str">
        <f t="shared" si="166"/>
        <v/>
      </c>
    </row>
    <row r="1770" spans="1:15" x14ac:dyDescent="0.25">
      <c r="A1770" s="55" t="s">
        <v>3653</v>
      </c>
      <c r="B1770" t="s">
        <v>1</v>
      </c>
      <c r="C1770" t="s">
        <v>103</v>
      </c>
      <c r="D1770" t="s">
        <v>541</v>
      </c>
      <c r="E1770" t="s">
        <v>3654</v>
      </c>
      <c r="F1770" t="s">
        <v>78</v>
      </c>
      <c r="G1770" t="str">
        <f t="shared" si="162"/>
        <v>0</v>
      </c>
      <c r="H1770" s="4" t="str">
        <f t="shared" si="163"/>
        <v>Click here</v>
      </c>
      <c r="I1770" t="str">
        <f>IFERROR(INDEX(Analysis!$B$71:$L$91, MATCH(B1770, Analysis!$A$71:$A$91, 0), MATCH(C1770, Analysis!$B$70:$L$70, 0)), "")</f>
        <v>Mild</v>
      </c>
      <c r="J1770">
        <f t="shared" si="164"/>
        <v>21</v>
      </c>
      <c r="K1770" s="56">
        <f t="shared" si="165"/>
        <v>45796</v>
      </c>
      <c r="L1770" s="57">
        <f t="shared" si="167"/>
        <v>0.58854166666424135</v>
      </c>
      <c r="M1770" t="str" cm="1">
        <f t="array" ref="M1770">IF(L1770="","",_xlfn.IFS(
  AND(L1770&gt;=TIME(9,0,0), L1770&lt;TIME(16,0,0)),"Morning",
  AND(L1770&gt;=TIME(16,0,0), L1770&lt;TIME(23,59,0)),"Evening",
  L1770&gt;=TIME(23,59,0),"Night",
  L1770&lt;TIME(9,0,0),"Night"
))</f>
        <v>Morning</v>
      </c>
      <c r="O1770" t="str">
        <f t="shared" si="166"/>
        <v/>
      </c>
    </row>
    <row r="1771" spans="1:15" x14ac:dyDescent="0.25">
      <c r="A1771" s="55" t="s">
        <v>3655</v>
      </c>
      <c r="B1771" t="s">
        <v>1</v>
      </c>
      <c r="C1771" t="s">
        <v>103</v>
      </c>
      <c r="D1771" t="s">
        <v>541</v>
      </c>
      <c r="E1771" t="s">
        <v>3656</v>
      </c>
      <c r="F1771" t="s">
        <v>78</v>
      </c>
      <c r="G1771" t="str">
        <f t="shared" si="162"/>
        <v>0</v>
      </c>
      <c r="H1771" s="4" t="str">
        <f t="shared" si="163"/>
        <v>Click here</v>
      </c>
      <c r="I1771" t="str">
        <f>IFERROR(INDEX(Analysis!$B$71:$L$91, MATCH(B1771, Analysis!$A$71:$A$91, 0), MATCH(C1771, Analysis!$B$70:$L$70, 0)), "")</f>
        <v>Mild</v>
      </c>
      <c r="J1771">
        <f t="shared" si="164"/>
        <v>21</v>
      </c>
      <c r="K1771" s="56">
        <f t="shared" si="165"/>
        <v>45796</v>
      </c>
      <c r="L1771" s="57">
        <f t="shared" si="167"/>
        <v>0.58934027778013842</v>
      </c>
      <c r="M1771" t="str" cm="1">
        <f t="array" ref="M1771">IF(L1771="","",_xlfn.IFS(
  AND(L1771&gt;=TIME(9,0,0), L1771&lt;TIME(16,0,0)),"Morning",
  AND(L1771&gt;=TIME(16,0,0), L1771&lt;TIME(23,59,0)),"Evening",
  L1771&gt;=TIME(23,59,0),"Night",
  L1771&lt;TIME(9,0,0),"Night"
))</f>
        <v>Morning</v>
      </c>
      <c r="O1771" t="str">
        <f t="shared" si="166"/>
        <v/>
      </c>
    </row>
    <row r="1772" spans="1:15" x14ac:dyDescent="0.25">
      <c r="A1772" s="55" t="s">
        <v>3657</v>
      </c>
      <c r="B1772" t="s">
        <v>1</v>
      </c>
      <c r="C1772" t="s">
        <v>25</v>
      </c>
      <c r="D1772" t="s">
        <v>301</v>
      </c>
      <c r="E1772" t="s">
        <v>3658</v>
      </c>
      <c r="F1772" t="s">
        <v>78</v>
      </c>
      <c r="G1772" t="str">
        <f t="shared" si="162"/>
        <v>0</v>
      </c>
      <c r="H1772" s="4" t="str">
        <f t="shared" si="163"/>
        <v>Click here</v>
      </c>
      <c r="I1772" t="str">
        <f>IFERROR(INDEX(Analysis!$B$71:$L$91, MATCH(B1772, Analysis!$A$71:$A$91, 0), MATCH(C1772, Analysis!$B$70:$L$70, 0)), "")</f>
        <v>Mild</v>
      </c>
      <c r="J1772">
        <f t="shared" si="164"/>
        <v>21</v>
      </c>
      <c r="K1772" s="56">
        <f t="shared" si="165"/>
        <v>45796</v>
      </c>
      <c r="L1772" s="57">
        <f t="shared" si="167"/>
        <v>0.59196759259066312</v>
      </c>
      <c r="M1772" t="str" cm="1">
        <f t="array" ref="M1772">IF(L1772="","",_xlfn.IFS(
  AND(L1772&gt;=TIME(9,0,0), L1772&lt;TIME(16,0,0)),"Morning",
  AND(L1772&gt;=TIME(16,0,0), L1772&lt;TIME(23,59,0)),"Evening",
  L1772&gt;=TIME(23,59,0),"Night",
  L1772&lt;TIME(9,0,0),"Night"
))</f>
        <v>Morning</v>
      </c>
      <c r="O1772" t="str">
        <f t="shared" si="166"/>
        <v/>
      </c>
    </row>
    <row r="1773" spans="1:15" x14ac:dyDescent="0.25">
      <c r="A1773" s="55" t="s">
        <v>3659</v>
      </c>
      <c r="B1773" t="s">
        <v>1</v>
      </c>
      <c r="C1773" t="s">
        <v>25</v>
      </c>
      <c r="D1773" t="s">
        <v>301</v>
      </c>
      <c r="E1773" t="s">
        <v>3660</v>
      </c>
      <c r="F1773" t="s">
        <v>78</v>
      </c>
      <c r="G1773" t="str">
        <f t="shared" si="162"/>
        <v>0</v>
      </c>
      <c r="H1773" s="4" t="str">
        <f t="shared" si="163"/>
        <v>Click here</v>
      </c>
      <c r="I1773" t="str">
        <f>IFERROR(INDEX(Analysis!$B$71:$L$91, MATCH(B1773, Analysis!$A$71:$A$91, 0), MATCH(C1773, Analysis!$B$70:$L$70, 0)), "")</f>
        <v>Mild</v>
      </c>
      <c r="J1773">
        <f t="shared" si="164"/>
        <v>21</v>
      </c>
      <c r="K1773" s="56">
        <f t="shared" si="165"/>
        <v>45796</v>
      </c>
      <c r="L1773" s="57">
        <f t="shared" si="167"/>
        <v>0.59212962962919846</v>
      </c>
      <c r="M1773" t="str" cm="1">
        <f t="array" ref="M1773">IF(L1773="","",_xlfn.IFS(
  AND(L1773&gt;=TIME(9,0,0), L1773&lt;TIME(16,0,0)),"Morning",
  AND(L1773&gt;=TIME(16,0,0), L1773&lt;TIME(23,59,0)),"Evening",
  L1773&gt;=TIME(23,59,0),"Night",
  L1773&lt;TIME(9,0,0),"Night"
))</f>
        <v>Morning</v>
      </c>
      <c r="O1773" t="str">
        <f t="shared" si="166"/>
        <v/>
      </c>
    </row>
    <row r="1774" spans="1:15" x14ac:dyDescent="0.25">
      <c r="A1774" s="55" t="s">
        <v>3661</v>
      </c>
      <c r="B1774" t="s">
        <v>1</v>
      </c>
      <c r="C1774" t="s">
        <v>27</v>
      </c>
      <c r="D1774" t="s">
        <v>662</v>
      </c>
      <c r="E1774" t="s">
        <v>3662</v>
      </c>
      <c r="F1774" t="s">
        <v>78</v>
      </c>
      <c r="G1774" t="str">
        <f t="shared" si="162"/>
        <v>0</v>
      </c>
      <c r="H1774" s="4" t="str">
        <f t="shared" si="163"/>
        <v>Click here</v>
      </c>
      <c r="I1774" t="str">
        <f>IFERROR(INDEX(Analysis!$B$71:$L$91, MATCH(B1774, Analysis!$A$71:$A$91, 0), MATCH(C1774, Analysis!$B$70:$L$70, 0)), "")</f>
        <v>Mild</v>
      </c>
      <c r="J1774">
        <f t="shared" si="164"/>
        <v>21</v>
      </c>
      <c r="K1774" s="56">
        <f t="shared" si="165"/>
        <v>45796</v>
      </c>
      <c r="L1774" s="57">
        <f t="shared" si="167"/>
        <v>0.59292824073781958</v>
      </c>
      <c r="M1774" t="str" cm="1">
        <f t="array" ref="M1774">IF(L1774="","",_xlfn.IFS(
  AND(L1774&gt;=TIME(9,0,0), L1774&lt;TIME(16,0,0)),"Morning",
  AND(L1774&gt;=TIME(16,0,0), L1774&lt;TIME(23,59,0)),"Evening",
  L1774&gt;=TIME(23,59,0),"Night",
  L1774&lt;TIME(9,0,0),"Night"
))</f>
        <v>Morning</v>
      </c>
      <c r="O1774" t="str">
        <f t="shared" si="166"/>
        <v/>
      </c>
    </row>
    <row r="1775" spans="1:15" x14ac:dyDescent="0.25">
      <c r="A1775" s="55" t="s">
        <v>3663</v>
      </c>
      <c r="B1775" t="s">
        <v>1</v>
      </c>
      <c r="C1775" t="s">
        <v>27</v>
      </c>
      <c r="D1775" t="s">
        <v>3575</v>
      </c>
      <c r="E1775" t="s">
        <v>3664</v>
      </c>
      <c r="F1775" t="s">
        <v>78</v>
      </c>
      <c r="G1775" t="str">
        <f t="shared" si="162"/>
        <v>0</v>
      </c>
      <c r="H1775" s="4" t="str">
        <f t="shared" si="163"/>
        <v>Click here</v>
      </c>
      <c r="I1775" t="str">
        <f>IFERROR(INDEX(Analysis!$B$71:$L$91, MATCH(B1775, Analysis!$A$71:$A$91, 0), MATCH(C1775, Analysis!$B$70:$L$70, 0)), "")</f>
        <v>Mild</v>
      </c>
      <c r="J1775">
        <f t="shared" si="164"/>
        <v>21</v>
      </c>
      <c r="K1775" s="56">
        <f t="shared" si="165"/>
        <v>45796</v>
      </c>
      <c r="L1775" s="57">
        <f t="shared" si="167"/>
        <v>0.59952546295971842</v>
      </c>
      <c r="M1775" t="str" cm="1">
        <f t="array" ref="M1775">IF(L1775="","",_xlfn.IFS(
  AND(L1775&gt;=TIME(9,0,0), L1775&lt;TIME(16,0,0)),"Morning",
  AND(L1775&gt;=TIME(16,0,0), L1775&lt;TIME(23,59,0)),"Evening",
  L1775&gt;=TIME(23,59,0),"Night",
  L1775&lt;TIME(9,0,0),"Night"
))</f>
        <v>Morning</v>
      </c>
      <c r="O1775" t="str">
        <f t="shared" si="166"/>
        <v/>
      </c>
    </row>
    <row r="1776" spans="1:15" x14ac:dyDescent="0.25">
      <c r="A1776" s="55" t="s">
        <v>3665</v>
      </c>
      <c r="B1776" t="s">
        <v>1</v>
      </c>
      <c r="C1776" t="s">
        <v>25</v>
      </c>
      <c r="D1776" t="s">
        <v>234</v>
      </c>
      <c r="E1776" t="s">
        <v>3666</v>
      </c>
      <c r="F1776" t="s">
        <v>78</v>
      </c>
      <c r="G1776" t="str">
        <f t="shared" si="162"/>
        <v>0</v>
      </c>
      <c r="H1776" s="4" t="str">
        <f t="shared" si="163"/>
        <v>Click here</v>
      </c>
      <c r="I1776" t="str">
        <f>IFERROR(INDEX(Analysis!$B$71:$L$91, MATCH(B1776, Analysis!$A$71:$A$91, 0), MATCH(C1776, Analysis!$B$70:$L$70, 0)), "")</f>
        <v>Mild</v>
      </c>
      <c r="J1776">
        <f t="shared" si="164"/>
        <v>21</v>
      </c>
      <c r="K1776" s="56">
        <f t="shared" si="165"/>
        <v>45796</v>
      </c>
      <c r="L1776" s="57">
        <f t="shared" si="167"/>
        <v>0.60464120370306773</v>
      </c>
      <c r="M1776" t="str" cm="1">
        <f t="array" ref="M1776">IF(L1776="","",_xlfn.IFS(
  AND(L1776&gt;=TIME(9,0,0), L1776&lt;TIME(16,0,0)),"Morning",
  AND(L1776&gt;=TIME(16,0,0), L1776&lt;TIME(23,59,0)),"Evening",
  L1776&gt;=TIME(23,59,0),"Night",
  L1776&lt;TIME(9,0,0),"Night"
))</f>
        <v>Morning</v>
      </c>
      <c r="O1776" t="str">
        <f t="shared" si="166"/>
        <v/>
      </c>
    </row>
    <row r="1777" spans="1:15" x14ac:dyDescent="0.25">
      <c r="A1777" s="55" t="s">
        <v>3667</v>
      </c>
      <c r="B1777" t="s">
        <v>1</v>
      </c>
      <c r="C1777" t="s">
        <v>26</v>
      </c>
      <c r="D1777" t="s">
        <v>244</v>
      </c>
      <c r="E1777" t="s">
        <v>3668</v>
      </c>
      <c r="F1777" t="s">
        <v>78</v>
      </c>
      <c r="G1777" t="str">
        <f t="shared" si="162"/>
        <v>0</v>
      </c>
      <c r="H1777" s="4" t="str">
        <f t="shared" si="163"/>
        <v>Click here</v>
      </c>
      <c r="I1777" t="str">
        <f>IFERROR(INDEX(Analysis!$B$71:$L$91, MATCH(B1777, Analysis!$A$71:$A$91, 0), MATCH(C1777, Analysis!$B$70:$L$70, 0)), "")</f>
        <v>Mild</v>
      </c>
      <c r="J1777">
        <f t="shared" si="164"/>
        <v>21</v>
      </c>
      <c r="K1777" s="56">
        <f t="shared" si="165"/>
        <v>45796</v>
      </c>
      <c r="L1777" s="57">
        <f t="shared" si="167"/>
        <v>0.61484953703620704</v>
      </c>
      <c r="M1777" t="str" cm="1">
        <f t="array" ref="M1777">IF(L1777="","",_xlfn.IFS(
  AND(L1777&gt;=TIME(9,0,0), L1777&lt;TIME(16,0,0)),"Morning",
  AND(L1777&gt;=TIME(16,0,0), L1777&lt;TIME(23,59,0)),"Evening",
  L1777&gt;=TIME(23,59,0),"Night",
  L1777&lt;TIME(9,0,0),"Night"
))</f>
        <v>Morning</v>
      </c>
      <c r="O1777" t="str">
        <f t="shared" si="166"/>
        <v/>
      </c>
    </row>
    <row r="1778" spans="1:15" x14ac:dyDescent="0.25">
      <c r="A1778" s="55" t="s">
        <v>3669</v>
      </c>
      <c r="B1778" t="s">
        <v>0</v>
      </c>
      <c r="C1778" t="s">
        <v>25</v>
      </c>
      <c r="D1778" t="s">
        <v>310</v>
      </c>
      <c r="E1778" t="s">
        <v>3670</v>
      </c>
      <c r="F1778" t="s">
        <v>78</v>
      </c>
      <c r="G1778" t="str">
        <f t="shared" si="162"/>
        <v>0</v>
      </c>
      <c r="H1778" s="4" t="str">
        <f t="shared" si="163"/>
        <v>Click here</v>
      </c>
      <c r="I1778" t="str">
        <f>IFERROR(INDEX(Analysis!$B$71:$L$91, MATCH(B1778, Analysis!$A$71:$A$91, 0), MATCH(C1778, Analysis!$B$70:$L$70, 0)), "")</f>
        <v>Severe</v>
      </c>
      <c r="J1778">
        <f t="shared" si="164"/>
        <v>21</v>
      </c>
      <c r="K1778" s="56">
        <f t="shared" si="165"/>
        <v>45796</v>
      </c>
      <c r="L1778" s="57">
        <f t="shared" si="167"/>
        <v>0.62071759259561077</v>
      </c>
      <c r="M1778" t="str" cm="1">
        <f t="array" ref="M1778">IF(L1778="","",_xlfn.IFS(
  AND(L1778&gt;=TIME(9,0,0), L1778&lt;TIME(16,0,0)),"Morning",
  AND(L1778&gt;=TIME(16,0,0), L1778&lt;TIME(23,59,0)),"Evening",
  L1778&gt;=TIME(23,59,0),"Night",
  L1778&lt;TIME(9,0,0),"Night"
))</f>
        <v>Morning</v>
      </c>
      <c r="O1778" t="str">
        <f t="shared" si="166"/>
        <v/>
      </c>
    </row>
    <row r="1779" spans="1:15" x14ac:dyDescent="0.25">
      <c r="A1779" s="55" t="s">
        <v>3671</v>
      </c>
      <c r="B1779" t="s">
        <v>4</v>
      </c>
      <c r="C1779" t="s">
        <v>25</v>
      </c>
      <c r="D1779" t="s">
        <v>83</v>
      </c>
      <c r="E1779" t="s">
        <v>3672</v>
      </c>
      <c r="F1779" t="s">
        <v>78</v>
      </c>
      <c r="G1779" t="str">
        <f t="shared" si="162"/>
        <v>0</v>
      </c>
      <c r="H1779" s="4" t="str">
        <f t="shared" si="163"/>
        <v>Click here</v>
      </c>
      <c r="I1779" t="str">
        <f>IFERROR(INDEX(Analysis!$B$71:$L$91, MATCH(B1779, Analysis!$A$71:$A$91, 0), MATCH(C1779, Analysis!$B$70:$L$70, 0)), "")</f>
        <v>Mild</v>
      </c>
      <c r="J1779">
        <f t="shared" si="164"/>
        <v>21</v>
      </c>
      <c r="K1779" s="56">
        <f t="shared" si="165"/>
        <v>45796</v>
      </c>
      <c r="L1779" s="57">
        <f t="shared" si="167"/>
        <v>0.62856481481139781</v>
      </c>
      <c r="M1779" t="str" cm="1">
        <f t="array" ref="M1779">IF(L1779="","",_xlfn.IFS(
  AND(L1779&gt;=TIME(9,0,0), L1779&lt;TIME(16,0,0)),"Morning",
  AND(L1779&gt;=TIME(16,0,0), L1779&lt;TIME(23,59,0)),"Evening",
  L1779&gt;=TIME(23,59,0),"Night",
  L1779&lt;TIME(9,0,0),"Night"
))</f>
        <v>Morning</v>
      </c>
      <c r="O1779" t="str">
        <f t="shared" si="166"/>
        <v/>
      </c>
    </row>
    <row r="1780" spans="1:15" x14ac:dyDescent="0.25">
      <c r="A1780" s="55" t="s">
        <v>3673</v>
      </c>
      <c r="B1780" t="s">
        <v>1</v>
      </c>
      <c r="C1780" t="s">
        <v>27</v>
      </c>
      <c r="D1780" t="s">
        <v>3575</v>
      </c>
      <c r="E1780" t="s">
        <v>3674</v>
      </c>
      <c r="F1780" t="s">
        <v>78</v>
      </c>
      <c r="G1780" t="str">
        <f t="shared" si="162"/>
        <v>0</v>
      </c>
      <c r="H1780" s="4" t="str">
        <f t="shared" si="163"/>
        <v>Click here</v>
      </c>
      <c r="I1780" t="str">
        <f>IFERROR(INDEX(Analysis!$B$71:$L$91, MATCH(B1780, Analysis!$A$71:$A$91, 0), MATCH(C1780, Analysis!$B$70:$L$70, 0)), "")</f>
        <v>Mild</v>
      </c>
      <c r="J1780">
        <f t="shared" si="164"/>
        <v>21</v>
      </c>
      <c r="K1780" s="56">
        <f t="shared" si="165"/>
        <v>45796</v>
      </c>
      <c r="L1780" s="57">
        <f t="shared" si="167"/>
        <v>0.62945601851970423</v>
      </c>
      <c r="M1780" t="str" cm="1">
        <f t="array" ref="M1780">IF(L1780="","",_xlfn.IFS(
  AND(L1780&gt;=TIME(9,0,0), L1780&lt;TIME(16,0,0)),"Morning",
  AND(L1780&gt;=TIME(16,0,0), L1780&lt;TIME(23,59,0)),"Evening",
  L1780&gt;=TIME(23,59,0),"Night",
  L1780&lt;TIME(9,0,0),"Night"
))</f>
        <v>Morning</v>
      </c>
      <c r="O1780" t="str">
        <f t="shared" si="166"/>
        <v/>
      </c>
    </row>
    <row r="1781" spans="1:15" x14ac:dyDescent="0.25">
      <c r="A1781" s="55" t="s">
        <v>3675</v>
      </c>
      <c r="B1781" t="s">
        <v>1</v>
      </c>
      <c r="C1781" t="s">
        <v>27</v>
      </c>
      <c r="D1781" t="s">
        <v>3575</v>
      </c>
      <c r="E1781" t="s">
        <v>3676</v>
      </c>
      <c r="F1781" t="s">
        <v>78</v>
      </c>
      <c r="G1781" t="str">
        <f t="shared" si="162"/>
        <v>0</v>
      </c>
      <c r="H1781" s="4" t="str">
        <f t="shared" si="163"/>
        <v>Click here</v>
      </c>
      <c r="I1781" t="str">
        <f>IFERROR(INDEX(Analysis!$B$71:$L$91, MATCH(B1781, Analysis!$A$71:$A$91, 0), MATCH(C1781, Analysis!$B$70:$L$70, 0)), "")</f>
        <v>Mild</v>
      </c>
      <c r="J1781">
        <f t="shared" si="164"/>
        <v>21</v>
      </c>
      <c r="K1781" s="56">
        <f t="shared" si="165"/>
        <v>45796</v>
      </c>
      <c r="L1781" s="57">
        <f t="shared" si="167"/>
        <v>0.63307870370044839</v>
      </c>
      <c r="M1781" t="str" cm="1">
        <f t="array" ref="M1781">IF(L1781="","",_xlfn.IFS(
  AND(L1781&gt;=TIME(9,0,0), L1781&lt;TIME(16,0,0)),"Morning",
  AND(L1781&gt;=TIME(16,0,0), L1781&lt;TIME(23,59,0)),"Evening",
  L1781&gt;=TIME(23,59,0),"Night",
  L1781&lt;TIME(9,0,0),"Night"
))</f>
        <v>Morning</v>
      </c>
      <c r="O1781" t="str">
        <f t="shared" si="166"/>
        <v/>
      </c>
    </row>
    <row r="1782" spans="1:15" x14ac:dyDescent="0.25">
      <c r="A1782" s="55" t="s">
        <v>3677</v>
      </c>
      <c r="B1782" t="s">
        <v>1</v>
      </c>
      <c r="C1782" t="s">
        <v>25</v>
      </c>
      <c r="D1782" t="s">
        <v>83</v>
      </c>
      <c r="E1782" t="s">
        <v>3678</v>
      </c>
      <c r="F1782" t="s">
        <v>78</v>
      </c>
      <c r="G1782" t="str">
        <f t="shared" si="162"/>
        <v>0</v>
      </c>
      <c r="H1782" s="4" t="str">
        <f t="shared" si="163"/>
        <v>Click here</v>
      </c>
      <c r="I1782" t="str">
        <f>IFERROR(INDEX(Analysis!$B$71:$L$91, MATCH(B1782, Analysis!$A$71:$A$91, 0), MATCH(C1782, Analysis!$B$70:$L$70, 0)), "")</f>
        <v>Mild</v>
      </c>
      <c r="J1782">
        <f t="shared" si="164"/>
        <v>21</v>
      </c>
      <c r="K1782" s="56">
        <f t="shared" si="165"/>
        <v>45796</v>
      </c>
      <c r="L1782" s="57">
        <f t="shared" si="167"/>
        <v>0.6367361111115315</v>
      </c>
      <c r="M1782" t="str" cm="1">
        <f t="array" ref="M1782">IF(L1782="","",_xlfn.IFS(
  AND(L1782&gt;=TIME(9,0,0), L1782&lt;TIME(16,0,0)),"Morning",
  AND(L1782&gt;=TIME(16,0,0), L1782&lt;TIME(23,59,0)),"Evening",
  L1782&gt;=TIME(23,59,0),"Night",
  L1782&lt;TIME(9,0,0),"Night"
))</f>
        <v>Morning</v>
      </c>
      <c r="O1782" t="str">
        <f t="shared" si="166"/>
        <v/>
      </c>
    </row>
    <row r="1783" spans="1:15" x14ac:dyDescent="0.25">
      <c r="A1783" s="55" t="s">
        <v>3679</v>
      </c>
      <c r="B1783" t="s">
        <v>1</v>
      </c>
      <c r="C1783" t="s">
        <v>103</v>
      </c>
      <c r="D1783" t="s">
        <v>541</v>
      </c>
      <c r="E1783" t="s">
        <v>3680</v>
      </c>
      <c r="F1783" t="s">
        <v>78</v>
      </c>
      <c r="G1783" t="str">
        <f t="shared" si="162"/>
        <v>0</v>
      </c>
      <c r="H1783" s="4" t="str">
        <f t="shared" si="163"/>
        <v>Click here</v>
      </c>
      <c r="I1783" t="str">
        <f>IFERROR(INDEX(Analysis!$B$71:$L$91, MATCH(B1783, Analysis!$A$71:$A$91, 0), MATCH(C1783, Analysis!$B$70:$L$70, 0)), "")</f>
        <v>Mild</v>
      </c>
      <c r="J1783">
        <f t="shared" si="164"/>
        <v>21</v>
      </c>
      <c r="K1783" s="56">
        <f t="shared" si="165"/>
        <v>45796</v>
      </c>
      <c r="L1783" s="57">
        <f t="shared" si="167"/>
        <v>0.63898148148291511</v>
      </c>
      <c r="M1783" t="str" cm="1">
        <f t="array" ref="M1783">IF(L1783="","",_xlfn.IFS(
  AND(L1783&gt;=TIME(9,0,0), L1783&lt;TIME(16,0,0)),"Morning",
  AND(L1783&gt;=TIME(16,0,0), L1783&lt;TIME(23,59,0)),"Evening",
  L1783&gt;=TIME(23,59,0),"Night",
  L1783&lt;TIME(9,0,0),"Night"
))</f>
        <v>Morning</v>
      </c>
      <c r="O1783" t="str">
        <f t="shared" si="166"/>
        <v/>
      </c>
    </row>
    <row r="1784" spans="1:15" x14ac:dyDescent="0.25">
      <c r="A1784" s="55" t="s">
        <v>3681</v>
      </c>
      <c r="B1784" t="s">
        <v>1</v>
      </c>
      <c r="C1784" t="s">
        <v>103</v>
      </c>
      <c r="D1784" t="s">
        <v>541</v>
      </c>
      <c r="E1784" t="s">
        <v>3682</v>
      </c>
      <c r="F1784" t="s">
        <v>78</v>
      </c>
      <c r="G1784" t="str">
        <f t="shared" si="162"/>
        <v>0</v>
      </c>
      <c r="H1784" s="4" t="str">
        <f t="shared" si="163"/>
        <v>Click here</v>
      </c>
      <c r="I1784" t="str">
        <f>IFERROR(INDEX(Analysis!$B$71:$L$91, MATCH(B1784, Analysis!$A$71:$A$91, 0), MATCH(C1784, Analysis!$B$70:$L$70, 0)), "")</f>
        <v>Mild</v>
      </c>
      <c r="J1784">
        <f t="shared" si="164"/>
        <v>21</v>
      </c>
      <c r="K1784" s="56">
        <f t="shared" si="165"/>
        <v>45796</v>
      </c>
      <c r="L1784" s="57">
        <f t="shared" si="167"/>
        <v>0.63951388889108784</v>
      </c>
      <c r="M1784" t="str" cm="1">
        <f t="array" ref="M1784">IF(L1784="","",_xlfn.IFS(
  AND(L1784&gt;=TIME(9,0,0), L1784&lt;TIME(16,0,0)),"Morning",
  AND(L1784&gt;=TIME(16,0,0), L1784&lt;TIME(23,59,0)),"Evening",
  L1784&gt;=TIME(23,59,0),"Night",
  L1784&lt;TIME(9,0,0),"Night"
))</f>
        <v>Morning</v>
      </c>
      <c r="O1784" t="str">
        <f t="shared" si="166"/>
        <v/>
      </c>
    </row>
    <row r="1785" spans="1:15" x14ac:dyDescent="0.25">
      <c r="A1785" s="55" t="s">
        <v>3683</v>
      </c>
      <c r="B1785" t="s">
        <v>4</v>
      </c>
      <c r="C1785" t="s">
        <v>25</v>
      </c>
      <c r="D1785" t="s">
        <v>149</v>
      </c>
      <c r="E1785" t="s">
        <v>3684</v>
      </c>
      <c r="F1785" t="s">
        <v>78</v>
      </c>
      <c r="G1785" t="str">
        <f t="shared" si="162"/>
        <v>0</v>
      </c>
      <c r="H1785" s="4" t="str">
        <f t="shared" si="163"/>
        <v>Click here</v>
      </c>
      <c r="I1785" t="str">
        <f>IFERROR(INDEX(Analysis!$B$71:$L$91, MATCH(B1785, Analysis!$A$71:$A$91, 0), MATCH(C1785, Analysis!$B$70:$L$70, 0)), "")</f>
        <v>Mild</v>
      </c>
      <c r="J1785">
        <f t="shared" si="164"/>
        <v>21</v>
      </c>
      <c r="K1785" s="56">
        <f t="shared" si="165"/>
        <v>45796</v>
      </c>
      <c r="L1785" s="57">
        <f t="shared" si="167"/>
        <v>0.64141203703911742</v>
      </c>
      <c r="M1785" t="str" cm="1">
        <f t="array" ref="M1785">IF(L1785="","",_xlfn.IFS(
  AND(L1785&gt;=TIME(9,0,0), L1785&lt;TIME(16,0,0)),"Morning",
  AND(L1785&gt;=TIME(16,0,0), L1785&lt;TIME(23,59,0)),"Evening",
  L1785&gt;=TIME(23,59,0),"Night",
  L1785&lt;TIME(9,0,0),"Night"
))</f>
        <v>Morning</v>
      </c>
      <c r="O1785" t="str">
        <f t="shared" si="166"/>
        <v/>
      </c>
    </row>
    <row r="1786" spans="1:15" x14ac:dyDescent="0.25">
      <c r="A1786" s="55" t="s">
        <v>3685</v>
      </c>
      <c r="B1786" t="s">
        <v>1</v>
      </c>
      <c r="C1786" t="s">
        <v>25</v>
      </c>
      <c r="D1786" t="s">
        <v>149</v>
      </c>
      <c r="E1786" t="s">
        <v>3686</v>
      </c>
      <c r="F1786" t="s">
        <v>78</v>
      </c>
      <c r="G1786" t="str">
        <f t="shared" si="162"/>
        <v>0</v>
      </c>
      <c r="H1786" s="4" t="str">
        <f t="shared" si="163"/>
        <v>Click here</v>
      </c>
      <c r="I1786" t="str">
        <f>IFERROR(INDEX(Analysis!$B$71:$L$91, MATCH(B1786, Analysis!$A$71:$A$91, 0), MATCH(C1786, Analysis!$B$70:$L$70, 0)), "")</f>
        <v>Mild</v>
      </c>
      <c r="J1786">
        <f t="shared" si="164"/>
        <v>21</v>
      </c>
      <c r="K1786" s="56">
        <f t="shared" si="165"/>
        <v>45796</v>
      </c>
      <c r="L1786" s="57">
        <f t="shared" si="167"/>
        <v>0.64244212963239988</v>
      </c>
      <c r="M1786" t="str" cm="1">
        <f t="array" ref="M1786">IF(L1786="","",_xlfn.IFS(
  AND(L1786&gt;=TIME(9,0,0), L1786&lt;TIME(16,0,0)),"Morning",
  AND(L1786&gt;=TIME(16,0,0), L1786&lt;TIME(23,59,0)),"Evening",
  L1786&gt;=TIME(23,59,0),"Night",
  L1786&lt;TIME(9,0,0),"Night"
))</f>
        <v>Morning</v>
      </c>
      <c r="O1786" t="str">
        <f t="shared" si="166"/>
        <v/>
      </c>
    </row>
    <row r="1787" spans="1:15" x14ac:dyDescent="0.25">
      <c r="A1787" s="55" t="s">
        <v>3687</v>
      </c>
      <c r="B1787" t="s">
        <v>1</v>
      </c>
      <c r="C1787" t="s">
        <v>25</v>
      </c>
      <c r="D1787" t="s">
        <v>146</v>
      </c>
      <c r="E1787" t="s">
        <v>3688</v>
      </c>
      <c r="F1787" t="s">
        <v>78</v>
      </c>
      <c r="G1787" t="str">
        <f t="shared" si="162"/>
        <v>0</v>
      </c>
      <c r="H1787" s="4" t="str">
        <f t="shared" si="163"/>
        <v>Click here</v>
      </c>
      <c r="I1787" t="str">
        <f>IFERROR(INDEX(Analysis!$B$71:$L$91, MATCH(B1787, Analysis!$A$71:$A$91, 0), MATCH(C1787, Analysis!$B$70:$L$70, 0)), "")</f>
        <v>Mild</v>
      </c>
      <c r="J1787">
        <f t="shared" si="164"/>
        <v>21</v>
      </c>
      <c r="K1787" s="56">
        <f t="shared" si="165"/>
        <v>45796</v>
      </c>
      <c r="L1787" s="57">
        <f t="shared" si="167"/>
        <v>0.64501157407357823</v>
      </c>
      <c r="M1787" t="str" cm="1">
        <f t="array" ref="M1787">IF(L1787="","",_xlfn.IFS(
  AND(L1787&gt;=TIME(9,0,0), L1787&lt;TIME(16,0,0)),"Morning",
  AND(L1787&gt;=TIME(16,0,0), L1787&lt;TIME(23,59,0)),"Evening",
  L1787&gt;=TIME(23,59,0),"Night",
  L1787&lt;TIME(9,0,0),"Night"
))</f>
        <v>Morning</v>
      </c>
      <c r="O1787" t="str">
        <f t="shared" si="166"/>
        <v/>
      </c>
    </row>
    <row r="1788" spans="1:15" x14ac:dyDescent="0.25">
      <c r="A1788" s="55" t="s">
        <v>3689</v>
      </c>
      <c r="B1788" t="s">
        <v>0</v>
      </c>
      <c r="C1788" t="s">
        <v>25</v>
      </c>
      <c r="D1788" t="s">
        <v>146</v>
      </c>
      <c r="E1788" t="s">
        <v>3690</v>
      </c>
      <c r="F1788" t="s">
        <v>78</v>
      </c>
      <c r="G1788" t="str">
        <f t="shared" si="162"/>
        <v>0</v>
      </c>
      <c r="H1788" s="4" t="str">
        <f t="shared" si="163"/>
        <v>Click here</v>
      </c>
      <c r="I1788" t="str">
        <f>IFERROR(INDEX(Analysis!$B$71:$L$91, MATCH(B1788, Analysis!$A$71:$A$91, 0), MATCH(C1788, Analysis!$B$70:$L$70, 0)), "")</f>
        <v>Severe</v>
      </c>
      <c r="J1788">
        <f t="shared" si="164"/>
        <v>21</v>
      </c>
      <c r="K1788" s="56">
        <f t="shared" si="165"/>
        <v>45796</v>
      </c>
      <c r="L1788" s="57">
        <f t="shared" si="167"/>
        <v>0.64539351851999527</v>
      </c>
      <c r="M1788" t="str" cm="1">
        <f t="array" ref="M1788">IF(L1788="","",_xlfn.IFS(
  AND(L1788&gt;=TIME(9,0,0), L1788&lt;TIME(16,0,0)),"Morning",
  AND(L1788&gt;=TIME(16,0,0), L1788&lt;TIME(23,59,0)),"Evening",
  L1788&gt;=TIME(23,59,0),"Night",
  L1788&lt;TIME(9,0,0),"Night"
))</f>
        <v>Morning</v>
      </c>
      <c r="O1788" t="str">
        <f t="shared" si="166"/>
        <v/>
      </c>
    </row>
    <row r="1789" spans="1:15" x14ac:dyDescent="0.25">
      <c r="A1789" s="55" t="s">
        <v>3691</v>
      </c>
      <c r="B1789" t="s">
        <v>1</v>
      </c>
      <c r="C1789" t="s">
        <v>27</v>
      </c>
      <c r="D1789" t="s">
        <v>3575</v>
      </c>
      <c r="E1789" t="s">
        <v>3692</v>
      </c>
      <c r="F1789" t="s">
        <v>78</v>
      </c>
      <c r="G1789" t="str">
        <f t="shared" si="162"/>
        <v>0</v>
      </c>
      <c r="H1789" s="4" t="str">
        <f t="shared" si="163"/>
        <v>Click here</v>
      </c>
      <c r="I1789" t="str">
        <f>IFERROR(INDEX(Analysis!$B$71:$L$91, MATCH(B1789, Analysis!$A$71:$A$91, 0), MATCH(C1789, Analysis!$B$70:$L$70, 0)), "")</f>
        <v>Mild</v>
      </c>
      <c r="J1789">
        <f t="shared" si="164"/>
        <v>21</v>
      </c>
      <c r="K1789" s="56">
        <f t="shared" si="165"/>
        <v>45796</v>
      </c>
      <c r="L1789" s="57">
        <f t="shared" si="167"/>
        <v>0.65318287037371192</v>
      </c>
      <c r="M1789" t="str" cm="1">
        <f t="array" ref="M1789">IF(L1789="","",_xlfn.IFS(
  AND(L1789&gt;=TIME(9,0,0), L1789&lt;TIME(16,0,0)),"Morning",
  AND(L1789&gt;=TIME(16,0,0), L1789&lt;TIME(23,59,0)),"Evening",
  L1789&gt;=TIME(23,59,0),"Night",
  L1789&lt;TIME(9,0,0),"Night"
))</f>
        <v>Morning</v>
      </c>
      <c r="O1789" t="str">
        <f t="shared" si="166"/>
        <v/>
      </c>
    </row>
    <row r="1790" spans="1:15" x14ac:dyDescent="0.25">
      <c r="A1790" s="55" t="s">
        <v>3693</v>
      </c>
      <c r="B1790" t="s">
        <v>1</v>
      </c>
      <c r="C1790" t="s">
        <v>26</v>
      </c>
      <c r="D1790" t="s">
        <v>220</v>
      </c>
      <c r="E1790" t="s">
        <v>3694</v>
      </c>
      <c r="F1790" t="s">
        <v>78</v>
      </c>
      <c r="G1790" t="str">
        <f t="shared" si="162"/>
        <v>0</v>
      </c>
      <c r="H1790" s="4" t="str">
        <f t="shared" si="163"/>
        <v>Click here</v>
      </c>
      <c r="I1790" t="str">
        <f>IFERROR(INDEX(Analysis!$B$71:$L$91, MATCH(B1790, Analysis!$A$71:$A$91, 0), MATCH(C1790, Analysis!$B$70:$L$70, 0)), "")</f>
        <v>Mild</v>
      </c>
      <c r="J1790">
        <f t="shared" si="164"/>
        <v>21</v>
      </c>
      <c r="K1790" s="56">
        <f t="shared" si="165"/>
        <v>45796</v>
      </c>
      <c r="L1790" s="57">
        <f t="shared" si="167"/>
        <v>0.66601851851737592</v>
      </c>
      <c r="M1790" t="str" cm="1">
        <f t="array" ref="M1790">IF(L1790="","",_xlfn.IFS(
  AND(L1790&gt;=TIME(9,0,0), L1790&lt;TIME(16,0,0)),"Morning",
  AND(L1790&gt;=TIME(16,0,0), L1790&lt;TIME(23,59,0)),"Evening",
  L1790&gt;=TIME(23,59,0),"Night",
  L1790&lt;TIME(9,0,0),"Night"
))</f>
        <v>Morning</v>
      </c>
      <c r="O1790" t="str">
        <f t="shared" si="166"/>
        <v/>
      </c>
    </row>
    <row r="1791" spans="1:15" x14ac:dyDescent="0.25">
      <c r="A1791" s="55" t="s">
        <v>3695</v>
      </c>
      <c r="B1791" t="s">
        <v>3</v>
      </c>
      <c r="C1791" t="s">
        <v>27</v>
      </c>
      <c r="D1791" t="s">
        <v>109</v>
      </c>
      <c r="E1791" t="s">
        <v>3696</v>
      </c>
      <c r="F1791" t="s">
        <v>78</v>
      </c>
      <c r="G1791" t="str">
        <f t="shared" si="162"/>
        <v>0</v>
      </c>
      <c r="H1791" s="4" t="str">
        <f t="shared" si="163"/>
        <v>Click here</v>
      </c>
      <c r="I1791" t="str">
        <f>IFERROR(INDEX(Analysis!$B$71:$L$91, MATCH(B1791, Analysis!$A$71:$A$91, 0), MATCH(C1791, Analysis!$B$70:$L$70, 0)), "")</f>
        <v>Severe</v>
      </c>
      <c r="J1791">
        <f t="shared" si="164"/>
        <v>21</v>
      </c>
      <c r="K1791" s="56">
        <f t="shared" si="165"/>
        <v>45796</v>
      </c>
      <c r="L1791" s="57">
        <f t="shared" si="167"/>
        <v>0.66758101851883112</v>
      </c>
      <c r="M1791" t="str" cm="1">
        <f t="array" ref="M1791">IF(L1791="","",_xlfn.IFS(
  AND(L1791&gt;=TIME(9,0,0), L1791&lt;TIME(16,0,0)),"Morning",
  AND(L1791&gt;=TIME(16,0,0), L1791&lt;TIME(23,59,0)),"Evening",
  L1791&gt;=TIME(23,59,0),"Night",
  L1791&lt;TIME(9,0,0),"Night"
))</f>
        <v>Evening</v>
      </c>
      <c r="O1791" t="str">
        <f t="shared" si="166"/>
        <v/>
      </c>
    </row>
    <row r="1792" spans="1:15" x14ac:dyDescent="0.25">
      <c r="A1792" s="55" t="s">
        <v>3697</v>
      </c>
      <c r="B1792" t="s">
        <v>1</v>
      </c>
      <c r="C1792" t="s">
        <v>27</v>
      </c>
      <c r="D1792" t="s">
        <v>109</v>
      </c>
      <c r="E1792" t="s">
        <v>3698</v>
      </c>
      <c r="F1792" t="s">
        <v>78</v>
      </c>
      <c r="G1792" t="str">
        <f t="shared" si="162"/>
        <v>0</v>
      </c>
      <c r="H1792" s="4" t="str">
        <f t="shared" si="163"/>
        <v>Click here</v>
      </c>
      <c r="I1792" t="str">
        <f>IFERROR(INDEX(Analysis!$B$71:$L$91, MATCH(B1792, Analysis!$A$71:$A$91, 0), MATCH(C1792, Analysis!$B$70:$L$70, 0)), "")</f>
        <v>Mild</v>
      </c>
      <c r="J1792">
        <f t="shared" si="164"/>
        <v>21</v>
      </c>
      <c r="K1792" s="56">
        <f t="shared" si="165"/>
        <v>45796</v>
      </c>
      <c r="L1792" s="57">
        <f t="shared" si="167"/>
        <v>0.66775462962687016</v>
      </c>
      <c r="M1792" t="str" cm="1">
        <f t="array" ref="M1792">IF(L1792="","",_xlfn.IFS(
  AND(L1792&gt;=TIME(9,0,0), L1792&lt;TIME(16,0,0)),"Morning",
  AND(L1792&gt;=TIME(16,0,0), L1792&lt;TIME(23,59,0)),"Evening",
  L1792&gt;=TIME(23,59,0),"Night",
  L1792&lt;TIME(9,0,0),"Night"
))</f>
        <v>Evening</v>
      </c>
      <c r="O1792" t="str">
        <f t="shared" si="166"/>
        <v/>
      </c>
    </row>
    <row r="1793" spans="1:15" x14ac:dyDescent="0.25">
      <c r="A1793" s="55" t="s">
        <v>3699</v>
      </c>
      <c r="B1793" t="s">
        <v>1</v>
      </c>
      <c r="C1793" t="s">
        <v>27</v>
      </c>
      <c r="D1793" t="s">
        <v>109</v>
      </c>
      <c r="E1793" t="s">
        <v>3700</v>
      </c>
      <c r="F1793" t="s">
        <v>78</v>
      </c>
      <c r="G1793" t="str">
        <f t="shared" si="162"/>
        <v>0</v>
      </c>
      <c r="H1793" s="4" t="str">
        <f t="shared" si="163"/>
        <v>Click here</v>
      </c>
      <c r="I1793" t="str">
        <f>IFERROR(INDEX(Analysis!$B$71:$L$91, MATCH(B1793, Analysis!$A$71:$A$91, 0), MATCH(C1793, Analysis!$B$70:$L$70, 0)), "")</f>
        <v>Mild</v>
      </c>
      <c r="J1793">
        <f t="shared" si="164"/>
        <v>21</v>
      </c>
      <c r="K1793" s="56">
        <f t="shared" si="165"/>
        <v>45796</v>
      </c>
      <c r="L1793" s="57">
        <f t="shared" si="167"/>
        <v>0.67934027777664596</v>
      </c>
      <c r="M1793" t="str" cm="1">
        <f t="array" ref="M1793">IF(L1793="","",_xlfn.IFS(
  AND(L1793&gt;=TIME(9,0,0), L1793&lt;TIME(16,0,0)),"Morning",
  AND(L1793&gt;=TIME(16,0,0), L1793&lt;TIME(23,59,0)),"Evening",
  L1793&gt;=TIME(23,59,0),"Night",
  L1793&lt;TIME(9,0,0),"Night"
))</f>
        <v>Evening</v>
      </c>
      <c r="O1793" t="str">
        <f t="shared" si="166"/>
        <v/>
      </c>
    </row>
    <row r="1794" spans="1:15" x14ac:dyDescent="0.25">
      <c r="A1794" s="55" t="s">
        <v>3701</v>
      </c>
      <c r="B1794" t="s">
        <v>4</v>
      </c>
      <c r="C1794" t="s">
        <v>25</v>
      </c>
      <c r="D1794" t="s">
        <v>83</v>
      </c>
      <c r="E1794" t="s">
        <v>3702</v>
      </c>
      <c r="F1794" t="s">
        <v>78</v>
      </c>
      <c r="G1794" t="str">
        <f t="shared" ref="G1794:G1857" si="168">IF(ISBLANK(A1794), "", IF(ISBLANK(F1794), 0, F1794))</f>
        <v>0</v>
      </c>
      <c r="H1794" s="4" t="str">
        <f t="shared" ref="H1794:H1857" si="169">IF(ISBLANK(E1794),"",HYPERLINK(E1794,"Click here"))</f>
        <v>Click here</v>
      </c>
      <c r="I1794" t="str">
        <f>IFERROR(INDEX(Analysis!$B$71:$L$91, MATCH(B1794, Analysis!$A$71:$A$91, 0), MATCH(C1794, Analysis!$B$70:$L$70, 0)), "")</f>
        <v>Mild</v>
      </c>
      <c r="J1794">
        <f t="shared" ref="J1794:J1857" si="170">IF(ISBLANK(A1794),"",WEEKNUM(A1794))</f>
        <v>21</v>
      </c>
      <c r="K1794" s="56">
        <f t="shared" ref="K1794:K1857" si="171">IF(ISBLANK(A1794),"",DATE(YEAR(A1794),MONTH(A1794),DAY(A1794)))</f>
        <v>45796</v>
      </c>
      <c r="L1794" s="57">
        <f t="shared" si="167"/>
        <v>0.69190972221986158</v>
      </c>
      <c r="M1794" t="str" cm="1">
        <f t="array" ref="M1794">IF(L1794="","",_xlfn.IFS(
  AND(L1794&gt;=TIME(9,0,0), L1794&lt;TIME(16,0,0)),"Morning",
  AND(L1794&gt;=TIME(16,0,0), L1794&lt;TIME(23,59,0)),"Evening",
  L1794&gt;=TIME(23,59,0),"Night",
  L1794&lt;TIME(9,0,0),"Night"
))</f>
        <v>Evening</v>
      </c>
      <c r="O1794" t="str">
        <f t="shared" ref="O1794:O1857" si="172">IF(N1794="ON", _xlfn.IMAGE(E1794, 1), "")</f>
        <v/>
      </c>
    </row>
    <row r="1795" spans="1:15" x14ac:dyDescent="0.25">
      <c r="A1795" s="55" t="s">
        <v>3703</v>
      </c>
      <c r="B1795" t="s">
        <v>4</v>
      </c>
      <c r="C1795" t="s">
        <v>25</v>
      </c>
      <c r="D1795" t="s">
        <v>83</v>
      </c>
      <c r="E1795" t="s">
        <v>3704</v>
      </c>
      <c r="F1795" t="s">
        <v>78</v>
      </c>
      <c r="G1795" t="str">
        <f t="shared" si="168"/>
        <v>0</v>
      </c>
      <c r="H1795" s="4" t="str">
        <f t="shared" si="169"/>
        <v>Click here</v>
      </c>
      <c r="I1795" t="str">
        <f>IFERROR(INDEX(Analysis!$B$71:$L$91, MATCH(B1795, Analysis!$A$71:$A$91, 0), MATCH(C1795, Analysis!$B$70:$L$70, 0)), "")</f>
        <v>Mild</v>
      </c>
      <c r="J1795">
        <f t="shared" si="170"/>
        <v>21</v>
      </c>
      <c r="K1795" s="56">
        <f t="shared" si="171"/>
        <v>45796</v>
      </c>
      <c r="L1795" s="57">
        <f t="shared" ref="L1795:L1858" si="173">IF(A1795="", "", A1795 - INT(A1795))</f>
        <v>0.69347222222131677</v>
      </c>
      <c r="M1795" t="str" cm="1">
        <f t="array" ref="M1795">IF(L1795="","",_xlfn.IFS(
  AND(L1795&gt;=TIME(9,0,0), L1795&lt;TIME(16,0,0)),"Morning",
  AND(L1795&gt;=TIME(16,0,0), L1795&lt;TIME(23,59,0)),"Evening",
  L1795&gt;=TIME(23,59,0),"Night",
  L1795&lt;TIME(9,0,0),"Night"
))</f>
        <v>Evening</v>
      </c>
      <c r="O1795" t="str">
        <f t="shared" si="172"/>
        <v/>
      </c>
    </row>
    <row r="1796" spans="1:15" x14ac:dyDescent="0.25">
      <c r="A1796" s="55" t="s">
        <v>3705</v>
      </c>
      <c r="B1796" t="s">
        <v>1</v>
      </c>
      <c r="C1796" t="s">
        <v>27</v>
      </c>
      <c r="D1796" t="s">
        <v>3575</v>
      </c>
      <c r="E1796" t="s">
        <v>3706</v>
      </c>
      <c r="F1796" t="s">
        <v>78</v>
      </c>
      <c r="G1796" t="str">
        <f t="shared" si="168"/>
        <v>0</v>
      </c>
      <c r="H1796" s="4" t="str">
        <f t="shared" si="169"/>
        <v>Click here</v>
      </c>
      <c r="I1796" t="str">
        <f>IFERROR(INDEX(Analysis!$B$71:$L$91, MATCH(B1796, Analysis!$A$71:$A$91, 0), MATCH(C1796, Analysis!$B$70:$L$70, 0)), "")</f>
        <v>Mild</v>
      </c>
      <c r="J1796">
        <f t="shared" si="170"/>
        <v>21</v>
      </c>
      <c r="K1796" s="56">
        <f t="shared" si="171"/>
        <v>45796</v>
      </c>
      <c r="L1796" s="57">
        <f t="shared" si="173"/>
        <v>0.69974537037342088</v>
      </c>
      <c r="M1796" t="str" cm="1">
        <f t="array" ref="M1796">IF(L1796="","",_xlfn.IFS(
  AND(L1796&gt;=TIME(9,0,0), L1796&lt;TIME(16,0,0)),"Morning",
  AND(L1796&gt;=TIME(16,0,0), L1796&lt;TIME(23,59,0)),"Evening",
  L1796&gt;=TIME(23,59,0),"Night",
  L1796&lt;TIME(9,0,0),"Night"
))</f>
        <v>Evening</v>
      </c>
      <c r="O1796" t="str">
        <f t="shared" si="172"/>
        <v/>
      </c>
    </row>
    <row r="1797" spans="1:15" x14ac:dyDescent="0.25">
      <c r="A1797" s="55" t="s">
        <v>3707</v>
      </c>
      <c r="B1797" t="s">
        <v>1</v>
      </c>
      <c r="C1797" t="s">
        <v>27</v>
      </c>
      <c r="D1797" t="s">
        <v>3575</v>
      </c>
      <c r="E1797" t="s">
        <v>3708</v>
      </c>
      <c r="F1797" t="s">
        <v>78</v>
      </c>
      <c r="G1797" t="str">
        <f t="shared" si="168"/>
        <v>0</v>
      </c>
      <c r="H1797" s="4" t="str">
        <f t="shared" si="169"/>
        <v>Click here</v>
      </c>
      <c r="I1797" t="str">
        <f>IFERROR(INDEX(Analysis!$B$71:$L$91, MATCH(B1797, Analysis!$A$71:$A$91, 0), MATCH(C1797, Analysis!$B$70:$L$70, 0)), "")</f>
        <v>Mild</v>
      </c>
      <c r="J1797">
        <f t="shared" si="170"/>
        <v>21</v>
      </c>
      <c r="K1797" s="56">
        <f t="shared" si="171"/>
        <v>45796</v>
      </c>
      <c r="L1797" s="57">
        <f t="shared" si="173"/>
        <v>0.69997685185080627</v>
      </c>
      <c r="M1797" t="str" cm="1">
        <f t="array" ref="M1797">IF(L1797="","",_xlfn.IFS(
  AND(L1797&gt;=TIME(9,0,0), L1797&lt;TIME(16,0,0)),"Morning",
  AND(L1797&gt;=TIME(16,0,0), L1797&lt;TIME(23,59,0)),"Evening",
  L1797&gt;=TIME(23,59,0),"Night",
  L1797&lt;TIME(9,0,0),"Night"
))</f>
        <v>Evening</v>
      </c>
      <c r="O1797" t="str">
        <f t="shared" si="172"/>
        <v/>
      </c>
    </row>
    <row r="1798" spans="1:15" x14ac:dyDescent="0.25">
      <c r="A1798" s="55" t="s">
        <v>3709</v>
      </c>
      <c r="B1798" t="s">
        <v>3</v>
      </c>
      <c r="C1798" t="s">
        <v>25</v>
      </c>
      <c r="D1798" t="s">
        <v>1076</v>
      </c>
      <c r="E1798" t="s">
        <v>3710</v>
      </c>
      <c r="F1798" t="s">
        <v>78</v>
      </c>
      <c r="G1798" t="str">
        <f t="shared" si="168"/>
        <v>0</v>
      </c>
      <c r="H1798" s="4" t="str">
        <f t="shared" si="169"/>
        <v>Click here</v>
      </c>
      <c r="I1798" t="str">
        <f>IFERROR(INDEX(Analysis!$B$71:$L$91, MATCH(B1798, Analysis!$A$71:$A$91, 0), MATCH(C1798, Analysis!$B$70:$L$70, 0)), "")</f>
        <v>Severe</v>
      </c>
      <c r="J1798">
        <f t="shared" si="170"/>
        <v>21</v>
      </c>
      <c r="K1798" s="56">
        <f t="shared" si="171"/>
        <v>45796</v>
      </c>
      <c r="L1798" s="57">
        <f t="shared" si="173"/>
        <v>0.70391203703911742</v>
      </c>
      <c r="M1798" t="str" cm="1">
        <f t="array" ref="M1798">IF(L1798="","",_xlfn.IFS(
  AND(L1798&gt;=TIME(9,0,0), L1798&lt;TIME(16,0,0)),"Morning",
  AND(L1798&gt;=TIME(16,0,0), L1798&lt;TIME(23,59,0)),"Evening",
  L1798&gt;=TIME(23,59,0),"Night",
  L1798&lt;TIME(9,0,0),"Night"
))</f>
        <v>Evening</v>
      </c>
      <c r="O1798" t="str">
        <f t="shared" si="172"/>
        <v/>
      </c>
    </row>
    <row r="1799" spans="1:15" x14ac:dyDescent="0.25">
      <c r="A1799" s="55" t="s">
        <v>3711</v>
      </c>
      <c r="B1799" t="s">
        <v>1</v>
      </c>
      <c r="C1799" t="s">
        <v>103</v>
      </c>
      <c r="D1799" t="s">
        <v>541</v>
      </c>
      <c r="E1799" t="s">
        <v>3712</v>
      </c>
      <c r="F1799" t="s">
        <v>78</v>
      </c>
      <c r="G1799" t="str">
        <f t="shared" si="168"/>
        <v>0</v>
      </c>
      <c r="H1799" s="4" t="str">
        <f t="shared" si="169"/>
        <v>Click here</v>
      </c>
      <c r="I1799" t="str">
        <f>IFERROR(INDEX(Analysis!$B$71:$L$91, MATCH(B1799, Analysis!$A$71:$A$91, 0), MATCH(C1799, Analysis!$B$70:$L$70, 0)), "")</f>
        <v>Mild</v>
      </c>
      <c r="J1799">
        <f t="shared" si="170"/>
        <v>21</v>
      </c>
      <c r="K1799" s="56">
        <f t="shared" si="171"/>
        <v>45796</v>
      </c>
      <c r="L1799" s="57">
        <f t="shared" si="173"/>
        <v>0.70538194444088731</v>
      </c>
      <c r="M1799" t="str" cm="1">
        <f t="array" ref="M1799">IF(L1799="","",_xlfn.IFS(
  AND(L1799&gt;=TIME(9,0,0), L1799&lt;TIME(16,0,0)),"Morning",
  AND(L1799&gt;=TIME(16,0,0), L1799&lt;TIME(23,59,0)),"Evening",
  L1799&gt;=TIME(23,59,0),"Night",
  L1799&lt;TIME(9,0,0),"Night"
))</f>
        <v>Evening</v>
      </c>
      <c r="O1799" t="str">
        <f t="shared" si="172"/>
        <v/>
      </c>
    </row>
    <row r="1800" spans="1:15" x14ac:dyDescent="0.25">
      <c r="A1800" s="55" t="s">
        <v>3713</v>
      </c>
      <c r="B1800" t="s">
        <v>1</v>
      </c>
      <c r="C1800" t="s">
        <v>27</v>
      </c>
      <c r="D1800" t="s">
        <v>167</v>
      </c>
      <c r="E1800" t="s">
        <v>3714</v>
      </c>
      <c r="F1800" t="s">
        <v>78</v>
      </c>
      <c r="G1800" t="str">
        <f t="shared" si="168"/>
        <v>0</v>
      </c>
      <c r="H1800" s="4" t="str">
        <f t="shared" si="169"/>
        <v>Click here</v>
      </c>
      <c r="I1800" t="str">
        <f>IFERROR(INDEX(Analysis!$B$71:$L$91, MATCH(B1800, Analysis!$A$71:$A$91, 0), MATCH(C1800, Analysis!$B$70:$L$70, 0)), "")</f>
        <v>Mild</v>
      </c>
      <c r="J1800">
        <f t="shared" si="170"/>
        <v>21</v>
      </c>
      <c r="K1800" s="56">
        <f t="shared" si="171"/>
        <v>45796</v>
      </c>
      <c r="L1800" s="57">
        <f t="shared" si="173"/>
        <v>0.70725694444263354</v>
      </c>
      <c r="M1800" t="str" cm="1">
        <f t="array" ref="M1800">IF(L1800="","",_xlfn.IFS(
  AND(L1800&gt;=TIME(9,0,0), L1800&lt;TIME(16,0,0)),"Morning",
  AND(L1800&gt;=TIME(16,0,0), L1800&lt;TIME(23,59,0)),"Evening",
  L1800&gt;=TIME(23,59,0),"Night",
  L1800&lt;TIME(9,0,0),"Night"
))</f>
        <v>Evening</v>
      </c>
      <c r="O1800" t="str">
        <f t="shared" si="172"/>
        <v/>
      </c>
    </row>
    <row r="1801" spans="1:15" x14ac:dyDescent="0.25">
      <c r="A1801" s="55" t="s">
        <v>3715</v>
      </c>
      <c r="B1801" t="s">
        <v>1</v>
      </c>
      <c r="C1801" t="s">
        <v>27</v>
      </c>
      <c r="D1801" t="s">
        <v>109</v>
      </c>
      <c r="E1801" t="s">
        <v>3716</v>
      </c>
      <c r="F1801" t="s">
        <v>78</v>
      </c>
      <c r="G1801" t="str">
        <f t="shared" si="168"/>
        <v>0</v>
      </c>
      <c r="H1801" s="4" t="str">
        <f t="shared" si="169"/>
        <v>Click here</v>
      </c>
      <c r="I1801" t="str">
        <f>IFERROR(INDEX(Analysis!$B$71:$L$91, MATCH(B1801, Analysis!$A$71:$A$91, 0), MATCH(C1801, Analysis!$B$70:$L$70, 0)), "")</f>
        <v>Mild</v>
      </c>
      <c r="J1801">
        <f t="shared" si="170"/>
        <v>21</v>
      </c>
      <c r="K1801" s="56">
        <f t="shared" si="171"/>
        <v>45796</v>
      </c>
      <c r="L1801" s="57">
        <f t="shared" si="173"/>
        <v>0.71218750000116415</v>
      </c>
      <c r="M1801" t="str" cm="1">
        <f t="array" ref="M1801">IF(L1801="","",_xlfn.IFS(
  AND(L1801&gt;=TIME(9,0,0), L1801&lt;TIME(16,0,0)),"Morning",
  AND(L1801&gt;=TIME(16,0,0), L1801&lt;TIME(23,59,0)),"Evening",
  L1801&gt;=TIME(23,59,0),"Night",
  L1801&lt;TIME(9,0,0),"Night"
))</f>
        <v>Evening</v>
      </c>
      <c r="O1801" t="str">
        <f t="shared" si="172"/>
        <v/>
      </c>
    </row>
    <row r="1802" spans="1:15" x14ac:dyDescent="0.25">
      <c r="A1802" s="55" t="s">
        <v>3717</v>
      </c>
      <c r="B1802" t="s">
        <v>2</v>
      </c>
      <c r="C1802" t="s">
        <v>27</v>
      </c>
      <c r="D1802" t="s">
        <v>3575</v>
      </c>
      <c r="E1802" t="s">
        <v>3718</v>
      </c>
      <c r="F1802" t="s">
        <v>78</v>
      </c>
      <c r="G1802" t="str">
        <f t="shared" si="168"/>
        <v>0</v>
      </c>
      <c r="H1802" s="4" t="str">
        <f t="shared" si="169"/>
        <v>Click here</v>
      </c>
      <c r="I1802" t="str">
        <f>IFERROR(INDEX(Analysis!$B$71:$L$91, MATCH(B1802, Analysis!$A$71:$A$91, 0), MATCH(C1802, Analysis!$B$70:$L$70, 0)), "")</f>
        <v>Mild</v>
      </c>
      <c r="J1802">
        <f t="shared" si="170"/>
        <v>21</v>
      </c>
      <c r="K1802" s="56">
        <f t="shared" si="171"/>
        <v>45796</v>
      </c>
      <c r="L1802" s="57">
        <f t="shared" si="173"/>
        <v>0.72446759259037208</v>
      </c>
      <c r="M1802" t="str" cm="1">
        <f t="array" ref="M1802">IF(L1802="","",_xlfn.IFS(
  AND(L1802&gt;=TIME(9,0,0), L1802&lt;TIME(16,0,0)),"Morning",
  AND(L1802&gt;=TIME(16,0,0), L1802&lt;TIME(23,59,0)),"Evening",
  L1802&gt;=TIME(23,59,0),"Night",
  L1802&lt;TIME(9,0,0),"Night"
))</f>
        <v>Evening</v>
      </c>
      <c r="O1802" t="str">
        <f t="shared" si="172"/>
        <v/>
      </c>
    </row>
    <row r="1803" spans="1:15" x14ac:dyDescent="0.25">
      <c r="A1803" s="55" t="s">
        <v>3719</v>
      </c>
      <c r="B1803" t="s">
        <v>4</v>
      </c>
      <c r="C1803" t="s">
        <v>25</v>
      </c>
      <c r="D1803" t="s">
        <v>1117</v>
      </c>
      <c r="E1803" t="s">
        <v>3720</v>
      </c>
      <c r="F1803" t="s">
        <v>78</v>
      </c>
      <c r="G1803" t="str">
        <f t="shared" si="168"/>
        <v>0</v>
      </c>
      <c r="H1803" s="4" t="str">
        <f t="shared" si="169"/>
        <v>Click here</v>
      </c>
      <c r="I1803" t="str">
        <f>IFERROR(INDEX(Analysis!$B$71:$L$91, MATCH(B1803, Analysis!$A$71:$A$91, 0), MATCH(C1803, Analysis!$B$70:$L$70, 0)), "")</f>
        <v>Mild</v>
      </c>
      <c r="J1803">
        <f t="shared" si="170"/>
        <v>21</v>
      </c>
      <c r="K1803" s="56">
        <f t="shared" si="171"/>
        <v>45796</v>
      </c>
      <c r="L1803" s="57">
        <f t="shared" si="173"/>
        <v>0.726597222223063</v>
      </c>
      <c r="M1803" t="str" cm="1">
        <f t="array" ref="M1803">IF(L1803="","",_xlfn.IFS(
  AND(L1803&gt;=TIME(9,0,0), L1803&lt;TIME(16,0,0)),"Morning",
  AND(L1803&gt;=TIME(16,0,0), L1803&lt;TIME(23,59,0)),"Evening",
  L1803&gt;=TIME(23,59,0),"Night",
  L1803&lt;TIME(9,0,0),"Night"
))</f>
        <v>Evening</v>
      </c>
      <c r="O1803" t="str">
        <f t="shared" si="172"/>
        <v/>
      </c>
    </row>
    <row r="1804" spans="1:15" x14ac:dyDescent="0.25">
      <c r="A1804" s="55" t="s">
        <v>3721</v>
      </c>
      <c r="B1804" t="s">
        <v>1</v>
      </c>
      <c r="C1804" t="s">
        <v>29</v>
      </c>
      <c r="D1804" t="s">
        <v>223</v>
      </c>
      <c r="E1804" t="s">
        <v>3722</v>
      </c>
      <c r="F1804" t="s">
        <v>78</v>
      </c>
      <c r="G1804" t="str">
        <f t="shared" si="168"/>
        <v>0</v>
      </c>
      <c r="H1804" s="4" t="str">
        <f t="shared" si="169"/>
        <v>Click here</v>
      </c>
      <c r="I1804" t="str">
        <f>IFERROR(INDEX(Analysis!$B$71:$L$91, MATCH(B1804, Analysis!$A$71:$A$91, 0), MATCH(C1804, Analysis!$B$70:$L$70, 0)), "")</f>
        <v>Mild</v>
      </c>
      <c r="J1804">
        <f t="shared" si="170"/>
        <v>21</v>
      </c>
      <c r="K1804" s="56">
        <f t="shared" si="171"/>
        <v>45796</v>
      </c>
      <c r="L1804" s="57">
        <f t="shared" si="173"/>
        <v>0.73015046296495711</v>
      </c>
      <c r="M1804" t="str" cm="1">
        <f t="array" ref="M1804">IF(L1804="","",_xlfn.IFS(
  AND(L1804&gt;=TIME(9,0,0), L1804&lt;TIME(16,0,0)),"Morning",
  AND(L1804&gt;=TIME(16,0,0), L1804&lt;TIME(23,59,0)),"Evening",
  L1804&gt;=TIME(23,59,0),"Night",
  L1804&lt;TIME(9,0,0),"Night"
))</f>
        <v>Evening</v>
      </c>
      <c r="O1804" t="str">
        <f t="shared" si="172"/>
        <v/>
      </c>
    </row>
    <row r="1805" spans="1:15" x14ac:dyDescent="0.25">
      <c r="A1805" s="55" t="s">
        <v>3723</v>
      </c>
      <c r="B1805" t="s">
        <v>1</v>
      </c>
      <c r="C1805" t="s">
        <v>29</v>
      </c>
      <c r="D1805" t="s">
        <v>290</v>
      </c>
      <c r="E1805" t="s">
        <v>3724</v>
      </c>
      <c r="F1805" t="s">
        <v>78</v>
      </c>
      <c r="G1805" t="str">
        <f t="shared" si="168"/>
        <v>0</v>
      </c>
      <c r="H1805" s="4" t="str">
        <f t="shared" si="169"/>
        <v>Click here</v>
      </c>
      <c r="I1805" t="str">
        <f>IFERROR(INDEX(Analysis!$B$71:$L$91, MATCH(B1805, Analysis!$A$71:$A$91, 0), MATCH(C1805, Analysis!$B$70:$L$70, 0)), "")</f>
        <v>Mild</v>
      </c>
      <c r="J1805">
        <f t="shared" si="170"/>
        <v>21</v>
      </c>
      <c r="K1805" s="56">
        <f t="shared" si="171"/>
        <v>45796</v>
      </c>
      <c r="L1805" s="57">
        <f t="shared" si="173"/>
        <v>0.73167824074334931</v>
      </c>
      <c r="M1805" t="str" cm="1">
        <f t="array" ref="M1805">IF(L1805="","",_xlfn.IFS(
  AND(L1805&gt;=TIME(9,0,0), L1805&lt;TIME(16,0,0)),"Morning",
  AND(L1805&gt;=TIME(16,0,0), L1805&lt;TIME(23,59,0)),"Evening",
  L1805&gt;=TIME(23,59,0),"Night",
  L1805&lt;TIME(9,0,0),"Night"
))</f>
        <v>Evening</v>
      </c>
      <c r="O1805" t="str">
        <f t="shared" si="172"/>
        <v/>
      </c>
    </row>
    <row r="1806" spans="1:15" x14ac:dyDescent="0.25">
      <c r="A1806" s="55" t="s">
        <v>3725</v>
      </c>
      <c r="B1806" t="s">
        <v>1</v>
      </c>
      <c r="C1806" t="s">
        <v>103</v>
      </c>
      <c r="D1806" t="s">
        <v>104</v>
      </c>
      <c r="E1806" t="s">
        <v>3726</v>
      </c>
      <c r="F1806" t="s">
        <v>78</v>
      </c>
      <c r="G1806" t="str">
        <f t="shared" si="168"/>
        <v>0</v>
      </c>
      <c r="H1806" s="4" t="str">
        <f t="shared" si="169"/>
        <v>Click here</v>
      </c>
      <c r="I1806" t="str">
        <f>IFERROR(INDEX(Analysis!$B$71:$L$91, MATCH(B1806, Analysis!$A$71:$A$91, 0), MATCH(C1806, Analysis!$B$70:$L$70, 0)), "")</f>
        <v>Mild</v>
      </c>
      <c r="J1806">
        <f t="shared" si="170"/>
        <v>21</v>
      </c>
      <c r="K1806" s="56">
        <f t="shared" si="171"/>
        <v>45796</v>
      </c>
      <c r="L1806" s="57">
        <f t="shared" si="173"/>
        <v>0.73254629629809642</v>
      </c>
      <c r="M1806" t="str" cm="1">
        <f t="array" ref="M1806">IF(L1806="","",_xlfn.IFS(
  AND(L1806&gt;=TIME(9,0,0), L1806&lt;TIME(16,0,0)),"Morning",
  AND(L1806&gt;=TIME(16,0,0), L1806&lt;TIME(23,59,0)),"Evening",
  L1806&gt;=TIME(23,59,0),"Night",
  L1806&lt;TIME(9,0,0),"Night"
))</f>
        <v>Evening</v>
      </c>
      <c r="O1806" t="str">
        <f t="shared" si="172"/>
        <v/>
      </c>
    </row>
    <row r="1807" spans="1:15" x14ac:dyDescent="0.25">
      <c r="A1807" s="55" t="s">
        <v>3727</v>
      </c>
      <c r="B1807" t="s">
        <v>1</v>
      </c>
      <c r="C1807" t="s">
        <v>27</v>
      </c>
      <c r="D1807" t="s">
        <v>3575</v>
      </c>
      <c r="E1807" t="s">
        <v>3728</v>
      </c>
      <c r="F1807" t="s">
        <v>78</v>
      </c>
      <c r="G1807" t="str">
        <f t="shared" si="168"/>
        <v>0</v>
      </c>
      <c r="H1807" s="4" t="str">
        <f t="shared" si="169"/>
        <v>Click here</v>
      </c>
      <c r="I1807" t="str">
        <f>IFERROR(INDEX(Analysis!$B$71:$L$91, MATCH(B1807, Analysis!$A$71:$A$91, 0), MATCH(C1807, Analysis!$B$70:$L$70, 0)), "")</f>
        <v>Mild</v>
      </c>
      <c r="J1807">
        <f t="shared" si="170"/>
        <v>21</v>
      </c>
      <c r="K1807" s="56">
        <f t="shared" si="171"/>
        <v>45796</v>
      </c>
      <c r="L1807" s="57">
        <f t="shared" si="173"/>
        <v>0.73334490740671754</v>
      </c>
      <c r="M1807" t="str" cm="1">
        <f t="array" ref="M1807">IF(L1807="","",_xlfn.IFS(
  AND(L1807&gt;=TIME(9,0,0), L1807&lt;TIME(16,0,0)),"Morning",
  AND(L1807&gt;=TIME(16,0,0), L1807&lt;TIME(23,59,0)),"Evening",
  L1807&gt;=TIME(23,59,0),"Night",
  L1807&lt;TIME(9,0,0),"Night"
))</f>
        <v>Evening</v>
      </c>
      <c r="O1807" t="str">
        <f t="shared" si="172"/>
        <v/>
      </c>
    </row>
    <row r="1808" spans="1:15" x14ac:dyDescent="0.25">
      <c r="A1808" s="55" t="s">
        <v>3729</v>
      </c>
      <c r="B1808" t="s">
        <v>4</v>
      </c>
      <c r="C1808" t="s">
        <v>29</v>
      </c>
      <c r="D1808" t="s">
        <v>76</v>
      </c>
      <c r="E1808" t="s">
        <v>3730</v>
      </c>
      <c r="F1808" t="s">
        <v>78</v>
      </c>
      <c r="G1808" t="str">
        <f t="shared" si="168"/>
        <v>0</v>
      </c>
      <c r="H1808" s="4" t="str">
        <f t="shared" si="169"/>
        <v>Click here</v>
      </c>
      <c r="I1808" t="str">
        <f>IFERROR(INDEX(Analysis!$B$71:$L$91, MATCH(B1808, Analysis!$A$71:$A$91, 0), MATCH(C1808, Analysis!$B$70:$L$70, 0)), "")</f>
        <v>Mild</v>
      </c>
      <c r="J1808">
        <f t="shared" si="170"/>
        <v>21</v>
      </c>
      <c r="K1808" s="56">
        <f t="shared" si="171"/>
        <v>45796</v>
      </c>
      <c r="L1808" s="57">
        <f t="shared" si="173"/>
        <v>0.73337962962978054</v>
      </c>
      <c r="M1808" t="str" cm="1">
        <f t="array" ref="M1808">IF(L1808="","",_xlfn.IFS(
  AND(L1808&gt;=TIME(9,0,0), L1808&lt;TIME(16,0,0)),"Morning",
  AND(L1808&gt;=TIME(16,0,0), L1808&lt;TIME(23,59,0)),"Evening",
  L1808&gt;=TIME(23,59,0),"Night",
  L1808&lt;TIME(9,0,0),"Night"
))</f>
        <v>Evening</v>
      </c>
      <c r="O1808" t="str">
        <f t="shared" si="172"/>
        <v/>
      </c>
    </row>
    <row r="1809" spans="1:15" x14ac:dyDescent="0.25">
      <c r="A1809" s="55" t="s">
        <v>3731</v>
      </c>
      <c r="B1809" t="s">
        <v>1</v>
      </c>
      <c r="C1809" t="s">
        <v>27</v>
      </c>
      <c r="D1809" t="s">
        <v>109</v>
      </c>
      <c r="E1809" t="s">
        <v>3732</v>
      </c>
      <c r="F1809" t="s">
        <v>78</v>
      </c>
      <c r="G1809" t="str">
        <f t="shared" si="168"/>
        <v>0</v>
      </c>
      <c r="H1809" s="4" t="str">
        <f t="shared" si="169"/>
        <v>Click here</v>
      </c>
      <c r="I1809" t="str">
        <f>IFERROR(INDEX(Analysis!$B$71:$L$91, MATCH(B1809, Analysis!$A$71:$A$91, 0), MATCH(C1809, Analysis!$B$70:$L$70, 0)), "")</f>
        <v>Mild</v>
      </c>
      <c r="J1809">
        <f t="shared" si="170"/>
        <v>21</v>
      </c>
      <c r="K1809" s="56">
        <f t="shared" si="171"/>
        <v>45796</v>
      </c>
      <c r="L1809" s="57">
        <f t="shared" si="173"/>
        <v>0.73497685185429873</v>
      </c>
      <c r="M1809" t="str" cm="1">
        <f t="array" ref="M1809">IF(L1809="","",_xlfn.IFS(
  AND(L1809&gt;=TIME(9,0,0), L1809&lt;TIME(16,0,0)),"Morning",
  AND(L1809&gt;=TIME(16,0,0), L1809&lt;TIME(23,59,0)),"Evening",
  L1809&gt;=TIME(23,59,0),"Night",
  L1809&lt;TIME(9,0,0),"Night"
))</f>
        <v>Evening</v>
      </c>
      <c r="O1809" t="str">
        <f t="shared" si="172"/>
        <v/>
      </c>
    </row>
    <row r="1810" spans="1:15" x14ac:dyDescent="0.25">
      <c r="A1810" s="55" t="s">
        <v>3733</v>
      </c>
      <c r="B1810" t="s">
        <v>3</v>
      </c>
      <c r="C1810" t="s">
        <v>26</v>
      </c>
      <c r="D1810" t="s">
        <v>178</v>
      </c>
      <c r="E1810" t="s">
        <v>3734</v>
      </c>
      <c r="F1810" t="s">
        <v>78</v>
      </c>
      <c r="G1810" t="str">
        <f t="shared" si="168"/>
        <v>0</v>
      </c>
      <c r="H1810" s="4" t="str">
        <f t="shared" si="169"/>
        <v>Click here</v>
      </c>
      <c r="I1810" t="str">
        <f>IFERROR(INDEX(Analysis!$B$71:$L$91, MATCH(B1810, Analysis!$A$71:$A$91, 0), MATCH(C1810, Analysis!$B$70:$L$70, 0)), "")</f>
        <v>Severe</v>
      </c>
      <c r="J1810">
        <f t="shared" si="170"/>
        <v>21</v>
      </c>
      <c r="K1810" s="56">
        <f t="shared" si="171"/>
        <v>45796</v>
      </c>
      <c r="L1810" s="57">
        <f t="shared" si="173"/>
        <v>0.73518518518540077</v>
      </c>
      <c r="M1810" t="str" cm="1">
        <f t="array" ref="M1810">IF(L1810="","",_xlfn.IFS(
  AND(L1810&gt;=TIME(9,0,0), L1810&lt;TIME(16,0,0)),"Morning",
  AND(L1810&gt;=TIME(16,0,0), L1810&lt;TIME(23,59,0)),"Evening",
  L1810&gt;=TIME(23,59,0),"Night",
  L1810&lt;TIME(9,0,0),"Night"
))</f>
        <v>Evening</v>
      </c>
      <c r="O1810" t="str">
        <f t="shared" si="172"/>
        <v/>
      </c>
    </row>
    <row r="1811" spans="1:15" x14ac:dyDescent="0.25">
      <c r="A1811" s="55" t="s">
        <v>3735</v>
      </c>
      <c r="B1811" t="s">
        <v>3</v>
      </c>
      <c r="C1811" t="s">
        <v>26</v>
      </c>
      <c r="D1811" t="s">
        <v>220</v>
      </c>
      <c r="E1811" t="s">
        <v>3736</v>
      </c>
      <c r="F1811" t="s">
        <v>78</v>
      </c>
      <c r="G1811" t="str">
        <f t="shared" si="168"/>
        <v>0</v>
      </c>
      <c r="H1811" s="4" t="str">
        <f t="shared" si="169"/>
        <v>Click here</v>
      </c>
      <c r="I1811" t="str">
        <f>IFERROR(INDEX(Analysis!$B$71:$L$91, MATCH(B1811, Analysis!$A$71:$A$91, 0), MATCH(C1811, Analysis!$B$70:$L$70, 0)), "")</f>
        <v>Severe</v>
      </c>
      <c r="J1811">
        <f t="shared" si="170"/>
        <v>21</v>
      </c>
      <c r="K1811" s="56">
        <f t="shared" si="171"/>
        <v>45796</v>
      </c>
      <c r="L1811" s="57">
        <f t="shared" si="173"/>
        <v>0.75868055555474712</v>
      </c>
      <c r="M1811" t="str" cm="1">
        <f t="array" ref="M1811">IF(L1811="","",_xlfn.IFS(
  AND(L1811&gt;=TIME(9,0,0), L1811&lt;TIME(16,0,0)),"Morning",
  AND(L1811&gt;=TIME(16,0,0), L1811&lt;TIME(23,59,0)),"Evening",
  L1811&gt;=TIME(23,59,0),"Night",
  L1811&lt;TIME(9,0,0),"Night"
))</f>
        <v>Evening</v>
      </c>
      <c r="O1811" t="str">
        <f t="shared" si="172"/>
        <v/>
      </c>
    </row>
    <row r="1812" spans="1:15" x14ac:dyDescent="0.25">
      <c r="A1812" s="55" t="s">
        <v>3737</v>
      </c>
      <c r="B1812" t="s">
        <v>2</v>
      </c>
      <c r="C1812" t="s">
        <v>29</v>
      </c>
      <c r="D1812" t="s">
        <v>290</v>
      </c>
      <c r="E1812" t="s">
        <v>3738</v>
      </c>
      <c r="F1812" t="s">
        <v>78</v>
      </c>
      <c r="G1812" t="str">
        <f t="shared" si="168"/>
        <v>0</v>
      </c>
      <c r="H1812" s="4" t="str">
        <f t="shared" si="169"/>
        <v>Click here</v>
      </c>
      <c r="I1812" t="str">
        <f>IFERROR(INDEX(Analysis!$B$71:$L$91, MATCH(B1812, Analysis!$A$71:$A$91, 0), MATCH(C1812, Analysis!$B$70:$L$70, 0)), "")</f>
        <v>Mild</v>
      </c>
      <c r="J1812">
        <f t="shared" si="170"/>
        <v>21</v>
      </c>
      <c r="K1812" s="56">
        <f t="shared" si="171"/>
        <v>45796</v>
      </c>
      <c r="L1812" s="57">
        <f t="shared" si="173"/>
        <v>0.76030092592554865</v>
      </c>
      <c r="M1812" t="str" cm="1">
        <f t="array" ref="M1812">IF(L1812="","",_xlfn.IFS(
  AND(L1812&gt;=TIME(9,0,0), L1812&lt;TIME(16,0,0)),"Morning",
  AND(L1812&gt;=TIME(16,0,0), L1812&lt;TIME(23,59,0)),"Evening",
  L1812&gt;=TIME(23,59,0),"Night",
  L1812&lt;TIME(9,0,0),"Night"
))</f>
        <v>Evening</v>
      </c>
      <c r="O1812" t="str">
        <f t="shared" si="172"/>
        <v/>
      </c>
    </row>
    <row r="1813" spans="1:15" x14ac:dyDescent="0.25">
      <c r="A1813" s="55" t="s">
        <v>3739</v>
      </c>
      <c r="B1813" t="s">
        <v>4</v>
      </c>
      <c r="C1813" t="s">
        <v>25</v>
      </c>
      <c r="D1813" t="s">
        <v>83</v>
      </c>
      <c r="E1813" t="s">
        <v>3740</v>
      </c>
      <c r="F1813" t="s">
        <v>78</v>
      </c>
      <c r="G1813" t="str">
        <f t="shared" si="168"/>
        <v>0</v>
      </c>
      <c r="H1813" s="4" t="str">
        <f t="shared" si="169"/>
        <v>Click here</v>
      </c>
      <c r="I1813" t="str">
        <f>IFERROR(INDEX(Analysis!$B$71:$L$91, MATCH(B1813, Analysis!$A$71:$A$91, 0), MATCH(C1813, Analysis!$B$70:$L$70, 0)), "")</f>
        <v>Mild</v>
      </c>
      <c r="J1813">
        <f t="shared" si="170"/>
        <v>21</v>
      </c>
      <c r="K1813" s="56">
        <f t="shared" si="171"/>
        <v>45796</v>
      </c>
      <c r="L1813" s="57">
        <f t="shared" si="173"/>
        <v>0.77606481481780065</v>
      </c>
      <c r="M1813" t="str" cm="1">
        <f t="array" ref="M1813">IF(L1813="","",_xlfn.IFS(
  AND(L1813&gt;=TIME(9,0,0), L1813&lt;TIME(16,0,0)),"Morning",
  AND(L1813&gt;=TIME(16,0,0), L1813&lt;TIME(23,59,0)),"Evening",
  L1813&gt;=TIME(23,59,0),"Night",
  L1813&lt;TIME(9,0,0),"Night"
))</f>
        <v>Evening</v>
      </c>
      <c r="O1813" t="str">
        <f t="shared" si="172"/>
        <v/>
      </c>
    </row>
    <row r="1814" spans="1:15" x14ac:dyDescent="0.25">
      <c r="A1814" s="55" t="s">
        <v>3741</v>
      </c>
      <c r="B1814" t="s">
        <v>5</v>
      </c>
      <c r="C1814" t="s">
        <v>29</v>
      </c>
      <c r="D1814" t="s">
        <v>223</v>
      </c>
      <c r="E1814" t="s">
        <v>3742</v>
      </c>
      <c r="F1814" t="s">
        <v>78</v>
      </c>
      <c r="G1814" t="str">
        <f t="shared" si="168"/>
        <v>0</v>
      </c>
      <c r="H1814" s="4" t="str">
        <f t="shared" si="169"/>
        <v>Click here</v>
      </c>
      <c r="I1814" t="str">
        <f>IFERROR(INDEX(Analysis!$B$71:$L$91, MATCH(B1814, Analysis!$A$71:$A$91, 0), MATCH(C1814, Analysis!$B$70:$L$70, 0)), "")</f>
        <v>Severe</v>
      </c>
      <c r="J1814">
        <f t="shared" si="170"/>
        <v>21</v>
      </c>
      <c r="K1814" s="56">
        <f t="shared" si="171"/>
        <v>45796</v>
      </c>
      <c r="L1814" s="57">
        <f t="shared" si="173"/>
        <v>0.81927083332993789</v>
      </c>
      <c r="M1814" t="str" cm="1">
        <f t="array" ref="M1814">IF(L1814="","",_xlfn.IFS(
  AND(L1814&gt;=TIME(9,0,0), L1814&lt;TIME(16,0,0)),"Morning",
  AND(L1814&gt;=TIME(16,0,0), L1814&lt;TIME(23,59,0)),"Evening",
  L1814&gt;=TIME(23,59,0),"Night",
  L1814&lt;TIME(9,0,0),"Night"
))</f>
        <v>Evening</v>
      </c>
      <c r="O1814" t="str">
        <f t="shared" si="172"/>
        <v/>
      </c>
    </row>
    <row r="1815" spans="1:15" x14ac:dyDescent="0.25">
      <c r="A1815" s="55" t="s">
        <v>3743</v>
      </c>
      <c r="B1815" t="s">
        <v>1</v>
      </c>
      <c r="C1815" t="s">
        <v>30</v>
      </c>
      <c r="D1815" t="s">
        <v>217</v>
      </c>
      <c r="E1815" t="s">
        <v>3744</v>
      </c>
      <c r="F1815" t="s">
        <v>78</v>
      </c>
      <c r="G1815" t="str">
        <f t="shared" si="168"/>
        <v>0</v>
      </c>
      <c r="H1815" s="4" t="str">
        <f t="shared" si="169"/>
        <v>Click here</v>
      </c>
      <c r="I1815" t="str">
        <f>IFERROR(INDEX(Analysis!$B$71:$L$91, MATCH(B1815, Analysis!$A$71:$A$91, 0), MATCH(C1815, Analysis!$B$70:$L$70, 0)), "")</f>
        <v>Mild</v>
      </c>
      <c r="J1815">
        <f t="shared" si="170"/>
        <v>21</v>
      </c>
      <c r="K1815" s="56">
        <f t="shared" si="171"/>
        <v>45796</v>
      </c>
      <c r="L1815" s="57">
        <f t="shared" si="173"/>
        <v>0.84042824074276723</v>
      </c>
      <c r="M1815" t="str" cm="1">
        <f t="array" ref="M1815">IF(L1815="","",_xlfn.IFS(
  AND(L1815&gt;=TIME(9,0,0), L1815&lt;TIME(16,0,0)),"Morning",
  AND(L1815&gt;=TIME(16,0,0), L1815&lt;TIME(23,59,0)),"Evening",
  L1815&gt;=TIME(23,59,0),"Night",
  L1815&lt;TIME(9,0,0),"Night"
))</f>
        <v>Evening</v>
      </c>
      <c r="O1815" t="str">
        <f t="shared" si="172"/>
        <v/>
      </c>
    </row>
    <row r="1816" spans="1:15" x14ac:dyDescent="0.25">
      <c r="A1816" s="55" t="s">
        <v>3745</v>
      </c>
      <c r="B1816" t="s">
        <v>3</v>
      </c>
      <c r="C1816" t="s">
        <v>26</v>
      </c>
      <c r="D1816" t="s">
        <v>80</v>
      </c>
      <c r="E1816" t="s">
        <v>3746</v>
      </c>
      <c r="F1816" t="s">
        <v>78</v>
      </c>
      <c r="G1816" t="str">
        <f t="shared" si="168"/>
        <v>0</v>
      </c>
      <c r="H1816" s="4" t="str">
        <f t="shared" si="169"/>
        <v>Click here</v>
      </c>
      <c r="I1816" t="str">
        <f>IFERROR(INDEX(Analysis!$B$71:$L$91, MATCH(B1816, Analysis!$A$71:$A$91, 0), MATCH(C1816, Analysis!$B$70:$L$70, 0)), "")</f>
        <v>Severe</v>
      </c>
      <c r="J1816">
        <f t="shared" si="170"/>
        <v>21</v>
      </c>
      <c r="K1816" s="56">
        <f t="shared" si="171"/>
        <v>45796</v>
      </c>
      <c r="L1816" s="57">
        <f t="shared" si="173"/>
        <v>0.92991898148466134</v>
      </c>
      <c r="M1816" t="str" cm="1">
        <f t="array" ref="M1816">IF(L1816="","",_xlfn.IFS(
  AND(L1816&gt;=TIME(9,0,0), L1816&lt;TIME(16,0,0)),"Morning",
  AND(L1816&gt;=TIME(16,0,0), L1816&lt;TIME(23,59,0)),"Evening",
  L1816&gt;=TIME(23,59,0),"Night",
  L1816&lt;TIME(9,0,0),"Night"
))</f>
        <v>Evening</v>
      </c>
      <c r="O1816" t="str">
        <f t="shared" si="172"/>
        <v/>
      </c>
    </row>
    <row r="1817" spans="1:15" x14ac:dyDescent="0.25">
      <c r="A1817" s="55" t="s">
        <v>3747</v>
      </c>
      <c r="B1817" t="s">
        <v>1</v>
      </c>
      <c r="C1817" t="s">
        <v>30</v>
      </c>
      <c r="D1817" t="s">
        <v>217</v>
      </c>
      <c r="E1817" t="s">
        <v>3748</v>
      </c>
      <c r="F1817" t="s">
        <v>78</v>
      </c>
      <c r="G1817" t="str">
        <f t="shared" si="168"/>
        <v>0</v>
      </c>
      <c r="H1817" s="4" t="str">
        <f t="shared" si="169"/>
        <v>Click here</v>
      </c>
      <c r="I1817" t="str">
        <f>IFERROR(INDEX(Analysis!$B$71:$L$91, MATCH(B1817, Analysis!$A$71:$A$91, 0), MATCH(C1817, Analysis!$B$70:$L$70, 0)), "")</f>
        <v>Mild</v>
      </c>
      <c r="J1817">
        <f t="shared" si="170"/>
        <v>21</v>
      </c>
      <c r="K1817" s="56">
        <f t="shared" si="171"/>
        <v>45796</v>
      </c>
      <c r="L1817" s="57">
        <f t="shared" si="173"/>
        <v>0.94399305555270985</v>
      </c>
      <c r="M1817" t="str" cm="1">
        <f t="array" ref="M1817">IF(L1817="","",_xlfn.IFS(
  AND(L1817&gt;=TIME(9,0,0), L1817&lt;TIME(16,0,0)),"Morning",
  AND(L1817&gt;=TIME(16,0,0), L1817&lt;TIME(23,59,0)),"Evening",
  L1817&gt;=TIME(23,59,0),"Night",
  L1817&lt;TIME(9,0,0),"Night"
))</f>
        <v>Evening</v>
      </c>
      <c r="O1817" t="str">
        <f t="shared" si="172"/>
        <v/>
      </c>
    </row>
    <row r="1818" spans="1:15" x14ac:dyDescent="0.25">
      <c r="A1818" s="55" t="s">
        <v>3749</v>
      </c>
      <c r="B1818" t="s">
        <v>4</v>
      </c>
      <c r="C1818" t="s">
        <v>25</v>
      </c>
      <c r="D1818" t="s">
        <v>83</v>
      </c>
      <c r="E1818" t="s">
        <v>3750</v>
      </c>
      <c r="F1818" t="s">
        <v>78</v>
      </c>
      <c r="G1818" t="str">
        <f t="shared" si="168"/>
        <v>0</v>
      </c>
      <c r="H1818" s="4" t="str">
        <f t="shared" si="169"/>
        <v>Click here</v>
      </c>
      <c r="I1818" t="str">
        <f>IFERROR(INDEX(Analysis!$B$71:$L$91, MATCH(B1818, Analysis!$A$71:$A$91, 0), MATCH(C1818, Analysis!$B$70:$L$70, 0)), "")</f>
        <v>Mild</v>
      </c>
      <c r="J1818">
        <f t="shared" si="170"/>
        <v>21</v>
      </c>
      <c r="K1818" s="56">
        <f t="shared" si="171"/>
        <v>45797</v>
      </c>
      <c r="L1818" s="57">
        <f t="shared" si="173"/>
        <v>0.42885416666831588</v>
      </c>
      <c r="M1818" t="str" cm="1">
        <f t="array" ref="M1818">IF(L1818="","",_xlfn.IFS(
  AND(L1818&gt;=TIME(9,0,0), L1818&lt;TIME(16,0,0)),"Morning",
  AND(L1818&gt;=TIME(16,0,0), L1818&lt;TIME(23,59,0)),"Evening",
  L1818&gt;=TIME(23,59,0),"Night",
  L1818&lt;TIME(9,0,0),"Night"
))</f>
        <v>Morning</v>
      </c>
      <c r="O1818" t="str">
        <f t="shared" si="172"/>
        <v/>
      </c>
    </row>
    <row r="1819" spans="1:15" x14ac:dyDescent="0.25">
      <c r="A1819" s="55" t="s">
        <v>3751</v>
      </c>
      <c r="B1819" t="s">
        <v>3</v>
      </c>
      <c r="C1819" t="s">
        <v>29</v>
      </c>
      <c r="D1819" t="s">
        <v>116</v>
      </c>
      <c r="E1819" t="s">
        <v>3752</v>
      </c>
      <c r="F1819" t="s">
        <v>78</v>
      </c>
      <c r="G1819" t="str">
        <f t="shared" si="168"/>
        <v>0</v>
      </c>
      <c r="H1819" s="4" t="str">
        <f t="shared" si="169"/>
        <v>Click here</v>
      </c>
      <c r="I1819" t="str">
        <f>IFERROR(INDEX(Analysis!$B$71:$L$91, MATCH(B1819, Analysis!$A$71:$A$91, 0), MATCH(C1819, Analysis!$B$70:$L$70, 0)), "")</f>
        <v>Severe</v>
      </c>
      <c r="J1819">
        <f t="shared" si="170"/>
        <v>21</v>
      </c>
      <c r="K1819" s="56">
        <f t="shared" si="171"/>
        <v>45797</v>
      </c>
      <c r="L1819" s="57">
        <f t="shared" si="173"/>
        <v>0.45768518518161727</v>
      </c>
      <c r="M1819" t="str" cm="1">
        <f t="array" ref="M1819">IF(L1819="","",_xlfn.IFS(
  AND(L1819&gt;=TIME(9,0,0), L1819&lt;TIME(16,0,0)),"Morning",
  AND(L1819&gt;=TIME(16,0,0), L1819&lt;TIME(23,59,0)),"Evening",
  L1819&gt;=TIME(23,59,0),"Night",
  L1819&lt;TIME(9,0,0),"Night"
))</f>
        <v>Morning</v>
      </c>
      <c r="O1819" t="str">
        <f t="shared" si="172"/>
        <v/>
      </c>
    </row>
    <row r="1820" spans="1:15" x14ac:dyDescent="0.25">
      <c r="A1820" s="55" t="s">
        <v>3753</v>
      </c>
      <c r="B1820" t="s">
        <v>1</v>
      </c>
      <c r="C1820" t="s">
        <v>103</v>
      </c>
      <c r="D1820" t="s">
        <v>104</v>
      </c>
      <c r="E1820" t="s">
        <v>3754</v>
      </c>
      <c r="F1820" t="s">
        <v>78</v>
      </c>
      <c r="G1820" t="str">
        <f t="shared" si="168"/>
        <v>0</v>
      </c>
      <c r="H1820" s="4" t="str">
        <f t="shared" si="169"/>
        <v>Click here</v>
      </c>
      <c r="I1820" t="str">
        <f>IFERROR(INDEX(Analysis!$B$71:$L$91, MATCH(B1820, Analysis!$A$71:$A$91, 0), MATCH(C1820, Analysis!$B$70:$L$70, 0)), "")</f>
        <v>Mild</v>
      </c>
      <c r="J1820">
        <f t="shared" si="170"/>
        <v>21</v>
      </c>
      <c r="K1820" s="56">
        <f t="shared" si="171"/>
        <v>45797</v>
      </c>
      <c r="L1820" s="57">
        <f t="shared" si="173"/>
        <v>0.45856481481314404</v>
      </c>
      <c r="M1820" t="str" cm="1">
        <f t="array" ref="M1820">IF(L1820="","",_xlfn.IFS(
  AND(L1820&gt;=TIME(9,0,0), L1820&lt;TIME(16,0,0)),"Morning",
  AND(L1820&gt;=TIME(16,0,0), L1820&lt;TIME(23,59,0)),"Evening",
  L1820&gt;=TIME(23,59,0),"Night",
  L1820&lt;TIME(9,0,0),"Night"
))</f>
        <v>Morning</v>
      </c>
      <c r="O1820" t="str">
        <f t="shared" si="172"/>
        <v/>
      </c>
    </row>
    <row r="1821" spans="1:15" x14ac:dyDescent="0.25">
      <c r="A1821" s="55" t="s">
        <v>3755</v>
      </c>
      <c r="B1821" t="s">
        <v>1</v>
      </c>
      <c r="C1821" t="s">
        <v>29</v>
      </c>
      <c r="D1821" t="s">
        <v>116</v>
      </c>
      <c r="E1821" t="s">
        <v>3756</v>
      </c>
      <c r="F1821" t="s">
        <v>78</v>
      </c>
      <c r="G1821" t="str">
        <f t="shared" si="168"/>
        <v>0</v>
      </c>
      <c r="H1821" s="4" t="str">
        <f t="shared" si="169"/>
        <v>Click here</v>
      </c>
      <c r="I1821" t="str">
        <f>IFERROR(INDEX(Analysis!$B$71:$L$91, MATCH(B1821, Analysis!$A$71:$A$91, 0), MATCH(C1821, Analysis!$B$70:$L$70, 0)), "")</f>
        <v>Mild</v>
      </c>
      <c r="J1821">
        <f t="shared" si="170"/>
        <v>21</v>
      </c>
      <c r="K1821" s="56">
        <f t="shared" si="171"/>
        <v>45797</v>
      </c>
      <c r="L1821" s="57">
        <f t="shared" si="173"/>
        <v>0.46046296296117362</v>
      </c>
      <c r="M1821" t="str" cm="1">
        <f t="array" ref="M1821">IF(L1821="","",_xlfn.IFS(
  AND(L1821&gt;=TIME(9,0,0), L1821&lt;TIME(16,0,0)),"Morning",
  AND(L1821&gt;=TIME(16,0,0), L1821&lt;TIME(23,59,0)),"Evening",
  L1821&gt;=TIME(23,59,0),"Night",
  L1821&lt;TIME(9,0,0),"Night"
))</f>
        <v>Morning</v>
      </c>
      <c r="O1821" t="str">
        <f t="shared" si="172"/>
        <v/>
      </c>
    </row>
    <row r="1822" spans="1:15" x14ac:dyDescent="0.25">
      <c r="A1822" s="55" t="s">
        <v>3757</v>
      </c>
      <c r="B1822" t="s">
        <v>1</v>
      </c>
      <c r="C1822" t="s">
        <v>103</v>
      </c>
      <c r="D1822" t="s">
        <v>104</v>
      </c>
      <c r="E1822" t="s">
        <v>3758</v>
      </c>
      <c r="F1822" t="s">
        <v>78</v>
      </c>
      <c r="G1822" t="str">
        <f t="shared" si="168"/>
        <v>0</v>
      </c>
      <c r="H1822" s="4" t="str">
        <f t="shared" si="169"/>
        <v>Click here</v>
      </c>
      <c r="I1822" t="str">
        <f>IFERROR(INDEX(Analysis!$B$71:$L$91, MATCH(B1822, Analysis!$A$71:$A$91, 0), MATCH(C1822, Analysis!$B$70:$L$70, 0)), "")</f>
        <v>Mild</v>
      </c>
      <c r="J1822">
        <f t="shared" si="170"/>
        <v>21</v>
      </c>
      <c r="K1822" s="56">
        <f t="shared" si="171"/>
        <v>45797</v>
      </c>
      <c r="L1822" s="57">
        <f t="shared" si="173"/>
        <v>0.46137731481576338</v>
      </c>
      <c r="M1822" t="str" cm="1">
        <f t="array" ref="M1822">IF(L1822="","",_xlfn.IFS(
  AND(L1822&gt;=TIME(9,0,0), L1822&lt;TIME(16,0,0)),"Morning",
  AND(L1822&gt;=TIME(16,0,0), L1822&lt;TIME(23,59,0)),"Evening",
  L1822&gt;=TIME(23,59,0),"Night",
  L1822&lt;TIME(9,0,0),"Night"
))</f>
        <v>Morning</v>
      </c>
      <c r="O1822" t="str">
        <f t="shared" si="172"/>
        <v/>
      </c>
    </row>
    <row r="1823" spans="1:15" x14ac:dyDescent="0.25">
      <c r="A1823" s="55" t="s">
        <v>3759</v>
      </c>
      <c r="B1823" t="s">
        <v>1</v>
      </c>
      <c r="C1823" t="s">
        <v>26</v>
      </c>
      <c r="D1823" t="s">
        <v>381</v>
      </c>
      <c r="E1823" t="s">
        <v>3760</v>
      </c>
      <c r="F1823" t="s">
        <v>78</v>
      </c>
      <c r="G1823" t="str">
        <f t="shared" si="168"/>
        <v>0</v>
      </c>
      <c r="H1823" s="4" t="str">
        <f t="shared" si="169"/>
        <v>Click here</v>
      </c>
      <c r="I1823" t="str">
        <f>IFERROR(INDEX(Analysis!$B$71:$L$91, MATCH(B1823, Analysis!$A$71:$A$91, 0), MATCH(C1823, Analysis!$B$70:$L$70, 0)), "")</f>
        <v>Mild</v>
      </c>
      <c r="J1823">
        <f t="shared" si="170"/>
        <v>21</v>
      </c>
      <c r="K1823" s="56">
        <f t="shared" si="171"/>
        <v>45797</v>
      </c>
      <c r="L1823" s="57">
        <f t="shared" si="173"/>
        <v>0.46993055555503815</v>
      </c>
      <c r="M1823" t="str" cm="1">
        <f t="array" ref="M1823">IF(L1823="","",_xlfn.IFS(
  AND(L1823&gt;=TIME(9,0,0), L1823&lt;TIME(16,0,0)),"Morning",
  AND(L1823&gt;=TIME(16,0,0), L1823&lt;TIME(23,59,0)),"Evening",
  L1823&gt;=TIME(23,59,0),"Night",
  L1823&lt;TIME(9,0,0),"Night"
))</f>
        <v>Morning</v>
      </c>
      <c r="O1823" t="str">
        <f t="shared" si="172"/>
        <v/>
      </c>
    </row>
    <row r="1824" spans="1:15" x14ac:dyDescent="0.25">
      <c r="A1824" s="55" t="s">
        <v>3761</v>
      </c>
      <c r="B1824" t="s">
        <v>0</v>
      </c>
      <c r="C1824" t="s">
        <v>26</v>
      </c>
      <c r="D1824" t="s">
        <v>381</v>
      </c>
      <c r="E1824" t="s">
        <v>3762</v>
      </c>
      <c r="F1824" t="s">
        <v>78</v>
      </c>
      <c r="G1824" t="str">
        <f t="shared" si="168"/>
        <v>0</v>
      </c>
      <c r="H1824" s="4" t="str">
        <f t="shared" si="169"/>
        <v>Click here</v>
      </c>
      <c r="I1824" t="str">
        <f>IFERROR(INDEX(Analysis!$B$71:$L$91, MATCH(B1824, Analysis!$A$71:$A$91, 0), MATCH(C1824, Analysis!$B$70:$L$70, 0)), "")</f>
        <v>Severe</v>
      </c>
      <c r="J1824">
        <f t="shared" si="170"/>
        <v>21</v>
      </c>
      <c r="K1824" s="56">
        <f t="shared" si="171"/>
        <v>45797</v>
      </c>
      <c r="L1824" s="57">
        <f t="shared" si="173"/>
        <v>0.47146990741021</v>
      </c>
      <c r="M1824" t="str" cm="1">
        <f t="array" ref="M1824">IF(L1824="","",_xlfn.IFS(
  AND(L1824&gt;=TIME(9,0,0), L1824&lt;TIME(16,0,0)),"Morning",
  AND(L1824&gt;=TIME(16,0,0), L1824&lt;TIME(23,59,0)),"Evening",
  L1824&gt;=TIME(23,59,0),"Night",
  L1824&lt;TIME(9,0,0),"Night"
))</f>
        <v>Morning</v>
      </c>
      <c r="O1824" t="str">
        <f t="shared" si="172"/>
        <v/>
      </c>
    </row>
    <row r="1825" spans="1:15" x14ac:dyDescent="0.25">
      <c r="A1825" s="55" t="s">
        <v>3763</v>
      </c>
      <c r="B1825" t="s">
        <v>1</v>
      </c>
      <c r="C1825" t="s">
        <v>27</v>
      </c>
      <c r="D1825" t="s">
        <v>3575</v>
      </c>
      <c r="E1825" t="s">
        <v>3764</v>
      </c>
      <c r="F1825" t="s">
        <v>78</v>
      </c>
      <c r="G1825" t="str">
        <f t="shared" si="168"/>
        <v>0</v>
      </c>
      <c r="H1825" s="4" t="str">
        <f t="shared" si="169"/>
        <v>Click here</v>
      </c>
      <c r="I1825" t="str">
        <f>IFERROR(INDEX(Analysis!$B$71:$L$91, MATCH(B1825, Analysis!$A$71:$A$91, 0), MATCH(C1825, Analysis!$B$70:$L$70, 0)), "")</f>
        <v>Mild</v>
      </c>
      <c r="J1825">
        <f t="shared" si="170"/>
        <v>21</v>
      </c>
      <c r="K1825" s="56">
        <f t="shared" si="171"/>
        <v>45797</v>
      </c>
      <c r="L1825" s="57">
        <f t="shared" si="173"/>
        <v>0.4726388888884685</v>
      </c>
      <c r="M1825" t="str" cm="1">
        <f t="array" ref="M1825">IF(L1825="","",_xlfn.IFS(
  AND(L1825&gt;=TIME(9,0,0), L1825&lt;TIME(16,0,0)),"Morning",
  AND(L1825&gt;=TIME(16,0,0), L1825&lt;TIME(23,59,0)),"Evening",
  L1825&gt;=TIME(23,59,0),"Night",
  L1825&lt;TIME(9,0,0),"Night"
))</f>
        <v>Morning</v>
      </c>
      <c r="O1825" t="str">
        <f t="shared" si="172"/>
        <v/>
      </c>
    </row>
    <row r="1826" spans="1:15" x14ac:dyDescent="0.25">
      <c r="A1826" s="55" t="s">
        <v>3765</v>
      </c>
      <c r="B1826" t="s">
        <v>1</v>
      </c>
      <c r="C1826" t="s">
        <v>27</v>
      </c>
      <c r="D1826" t="s">
        <v>3575</v>
      </c>
      <c r="E1826" t="s">
        <v>3766</v>
      </c>
      <c r="F1826" t="s">
        <v>78</v>
      </c>
      <c r="G1826" t="str">
        <f t="shared" si="168"/>
        <v>0</v>
      </c>
      <c r="H1826" s="4" t="str">
        <f t="shared" si="169"/>
        <v>Click here</v>
      </c>
      <c r="I1826" t="str">
        <f>IFERROR(INDEX(Analysis!$B$71:$L$91, MATCH(B1826, Analysis!$A$71:$A$91, 0), MATCH(C1826, Analysis!$B$70:$L$70, 0)), "")</f>
        <v>Mild</v>
      </c>
      <c r="J1826">
        <f t="shared" si="170"/>
        <v>21</v>
      </c>
      <c r="K1826" s="56">
        <f t="shared" si="171"/>
        <v>45797</v>
      </c>
      <c r="L1826" s="57">
        <f t="shared" si="173"/>
        <v>0.47974537037225673</v>
      </c>
      <c r="M1826" t="str" cm="1">
        <f t="array" ref="M1826">IF(L1826="","",_xlfn.IFS(
  AND(L1826&gt;=TIME(9,0,0), L1826&lt;TIME(16,0,0)),"Morning",
  AND(L1826&gt;=TIME(16,0,0), L1826&lt;TIME(23,59,0)),"Evening",
  L1826&gt;=TIME(23,59,0),"Night",
  L1826&lt;TIME(9,0,0),"Night"
))</f>
        <v>Morning</v>
      </c>
      <c r="O1826" t="str">
        <f t="shared" si="172"/>
        <v/>
      </c>
    </row>
    <row r="1827" spans="1:15" x14ac:dyDescent="0.25">
      <c r="A1827" s="55" t="s">
        <v>3767</v>
      </c>
      <c r="B1827" t="s">
        <v>3</v>
      </c>
      <c r="C1827" t="s">
        <v>29</v>
      </c>
      <c r="D1827" t="s">
        <v>116</v>
      </c>
      <c r="E1827" t="s">
        <v>3768</v>
      </c>
      <c r="F1827" t="s">
        <v>78</v>
      </c>
      <c r="G1827" t="str">
        <f t="shared" si="168"/>
        <v>0</v>
      </c>
      <c r="H1827" s="4" t="str">
        <f t="shared" si="169"/>
        <v>Click here</v>
      </c>
      <c r="I1827" t="str">
        <f>IFERROR(INDEX(Analysis!$B$71:$L$91, MATCH(B1827, Analysis!$A$71:$A$91, 0), MATCH(C1827, Analysis!$B$70:$L$70, 0)), "")</f>
        <v>Severe</v>
      </c>
      <c r="J1827">
        <f t="shared" si="170"/>
        <v>21</v>
      </c>
      <c r="K1827" s="56">
        <f t="shared" si="171"/>
        <v>45797</v>
      </c>
      <c r="L1827" s="57">
        <f t="shared" si="173"/>
        <v>0.48068287037312984</v>
      </c>
      <c r="M1827" t="str" cm="1">
        <f t="array" ref="M1827">IF(L1827="","",_xlfn.IFS(
  AND(L1827&gt;=TIME(9,0,0), L1827&lt;TIME(16,0,0)),"Morning",
  AND(L1827&gt;=TIME(16,0,0), L1827&lt;TIME(23,59,0)),"Evening",
  L1827&gt;=TIME(23,59,0),"Night",
  L1827&lt;TIME(9,0,0),"Night"
))</f>
        <v>Morning</v>
      </c>
      <c r="O1827" t="str">
        <f t="shared" si="172"/>
        <v/>
      </c>
    </row>
    <row r="1828" spans="1:15" x14ac:dyDescent="0.25">
      <c r="A1828" s="55" t="s">
        <v>3769</v>
      </c>
      <c r="B1828" t="s">
        <v>0</v>
      </c>
      <c r="C1828" t="s">
        <v>26</v>
      </c>
      <c r="D1828" t="s">
        <v>381</v>
      </c>
      <c r="E1828" t="s">
        <v>3770</v>
      </c>
      <c r="F1828" t="s">
        <v>78</v>
      </c>
      <c r="G1828" t="str">
        <f t="shared" si="168"/>
        <v>0</v>
      </c>
      <c r="H1828" s="4" t="str">
        <f t="shared" si="169"/>
        <v>Click here</v>
      </c>
      <c r="I1828" t="str">
        <f>IFERROR(INDEX(Analysis!$B$71:$L$91, MATCH(B1828, Analysis!$A$71:$A$91, 0), MATCH(C1828, Analysis!$B$70:$L$70, 0)), "")</f>
        <v>Severe</v>
      </c>
      <c r="J1828">
        <f t="shared" si="170"/>
        <v>21</v>
      </c>
      <c r="K1828" s="56">
        <f t="shared" si="171"/>
        <v>45797</v>
      </c>
      <c r="L1828" s="57">
        <f t="shared" si="173"/>
        <v>0.48265046296000946</v>
      </c>
      <c r="M1828" t="str" cm="1">
        <f t="array" ref="M1828">IF(L1828="","",_xlfn.IFS(
  AND(L1828&gt;=TIME(9,0,0), L1828&lt;TIME(16,0,0)),"Morning",
  AND(L1828&gt;=TIME(16,0,0), L1828&lt;TIME(23,59,0)),"Evening",
  L1828&gt;=TIME(23,59,0),"Night",
  L1828&lt;TIME(9,0,0),"Night"
))</f>
        <v>Morning</v>
      </c>
      <c r="O1828" t="str">
        <f t="shared" si="172"/>
        <v/>
      </c>
    </row>
    <row r="1829" spans="1:15" x14ac:dyDescent="0.25">
      <c r="A1829" s="55" t="s">
        <v>3771</v>
      </c>
      <c r="B1829" t="s">
        <v>1</v>
      </c>
      <c r="C1829" t="s">
        <v>27</v>
      </c>
      <c r="D1829" t="s">
        <v>662</v>
      </c>
      <c r="E1829" t="s">
        <v>3772</v>
      </c>
      <c r="F1829" t="s">
        <v>78</v>
      </c>
      <c r="G1829" t="str">
        <f t="shared" si="168"/>
        <v>0</v>
      </c>
      <c r="H1829" s="4" t="str">
        <f t="shared" si="169"/>
        <v>Click here</v>
      </c>
      <c r="I1829" t="str">
        <f>IFERROR(INDEX(Analysis!$B$71:$L$91, MATCH(B1829, Analysis!$A$71:$A$91, 0), MATCH(C1829, Analysis!$B$70:$L$70, 0)), "")</f>
        <v>Mild</v>
      </c>
      <c r="J1829">
        <f t="shared" si="170"/>
        <v>21</v>
      </c>
      <c r="K1829" s="56">
        <f t="shared" si="171"/>
        <v>45797</v>
      </c>
      <c r="L1829" s="57">
        <f t="shared" si="173"/>
        <v>0.49063657407532446</v>
      </c>
      <c r="M1829" t="str" cm="1">
        <f t="array" ref="M1829">IF(L1829="","",_xlfn.IFS(
  AND(L1829&gt;=TIME(9,0,0), L1829&lt;TIME(16,0,0)),"Morning",
  AND(L1829&gt;=TIME(16,0,0), L1829&lt;TIME(23,59,0)),"Evening",
  L1829&gt;=TIME(23,59,0),"Night",
  L1829&lt;TIME(9,0,0),"Night"
))</f>
        <v>Morning</v>
      </c>
      <c r="O1829" t="str">
        <f t="shared" si="172"/>
        <v/>
      </c>
    </row>
    <row r="1830" spans="1:15" x14ac:dyDescent="0.25">
      <c r="A1830" s="55" t="s">
        <v>3773</v>
      </c>
      <c r="B1830" t="s">
        <v>1</v>
      </c>
      <c r="C1830" t="s">
        <v>27</v>
      </c>
      <c r="D1830" t="s">
        <v>662</v>
      </c>
      <c r="E1830" t="s">
        <v>3774</v>
      </c>
      <c r="F1830" t="s">
        <v>78</v>
      </c>
      <c r="G1830" t="str">
        <f t="shared" si="168"/>
        <v>0</v>
      </c>
      <c r="H1830" s="4" t="str">
        <f t="shared" si="169"/>
        <v>Click here</v>
      </c>
      <c r="I1830" t="str">
        <f>IFERROR(INDEX(Analysis!$B$71:$L$91, MATCH(B1830, Analysis!$A$71:$A$91, 0), MATCH(C1830, Analysis!$B$70:$L$70, 0)), "")</f>
        <v>Mild</v>
      </c>
      <c r="J1830">
        <f t="shared" si="170"/>
        <v>21</v>
      </c>
      <c r="K1830" s="56">
        <f t="shared" si="171"/>
        <v>45797</v>
      </c>
      <c r="L1830" s="57">
        <f t="shared" si="173"/>
        <v>0.49136574073781958</v>
      </c>
      <c r="M1830" t="str" cm="1">
        <f t="array" ref="M1830">IF(L1830="","",_xlfn.IFS(
  AND(L1830&gt;=TIME(9,0,0), L1830&lt;TIME(16,0,0)),"Morning",
  AND(L1830&gt;=TIME(16,0,0), L1830&lt;TIME(23,59,0)),"Evening",
  L1830&gt;=TIME(23,59,0),"Night",
  L1830&lt;TIME(9,0,0),"Night"
))</f>
        <v>Morning</v>
      </c>
      <c r="O1830" t="str">
        <f t="shared" si="172"/>
        <v/>
      </c>
    </row>
    <row r="1831" spans="1:15" x14ac:dyDescent="0.25">
      <c r="A1831" s="55" t="s">
        <v>3775</v>
      </c>
      <c r="B1831" t="s">
        <v>1</v>
      </c>
      <c r="C1831" t="s">
        <v>27</v>
      </c>
      <c r="D1831" t="s">
        <v>662</v>
      </c>
      <c r="E1831" t="s">
        <v>3776</v>
      </c>
      <c r="F1831" t="s">
        <v>78</v>
      </c>
      <c r="G1831" t="str">
        <f t="shared" si="168"/>
        <v>0</v>
      </c>
      <c r="H1831" s="4" t="str">
        <f t="shared" si="169"/>
        <v>Click here</v>
      </c>
      <c r="I1831" t="str">
        <f>IFERROR(INDEX(Analysis!$B$71:$L$91, MATCH(B1831, Analysis!$A$71:$A$91, 0), MATCH(C1831, Analysis!$B$70:$L$70, 0)), "")</f>
        <v>Mild</v>
      </c>
      <c r="J1831">
        <f t="shared" si="170"/>
        <v>21</v>
      </c>
      <c r="K1831" s="56">
        <f t="shared" si="171"/>
        <v>45797</v>
      </c>
      <c r="L1831" s="57">
        <f t="shared" si="173"/>
        <v>0.49164351851504762</v>
      </c>
      <c r="M1831" t="str" cm="1">
        <f t="array" ref="M1831">IF(L1831="","",_xlfn.IFS(
  AND(L1831&gt;=TIME(9,0,0), L1831&lt;TIME(16,0,0)),"Morning",
  AND(L1831&gt;=TIME(16,0,0), L1831&lt;TIME(23,59,0)),"Evening",
  L1831&gt;=TIME(23,59,0),"Night",
  L1831&lt;TIME(9,0,0),"Night"
))</f>
        <v>Morning</v>
      </c>
      <c r="O1831" t="str">
        <f t="shared" si="172"/>
        <v/>
      </c>
    </row>
    <row r="1832" spans="1:15" x14ac:dyDescent="0.25">
      <c r="A1832" s="55" t="s">
        <v>3777</v>
      </c>
      <c r="B1832" t="s">
        <v>1</v>
      </c>
      <c r="C1832" t="s">
        <v>27</v>
      </c>
      <c r="D1832" t="s">
        <v>662</v>
      </c>
      <c r="E1832" t="s">
        <v>3778</v>
      </c>
      <c r="F1832" t="s">
        <v>78</v>
      </c>
      <c r="G1832" t="str">
        <f t="shared" si="168"/>
        <v>0</v>
      </c>
      <c r="H1832" s="4" t="str">
        <f t="shared" si="169"/>
        <v>Click here</v>
      </c>
      <c r="I1832" t="str">
        <f>IFERROR(INDEX(Analysis!$B$71:$L$91, MATCH(B1832, Analysis!$A$71:$A$91, 0), MATCH(C1832, Analysis!$B$70:$L$70, 0)), "")</f>
        <v>Mild</v>
      </c>
      <c r="J1832">
        <f t="shared" si="170"/>
        <v>21</v>
      </c>
      <c r="K1832" s="56">
        <f t="shared" si="171"/>
        <v>45797</v>
      </c>
      <c r="L1832" s="57">
        <f t="shared" si="173"/>
        <v>0.49181712963036261</v>
      </c>
      <c r="M1832" t="str" cm="1">
        <f t="array" ref="M1832">IF(L1832="","",_xlfn.IFS(
  AND(L1832&gt;=TIME(9,0,0), L1832&lt;TIME(16,0,0)),"Morning",
  AND(L1832&gt;=TIME(16,0,0), L1832&lt;TIME(23,59,0)),"Evening",
  L1832&gt;=TIME(23,59,0),"Night",
  L1832&lt;TIME(9,0,0),"Night"
))</f>
        <v>Morning</v>
      </c>
      <c r="O1832" t="str">
        <f t="shared" si="172"/>
        <v/>
      </c>
    </row>
    <row r="1833" spans="1:15" x14ac:dyDescent="0.25">
      <c r="A1833" s="55" t="s">
        <v>3779</v>
      </c>
      <c r="B1833" t="s">
        <v>1</v>
      </c>
      <c r="C1833" t="s">
        <v>26</v>
      </c>
      <c r="D1833" t="s">
        <v>80</v>
      </c>
      <c r="E1833" t="s">
        <v>3780</v>
      </c>
      <c r="F1833" t="s">
        <v>78</v>
      </c>
      <c r="G1833" t="str">
        <f t="shared" si="168"/>
        <v>0</v>
      </c>
      <c r="H1833" s="4" t="str">
        <f t="shared" si="169"/>
        <v>Click here</v>
      </c>
      <c r="I1833" t="str">
        <f>IFERROR(INDEX(Analysis!$B$71:$L$91, MATCH(B1833, Analysis!$A$71:$A$91, 0), MATCH(C1833, Analysis!$B$70:$L$70, 0)), "")</f>
        <v>Mild</v>
      </c>
      <c r="J1833">
        <f t="shared" si="170"/>
        <v>21</v>
      </c>
      <c r="K1833" s="56">
        <f t="shared" si="171"/>
        <v>45797</v>
      </c>
      <c r="L1833" s="57">
        <f t="shared" si="173"/>
        <v>0.51629629629314877</v>
      </c>
      <c r="M1833" t="str" cm="1">
        <f t="array" ref="M1833">IF(L1833="","",_xlfn.IFS(
  AND(L1833&gt;=TIME(9,0,0), L1833&lt;TIME(16,0,0)),"Morning",
  AND(L1833&gt;=TIME(16,0,0), L1833&lt;TIME(23,59,0)),"Evening",
  L1833&gt;=TIME(23,59,0),"Night",
  L1833&lt;TIME(9,0,0),"Night"
))</f>
        <v>Morning</v>
      </c>
      <c r="O1833" t="str">
        <f t="shared" si="172"/>
        <v/>
      </c>
    </row>
    <row r="1834" spans="1:15" x14ac:dyDescent="0.25">
      <c r="A1834" s="55" t="s">
        <v>3781</v>
      </c>
      <c r="B1834" t="s">
        <v>10</v>
      </c>
      <c r="C1834" t="s">
        <v>25</v>
      </c>
      <c r="D1834" t="s">
        <v>83</v>
      </c>
      <c r="E1834" t="s">
        <v>3782</v>
      </c>
      <c r="F1834" t="s">
        <v>78</v>
      </c>
      <c r="G1834" t="str">
        <f t="shared" si="168"/>
        <v>0</v>
      </c>
      <c r="H1834" s="4" t="str">
        <f t="shared" si="169"/>
        <v>Click here</v>
      </c>
      <c r="I1834" t="str">
        <f>IFERROR(INDEX(Analysis!$B$71:$L$91, MATCH(B1834, Analysis!$A$71:$A$91, 0), MATCH(C1834, Analysis!$B$70:$L$70, 0)), "")</f>
        <v>Severe</v>
      </c>
      <c r="J1834">
        <f t="shared" si="170"/>
        <v>21</v>
      </c>
      <c r="K1834" s="56">
        <f t="shared" si="171"/>
        <v>45797</v>
      </c>
      <c r="L1834" s="57">
        <f t="shared" si="173"/>
        <v>0.58516203703766223</v>
      </c>
      <c r="M1834" t="str" cm="1">
        <f t="array" ref="M1834">IF(L1834="","",_xlfn.IFS(
  AND(L1834&gt;=TIME(9,0,0), L1834&lt;TIME(16,0,0)),"Morning",
  AND(L1834&gt;=TIME(16,0,0), L1834&lt;TIME(23,59,0)),"Evening",
  L1834&gt;=TIME(23,59,0),"Night",
  L1834&lt;TIME(9,0,0),"Night"
))</f>
        <v>Morning</v>
      </c>
      <c r="O1834" t="str">
        <f t="shared" si="172"/>
        <v/>
      </c>
    </row>
    <row r="1835" spans="1:15" x14ac:dyDescent="0.25">
      <c r="A1835" s="55" t="s">
        <v>3783</v>
      </c>
      <c r="B1835" t="s">
        <v>1</v>
      </c>
      <c r="C1835" t="s">
        <v>25</v>
      </c>
      <c r="D1835" t="s">
        <v>149</v>
      </c>
      <c r="E1835" t="s">
        <v>3784</v>
      </c>
      <c r="F1835" t="s">
        <v>78</v>
      </c>
      <c r="G1835" t="str">
        <f t="shared" si="168"/>
        <v>0</v>
      </c>
      <c r="H1835" s="4" t="str">
        <f t="shared" si="169"/>
        <v>Click here</v>
      </c>
      <c r="I1835" t="str">
        <f>IFERROR(INDEX(Analysis!$B$71:$L$91, MATCH(B1835, Analysis!$A$71:$A$91, 0), MATCH(C1835, Analysis!$B$70:$L$70, 0)), "")</f>
        <v>Mild</v>
      </c>
      <c r="J1835">
        <f t="shared" si="170"/>
        <v>21</v>
      </c>
      <c r="K1835" s="56">
        <f t="shared" si="171"/>
        <v>45797</v>
      </c>
      <c r="L1835" s="57">
        <f t="shared" si="173"/>
        <v>0.58820601851766696</v>
      </c>
      <c r="M1835" t="str" cm="1">
        <f t="array" ref="M1835">IF(L1835="","",_xlfn.IFS(
  AND(L1835&gt;=TIME(9,0,0), L1835&lt;TIME(16,0,0)),"Morning",
  AND(L1835&gt;=TIME(16,0,0), L1835&lt;TIME(23,59,0)),"Evening",
  L1835&gt;=TIME(23,59,0),"Night",
  L1835&lt;TIME(9,0,0),"Night"
))</f>
        <v>Morning</v>
      </c>
      <c r="O1835" t="str">
        <f t="shared" si="172"/>
        <v/>
      </c>
    </row>
    <row r="1836" spans="1:15" x14ac:dyDescent="0.25">
      <c r="A1836" s="55" t="s">
        <v>3785</v>
      </c>
      <c r="B1836" t="s">
        <v>1</v>
      </c>
      <c r="C1836" t="s">
        <v>29</v>
      </c>
      <c r="D1836" t="s">
        <v>116</v>
      </c>
      <c r="E1836" t="s">
        <v>3786</v>
      </c>
      <c r="F1836" t="s">
        <v>78</v>
      </c>
      <c r="G1836" t="str">
        <f t="shared" si="168"/>
        <v>0</v>
      </c>
      <c r="H1836" s="4" t="str">
        <f t="shared" si="169"/>
        <v>Click here</v>
      </c>
      <c r="I1836" t="str">
        <f>IFERROR(INDEX(Analysis!$B$71:$L$91, MATCH(B1836, Analysis!$A$71:$A$91, 0), MATCH(C1836, Analysis!$B$70:$L$70, 0)), "")</f>
        <v>Mild</v>
      </c>
      <c r="J1836">
        <f t="shared" si="170"/>
        <v>21</v>
      </c>
      <c r="K1836" s="56">
        <f t="shared" si="171"/>
        <v>45797</v>
      </c>
      <c r="L1836" s="57">
        <f t="shared" si="173"/>
        <v>0.60614583333517658</v>
      </c>
      <c r="M1836" t="str" cm="1">
        <f t="array" ref="M1836">IF(L1836="","",_xlfn.IFS(
  AND(L1836&gt;=TIME(9,0,0), L1836&lt;TIME(16,0,0)),"Morning",
  AND(L1836&gt;=TIME(16,0,0), L1836&lt;TIME(23,59,0)),"Evening",
  L1836&gt;=TIME(23,59,0),"Night",
  L1836&lt;TIME(9,0,0),"Night"
))</f>
        <v>Morning</v>
      </c>
      <c r="O1836" t="str">
        <f t="shared" si="172"/>
        <v/>
      </c>
    </row>
    <row r="1837" spans="1:15" x14ac:dyDescent="0.25">
      <c r="A1837" s="55" t="s">
        <v>3787</v>
      </c>
      <c r="B1837" t="s">
        <v>1</v>
      </c>
      <c r="C1837" t="s">
        <v>103</v>
      </c>
      <c r="D1837" t="s">
        <v>104</v>
      </c>
      <c r="E1837" t="s">
        <v>3788</v>
      </c>
      <c r="F1837" t="s">
        <v>78</v>
      </c>
      <c r="G1837" t="str">
        <f t="shared" si="168"/>
        <v>0</v>
      </c>
      <c r="H1837" s="4" t="str">
        <f t="shared" si="169"/>
        <v>Click here</v>
      </c>
      <c r="I1837" t="str">
        <f>IFERROR(INDEX(Analysis!$B$71:$L$91, MATCH(B1837, Analysis!$A$71:$A$91, 0), MATCH(C1837, Analysis!$B$70:$L$70, 0)), "")</f>
        <v>Mild</v>
      </c>
      <c r="J1837">
        <f t="shared" si="170"/>
        <v>21</v>
      </c>
      <c r="K1837" s="56">
        <f t="shared" si="171"/>
        <v>45797</v>
      </c>
      <c r="L1837" s="57">
        <f t="shared" si="173"/>
        <v>0.606793981482042</v>
      </c>
      <c r="M1837" t="str" cm="1">
        <f t="array" ref="M1837">IF(L1837="","",_xlfn.IFS(
  AND(L1837&gt;=TIME(9,0,0), L1837&lt;TIME(16,0,0)),"Morning",
  AND(L1837&gt;=TIME(16,0,0), L1837&lt;TIME(23,59,0)),"Evening",
  L1837&gt;=TIME(23,59,0),"Night",
  L1837&lt;TIME(9,0,0),"Night"
))</f>
        <v>Morning</v>
      </c>
      <c r="O1837" t="str">
        <f t="shared" si="172"/>
        <v/>
      </c>
    </row>
    <row r="1838" spans="1:15" x14ac:dyDescent="0.25">
      <c r="A1838" s="55" t="s">
        <v>3789</v>
      </c>
      <c r="B1838" t="s">
        <v>1</v>
      </c>
      <c r="C1838" t="s">
        <v>103</v>
      </c>
      <c r="D1838" t="s">
        <v>104</v>
      </c>
      <c r="E1838" t="s">
        <v>3790</v>
      </c>
      <c r="F1838" t="s">
        <v>78</v>
      </c>
      <c r="G1838" t="str">
        <f t="shared" si="168"/>
        <v>0</v>
      </c>
      <c r="H1838" s="4" t="str">
        <f t="shared" si="169"/>
        <v>Click here</v>
      </c>
      <c r="I1838" t="str">
        <f>IFERROR(INDEX(Analysis!$B$71:$L$91, MATCH(B1838, Analysis!$A$71:$A$91, 0), MATCH(C1838, Analysis!$B$70:$L$70, 0)), "")</f>
        <v>Mild</v>
      </c>
      <c r="J1838">
        <f t="shared" si="170"/>
        <v>21</v>
      </c>
      <c r="K1838" s="56">
        <f t="shared" si="171"/>
        <v>45797</v>
      </c>
      <c r="L1838" s="57">
        <f t="shared" si="173"/>
        <v>0.61101851851708489</v>
      </c>
      <c r="M1838" t="str" cm="1">
        <f t="array" ref="M1838">IF(L1838="","",_xlfn.IFS(
  AND(L1838&gt;=TIME(9,0,0), L1838&lt;TIME(16,0,0)),"Morning",
  AND(L1838&gt;=TIME(16,0,0), L1838&lt;TIME(23,59,0)),"Evening",
  L1838&gt;=TIME(23,59,0),"Night",
  L1838&lt;TIME(9,0,0),"Night"
))</f>
        <v>Morning</v>
      </c>
      <c r="O1838" t="str">
        <f t="shared" si="172"/>
        <v/>
      </c>
    </row>
    <row r="1839" spans="1:15" x14ac:dyDescent="0.25">
      <c r="A1839" s="55" t="s">
        <v>3791</v>
      </c>
      <c r="B1839" t="s">
        <v>1</v>
      </c>
      <c r="C1839" t="s">
        <v>29</v>
      </c>
      <c r="D1839" t="s">
        <v>116</v>
      </c>
      <c r="E1839" t="s">
        <v>3792</v>
      </c>
      <c r="F1839" t="s">
        <v>78</v>
      </c>
      <c r="G1839" t="str">
        <f t="shared" si="168"/>
        <v>0</v>
      </c>
      <c r="H1839" s="4" t="str">
        <f t="shared" si="169"/>
        <v>Click here</v>
      </c>
      <c r="I1839" t="str">
        <f>IFERROR(INDEX(Analysis!$B$71:$L$91, MATCH(B1839, Analysis!$A$71:$A$91, 0), MATCH(C1839, Analysis!$B$70:$L$70, 0)), "")</f>
        <v>Mild</v>
      </c>
      <c r="J1839">
        <f t="shared" si="170"/>
        <v>21</v>
      </c>
      <c r="K1839" s="56">
        <f t="shared" si="171"/>
        <v>45797</v>
      </c>
      <c r="L1839" s="57">
        <f t="shared" si="173"/>
        <v>0.61129629629431292</v>
      </c>
      <c r="M1839" t="str" cm="1">
        <f t="array" ref="M1839">IF(L1839="","",_xlfn.IFS(
  AND(L1839&gt;=TIME(9,0,0), L1839&lt;TIME(16,0,0)),"Morning",
  AND(L1839&gt;=TIME(16,0,0), L1839&lt;TIME(23,59,0)),"Evening",
  L1839&gt;=TIME(23,59,0),"Night",
  L1839&lt;TIME(9,0,0),"Night"
))</f>
        <v>Morning</v>
      </c>
      <c r="O1839" t="str">
        <f t="shared" si="172"/>
        <v/>
      </c>
    </row>
    <row r="1840" spans="1:15" x14ac:dyDescent="0.25">
      <c r="A1840" s="55" t="s">
        <v>3793</v>
      </c>
      <c r="B1840" t="s">
        <v>1</v>
      </c>
      <c r="C1840" t="s">
        <v>103</v>
      </c>
      <c r="D1840" t="s">
        <v>104</v>
      </c>
      <c r="E1840" t="s">
        <v>3794</v>
      </c>
      <c r="F1840" t="s">
        <v>78</v>
      </c>
      <c r="G1840" t="str">
        <f t="shared" si="168"/>
        <v>0</v>
      </c>
      <c r="H1840" s="4" t="str">
        <f t="shared" si="169"/>
        <v>Click here</v>
      </c>
      <c r="I1840" t="str">
        <f>IFERROR(INDEX(Analysis!$B$71:$L$91, MATCH(B1840, Analysis!$A$71:$A$91, 0), MATCH(C1840, Analysis!$B$70:$L$70, 0)), "")</f>
        <v>Mild</v>
      </c>
      <c r="J1840">
        <f t="shared" si="170"/>
        <v>21</v>
      </c>
      <c r="K1840" s="56">
        <f t="shared" si="171"/>
        <v>45797</v>
      </c>
      <c r="L1840" s="57">
        <f t="shared" si="173"/>
        <v>0.61158564814832062</v>
      </c>
      <c r="M1840" t="str" cm="1">
        <f t="array" ref="M1840">IF(L1840="","",_xlfn.IFS(
  AND(L1840&gt;=TIME(9,0,0), L1840&lt;TIME(16,0,0)),"Morning",
  AND(L1840&gt;=TIME(16,0,0), L1840&lt;TIME(23,59,0)),"Evening",
  L1840&gt;=TIME(23,59,0),"Night",
  L1840&lt;TIME(9,0,0),"Night"
))</f>
        <v>Morning</v>
      </c>
      <c r="O1840" t="str">
        <f t="shared" si="172"/>
        <v/>
      </c>
    </row>
    <row r="1841" spans="1:15" x14ac:dyDescent="0.25">
      <c r="A1841" s="55" t="s">
        <v>3795</v>
      </c>
      <c r="B1841" t="s">
        <v>1</v>
      </c>
      <c r="C1841" t="s">
        <v>27</v>
      </c>
      <c r="D1841" t="s">
        <v>3575</v>
      </c>
      <c r="E1841" t="s">
        <v>3796</v>
      </c>
      <c r="F1841" t="s">
        <v>78</v>
      </c>
      <c r="G1841" t="str">
        <f t="shared" si="168"/>
        <v>0</v>
      </c>
      <c r="H1841" s="4" t="str">
        <f t="shared" si="169"/>
        <v>Click here</v>
      </c>
      <c r="I1841" t="str">
        <f>IFERROR(INDEX(Analysis!$B$71:$L$91, MATCH(B1841, Analysis!$A$71:$A$91, 0), MATCH(C1841, Analysis!$B$70:$L$70, 0)), "")</f>
        <v>Mild</v>
      </c>
      <c r="J1841">
        <f t="shared" si="170"/>
        <v>21</v>
      </c>
      <c r="K1841" s="56">
        <f t="shared" si="171"/>
        <v>45797</v>
      </c>
      <c r="L1841" s="57">
        <f t="shared" si="173"/>
        <v>0.64332175925665069</v>
      </c>
      <c r="M1841" t="str" cm="1">
        <f t="array" ref="M1841">IF(L1841="","",_xlfn.IFS(
  AND(L1841&gt;=TIME(9,0,0), L1841&lt;TIME(16,0,0)),"Morning",
  AND(L1841&gt;=TIME(16,0,0), L1841&lt;TIME(23,59,0)),"Evening",
  L1841&gt;=TIME(23,59,0),"Night",
  L1841&lt;TIME(9,0,0),"Night"
))</f>
        <v>Morning</v>
      </c>
      <c r="O1841" t="str">
        <f t="shared" si="172"/>
        <v/>
      </c>
    </row>
    <row r="1842" spans="1:15" x14ac:dyDescent="0.25">
      <c r="A1842" s="55" t="s">
        <v>3797</v>
      </c>
      <c r="B1842" t="s">
        <v>4</v>
      </c>
      <c r="C1842" t="s">
        <v>25</v>
      </c>
      <c r="D1842" t="s">
        <v>83</v>
      </c>
      <c r="E1842" t="s">
        <v>3798</v>
      </c>
      <c r="F1842" t="s">
        <v>78</v>
      </c>
      <c r="G1842" t="str">
        <f t="shared" si="168"/>
        <v>0</v>
      </c>
      <c r="H1842" s="4" t="str">
        <f t="shared" si="169"/>
        <v>Click here</v>
      </c>
      <c r="I1842" t="str">
        <f>IFERROR(INDEX(Analysis!$B$71:$L$91, MATCH(B1842, Analysis!$A$71:$A$91, 0), MATCH(C1842, Analysis!$B$70:$L$70, 0)), "")</f>
        <v>Mild</v>
      </c>
      <c r="J1842">
        <f t="shared" si="170"/>
        <v>21</v>
      </c>
      <c r="K1842" s="56">
        <f t="shared" si="171"/>
        <v>45797</v>
      </c>
      <c r="L1842" s="57">
        <f t="shared" si="173"/>
        <v>0.64353009259502869</v>
      </c>
      <c r="M1842" t="str" cm="1">
        <f t="array" ref="M1842">IF(L1842="","",_xlfn.IFS(
  AND(L1842&gt;=TIME(9,0,0), L1842&lt;TIME(16,0,0)),"Morning",
  AND(L1842&gt;=TIME(16,0,0), L1842&lt;TIME(23,59,0)),"Evening",
  L1842&gt;=TIME(23,59,0),"Night",
  L1842&lt;TIME(9,0,0),"Night"
))</f>
        <v>Morning</v>
      </c>
      <c r="O1842" t="str">
        <f t="shared" si="172"/>
        <v/>
      </c>
    </row>
    <row r="1843" spans="1:15" x14ac:dyDescent="0.25">
      <c r="A1843" s="55" t="s">
        <v>3799</v>
      </c>
      <c r="B1843" t="s">
        <v>1</v>
      </c>
      <c r="C1843" t="s">
        <v>26</v>
      </c>
      <c r="D1843" t="s">
        <v>220</v>
      </c>
      <c r="E1843" t="s">
        <v>3800</v>
      </c>
      <c r="F1843" t="s">
        <v>78</v>
      </c>
      <c r="G1843" t="str">
        <f t="shared" si="168"/>
        <v>0</v>
      </c>
      <c r="H1843" s="4" t="str">
        <f t="shared" si="169"/>
        <v>Click here</v>
      </c>
      <c r="I1843" t="str">
        <f>IFERROR(INDEX(Analysis!$B$71:$L$91, MATCH(B1843, Analysis!$A$71:$A$91, 0), MATCH(C1843, Analysis!$B$70:$L$70, 0)), "")</f>
        <v>Mild</v>
      </c>
      <c r="J1843">
        <f t="shared" si="170"/>
        <v>21</v>
      </c>
      <c r="K1843" s="56">
        <f t="shared" si="171"/>
        <v>45797</v>
      </c>
      <c r="L1843" s="57">
        <f t="shared" si="173"/>
        <v>0.64511574074276723</v>
      </c>
      <c r="M1843" t="str" cm="1">
        <f t="array" ref="M1843">IF(L1843="","",_xlfn.IFS(
  AND(L1843&gt;=TIME(9,0,0), L1843&lt;TIME(16,0,0)),"Morning",
  AND(L1843&gt;=TIME(16,0,0), L1843&lt;TIME(23,59,0)),"Evening",
  L1843&gt;=TIME(23,59,0),"Night",
  L1843&lt;TIME(9,0,0),"Night"
))</f>
        <v>Morning</v>
      </c>
      <c r="O1843" t="str">
        <f t="shared" si="172"/>
        <v/>
      </c>
    </row>
    <row r="1844" spans="1:15" x14ac:dyDescent="0.25">
      <c r="A1844" s="55" t="s">
        <v>3801</v>
      </c>
      <c r="B1844" t="s">
        <v>1</v>
      </c>
      <c r="C1844" t="s">
        <v>26</v>
      </c>
      <c r="D1844" t="s">
        <v>220</v>
      </c>
      <c r="E1844" t="s">
        <v>3802</v>
      </c>
      <c r="F1844" t="s">
        <v>78</v>
      </c>
      <c r="G1844" t="str">
        <f t="shared" si="168"/>
        <v>0</v>
      </c>
      <c r="H1844" s="4" t="str">
        <f t="shared" si="169"/>
        <v>Click here</v>
      </c>
      <c r="I1844" t="str">
        <f>IFERROR(INDEX(Analysis!$B$71:$L$91, MATCH(B1844, Analysis!$A$71:$A$91, 0), MATCH(C1844, Analysis!$B$70:$L$70, 0)), "")</f>
        <v>Mild</v>
      </c>
      <c r="J1844">
        <f t="shared" si="170"/>
        <v>21</v>
      </c>
      <c r="K1844" s="56">
        <f t="shared" si="171"/>
        <v>45797</v>
      </c>
      <c r="L1844" s="57">
        <f t="shared" si="173"/>
        <v>0.64563657407416031</v>
      </c>
      <c r="M1844" t="str" cm="1">
        <f t="array" ref="M1844">IF(L1844="","",_xlfn.IFS(
  AND(L1844&gt;=TIME(9,0,0), L1844&lt;TIME(16,0,0)),"Morning",
  AND(L1844&gt;=TIME(16,0,0), L1844&lt;TIME(23,59,0)),"Evening",
  L1844&gt;=TIME(23,59,0),"Night",
  L1844&lt;TIME(9,0,0),"Night"
))</f>
        <v>Morning</v>
      </c>
      <c r="O1844" t="str">
        <f t="shared" si="172"/>
        <v/>
      </c>
    </row>
    <row r="1845" spans="1:15" x14ac:dyDescent="0.25">
      <c r="A1845" s="55" t="s">
        <v>3803</v>
      </c>
      <c r="B1845" t="s">
        <v>3</v>
      </c>
      <c r="C1845" t="s">
        <v>29</v>
      </c>
      <c r="D1845" t="s">
        <v>290</v>
      </c>
      <c r="E1845" t="s">
        <v>3804</v>
      </c>
      <c r="F1845" t="s">
        <v>78</v>
      </c>
      <c r="G1845" t="str">
        <f t="shared" si="168"/>
        <v>0</v>
      </c>
      <c r="H1845" s="4" t="str">
        <f t="shared" si="169"/>
        <v>Click here</v>
      </c>
      <c r="I1845" t="str">
        <f>IFERROR(INDEX(Analysis!$B$71:$L$91, MATCH(B1845, Analysis!$A$71:$A$91, 0), MATCH(C1845, Analysis!$B$70:$L$70, 0)), "")</f>
        <v>Severe</v>
      </c>
      <c r="J1845">
        <f t="shared" si="170"/>
        <v>21</v>
      </c>
      <c r="K1845" s="56">
        <f t="shared" si="171"/>
        <v>45797</v>
      </c>
      <c r="L1845" s="57">
        <f t="shared" si="173"/>
        <v>0.66482638888555812</v>
      </c>
      <c r="M1845" t="str" cm="1">
        <f t="array" ref="M1845">IF(L1845="","",_xlfn.IFS(
  AND(L1845&gt;=TIME(9,0,0), L1845&lt;TIME(16,0,0)),"Morning",
  AND(L1845&gt;=TIME(16,0,0), L1845&lt;TIME(23,59,0)),"Evening",
  L1845&gt;=TIME(23,59,0),"Night",
  L1845&lt;TIME(9,0,0),"Night"
))</f>
        <v>Morning</v>
      </c>
      <c r="O1845" t="str">
        <f t="shared" si="172"/>
        <v/>
      </c>
    </row>
    <row r="1846" spans="1:15" x14ac:dyDescent="0.25">
      <c r="A1846" s="55" t="s">
        <v>3805</v>
      </c>
      <c r="B1846" t="s">
        <v>1</v>
      </c>
      <c r="C1846" t="s">
        <v>27</v>
      </c>
      <c r="D1846" t="s">
        <v>3575</v>
      </c>
      <c r="E1846" t="s">
        <v>3806</v>
      </c>
      <c r="F1846" t="s">
        <v>78</v>
      </c>
      <c r="G1846" t="str">
        <f t="shared" si="168"/>
        <v>0</v>
      </c>
      <c r="H1846" s="4" t="str">
        <f t="shared" si="169"/>
        <v>Click here</v>
      </c>
      <c r="I1846" t="str">
        <f>IFERROR(INDEX(Analysis!$B$71:$L$91, MATCH(B1846, Analysis!$A$71:$A$91, 0), MATCH(C1846, Analysis!$B$70:$L$70, 0)), "")</f>
        <v>Mild</v>
      </c>
      <c r="J1846">
        <f t="shared" si="170"/>
        <v>21</v>
      </c>
      <c r="K1846" s="56">
        <f t="shared" si="171"/>
        <v>45797</v>
      </c>
      <c r="L1846" s="57">
        <f t="shared" si="173"/>
        <v>0.67481481481809169</v>
      </c>
      <c r="M1846" t="str" cm="1">
        <f t="array" ref="M1846">IF(L1846="","",_xlfn.IFS(
  AND(L1846&gt;=TIME(9,0,0), L1846&lt;TIME(16,0,0)),"Morning",
  AND(L1846&gt;=TIME(16,0,0), L1846&lt;TIME(23,59,0)),"Evening",
  L1846&gt;=TIME(23,59,0),"Night",
  L1846&lt;TIME(9,0,0),"Night"
))</f>
        <v>Evening</v>
      </c>
      <c r="O1846" t="str">
        <f t="shared" si="172"/>
        <v/>
      </c>
    </row>
    <row r="1847" spans="1:15" x14ac:dyDescent="0.25">
      <c r="A1847" s="55" t="s">
        <v>3807</v>
      </c>
      <c r="B1847" t="s">
        <v>1</v>
      </c>
      <c r="C1847" t="s">
        <v>27</v>
      </c>
      <c r="D1847" t="s">
        <v>3575</v>
      </c>
      <c r="E1847" t="s">
        <v>3808</v>
      </c>
      <c r="F1847" t="s">
        <v>78</v>
      </c>
      <c r="G1847" t="str">
        <f t="shared" si="168"/>
        <v>0</v>
      </c>
      <c r="H1847" s="4" t="str">
        <f t="shared" si="169"/>
        <v>Click here</v>
      </c>
      <c r="I1847" t="str">
        <f>IFERROR(INDEX(Analysis!$B$71:$L$91, MATCH(B1847, Analysis!$A$71:$A$91, 0), MATCH(C1847, Analysis!$B$70:$L$70, 0)), "")</f>
        <v>Mild</v>
      </c>
      <c r="J1847">
        <f t="shared" si="170"/>
        <v>21</v>
      </c>
      <c r="K1847" s="56">
        <f t="shared" si="171"/>
        <v>45797</v>
      </c>
      <c r="L1847" s="57">
        <f t="shared" si="173"/>
        <v>0.68509259259008104</v>
      </c>
      <c r="M1847" t="str" cm="1">
        <f t="array" ref="M1847">IF(L1847="","",_xlfn.IFS(
  AND(L1847&gt;=TIME(9,0,0), L1847&lt;TIME(16,0,0)),"Morning",
  AND(L1847&gt;=TIME(16,0,0), L1847&lt;TIME(23,59,0)),"Evening",
  L1847&gt;=TIME(23,59,0),"Night",
  L1847&lt;TIME(9,0,0),"Night"
))</f>
        <v>Evening</v>
      </c>
      <c r="O1847" t="str">
        <f t="shared" si="172"/>
        <v/>
      </c>
    </row>
    <row r="1848" spans="1:15" x14ac:dyDescent="0.25">
      <c r="A1848" s="55" t="s">
        <v>3809</v>
      </c>
      <c r="B1848" t="s">
        <v>1</v>
      </c>
      <c r="C1848" t="s">
        <v>27</v>
      </c>
      <c r="D1848" t="s">
        <v>3575</v>
      </c>
      <c r="E1848" t="s">
        <v>3810</v>
      </c>
      <c r="F1848" t="s">
        <v>78</v>
      </c>
      <c r="G1848" t="str">
        <f t="shared" si="168"/>
        <v>0</v>
      </c>
      <c r="H1848" s="4" t="str">
        <f t="shared" si="169"/>
        <v>Click here</v>
      </c>
      <c r="I1848" t="str">
        <f>IFERROR(INDEX(Analysis!$B$71:$L$91, MATCH(B1848, Analysis!$A$71:$A$91, 0), MATCH(C1848, Analysis!$B$70:$L$70, 0)), "")</f>
        <v>Mild</v>
      </c>
      <c r="J1848">
        <f t="shared" si="170"/>
        <v>21</v>
      </c>
      <c r="K1848" s="56">
        <f t="shared" si="171"/>
        <v>45797</v>
      </c>
      <c r="L1848" s="57">
        <f t="shared" si="173"/>
        <v>0.68518518518249039</v>
      </c>
      <c r="M1848" t="str" cm="1">
        <f t="array" ref="M1848">IF(L1848="","",_xlfn.IFS(
  AND(L1848&gt;=TIME(9,0,0), L1848&lt;TIME(16,0,0)),"Morning",
  AND(L1848&gt;=TIME(16,0,0), L1848&lt;TIME(23,59,0)),"Evening",
  L1848&gt;=TIME(23,59,0),"Night",
  L1848&lt;TIME(9,0,0),"Night"
))</f>
        <v>Evening</v>
      </c>
      <c r="O1848" t="str">
        <f t="shared" si="172"/>
        <v/>
      </c>
    </row>
    <row r="1849" spans="1:15" x14ac:dyDescent="0.25">
      <c r="A1849" s="55" t="s">
        <v>3811</v>
      </c>
      <c r="B1849" t="s">
        <v>1</v>
      </c>
      <c r="C1849" t="s">
        <v>29</v>
      </c>
      <c r="D1849" t="s">
        <v>76</v>
      </c>
      <c r="E1849" t="s">
        <v>3812</v>
      </c>
      <c r="F1849" t="s">
        <v>78</v>
      </c>
      <c r="G1849" t="str">
        <f t="shared" si="168"/>
        <v>0</v>
      </c>
      <c r="H1849" s="4" t="str">
        <f t="shared" si="169"/>
        <v>Click here</v>
      </c>
      <c r="I1849" t="str">
        <f>IFERROR(INDEX(Analysis!$B$71:$L$91, MATCH(B1849, Analysis!$A$71:$A$91, 0), MATCH(C1849, Analysis!$B$70:$L$70, 0)), "")</f>
        <v>Mild</v>
      </c>
      <c r="J1849">
        <f t="shared" si="170"/>
        <v>21</v>
      </c>
      <c r="K1849" s="56">
        <f t="shared" si="171"/>
        <v>45797</v>
      </c>
      <c r="L1849" s="57">
        <f t="shared" si="173"/>
        <v>0.70313657407677965</v>
      </c>
      <c r="M1849" t="str" cm="1">
        <f t="array" ref="M1849">IF(L1849="","",_xlfn.IFS(
  AND(L1849&gt;=TIME(9,0,0), L1849&lt;TIME(16,0,0)),"Morning",
  AND(L1849&gt;=TIME(16,0,0), L1849&lt;TIME(23,59,0)),"Evening",
  L1849&gt;=TIME(23,59,0),"Night",
  L1849&lt;TIME(9,0,0),"Night"
))</f>
        <v>Evening</v>
      </c>
      <c r="O1849" t="str">
        <f t="shared" si="172"/>
        <v/>
      </c>
    </row>
    <row r="1850" spans="1:15" x14ac:dyDescent="0.25">
      <c r="A1850" s="55" t="s">
        <v>3813</v>
      </c>
      <c r="B1850" t="s">
        <v>1</v>
      </c>
      <c r="C1850" t="s">
        <v>103</v>
      </c>
      <c r="D1850" t="s">
        <v>104</v>
      </c>
      <c r="E1850" t="s">
        <v>3814</v>
      </c>
      <c r="F1850" t="s">
        <v>78</v>
      </c>
      <c r="G1850" t="str">
        <f t="shared" si="168"/>
        <v>0</v>
      </c>
      <c r="H1850" s="4" t="str">
        <f t="shared" si="169"/>
        <v>Click here</v>
      </c>
      <c r="I1850" t="str">
        <f>IFERROR(INDEX(Analysis!$B$71:$L$91, MATCH(B1850, Analysis!$A$71:$A$91, 0), MATCH(C1850, Analysis!$B$70:$L$70, 0)), "")</f>
        <v>Mild</v>
      </c>
      <c r="J1850">
        <f t="shared" si="170"/>
        <v>21</v>
      </c>
      <c r="K1850" s="56">
        <f t="shared" si="171"/>
        <v>45797</v>
      </c>
      <c r="L1850" s="57">
        <f t="shared" si="173"/>
        <v>0.75775462963065365</v>
      </c>
      <c r="M1850" t="str" cm="1">
        <f t="array" ref="M1850">IF(L1850="","",_xlfn.IFS(
  AND(L1850&gt;=TIME(9,0,0), L1850&lt;TIME(16,0,0)),"Morning",
  AND(L1850&gt;=TIME(16,0,0), L1850&lt;TIME(23,59,0)),"Evening",
  L1850&gt;=TIME(23,59,0),"Night",
  L1850&lt;TIME(9,0,0),"Night"
))</f>
        <v>Evening</v>
      </c>
      <c r="O1850" t="str">
        <f t="shared" si="172"/>
        <v/>
      </c>
    </row>
    <row r="1851" spans="1:15" x14ac:dyDescent="0.25">
      <c r="A1851" s="55" t="s">
        <v>3815</v>
      </c>
      <c r="B1851" t="s">
        <v>0</v>
      </c>
      <c r="C1851" t="s">
        <v>25</v>
      </c>
      <c r="D1851" t="s">
        <v>149</v>
      </c>
      <c r="E1851" t="s">
        <v>3816</v>
      </c>
      <c r="F1851" t="s">
        <v>78</v>
      </c>
      <c r="G1851" t="str">
        <f t="shared" si="168"/>
        <v>0</v>
      </c>
      <c r="H1851" s="4" t="str">
        <f t="shared" si="169"/>
        <v>Click here</v>
      </c>
      <c r="I1851" t="str">
        <f>IFERROR(INDEX(Analysis!$B$71:$L$91, MATCH(B1851, Analysis!$A$71:$A$91, 0), MATCH(C1851, Analysis!$B$70:$L$70, 0)), "")</f>
        <v>Severe</v>
      </c>
      <c r="J1851">
        <f t="shared" si="170"/>
        <v>21</v>
      </c>
      <c r="K1851" s="56">
        <f t="shared" si="171"/>
        <v>45797</v>
      </c>
      <c r="L1851" s="57">
        <f t="shared" si="173"/>
        <v>0.87604166667006211</v>
      </c>
      <c r="M1851" t="str" cm="1">
        <f t="array" ref="M1851">IF(L1851="","",_xlfn.IFS(
  AND(L1851&gt;=TIME(9,0,0), L1851&lt;TIME(16,0,0)),"Morning",
  AND(L1851&gt;=TIME(16,0,0), L1851&lt;TIME(23,59,0)),"Evening",
  L1851&gt;=TIME(23,59,0),"Night",
  L1851&lt;TIME(9,0,0),"Night"
))</f>
        <v>Evening</v>
      </c>
      <c r="O1851" t="str">
        <f t="shared" si="172"/>
        <v/>
      </c>
    </row>
    <row r="1852" spans="1:15" x14ac:dyDescent="0.25">
      <c r="A1852" s="55" t="s">
        <v>3817</v>
      </c>
      <c r="B1852" t="s">
        <v>1</v>
      </c>
      <c r="C1852" t="s">
        <v>25</v>
      </c>
      <c r="D1852" t="s">
        <v>301</v>
      </c>
      <c r="E1852" t="s">
        <v>3818</v>
      </c>
      <c r="F1852" t="s">
        <v>78</v>
      </c>
      <c r="G1852" t="str">
        <f t="shared" si="168"/>
        <v>0</v>
      </c>
      <c r="H1852" s="4" t="str">
        <f t="shared" si="169"/>
        <v>Click here</v>
      </c>
      <c r="I1852" t="str">
        <f>IFERROR(INDEX(Analysis!$B$71:$L$91, MATCH(B1852, Analysis!$A$71:$A$91, 0), MATCH(C1852, Analysis!$B$70:$L$70, 0)), "")</f>
        <v>Mild</v>
      </c>
      <c r="J1852">
        <f t="shared" si="170"/>
        <v>21</v>
      </c>
      <c r="K1852" s="56">
        <f t="shared" si="171"/>
        <v>45798</v>
      </c>
      <c r="L1852" s="57">
        <f t="shared" si="173"/>
        <v>0.38576388888759539</v>
      </c>
      <c r="M1852" t="str" cm="1">
        <f t="array" ref="M1852">IF(L1852="","",_xlfn.IFS(
  AND(L1852&gt;=TIME(9,0,0), L1852&lt;TIME(16,0,0)),"Morning",
  AND(L1852&gt;=TIME(16,0,0), L1852&lt;TIME(23,59,0)),"Evening",
  L1852&gt;=TIME(23,59,0),"Night",
  L1852&lt;TIME(9,0,0),"Night"
))</f>
        <v>Morning</v>
      </c>
      <c r="O1852" t="str">
        <f t="shared" si="172"/>
        <v/>
      </c>
    </row>
    <row r="1853" spans="1:15" x14ac:dyDescent="0.25">
      <c r="A1853" s="55" t="s">
        <v>3819</v>
      </c>
      <c r="B1853" t="s">
        <v>1</v>
      </c>
      <c r="C1853" t="s">
        <v>30</v>
      </c>
      <c r="D1853" t="s">
        <v>3820</v>
      </c>
      <c r="E1853" t="s">
        <v>3821</v>
      </c>
      <c r="F1853" t="s">
        <v>78</v>
      </c>
      <c r="G1853" t="str">
        <f t="shared" si="168"/>
        <v>0</v>
      </c>
      <c r="H1853" s="4" t="str">
        <f t="shared" si="169"/>
        <v>Click here</v>
      </c>
      <c r="I1853" t="str">
        <f>IFERROR(INDEX(Analysis!$B$71:$L$91, MATCH(B1853, Analysis!$A$71:$A$91, 0), MATCH(C1853, Analysis!$B$70:$L$70, 0)), "")</f>
        <v>Mild</v>
      </c>
      <c r="J1853">
        <f t="shared" si="170"/>
        <v>21</v>
      </c>
      <c r="K1853" s="56">
        <f t="shared" si="171"/>
        <v>45798</v>
      </c>
      <c r="L1853" s="57">
        <f t="shared" si="173"/>
        <v>0.38625000000320142</v>
      </c>
      <c r="M1853" t="str" cm="1">
        <f t="array" ref="M1853">IF(L1853="","",_xlfn.IFS(
  AND(L1853&gt;=TIME(9,0,0), L1853&lt;TIME(16,0,0)),"Morning",
  AND(L1853&gt;=TIME(16,0,0), L1853&lt;TIME(23,59,0)),"Evening",
  L1853&gt;=TIME(23,59,0),"Night",
  L1853&lt;TIME(9,0,0),"Night"
))</f>
        <v>Morning</v>
      </c>
      <c r="O1853" t="str">
        <f t="shared" si="172"/>
        <v/>
      </c>
    </row>
    <row r="1854" spans="1:15" x14ac:dyDescent="0.25">
      <c r="A1854" s="55" t="s">
        <v>3822</v>
      </c>
      <c r="B1854" t="s">
        <v>3</v>
      </c>
      <c r="C1854" t="s">
        <v>29</v>
      </c>
      <c r="D1854" t="s">
        <v>290</v>
      </c>
      <c r="E1854" t="s">
        <v>3823</v>
      </c>
      <c r="F1854" t="s">
        <v>78</v>
      </c>
      <c r="G1854" t="str">
        <f t="shared" si="168"/>
        <v>0</v>
      </c>
      <c r="H1854" s="4" t="str">
        <f t="shared" si="169"/>
        <v>Click here</v>
      </c>
      <c r="I1854" t="str">
        <f>IFERROR(INDEX(Analysis!$B$71:$L$91, MATCH(B1854, Analysis!$A$71:$A$91, 0), MATCH(C1854, Analysis!$B$70:$L$70, 0)), "")</f>
        <v>Severe</v>
      </c>
      <c r="J1854">
        <f t="shared" si="170"/>
        <v>21</v>
      </c>
      <c r="K1854" s="56">
        <f t="shared" si="171"/>
        <v>45798</v>
      </c>
      <c r="L1854" s="57">
        <f t="shared" si="173"/>
        <v>0.38954861111415084</v>
      </c>
      <c r="M1854" t="str" cm="1">
        <f t="array" ref="M1854">IF(L1854="","",_xlfn.IFS(
  AND(L1854&gt;=TIME(9,0,0), L1854&lt;TIME(16,0,0)),"Morning",
  AND(L1854&gt;=TIME(16,0,0), L1854&lt;TIME(23,59,0)),"Evening",
  L1854&gt;=TIME(23,59,0),"Night",
  L1854&lt;TIME(9,0,0),"Night"
))</f>
        <v>Morning</v>
      </c>
      <c r="O1854" t="str">
        <f t="shared" si="172"/>
        <v/>
      </c>
    </row>
    <row r="1855" spans="1:15" x14ac:dyDescent="0.25">
      <c r="A1855" s="55" t="s">
        <v>3824</v>
      </c>
      <c r="B1855" t="s">
        <v>1</v>
      </c>
      <c r="C1855" t="s">
        <v>103</v>
      </c>
      <c r="D1855" t="s">
        <v>104</v>
      </c>
      <c r="E1855" t="s">
        <v>3825</v>
      </c>
      <c r="F1855" t="s">
        <v>78</v>
      </c>
      <c r="G1855" t="str">
        <f t="shared" si="168"/>
        <v>0</v>
      </c>
      <c r="H1855" s="4" t="str">
        <f t="shared" si="169"/>
        <v>Click here</v>
      </c>
      <c r="I1855" t="str">
        <f>IFERROR(INDEX(Analysis!$B$71:$L$91, MATCH(B1855, Analysis!$A$71:$A$91, 0), MATCH(C1855, Analysis!$B$70:$L$70, 0)), "")</f>
        <v>Mild</v>
      </c>
      <c r="J1855">
        <f t="shared" si="170"/>
        <v>21</v>
      </c>
      <c r="K1855" s="56">
        <f t="shared" si="171"/>
        <v>45798</v>
      </c>
      <c r="L1855" s="57">
        <f t="shared" si="173"/>
        <v>0.39995370370161254</v>
      </c>
      <c r="M1855" t="str" cm="1">
        <f t="array" ref="M1855">IF(L1855="","",_xlfn.IFS(
  AND(L1855&gt;=TIME(9,0,0), L1855&lt;TIME(16,0,0)),"Morning",
  AND(L1855&gt;=TIME(16,0,0), L1855&lt;TIME(23,59,0)),"Evening",
  L1855&gt;=TIME(23,59,0),"Night",
  L1855&lt;TIME(9,0,0),"Night"
))</f>
        <v>Morning</v>
      </c>
      <c r="O1855" t="str">
        <f t="shared" si="172"/>
        <v/>
      </c>
    </row>
    <row r="1856" spans="1:15" x14ac:dyDescent="0.25">
      <c r="A1856" s="55" t="s">
        <v>3826</v>
      </c>
      <c r="B1856" t="s">
        <v>1</v>
      </c>
      <c r="C1856" t="s">
        <v>30</v>
      </c>
      <c r="D1856" t="s">
        <v>3827</v>
      </c>
      <c r="E1856" t="s">
        <v>3828</v>
      </c>
      <c r="F1856" t="s">
        <v>78</v>
      </c>
      <c r="G1856" t="str">
        <f t="shared" si="168"/>
        <v>0</v>
      </c>
      <c r="H1856" s="4" t="str">
        <f t="shared" si="169"/>
        <v>Click here</v>
      </c>
      <c r="I1856" t="str">
        <f>IFERROR(INDEX(Analysis!$B$71:$L$91, MATCH(B1856, Analysis!$A$71:$A$91, 0), MATCH(C1856, Analysis!$B$70:$L$70, 0)), "")</f>
        <v>Mild</v>
      </c>
      <c r="J1856">
        <f t="shared" si="170"/>
        <v>21</v>
      </c>
      <c r="K1856" s="56">
        <f t="shared" si="171"/>
        <v>45798</v>
      </c>
      <c r="L1856" s="57">
        <f t="shared" si="173"/>
        <v>0.41501157407765277</v>
      </c>
      <c r="M1856" t="str" cm="1">
        <f t="array" ref="M1856">IF(L1856="","",_xlfn.IFS(
  AND(L1856&gt;=TIME(9,0,0), L1856&lt;TIME(16,0,0)),"Morning",
  AND(L1856&gt;=TIME(16,0,0), L1856&lt;TIME(23,59,0)),"Evening",
  L1856&gt;=TIME(23,59,0),"Night",
  L1856&lt;TIME(9,0,0),"Night"
))</f>
        <v>Morning</v>
      </c>
      <c r="O1856" t="str">
        <f t="shared" si="172"/>
        <v/>
      </c>
    </row>
    <row r="1857" spans="1:15" x14ac:dyDescent="0.25">
      <c r="A1857" s="55" t="s">
        <v>3829</v>
      </c>
      <c r="B1857" t="s">
        <v>1</v>
      </c>
      <c r="C1857" t="s">
        <v>30</v>
      </c>
      <c r="D1857" t="s">
        <v>217</v>
      </c>
      <c r="E1857" t="s">
        <v>3830</v>
      </c>
      <c r="F1857" t="s">
        <v>78</v>
      </c>
      <c r="G1857" t="str">
        <f t="shared" si="168"/>
        <v>0</v>
      </c>
      <c r="H1857" s="4" t="str">
        <f t="shared" si="169"/>
        <v>Click here</v>
      </c>
      <c r="I1857" t="str">
        <f>IFERROR(INDEX(Analysis!$B$71:$L$91, MATCH(B1857, Analysis!$A$71:$A$91, 0), MATCH(C1857, Analysis!$B$70:$L$70, 0)), "")</f>
        <v>Mild</v>
      </c>
      <c r="J1857">
        <f t="shared" si="170"/>
        <v>21</v>
      </c>
      <c r="K1857" s="56">
        <f t="shared" si="171"/>
        <v>45798</v>
      </c>
      <c r="L1857" s="57">
        <f t="shared" si="173"/>
        <v>0.42035879629838746</v>
      </c>
      <c r="M1857" t="str" cm="1">
        <f t="array" ref="M1857">IF(L1857="","",_xlfn.IFS(
  AND(L1857&gt;=TIME(9,0,0), L1857&lt;TIME(16,0,0)),"Morning",
  AND(L1857&gt;=TIME(16,0,0), L1857&lt;TIME(23,59,0)),"Evening",
  L1857&gt;=TIME(23,59,0),"Night",
  L1857&lt;TIME(9,0,0),"Night"
))</f>
        <v>Morning</v>
      </c>
      <c r="O1857" t="str">
        <f t="shared" si="172"/>
        <v/>
      </c>
    </row>
    <row r="1858" spans="1:15" x14ac:dyDescent="0.25">
      <c r="A1858" s="55" t="s">
        <v>3831</v>
      </c>
      <c r="B1858" t="s">
        <v>1</v>
      </c>
      <c r="C1858" t="s">
        <v>30</v>
      </c>
      <c r="D1858" t="s">
        <v>217</v>
      </c>
      <c r="E1858" t="s">
        <v>3832</v>
      </c>
      <c r="F1858" t="s">
        <v>78</v>
      </c>
      <c r="G1858" t="str">
        <f t="shared" ref="G1858:G1921" si="174">IF(ISBLANK(A1858), "", IF(ISBLANK(F1858), 0, F1858))</f>
        <v>0</v>
      </c>
      <c r="H1858" s="4" t="str">
        <f t="shared" ref="H1858:H1921" si="175">IF(ISBLANK(E1858),"",HYPERLINK(E1858,"Click here"))</f>
        <v>Click here</v>
      </c>
      <c r="I1858" t="str">
        <f>IFERROR(INDEX(Analysis!$B$71:$L$91, MATCH(B1858, Analysis!$A$71:$A$91, 0), MATCH(C1858, Analysis!$B$70:$L$70, 0)), "")</f>
        <v>Mild</v>
      </c>
      <c r="J1858">
        <f t="shared" ref="J1858:J1921" si="176">IF(ISBLANK(A1858),"",WEEKNUM(A1858))</f>
        <v>21</v>
      </c>
      <c r="K1858" s="56">
        <f t="shared" ref="K1858:K1921" si="177">IF(ISBLANK(A1858),"",DATE(YEAR(A1858),MONTH(A1858),DAY(A1858)))</f>
        <v>45798</v>
      </c>
      <c r="L1858" s="57">
        <f t="shared" si="173"/>
        <v>0.42098379629896954</v>
      </c>
      <c r="M1858" t="str" cm="1">
        <f t="array" ref="M1858">IF(L1858="","",_xlfn.IFS(
  AND(L1858&gt;=TIME(9,0,0), L1858&lt;TIME(16,0,0)),"Morning",
  AND(L1858&gt;=TIME(16,0,0), L1858&lt;TIME(23,59,0)),"Evening",
  L1858&gt;=TIME(23,59,0),"Night",
  L1858&lt;TIME(9,0,0),"Night"
))</f>
        <v>Morning</v>
      </c>
      <c r="O1858" t="str">
        <f t="shared" ref="O1858:O1921" si="178">IF(N1858="ON", _xlfn.IMAGE(E1858, 1), "")</f>
        <v/>
      </c>
    </row>
    <row r="1859" spans="1:15" x14ac:dyDescent="0.25">
      <c r="A1859" s="55" t="s">
        <v>3833</v>
      </c>
      <c r="B1859" t="s">
        <v>1</v>
      </c>
      <c r="C1859" t="s">
        <v>30</v>
      </c>
      <c r="D1859" t="s">
        <v>217</v>
      </c>
      <c r="E1859" t="s">
        <v>3834</v>
      </c>
      <c r="F1859" t="s">
        <v>78</v>
      </c>
      <c r="G1859" t="str">
        <f t="shared" si="174"/>
        <v>0</v>
      </c>
      <c r="H1859" s="4" t="str">
        <f t="shared" si="175"/>
        <v>Click here</v>
      </c>
      <c r="I1859" t="str">
        <f>IFERROR(INDEX(Analysis!$B$71:$L$91, MATCH(B1859, Analysis!$A$71:$A$91, 0), MATCH(C1859, Analysis!$B$70:$L$70, 0)), "")</f>
        <v>Mild</v>
      </c>
      <c r="J1859">
        <f t="shared" si="176"/>
        <v>21</v>
      </c>
      <c r="K1859" s="56">
        <f t="shared" si="177"/>
        <v>45798</v>
      </c>
      <c r="L1859" s="57">
        <f t="shared" ref="L1859:L1922" si="179">IF(A1859="", "", A1859 - INT(A1859))</f>
        <v>0.42130787036876427</v>
      </c>
      <c r="M1859" t="str" cm="1">
        <f t="array" ref="M1859">IF(L1859="","",_xlfn.IFS(
  AND(L1859&gt;=TIME(9,0,0), L1859&lt;TIME(16,0,0)),"Morning",
  AND(L1859&gt;=TIME(16,0,0), L1859&lt;TIME(23,59,0)),"Evening",
  L1859&gt;=TIME(23,59,0),"Night",
  L1859&lt;TIME(9,0,0),"Night"
))</f>
        <v>Morning</v>
      </c>
      <c r="O1859" t="str">
        <f t="shared" si="178"/>
        <v/>
      </c>
    </row>
    <row r="1860" spans="1:15" x14ac:dyDescent="0.25">
      <c r="A1860" s="55" t="s">
        <v>3835</v>
      </c>
      <c r="B1860" t="s">
        <v>1</v>
      </c>
      <c r="C1860" t="s">
        <v>27</v>
      </c>
      <c r="D1860" t="s">
        <v>3575</v>
      </c>
      <c r="E1860" t="s">
        <v>3836</v>
      </c>
      <c r="F1860" t="s">
        <v>78</v>
      </c>
      <c r="G1860" t="str">
        <f t="shared" si="174"/>
        <v>0</v>
      </c>
      <c r="H1860" s="4" t="str">
        <f t="shared" si="175"/>
        <v>Click here</v>
      </c>
      <c r="I1860" t="str">
        <f>IFERROR(INDEX(Analysis!$B$71:$L$91, MATCH(B1860, Analysis!$A$71:$A$91, 0), MATCH(C1860, Analysis!$B$70:$L$70, 0)), "")</f>
        <v>Mild</v>
      </c>
      <c r="J1860">
        <f t="shared" si="176"/>
        <v>21</v>
      </c>
      <c r="K1860" s="56">
        <f t="shared" si="177"/>
        <v>45798</v>
      </c>
      <c r="L1860" s="57">
        <f t="shared" si="179"/>
        <v>0.42666666666627862</v>
      </c>
      <c r="M1860" t="str" cm="1">
        <f t="array" ref="M1860">IF(L1860="","",_xlfn.IFS(
  AND(L1860&gt;=TIME(9,0,0), L1860&lt;TIME(16,0,0)),"Morning",
  AND(L1860&gt;=TIME(16,0,0), L1860&lt;TIME(23,59,0)),"Evening",
  L1860&gt;=TIME(23,59,0),"Night",
  L1860&lt;TIME(9,0,0),"Night"
))</f>
        <v>Morning</v>
      </c>
      <c r="O1860" t="str">
        <f t="shared" si="178"/>
        <v/>
      </c>
    </row>
    <row r="1861" spans="1:15" x14ac:dyDescent="0.25">
      <c r="A1861" s="55" t="s">
        <v>3837</v>
      </c>
      <c r="B1861" t="s">
        <v>1</v>
      </c>
      <c r="C1861" t="s">
        <v>103</v>
      </c>
      <c r="D1861" t="s">
        <v>237</v>
      </c>
      <c r="E1861" t="s">
        <v>3838</v>
      </c>
      <c r="F1861" t="s">
        <v>78</v>
      </c>
      <c r="G1861" t="str">
        <f t="shared" si="174"/>
        <v>0</v>
      </c>
      <c r="H1861" s="4" t="str">
        <f t="shared" si="175"/>
        <v>Click here</v>
      </c>
      <c r="I1861" t="str">
        <f>IFERROR(INDEX(Analysis!$B$71:$L$91, MATCH(B1861, Analysis!$A$71:$A$91, 0), MATCH(C1861, Analysis!$B$70:$L$70, 0)), "")</f>
        <v>Mild</v>
      </c>
      <c r="J1861">
        <f t="shared" si="176"/>
        <v>21</v>
      </c>
      <c r="K1861" s="56">
        <f t="shared" si="177"/>
        <v>45798</v>
      </c>
      <c r="L1861" s="57">
        <f t="shared" si="179"/>
        <v>0.44072916666482342</v>
      </c>
      <c r="M1861" t="str" cm="1">
        <f t="array" ref="M1861">IF(L1861="","",_xlfn.IFS(
  AND(L1861&gt;=TIME(9,0,0), L1861&lt;TIME(16,0,0)),"Morning",
  AND(L1861&gt;=TIME(16,0,0), L1861&lt;TIME(23,59,0)),"Evening",
  L1861&gt;=TIME(23,59,0),"Night",
  L1861&lt;TIME(9,0,0),"Night"
))</f>
        <v>Morning</v>
      </c>
      <c r="O1861" t="str">
        <f t="shared" si="178"/>
        <v/>
      </c>
    </row>
    <row r="1862" spans="1:15" x14ac:dyDescent="0.25">
      <c r="A1862" s="55" t="s">
        <v>3839</v>
      </c>
      <c r="B1862" t="s">
        <v>1</v>
      </c>
      <c r="C1862" t="s">
        <v>26</v>
      </c>
      <c r="D1862" t="s">
        <v>178</v>
      </c>
      <c r="E1862" t="s">
        <v>3840</v>
      </c>
      <c r="F1862" t="s">
        <v>78</v>
      </c>
      <c r="G1862" t="str">
        <f t="shared" si="174"/>
        <v>0</v>
      </c>
      <c r="H1862" s="4" t="str">
        <f t="shared" si="175"/>
        <v>Click here</v>
      </c>
      <c r="I1862" t="str">
        <f>IFERROR(INDEX(Analysis!$B$71:$L$91, MATCH(B1862, Analysis!$A$71:$A$91, 0), MATCH(C1862, Analysis!$B$70:$L$70, 0)), "")</f>
        <v>Mild</v>
      </c>
      <c r="J1862">
        <f t="shared" si="176"/>
        <v>21</v>
      </c>
      <c r="K1862" s="56">
        <f t="shared" si="177"/>
        <v>45798</v>
      </c>
      <c r="L1862" s="57">
        <f t="shared" si="179"/>
        <v>0.46032407407619758</v>
      </c>
      <c r="M1862" t="str" cm="1">
        <f t="array" ref="M1862">IF(L1862="","",_xlfn.IFS(
  AND(L1862&gt;=TIME(9,0,0), L1862&lt;TIME(16,0,0)),"Morning",
  AND(L1862&gt;=TIME(16,0,0), L1862&lt;TIME(23,59,0)),"Evening",
  L1862&gt;=TIME(23,59,0),"Night",
  L1862&lt;TIME(9,0,0),"Night"
))</f>
        <v>Morning</v>
      </c>
      <c r="O1862" t="str">
        <f t="shared" si="178"/>
        <v/>
      </c>
    </row>
    <row r="1863" spans="1:15" x14ac:dyDescent="0.25">
      <c r="A1863" s="55" t="s">
        <v>3841</v>
      </c>
      <c r="B1863" t="s">
        <v>1</v>
      </c>
      <c r="C1863" t="s">
        <v>30</v>
      </c>
      <c r="D1863" t="s">
        <v>3827</v>
      </c>
      <c r="E1863" t="s">
        <v>3842</v>
      </c>
      <c r="F1863" t="s">
        <v>78</v>
      </c>
      <c r="G1863" t="str">
        <f t="shared" si="174"/>
        <v>0</v>
      </c>
      <c r="H1863" s="4" t="str">
        <f t="shared" si="175"/>
        <v>Click here</v>
      </c>
      <c r="I1863" t="str">
        <f>IFERROR(INDEX(Analysis!$B$71:$L$91, MATCH(B1863, Analysis!$A$71:$A$91, 0), MATCH(C1863, Analysis!$B$70:$L$70, 0)), "")</f>
        <v>Mild</v>
      </c>
      <c r="J1863">
        <f t="shared" si="176"/>
        <v>21</v>
      </c>
      <c r="K1863" s="56">
        <f t="shared" si="177"/>
        <v>45798</v>
      </c>
      <c r="L1863" s="57">
        <f t="shared" si="179"/>
        <v>0.47648148148437031</v>
      </c>
      <c r="M1863" t="str" cm="1">
        <f t="array" ref="M1863">IF(L1863="","",_xlfn.IFS(
  AND(L1863&gt;=TIME(9,0,0), L1863&lt;TIME(16,0,0)),"Morning",
  AND(L1863&gt;=TIME(16,0,0), L1863&lt;TIME(23,59,0)),"Evening",
  L1863&gt;=TIME(23,59,0),"Night",
  L1863&lt;TIME(9,0,0),"Night"
))</f>
        <v>Morning</v>
      </c>
      <c r="O1863" t="str">
        <f t="shared" si="178"/>
        <v/>
      </c>
    </row>
    <row r="1864" spans="1:15" x14ac:dyDescent="0.25">
      <c r="A1864" s="55" t="s">
        <v>3843</v>
      </c>
      <c r="B1864" t="s">
        <v>1</v>
      </c>
      <c r="C1864" t="s">
        <v>27</v>
      </c>
      <c r="D1864" t="s">
        <v>3575</v>
      </c>
      <c r="E1864" t="s">
        <v>3844</v>
      </c>
      <c r="F1864" t="s">
        <v>78</v>
      </c>
      <c r="G1864" t="str">
        <f t="shared" si="174"/>
        <v>0</v>
      </c>
      <c r="H1864" s="4" t="str">
        <f t="shared" si="175"/>
        <v>Click here</v>
      </c>
      <c r="I1864" t="str">
        <f>IFERROR(INDEX(Analysis!$B$71:$L$91, MATCH(B1864, Analysis!$A$71:$A$91, 0), MATCH(C1864, Analysis!$B$70:$L$70, 0)), "")</f>
        <v>Mild</v>
      </c>
      <c r="J1864">
        <f t="shared" si="176"/>
        <v>21</v>
      </c>
      <c r="K1864" s="56">
        <f t="shared" si="177"/>
        <v>45798</v>
      </c>
      <c r="L1864" s="57">
        <f t="shared" si="179"/>
        <v>0.49409722222480923</v>
      </c>
      <c r="M1864" t="str" cm="1">
        <f t="array" ref="M1864">IF(L1864="","",_xlfn.IFS(
  AND(L1864&gt;=TIME(9,0,0), L1864&lt;TIME(16,0,0)),"Morning",
  AND(L1864&gt;=TIME(16,0,0), L1864&lt;TIME(23,59,0)),"Evening",
  L1864&gt;=TIME(23,59,0),"Night",
  L1864&lt;TIME(9,0,0),"Night"
))</f>
        <v>Morning</v>
      </c>
      <c r="O1864" t="str">
        <f t="shared" si="178"/>
        <v/>
      </c>
    </row>
    <row r="1865" spans="1:15" x14ac:dyDescent="0.25">
      <c r="A1865" s="55" t="s">
        <v>3845</v>
      </c>
      <c r="B1865" t="s">
        <v>1</v>
      </c>
      <c r="C1865" t="s">
        <v>27</v>
      </c>
      <c r="D1865" t="s">
        <v>3575</v>
      </c>
      <c r="E1865" t="s">
        <v>3846</v>
      </c>
      <c r="F1865" t="s">
        <v>78</v>
      </c>
      <c r="G1865" t="str">
        <f t="shared" si="174"/>
        <v>0</v>
      </c>
      <c r="H1865" s="4" t="str">
        <f t="shared" si="175"/>
        <v>Click here</v>
      </c>
      <c r="I1865" t="str">
        <f>IFERROR(INDEX(Analysis!$B$71:$L$91, MATCH(B1865, Analysis!$A$71:$A$91, 0), MATCH(C1865, Analysis!$B$70:$L$70, 0)), "")</f>
        <v>Mild</v>
      </c>
      <c r="J1865">
        <f t="shared" si="176"/>
        <v>21</v>
      </c>
      <c r="K1865" s="56">
        <f t="shared" si="177"/>
        <v>45798</v>
      </c>
      <c r="L1865" s="57">
        <f t="shared" si="179"/>
        <v>0.49447916666395031</v>
      </c>
      <c r="M1865" t="str" cm="1">
        <f t="array" ref="M1865">IF(L1865="","",_xlfn.IFS(
  AND(L1865&gt;=TIME(9,0,0), L1865&lt;TIME(16,0,0)),"Morning",
  AND(L1865&gt;=TIME(16,0,0), L1865&lt;TIME(23,59,0)),"Evening",
  L1865&gt;=TIME(23,59,0),"Night",
  L1865&lt;TIME(9,0,0),"Night"
))</f>
        <v>Morning</v>
      </c>
      <c r="O1865" t="str">
        <f t="shared" si="178"/>
        <v/>
      </c>
    </row>
    <row r="1866" spans="1:15" x14ac:dyDescent="0.25">
      <c r="A1866" s="55" t="s">
        <v>3847</v>
      </c>
      <c r="B1866" t="s">
        <v>1</v>
      </c>
      <c r="C1866" t="s">
        <v>26</v>
      </c>
      <c r="D1866" t="s">
        <v>220</v>
      </c>
      <c r="E1866" t="s">
        <v>3848</v>
      </c>
      <c r="F1866" t="s">
        <v>78</v>
      </c>
      <c r="G1866" t="str">
        <f t="shared" si="174"/>
        <v>0</v>
      </c>
      <c r="H1866" s="4" t="str">
        <f t="shared" si="175"/>
        <v>Click here</v>
      </c>
      <c r="I1866" t="str">
        <f>IFERROR(INDEX(Analysis!$B$71:$L$91, MATCH(B1866, Analysis!$A$71:$A$91, 0), MATCH(C1866, Analysis!$B$70:$L$70, 0)), "")</f>
        <v>Mild</v>
      </c>
      <c r="J1866">
        <f t="shared" si="176"/>
        <v>21</v>
      </c>
      <c r="K1866" s="56">
        <f t="shared" si="177"/>
        <v>45798</v>
      </c>
      <c r="L1866" s="57">
        <f t="shared" si="179"/>
        <v>0.49497685184906004</v>
      </c>
      <c r="M1866" t="str" cm="1">
        <f t="array" ref="M1866">IF(L1866="","",_xlfn.IFS(
  AND(L1866&gt;=TIME(9,0,0), L1866&lt;TIME(16,0,0)),"Morning",
  AND(L1866&gt;=TIME(16,0,0), L1866&lt;TIME(23,59,0)),"Evening",
  L1866&gt;=TIME(23,59,0),"Night",
  L1866&lt;TIME(9,0,0),"Night"
))</f>
        <v>Morning</v>
      </c>
      <c r="O1866" t="str">
        <f t="shared" si="178"/>
        <v/>
      </c>
    </row>
    <row r="1867" spans="1:15" x14ac:dyDescent="0.25">
      <c r="A1867" s="55" t="s">
        <v>3849</v>
      </c>
      <c r="B1867" t="s">
        <v>1</v>
      </c>
      <c r="C1867" t="s">
        <v>103</v>
      </c>
      <c r="D1867" t="s">
        <v>104</v>
      </c>
      <c r="E1867" t="s">
        <v>3850</v>
      </c>
      <c r="F1867" t="s">
        <v>78</v>
      </c>
      <c r="G1867" t="str">
        <f t="shared" si="174"/>
        <v>0</v>
      </c>
      <c r="H1867" s="4" t="str">
        <f t="shared" si="175"/>
        <v>Click here</v>
      </c>
      <c r="I1867" t="str">
        <f>IFERROR(INDEX(Analysis!$B$71:$L$91, MATCH(B1867, Analysis!$A$71:$A$91, 0), MATCH(C1867, Analysis!$B$70:$L$70, 0)), "")</f>
        <v>Mild</v>
      </c>
      <c r="J1867">
        <f t="shared" si="176"/>
        <v>21</v>
      </c>
      <c r="K1867" s="56">
        <f t="shared" si="177"/>
        <v>45798</v>
      </c>
      <c r="L1867" s="57">
        <f t="shared" si="179"/>
        <v>0.49520833333372138</v>
      </c>
      <c r="M1867" t="str" cm="1">
        <f t="array" ref="M1867">IF(L1867="","",_xlfn.IFS(
  AND(L1867&gt;=TIME(9,0,0), L1867&lt;TIME(16,0,0)),"Morning",
  AND(L1867&gt;=TIME(16,0,0), L1867&lt;TIME(23,59,0)),"Evening",
  L1867&gt;=TIME(23,59,0),"Night",
  L1867&lt;TIME(9,0,0),"Night"
))</f>
        <v>Morning</v>
      </c>
      <c r="O1867" t="str">
        <f t="shared" si="178"/>
        <v/>
      </c>
    </row>
    <row r="1868" spans="1:15" x14ac:dyDescent="0.25">
      <c r="A1868" s="55" t="s">
        <v>3851</v>
      </c>
      <c r="B1868" t="s">
        <v>1</v>
      </c>
      <c r="C1868" t="s">
        <v>27</v>
      </c>
      <c r="D1868" t="s">
        <v>3575</v>
      </c>
      <c r="E1868" t="s">
        <v>3852</v>
      </c>
      <c r="F1868" t="s">
        <v>78</v>
      </c>
      <c r="G1868" t="str">
        <f t="shared" si="174"/>
        <v>0</v>
      </c>
      <c r="H1868" s="4" t="str">
        <f t="shared" si="175"/>
        <v>Click here</v>
      </c>
      <c r="I1868" t="str">
        <f>IFERROR(INDEX(Analysis!$B$71:$L$91, MATCH(B1868, Analysis!$A$71:$A$91, 0), MATCH(C1868, Analysis!$B$70:$L$70, 0)), "")</f>
        <v>Mild</v>
      </c>
      <c r="J1868">
        <f t="shared" si="176"/>
        <v>21</v>
      </c>
      <c r="K1868" s="56">
        <f t="shared" si="177"/>
        <v>45798</v>
      </c>
      <c r="L1868" s="57">
        <f t="shared" si="179"/>
        <v>0.51127314814948477</v>
      </c>
      <c r="M1868" t="str" cm="1">
        <f t="array" ref="M1868">IF(L1868="","",_xlfn.IFS(
  AND(L1868&gt;=TIME(9,0,0), L1868&lt;TIME(16,0,0)),"Morning",
  AND(L1868&gt;=TIME(16,0,0), L1868&lt;TIME(23,59,0)),"Evening",
  L1868&gt;=TIME(23,59,0),"Night",
  L1868&lt;TIME(9,0,0),"Night"
))</f>
        <v>Morning</v>
      </c>
      <c r="O1868" t="str">
        <f t="shared" si="178"/>
        <v/>
      </c>
    </row>
    <row r="1869" spans="1:15" x14ac:dyDescent="0.25">
      <c r="A1869" s="55" t="s">
        <v>3853</v>
      </c>
      <c r="B1869" t="s">
        <v>0</v>
      </c>
      <c r="C1869" t="s">
        <v>25</v>
      </c>
      <c r="D1869" t="s">
        <v>1076</v>
      </c>
      <c r="E1869" t="s">
        <v>3854</v>
      </c>
      <c r="F1869" t="s">
        <v>78</v>
      </c>
      <c r="G1869" t="str">
        <f t="shared" si="174"/>
        <v>0</v>
      </c>
      <c r="H1869" s="4" t="str">
        <f t="shared" si="175"/>
        <v>Click here</v>
      </c>
      <c r="I1869" t="str">
        <f>IFERROR(INDEX(Analysis!$B$71:$L$91, MATCH(B1869, Analysis!$A$71:$A$91, 0), MATCH(C1869, Analysis!$B$70:$L$70, 0)), "")</f>
        <v>Severe</v>
      </c>
      <c r="J1869">
        <f t="shared" si="176"/>
        <v>21</v>
      </c>
      <c r="K1869" s="56">
        <f t="shared" si="177"/>
        <v>45798</v>
      </c>
      <c r="L1869" s="57">
        <f t="shared" si="179"/>
        <v>0.51974537037312984</v>
      </c>
      <c r="M1869" t="str" cm="1">
        <f t="array" ref="M1869">IF(L1869="","",_xlfn.IFS(
  AND(L1869&gt;=TIME(9,0,0), L1869&lt;TIME(16,0,0)),"Morning",
  AND(L1869&gt;=TIME(16,0,0), L1869&lt;TIME(23,59,0)),"Evening",
  L1869&gt;=TIME(23,59,0),"Night",
  L1869&lt;TIME(9,0,0),"Night"
))</f>
        <v>Morning</v>
      </c>
      <c r="O1869" t="str">
        <f t="shared" si="178"/>
        <v/>
      </c>
    </row>
    <row r="1870" spans="1:15" x14ac:dyDescent="0.25">
      <c r="A1870" s="55" t="s">
        <v>3855</v>
      </c>
      <c r="B1870" t="s">
        <v>0</v>
      </c>
      <c r="C1870" t="s">
        <v>25</v>
      </c>
      <c r="D1870" t="s">
        <v>1076</v>
      </c>
      <c r="E1870" t="s">
        <v>3856</v>
      </c>
      <c r="F1870" t="s">
        <v>78</v>
      </c>
      <c r="G1870" t="str">
        <f t="shared" si="174"/>
        <v>0</v>
      </c>
      <c r="H1870" s="4" t="str">
        <f t="shared" si="175"/>
        <v>Click here</v>
      </c>
      <c r="I1870" t="str">
        <f>IFERROR(INDEX(Analysis!$B$71:$L$91, MATCH(B1870, Analysis!$A$71:$A$91, 0), MATCH(C1870, Analysis!$B$70:$L$70, 0)), "")</f>
        <v>Severe</v>
      </c>
      <c r="J1870">
        <f t="shared" si="176"/>
        <v>21</v>
      </c>
      <c r="K1870" s="56">
        <f t="shared" si="177"/>
        <v>45798</v>
      </c>
      <c r="L1870" s="57">
        <f t="shared" si="179"/>
        <v>0.51991898148116888</v>
      </c>
      <c r="M1870" t="str" cm="1">
        <f t="array" ref="M1870">IF(L1870="","",_xlfn.IFS(
  AND(L1870&gt;=TIME(9,0,0), L1870&lt;TIME(16,0,0)),"Morning",
  AND(L1870&gt;=TIME(16,0,0), L1870&lt;TIME(23,59,0)),"Evening",
  L1870&gt;=TIME(23,59,0),"Night",
  L1870&lt;TIME(9,0,0),"Night"
))</f>
        <v>Morning</v>
      </c>
      <c r="O1870" t="str">
        <f t="shared" si="178"/>
        <v/>
      </c>
    </row>
    <row r="1871" spans="1:15" x14ac:dyDescent="0.25">
      <c r="A1871" s="55" t="s">
        <v>3857</v>
      </c>
      <c r="B1871" t="s">
        <v>4</v>
      </c>
      <c r="C1871" t="s">
        <v>25</v>
      </c>
      <c r="D1871" t="s">
        <v>83</v>
      </c>
      <c r="E1871" t="s">
        <v>3858</v>
      </c>
      <c r="F1871" t="s">
        <v>78</v>
      </c>
      <c r="G1871" t="str">
        <f t="shared" si="174"/>
        <v>0</v>
      </c>
      <c r="H1871" s="4" t="str">
        <f t="shared" si="175"/>
        <v>Click here</v>
      </c>
      <c r="I1871" t="str">
        <f>IFERROR(INDEX(Analysis!$B$71:$L$91, MATCH(B1871, Analysis!$A$71:$A$91, 0), MATCH(C1871, Analysis!$B$70:$L$70, 0)), "")</f>
        <v>Mild</v>
      </c>
      <c r="J1871">
        <f t="shared" si="176"/>
        <v>21</v>
      </c>
      <c r="K1871" s="56">
        <f t="shared" si="177"/>
        <v>45798</v>
      </c>
      <c r="L1871" s="57">
        <f t="shared" si="179"/>
        <v>0.53660879629751435</v>
      </c>
      <c r="M1871" t="str" cm="1">
        <f t="array" ref="M1871">IF(L1871="","",_xlfn.IFS(
  AND(L1871&gt;=TIME(9,0,0), L1871&lt;TIME(16,0,0)),"Morning",
  AND(L1871&gt;=TIME(16,0,0), L1871&lt;TIME(23,59,0)),"Evening",
  L1871&gt;=TIME(23,59,0),"Night",
  L1871&lt;TIME(9,0,0),"Night"
))</f>
        <v>Morning</v>
      </c>
      <c r="O1871" t="str">
        <f t="shared" si="178"/>
        <v/>
      </c>
    </row>
    <row r="1872" spans="1:15" x14ac:dyDescent="0.25">
      <c r="A1872" s="55" t="s">
        <v>3859</v>
      </c>
      <c r="B1872" t="s">
        <v>10</v>
      </c>
      <c r="C1872" t="s">
        <v>25</v>
      </c>
      <c r="D1872" t="s">
        <v>83</v>
      </c>
      <c r="E1872" t="s">
        <v>3860</v>
      </c>
      <c r="F1872" t="s">
        <v>78</v>
      </c>
      <c r="G1872" t="str">
        <f t="shared" si="174"/>
        <v>0</v>
      </c>
      <c r="H1872" s="4" t="str">
        <f t="shared" si="175"/>
        <v>Click here</v>
      </c>
      <c r="I1872" t="str">
        <f>IFERROR(INDEX(Analysis!$B$71:$L$91, MATCH(B1872, Analysis!$A$71:$A$91, 0), MATCH(C1872, Analysis!$B$70:$L$70, 0)), "")</f>
        <v>Severe</v>
      </c>
      <c r="J1872">
        <f t="shared" si="176"/>
        <v>21</v>
      </c>
      <c r="K1872" s="56">
        <f t="shared" si="177"/>
        <v>45798</v>
      </c>
      <c r="L1872" s="57">
        <f t="shared" si="179"/>
        <v>0.58243055555794854</v>
      </c>
      <c r="M1872" t="str" cm="1">
        <f t="array" ref="M1872">IF(L1872="","",_xlfn.IFS(
  AND(L1872&gt;=TIME(9,0,0), L1872&lt;TIME(16,0,0)),"Morning",
  AND(L1872&gt;=TIME(16,0,0), L1872&lt;TIME(23,59,0)),"Evening",
  L1872&gt;=TIME(23,59,0),"Night",
  L1872&lt;TIME(9,0,0),"Night"
))</f>
        <v>Morning</v>
      </c>
      <c r="O1872" t="str">
        <f t="shared" si="178"/>
        <v/>
      </c>
    </row>
    <row r="1873" spans="1:15" x14ac:dyDescent="0.25">
      <c r="A1873" s="55" t="s">
        <v>3861</v>
      </c>
      <c r="B1873" t="s">
        <v>10</v>
      </c>
      <c r="C1873" t="s">
        <v>25</v>
      </c>
      <c r="D1873" t="s">
        <v>83</v>
      </c>
      <c r="E1873" t="s">
        <v>3862</v>
      </c>
      <c r="F1873" t="s">
        <v>78</v>
      </c>
      <c r="G1873" t="str">
        <f t="shared" si="174"/>
        <v>0</v>
      </c>
      <c r="H1873" s="4" t="str">
        <f t="shared" si="175"/>
        <v>Click here</v>
      </c>
      <c r="I1873" t="str">
        <f>IFERROR(INDEX(Analysis!$B$71:$L$91, MATCH(B1873, Analysis!$A$71:$A$91, 0), MATCH(C1873, Analysis!$B$70:$L$70, 0)), "")</f>
        <v>Severe</v>
      </c>
      <c r="J1873">
        <f t="shared" si="176"/>
        <v>21</v>
      </c>
      <c r="K1873" s="56">
        <f t="shared" si="177"/>
        <v>45798</v>
      </c>
      <c r="L1873" s="57">
        <f t="shared" si="179"/>
        <v>0.58258101851970423</v>
      </c>
      <c r="M1873" t="str" cm="1">
        <f t="array" ref="M1873">IF(L1873="","",_xlfn.IFS(
  AND(L1873&gt;=TIME(9,0,0), L1873&lt;TIME(16,0,0)),"Morning",
  AND(L1873&gt;=TIME(16,0,0), L1873&lt;TIME(23,59,0)),"Evening",
  L1873&gt;=TIME(23,59,0),"Night",
  L1873&lt;TIME(9,0,0),"Night"
))</f>
        <v>Morning</v>
      </c>
      <c r="O1873" t="str">
        <f t="shared" si="178"/>
        <v/>
      </c>
    </row>
    <row r="1874" spans="1:15" x14ac:dyDescent="0.25">
      <c r="A1874" s="55" t="s">
        <v>3863</v>
      </c>
      <c r="B1874" t="s">
        <v>1</v>
      </c>
      <c r="C1874" t="s">
        <v>25</v>
      </c>
      <c r="D1874" t="s">
        <v>149</v>
      </c>
      <c r="E1874" t="s">
        <v>3864</v>
      </c>
      <c r="F1874" t="s">
        <v>78</v>
      </c>
      <c r="G1874" t="str">
        <f t="shared" si="174"/>
        <v>0</v>
      </c>
      <c r="H1874" s="4" t="str">
        <f t="shared" si="175"/>
        <v>Click here</v>
      </c>
      <c r="I1874" t="str">
        <f>IFERROR(INDEX(Analysis!$B$71:$L$91, MATCH(B1874, Analysis!$A$71:$A$91, 0), MATCH(C1874, Analysis!$B$70:$L$70, 0)), "")</f>
        <v>Mild</v>
      </c>
      <c r="J1874">
        <f t="shared" si="176"/>
        <v>21</v>
      </c>
      <c r="K1874" s="56">
        <f t="shared" si="177"/>
        <v>45798</v>
      </c>
      <c r="L1874" s="57">
        <f t="shared" si="179"/>
        <v>0.58827546296379296</v>
      </c>
      <c r="M1874" t="str" cm="1">
        <f t="array" ref="M1874">IF(L1874="","",_xlfn.IFS(
  AND(L1874&gt;=TIME(9,0,0), L1874&lt;TIME(16,0,0)),"Morning",
  AND(L1874&gt;=TIME(16,0,0), L1874&lt;TIME(23,59,0)),"Evening",
  L1874&gt;=TIME(23,59,0),"Night",
  L1874&lt;TIME(9,0,0),"Night"
))</f>
        <v>Morning</v>
      </c>
      <c r="O1874" t="str">
        <f t="shared" si="178"/>
        <v/>
      </c>
    </row>
    <row r="1875" spans="1:15" x14ac:dyDescent="0.25">
      <c r="A1875" s="55" t="s">
        <v>3865</v>
      </c>
      <c r="B1875" t="s">
        <v>1</v>
      </c>
      <c r="C1875" t="s">
        <v>25</v>
      </c>
      <c r="D1875" t="s">
        <v>149</v>
      </c>
      <c r="E1875" t="s">
        <v>3866</v>
      </c>
      <c r="F1875" t="s">
        <v>78</v>
      </c>
      <c r="G1875" t="str">
        <f t="shared" si="174"/>
        <v>0</v>
      </c>
      <c r="H1875" s="4" t="str">
        <f t="shared" si="175"/>
        <v>Click here</v>
      </c>
      <c r="I1875" t="str">
        <f>IFERROR(INDEX(Analysis!$B$71:$L$91, MATCH(B1875, Analysis!$A$71:$A$91, 0), MATCH(C1875, Analysis!$B$70:$L$70, 0)), "")</f>
        <v>Mild</v>
      </c>
      <c r="J1875">
        <f t="shared" si="176"/>
        <v>21</v>
      </c>
      <c r="K1875" s="56">
        <f t="shared" si="177"/>
        <v>45798</v>
      </c>
      <c r="L1875" s="57">
        <f t="shared" si="179"/>
        <v>0.588449074071832</v>
      </c>
      <c r="M1875" t="str" cm="1">
        <f t="array" ref="M1875">IF(L1875="","",_xlfn.IFS(
  AND(L1875&gt;=TIME(9,0,0), L1875&lt;TIME(16,0,0)),"Morning",
  AND(L1875&gt;=TIME(16,0,0), L1875&lt;TIME(23,59,0)),"Evening",
  L1875&gt;=TIME(23,59,0),"Night",
  L1875&lt;TIME(9,0,0),"Night"
))</f>
        <v>Morning</v>
      </c>
      <c r="O1875" t="str">
        <f t="shared" si="178"/>
        <v/>
      </c>
    </row>
    <row r="1876" spans="1:15" x14ac:dyDescent="0.25">
      <c r="A1876" s="55" t="s">
        <v>3867</v>
      </c>
      <c r="B1876" t="s">
        <v>1</v>
      </c>
      <c r="C1876" t="s">
        <v>30</v>
      </c>
      <c r="D1876" t="s">
        <v>217</v>
      </c>
      <c r="E1876" t="s">
        <v>3868</v>
      </c>
      <c r="F1876" t="s">
        <v>78</v>
      </c>
      <c r="G1876" t="str">
        <f t="shared" si="174"/>
        <v>0</v>
      </c>
      <c r="H1876" s="4" t="str">
        <f t="shared" si="175"/>
        <v>Click here</v>
      </c>
      <c r="I1876" t="str">
        <f>IFERROR(INDEX(Analysis!$B$71:$L$91, MATCH(B1876, Analysis!$A$71:$A$91, 0), MATCH(C1876, Analysis!$B$70:$L$70, 0)), "")</f>
        <v>Mild</v>
      </c>
      <c r="J1876">
        <f t="shared" si="176"/>
        <v>21</v>
      </c>
      <c r="K1876" s="56">
        <f t="shared" si="177"/>
        <v>45798</v>
      </c>
      <c r="L1876" s="57">
        <f t="shared" si="179"/>
        <v>0.59056712962774327</v>
      </c>
      <c r="M1876" t="str" cm="1">
        <f t="array" ref="M1876">IF(L1876="","",_xlfn.IFS(
  AND(L1876&gt;=TIME(9,0,0), L1876&lt;TIME(16,0,0)),"Morning",
  AND(L1876&gt;=TIME(16,0,0), L1876&lt;TIME(23,59,0)),"Evening",
  L1876&gt;=TIME(23,59,0),"Night",
  L1876&lt;TIME(9,0,0),"Night"
))</f>
        <v>Morning</v>
      </c>
      <c r="O1876" t="str">
        <f t="shared" si="178"/>
        <v/>
      </c>
    </row>
    <row r="1877" spans="1:15" x14ac:dyDescent="0.25">
      <c r="A1877" s="55" t="s">
        <v>3869</v>
      </c>
      <c r="B1877" t="s">
        <v>1</v>
      </c>
      <c r="C1877" t="s">
        <v>25</v>
      </c>
      <c r="D1877" t="s">
        <v>83</v>
      </c>
      <c r="E1877" t="s">
        <v>3870</v>
      </c>
      <c r="F1877" t="s">
        <v>78</v>
      </c>
      <c r="G1877" t="str">
        <f t="shared" si="174"/>
        <v>0</v>
      </c>
      <c r="H1877" s="4" t="str">
        <f t="shared" si="175"/>
        <v>Click here</v>
      </c>
      <c r="I1877" t="str">
        <f>IFERROR(INDEX(Analysis!$B$71:$L$91, MATCH(B1877, Analysis!$A$71:$A$91, 0), MATCH(C1877, Analysis!$B$70:$L$70, 0)), "")</f>
        <v>Mild</v>
      </c>
      <c r="J1877">
        <f t="shared" si="176"/>
        <v>21</v>
      </c>
      <c r="K1877" s="56">
        <f t="shared" si="177"/>
        <v>45798</v>
      </c>
      <c r="L1877" s="57">
        <f t="shared" si="179"/>
        <v>0.59075231481256196</v>
      </c>
      <c r="M1877" t="str" cm="1">
        <f t="array" ref="M1877">IF(L1877="","",_xlfn.IFS(
  AND(L1877&gt;=TIME(9,0,0), L1877&lt;TIME(16,0,0)),"Morning",
  AND(L1877&gt;=TIME(16,0,0), L1877&lt;TIME(23,59,0)),"Evening",
  L1877&gt;=TIME(23,59,0),"Night",
  L1877&lt;TIME(9,0,0),"Night"
))</f>
        <v>Morning</v>
      </c>
      <c r="O1877" t="str">
        <f t="shared" si="178"/>
        <v/>
      </c>
    </row>
    <row r="1878" spans="1:15" x14ac:dyDescent="0.25">
      <c r="A1878" s="55" t="s">
        <v>3871</v>
      </c>
      <c r="B1878" t="s">
        <v>1</v>
      </c>
      <c r="C1878" t="s">
        <v>29</v>
      </c>
      <c r="D1878" t="s">
        <v>223</v>
      </c>
      <c r="E1878" t="s">
        <v>3872</v>
      </c>
      <c r="F1878" t="s">
        <v>78</v>
      </c>
      <c r="G1878" t="str">
        <f t="shared" si="174"/>
        <v>0</v>
      </c>
      <c r="H1878" s="4" t="str">
        <f t="shared" si="175"/>
        <v>Click here</v>
      </c>
      <c r="I1878" t="str">
        <f>IFERROR(INDEX(Analysis!$B$71:$L$91, MATCH(B1878, Analysis!$A$71:$A$91, 0), MATCH(C1878, Analysis!$B$70:$L$70, 0)), "")</f>
        <v>Mild</v>
      </c>
      <c r="J1878">
        <f t="shared" si="176"/>
        <v>21</v>
      </c>
      <c r="K1878" s="56">
        <f t="shared" si="177"/>
        <v>45798</v>
      </c>
      <c r="L1878" s="57">
        <f t="shared" si="179"/>
        <v>0.59392361110803904</v>
      </c>
      <c r="M1878" t="str" cm="1">
        <f t="array" ref="M1878">IF(L1878="","",_xlfn.IFS(
  AND(L1878&gt;=TIME(9,0,0), L1878&lt;TIME(16,0,0)),"Morning",
  AND(L1878&gt;=TIME(16,0,0), L1878&lt;TIME(23,59,0)),"Evening",
  L1878&gt;=TIME(23,59,0),"Night",
  L1878&lt;TIME(9,0,0),"Night"
))</f>
        <v>Morning</v>
      </c>
      <c r="O1878" t="str">
        <f t="shared" si="178"/>
        <v/>
      </c>
    </row>
    <row r="1879" spans="1:15" x14ac:dyDescent="0.25">
      <c r="A1879" s="55" t="s">
        <v>3873</v>
      </c>
      <c r="B1879" t="s">
        <v>1</v>
      </c>
      <c r="C1879" t="s">
        <v>25</v>
      </c>
      <c r="D1879" t="s">
        <v>83</v>
      </c>
      <c r="E1879" t="s">
        <v>3874</v>
      </c>
      <c r="F1879" t="s">
        <v>78</v>
      </c>
      <c r="G1879" t="str">
        <f t="shared" si="174"/>
        <v>0</v>
      </c>
      <c r="H1879" s="4" t="str">
        <f t="shared" si="175"/>
        <v>Click here</v>
      </c>
      <c r="I1879" t="str">
        <f>IFERROR(INDEX(Analysis!$B$71:$L$91, MATCH(B1879, Analysis!$A$71:$A$91, 0), MATCH(C1879, Analysis!$B$70:$L$70, 0)), "")</f>
        <v>Mild</v>
      </c>
      <c r="J1879">
        <f t="shared" si="176"/>
        <v>21</v>
      </c>
      <c r="K1879" s="56">
        <f t="shared" si="177"/>
        <v>45798</v>
      </c>
      <c r="L1879" s="57">
        <f t="shared" si="179"/>
        <v>0.60512731481139781</v>
      </c>
      <c r="M1879" t="str" cm="1">
        <f t="array" ref="M1879">IF(L1879="","",_xlfn.IFS(
  AND(L1879&gt;=TIME(9,0,0), L1879&lt;TIME(16,0,0)),"Morning",
  AND(L1879&gt;=TIME(16,0,0), L1879&lt;TIME(23,59,0)),"Evening",
  L1879&gt;=TIME(23,59,0),"Night",
  L1879&lt;TIME(9,0,0),"Night"
))</f>
        <v>Morning</v>
      </c>
      <c r="O1879" t="str">
        <f t="shared" si="178"/>
        <v/>
      </c>
    </row>
    <row r="1880" spans="1:15" x14ac:dyDescent="0.25">
      <c r="A1880" s="55" t="s">
        <v>3875</v>
      </c>
      <c r="B1880" t="s">
        <v>1</v>
      </c>
      <c r="C1880" t="s">
        <v>27</v>
      </c>
      <c r="D1880" t="s">
        <v>3575</v>
      </c>
      <c r="E1880" t="s">
        <v>3876</v>
      </c>
      <c r="F1880" t="s">
        <v>78</v>
      </c>
      <c r="G1880" t="str">
        <f t="shared" si="174"/>
        <v>0</v>
      </c>
      <c r="H1880" s="4" t="str">
        <f t="shared" si="175"/>
        <v>Click here</v>
      </c>
      <c r="I1880" t="str">
        <f>IFERROR(INDEX(Analysis!$B$71:$L$91, MATCH(B1880, Analysis!$A$71:$A$91, 0), MATCH(C1880, Analysis!$B$70:$L$70, 0)), "")</f>
        <v>Mild</v>
      </c>
      <c r="J1880">
        <f t="shared" si="176"/>
        <v>21</v>
      </c>
      <c r="K1880" s="56">
        <f t="shared" si="177"/>
        <v>45798</v>
      </c>
      <c r="L1880" s="57">
        <f t="shared" si="179"/>
        <v>0.61043981481634546</v>
      </c>
      <c r="M1880" t="str" cm="1">
        <f t="array" ref="M1880">IF(L1880="","",_xlfn.IFS(
  AND(L1880&gt;=TIME(9,0,0), L1880&lt;TIME(16,0,0)),"Morning",
  AND(L1880&gt;=TIME(16,0,0), L1880&lt;TIME(23,59,0)),"Evening",
  L1880&gt;=TIME(23,59,0),"Night",
  L1880&lt;TIME(9,0,0),"Night"
))</f>
        <v>Morning</v>
      </c>
      <c r="O1880" t="str">
        <f t="shared" si="178"/>
        <v/>
      </c>
    </row>
    <row r="1881" spans="1:15" x14ac:dyDescent="0.25">
      <c r="A1881" s="55" t="s">
        <v>3877</v>
      </c>
      <c r="B1881" t="s">
        <v>0</v>
      </c>
      <c r="C1881" t="s">
        <v>25</v>
      </c>
      <c r="D1881" t="s">
        <v>1076</v>
      </c>
      <c r="E1881" t="s">
        <v>3878</v>
      </c>
      <c r="F1881" t="s">
        <v>78</v>
      </c>
      <c r="G1881" t="str">
        <f t="shared" si="174"/>
        <v>0</v>
      </c>
      <c r="H1881" s="4" t="str">
        <f t="shared" si="175"/>
        <v>Click here</v>
      </c>
      <c r="I1881" t="str">
        <f>IFERROR(INDEX(Analysis!$B$71:$L$91, MATCH(B1881, Analysis!$A$71:$A$91, 0), MATCH(C1881, Analysis!$B$70:$L$70, 0)), "")</f>
        <v>Severe</v>
      </c>
      <c r="J1881">
        <f t="shared" si="176"/>
        <v>21</v>
      </c>
      <c r="K1881" s="56">
        <f t="shared" si="177"/>
        <v>45798</v>
      </c>
      <c r="L1881" s="57">
        <f t="shared" si="179"/>
        <v>0.61189814814861165</v>
      </c>
      <c r="M1881" t="str" cm="1">
        <f t="array" ref="M1881">IF(L1881="","",_xlfn.IFS(
  AND(L1881&gt;=TIME(9,0,0), L1881&lt;TIME(16,0,0)),"Morning",
  AND(L1881&gt;=TIME(16,0,0), L1881&lt;TIME(23,59,0)),"Evening",
  L1881&gt;=TIME(23,59,0),"Night",
  L1881&lt;TIME(9,0,0),"Night"
))</f>
        <v>Morning</v>
      </c>
      <c r="O1881" t="str">
        <f t="shared" si="178"/>
        <v/>
      </c>
    </row>
    <row r="1882" spans="1:15" x14ac:dyDescent="0.25">
      <c r="A1882" s="55" t="s">
        <v>3879</v>
      </c>
      <c r="B1882" t="s">
        <v>1</v>
      </c>
      <c r="C1882" t="s">
        <v>27</v>
      </c>
      <c r="D1882" t="s">
        <v>3575</v>
      </c>
      <c r="E1882" t="s">
        <v>3880</v>
      </c>
      <c r="F1882" t="s">
        <v>78</v>
      </c>
      <c r="G1882" t="str">
        <f t="shared" si="174"/>
        <v>0</v>
      </c>
      <c r="H1882" s="4" t="str">
        <f t="shared" si="175"/>
        <v>Click here</v>
      </c>
      <c r="I1882" t="str">
        <f>IFERROR(INDEX(Analysis!$B$71:$L$91, MATCH(B1882, Analysis!$A$71:$A$91, 0), MATCH(C1882, Analysis!$B$70:$L$70, 0)), "")</f>
        <v>Mild</v>
      </c>
      <c r="J1882">
        <f t="shared" si="176"/>
        <v>21</v>
      </c>
      <c r="K1882" s="56">
        <f t="shared" si="177"/>
        <v>45798</v>
      </c>
      <c r="L1882" s="57">
        <f t="shared" si="179"/>
        <v>0.61270833333401242</v>
      </c>
      <c r="M1882" t="str" cm="1">
        <f t="array" ref="M1882">IF(L1882="","",_xlfn.IFS(
  AND(L1882&gt;=TIME(9,0,0), L1882&lt;TIME(16,0,0)),"Morning",
  AND(L1882&gt;=TIME(16,0,0), L1882&lt;TIME(23,59,0)),"Evening",
  L1882&gt;=TIME(23,59,0),"Night",
  L1882&lt;TIME(9,0,0),"Night"
))</f>
        <v>Morning</v>
      </c>
      <c r="O1882" t="str">
        <f t="shared" si="178"/>
        <v/>
      </c>
    </row>
    <row r="1883" spans="1:15" x14ac:dyDescent="0.25">
      <c r="A1883" s="55" t="s">
        <v>3881</v>
      </c>
      <c r="B1883" t="s">
        <v>1</v>
      </c>
      <c r="C1883" t="s">
        <v>27</v>
      </c>
      <c r="D1883" t="s">
        <v>3575</v>
      </c>
      <c r="E1883" t="s">
        <v>3882</v>
      </c>
      <c r="F1883" t="s">
        <v>78</v>
      </c>
      <c r="G1883" t="str">
        <f t="shared" si="174"/>
        <v>0</v>
      </c>
      <c r="H1883" s="4" t="str">
        <f t="shared" si="175"/>
        <v>Click here</v>
      </c>
      <c r="I1883" t="str">
        <f>IFERROR(INDEX(Analysis!$B$71:$L$91, MATCH(B1883, Analysis!$A$71:$A$91, 0), MATCH(C1883, Analysis!$B$70:$L$70, 0)), "")</f>
        <v>Mild</v>
      </c>
      <c r="J1883">
        <f t="shared" si="176"/>
        <v>21</v>
      </c>
      <c r="K1883" s="56">
        <f t="shared" si="177"/>
        <v>45798</v>
      </c>
      <c r="L1883" s="57">
        <f t="shared" si="179"/>
        <v>0.61288194444205146</v>
      </c>
      <c r="M1883" t="str" cm="1">
        <f t="array" ref="M1883">IF(L1883="","",_xlfn.IFS(
  AND(L1883&gt;=TIME(9,0,0), L1883&lt;TIME(16,0,0)),"Morning",
  AND(L1883&gt;=TIME(16,0,0), L1883&lt;TIME(23,59,0)),"Evening",
  L1883&gt;=TIME(23,59,0),"Night",
  L1883&lt;TIME(9,0,0),"Night"
))</f>
        <v>Morning</v>
      </c>
      <c r="O1883" t="str">
        <f t="shared" si="178"/>
        <v/>
      </c>
    </row>
    <row r="1884" spans="1:15" x14ac:dyDescent="0.25">
      <c r="A1884" s="55" t="s">
        <v>3883</v>
      </c>
      <c r="B1884" t="s">
        <v>1</v>
      </c>
      <c r="C1884" t="s">
        <v>27</v>
      </c>
      <c r="D1884" t="s">
        <v>3575</v>
      </c>
      <c r="E1884" t="s">
        <v>3884</v>
      </c>
      <c r="F1884" t="s">
        <v>78</v>
      </c>
      <c r="G1884" t="str">
        <f t="shared" si="174"/>
        <v>0</v>
      </c>
      <c r="H1884" s="4" t="str">
        <f t="shared" si="175"/>
        <v>Click here</v>
      </c>
      <c r="I1884" t="str">
        <f>IFERROR(INDEX(Analysis!$B$71:$L$91, MATCH(B1884, Analysis!$A$71:$A$91, 0), MATCH(C1884, Analysis!$B$70:$L$70, 0)), "")</f>
        <v>Mild</v>
      </c>
      <c r="J1884">
        <f t="shared" si="176"/>
        <v>21</v>
      </c>
      <c r="K1884" s="56">
        <f t="shared" si="177"/>
        <v>45798</v>
      </c>
      <c r="L1884" s="57">
        <f t="shared" si="179"/>
        <v>0.62015046296437504</v>
      </c>
      <c r="M1884" t="str" cm="1">
        <f t="array" ref="M1884">IF(L1884="","",_xlfn.IFS(
  AND(L1884&gt;=TIME(9,0,0), L1884&lt;TIME(16,0,0)),"Morning",
  AND(L1884&gt;=TIME(16,0,0), L1884&lt;TIME(23,59,0)),"Evening",
  L1884&gt;=TIME(23,59,0),"Night",
  L1884&lt;TIME(9,0,0),"Night"
))</f>
        <v>Morning</v>
      </c>
      <c r="O1884" t="str">
        <f t="shared" si="178"/>
        <v/>
      </c>
    </row>
    <row r="1885" spans="1:15" x14ac:dyDescent="0.25">
      <c r="A1885" s="55" t="s">
        <v>3885</v>
      </c>
      <c r="B1885" t="s">
        <v>1</v>
      </c>
      <c r="C1885" t="s">
        <v>27</v>
      </c>
      <c r="D1885" t="s">
        <v>3575</v>
      </c>
      <c r="E1885" t="s">
        <v>3886</v>
      </c>
      <c r="F1885" t="s">
        <v>78</v>
      </c>
      <c r="G1885" t="str">
        <f t="shared" si="174"/>
        <v>0</v>
      </c>
      <c r="H1885" s="4" t="str">
        <f t="shared" si="175"/>
        <v>Click here</v>
      </c>
      <c r="I1885" t="str">
        <f>IFERROR(INDEX(Analysis!$B$71:$L$91, MATCH(B1885, Analysis!$A$71:$A$91, 0), MATCH(C1885, Analysis!$B$70:$L$70, 0)), "")</f>
        <v>Mild</v>
      </c>
      <c r="J1885">
        <f t="shared" si="176"/>
        <v>21</v>
      </c>
      <c r="K1885" s="56">
        <f t="shared" si="177"/>
        <v>45798</v>
      </c>
      <c r="L1885" s="57">
        <f t="shared" si="179"/>
        <v>0.63364583333168412</v>
      </c>
      <c r="M1885" t="str" cm="1">
        <f t="array" ref="M1885">IF(L1885="","",_xlfn.IFS(
  AND(L1885&gt;=TIME(9,0,0), L1885&lt;TIME(16,0,0)),"Morning",
  AND(L1885&gt;=TIME(16,0,0), L1885&lt;TIME(23,59,0)),"Evening",
  L1885&gt;=TIME(23,59,0),"Night",
  L1885&lt;TIME(9,0,0),"Night"
))</f>
        <v>Morning</v>
      </c>
      <c r="O1885" t="str">
        <f t="shared" si="178"/>
        <v/>
      </c>
    </row>
    <row r="1886" spans="1:15" x14ac:dyDescent="0.25">
      <c r="A1886" s="55" t="s">
        <v>3887</v>
      </c>
      <c r="B1886" t="s">
        <v>1</v>
      </c>
      <c r="C1886" t="s">
        <v>26</v>
      </c>
      <c r="D1886" t="s">
        <v>258</v>
      </c>
      <c r="E1886" t="s">
        <v>3888</v>
      </c>
      <c r="F1886" t="s">
        <v>78</v>
      </c>
      <c r="G1886" t="str">
        <f t="shared" si="174"/>
        <v>0</v>
      </c>
      <c r="H1886" s="4" t="str">
        <f t="shared" si="175"/>
        <v>Click here</v>
      </c>
      <c r="I1886" t="str">
        <f>IFERROR(INDEX(Analysis!$B$71:$L$91, MATCH(B1886, Analysis!$A$71:$A$91, 0), MATCH(C1886, Analysis!$B$70:$L$70, 0)), "")</f>
        <v>Mild</v>
      </c>
      <c r="J1886">
        <f t="shared" si="176"/>
        <v>21</v>
      </c>
      <c r="K1886" s="56">
        <f t="shared" si="177"/>
        <v>45798</v>
      </c>
      <c r="L1886" s="57">
        <f t="shared" si="179"/>
        <v>0.63371527777781012</v>
      </c>
      <c r="M1886" t="str" cm="1">
        <f t="array" ref="M1886">IF(L1886="","",_xlfn.IFS(
  AND(L1886&gt;=TIME(9,0,0), L1886&lt;TIME(16,0,0)),"Morning",
  AND(L1886&gt;=TIME(16,0,0), L1886&lt;TIME(23,59,0)),"Evening",
  L1886&gt;=TIME(23,59,0),"Night",
  L1886&lt;TIME(9,0,0),"Night"
))</f>
        <v>Morning</v>
      </c>
      <c r="O1886" t="str">
        <f t="shared" si="178"/>
        <v/>
      </c>
    </row>
    <row r="1887" spans="1:15" x14ac:dyDescent="0.25">
      <c r="A1887" s="55" t="s">
        <v>3889</v>
      </c>
      <c r="B1887" t="s">
        <v>1</v>
      </c>
      <c r="C1887" t="s">
        <v>103</v>
      </c>
      <c r="D1887" t="s">
        <v>237</v>
      </c>
      <c r="E1887" t="s">
        <v>3890</v>
      </c>
      <c r="F1887" t="s">
        <v>78</v>
      </c>
      <c r="G1887" t="str">
        <f t="shared" si="174"/>
        <v>0</v>
      </c>
      <c r="H1887" s="4" t="str">
        <f t="shared" si="175"/>
        <v>Click here</v>
      </c>
      <c r="I1887" t="str">
        <f>IFERROR(INDEX(Analysis!$B$71:$L$91, MATCH(B1887, Analysis!$A$71:$A$91, 0), MATCH(C1887, Analysis!$B$70:$L$70, 0)), "")</f>
        <v>Mild</v>
      </c>
      <c r="J1887">
        <f t="shared" si="176"/>
        <v>21</v>
      </c>
      <c r="K1887" s="56">
        <f t="shared" si="177"/>
        <v>45798</v>
      </c>
      <c r="L1887" s="57">
        <f t="shared" si="179"/>
        <v>0.64238425925577758</v>
      </c>
      <c r="M1887" t="str" cm="1">
        <f t="array" ref="M1887">IF(L1887="","",_xlfn.IFS(
  AND(L1887&gt;=TIME(9,0,0), L1887&lt;TIME(16,0,0)),"Morning",
  AND(L1887&gt;=TIME(16,0,0), L1887&lt;TIME(23,59,0)),"Evening",
  L1887&gt;=TIME(23,59,0),"Night",
  L1887&lt;TIME(9,0,0),"Night"
))</f>
        <v>Morning</v>
      </c>
      <c r="O1887" t="str">
        <f t="shared" si="178"/>
        <v/>
      </c>
    </row>
    <row r="1888" spans="1:15" x14ac:dyDescent="0.25">
      <c r="A1888" s="55" t="s">
        <v>3891</v>
      </c>
      <c r="B1888" t="s">
        <v>1</v>
      </c>
      <c r="C1888" t="s">
        <v>27</v>
      </c>
      <c r="D1888" t="s">
        <v>109</v>
      </c>
      <c r="E1888" t="s">
        <v>3892</v>
      </c>
      <c r="F1888" t="s">
        <v>78</v>
      </c>
      <c r="G1888" t="str">
        <f t="shared" si="174"/>
        <v>0</v>
      </c>
      <c r="H1888" s="4" t="str">
        <f t="shared" si="175"/>
        <v>Click here</v>
      </c>
      <c r="I1888" t="str">
        <f>IFERROR(INDEX(Analysis!$B$71:$L$91, MATCH(B1888, Analysis!$A$71:$A$91, 0), MATCH(C1888, Analysis!$B$70:$L$70, 0)), "")</f>
        <v>Mild</v>
      </c>
      <c r="J1888">
        <f t="shared" si="176"/>
        <v>21</v>
      </c>
      <c r="K1888" s="56">
        <f t="shared" si="177"/>
        <v>45798</v>
      </c>
      <c r="L1888" s="57">
        <f t="shared" si="179"/>
        <v>0.64729166666802485</v>
      </c>
      <c r="M1888" t="str" cm="1">
        <f t="array" ref="M1888">IF(L1888="","",_xlfn.IFS(
  AND(L1888&gt;=TIME(9,0,0), L1888&lt;TIME(16,0,0)),"Morning",
  AND(L1888&gt;=TIME(16,0,0), L1888&lt;TIME(23,59,0)),"Evening",
  L1888&gt;=TIME(23,59,0),"Night",
  L1888&lt;TIME(9,0,0),"Night"
))</f>
        <v>Morning</v>
      </c>
      <c r="O1888" t="str">
        <f t="shared" si="178"/>
        <v/>
      </c>
    </row>
    <row r="1889" spans="1:15" x14ac:dyDescent="0.25">
      <c r="A1889" s="55" t="s">
        <v>3893</v>
      </c>
      <c r="B1889" t="s">
        <v>1</v>
      </c>
      <c r="C1889" t="s">
        <v>27</v>
      </c>
      <c r="D1889" t="s">
        <v>662</v>
      </c>
      <c r="E1889" t="s">
        <v>3894</v>
      </c>
      <c r="F1889" t="s">
        <v>78</v>
      </c>
      <c r="G1889" t="str">
        <f t="shared" si="174"/>
        <v>0</v>
      </c>
      <c r="H1889" s="4" t="str">
        <f t="shared" si="175"/>
        <v>Click here</v>
      </c>
      <c r="I1889" t="str">
        <f>IFERROR(INDEX(Analysis!$B$71:$L$91, MATCH(B1889, Analysis!$A$71:$A$91, 0), MATCH(C1889, Analysis!$B$70:$L$70, 0)), "")</f>
        <v>Mild</v>
      </c>
      <c r="J1889">
        <f t="shared" si="176"/>
        <v>21</v>
      </c>
      <c r="K1889" s="56">
        <f t="shared" si="177"/>
        <v>45798</v>
      </c>
      <c r="L1889" s="57">
        <f t="shared" si="179"/>
        <v>0.64795138889166992</v>
      </c>
      <c r="M1889" t="str" cm="1">
        <f t="array" ref="M1889">IF(L1889="","",_xlfn.IFS(
  AND(L1889&gt;=TIME(9,0,0), L1889&lt;TIME(16,0,0)),"Morning",
  AND(L1889&gt;=TIME(16,0,0), L1889&lt;TIME(23,59,0)),"Evening",
  L1889&gt;=TIME(23,59,0),"Night",
  L1889&lt;TIME(9,0,0),"Night"
))</f>
        <v>Morning</v>
      </c>
      <c r="O1889" t="str">
        <f t="shared" si="178"/>
        <v/>
      </c>
    </row>
    <row r="1890" spans="1:15" x14ac:dyDescent="0.25">
      <c r="A1890" s="55" t="s">
        <v>3895</v>
      </c>
      <c r="B1890" t="s">
        <v>1</v>
      </c>
      <c r="C1890" t="s">
        <v>103</v>
      </c>
      <c r="D1890" t="s">
        <v>104</v>
      </c>
      <c r="E1890" t="s">
        <v>3896</v>
      </c>
      <c r="F1890" t="s">
        <v>78</v>
      </c>
      <c r="G1890" t="str">
        <f t="shared" si="174"/>
        <v>0</v>
      </c>
      <c r="H1890" s="4" t="str">
        <f t="shared" si="175"/>
        <v>Click here</v>
      </c>
      <c r="I1890" t="str">
        <f>IFERROR(INDEX(Analysis!$B$71:$L$91, MATCH(B1890, Analysis!$A$71:$A$91, 0), MATCH(C1890, Analysis!$B$70:$L$70, 0)), "")</f>
        <v>Mild</v>
      </c>
      <c r="J1890">
        <f t="shared" si="176"/>
        <v>21</v>
      </c>
      <c r="K1890" s="56">
        <f t="shared" si="177"/>
        <v>45798</v>
      </c>
      <c r="L1890" s="57">
        <f t="shared" si="179"/>
        <v>0.64927083333168412</v>
      </c>
      <c r="M1890" t="str" cm="1">
        <f t="array" ref="M1890">IF(L1890="","",_xlfn.IFS(
  AND(L1890&gt;=TIME(9,0,0), L1890&lt;TIME(16,0,0)),"Morning",
  AND(L1890&gt;=TIME(16,0,0), L1890&lt;TIME(23,59,0)),"Evening",
  L1890&gt;=TIME(23,59,0),"Night",
  L1890&lt;TIME(9,0,0),"Night"
))</f>
        <v>Morning</v>
      </c>
      <c r="O1890" t="str">
        <f t="shared" si="178"/>
        <v/>
      </c>
    </row>
    <row r="1891" spans="1:15" x14ac:dyDescent="0.25">
      <c r="A1891" s="55" t="s">
        <v>3897</v>
      </c>
      <c r="B1891" t="s">
        <v>1</v>
      </c>
      <c r="C1891" t="s">
        <v>27</v>
      </c>
      <c r="D1891" t="s">
        <v>109</v>
      </c>
      <c r="E1891" t="s">
        <v>3898</v>
      </c>
      <c r="F1891" t="s">
        <v>78</v>
      </c>
      <c r="G1891" t="str">
        <f t="shared" si="174"/>
        <v>0</v>
      </c>
      <c r="H1891" s="4" t="str">
        <f t="shared" si="175"/>
        <v>Click here</v>
      </c>
      <c r="I1891" t="str">
        <f>IFERROR(INDEX(Analysis!$B$71:$L$91, MATCH(B1891, Analysis!$A$71:$A$91, 0), MATCH(C1891, Analysis!$B$70:$L$70, 0)), "")</f>
        <v>Mild</v>
      </c>
      <c r="J1891">
        <f t="shared" si="176"/>
        <v>21</v>
      </c>
      <c r="K1891" s="56">
        <f t="shared" si="177"/>
        <v>45798</v>
      </c>
      <c r="L1891" s="57">
        <f t="shared" si="179"/>
        <v>0.65969907407270512</v>
      </c>
      <c r="M1891" t="str" cm="1">
        <f t="array" ref="M1891">IF(L1891="","",_xlfn.IFS(
  AND(L1891&gt;=TIME(9,0,0), L1891&lt;TIME(16,0,0)),"Morning",
  AND(L1891&gt;=TIME(16,0,0), L1891&lt;TIME(23,59,0)),"Evening",
  L1891&gt;=TIME(23,59,0),"Night",
  L1891&lt;TIME(9,0,0),"Night"
))</f>
        <v>Morning</v>
      </c>
      <c r="O1891" t="str">
        <f t="shared" si="178"/>
        <v/>
      </c>
    </row>
    <row r="1892" spans="1:15" x14ac:dyDescent="0.25">
      <c r="A1892" s="55" t="s">
        <v>3899</v>
      </c>
      <c r="B1892" t="s">
        <v>1</v>
      </c>
      <c r="C1892" t="s">
        <v>103</v>
      </c>
      <c r="D1892" t="s">
        <v>104</v>
      </c>
      <c r="E1892" t="s">
        <v>3900</v>
      </c>
      <c r="F1892" t="s">
        <v>78</v>
      </c>
      <c r="G1892" t="str">
        <f t="shared" si="174"/>
        <v>0</v>
      </c>
      <c r="H1892" s="4" t="str">
        <f t="shared" si="175"/>
        <v>Click here</v>
      </c>
      <c r="I1892" t="str">
        <f>IFERROR(INDEX(Analysis!$B$71:$L$91, MATCH(B1892, Analysis!$A$71:$A$91, 0), MATCH(C1892, Analysis!$B$70:$L$70, 0)), "")</f>
        <v>Mild</v>
      </c>
      <c r="J1892">
        <f t="shared" si="176"/>
        <v>21</v>
      </c>
      <c r="K1892" s="56">
        <f t="shared" si="177"/>
        <v>45798</v>
      </c>
      <c r="L1892" s="57">
        <f t="shared" si="179"/>
        <v>0.66454861110833008</v>
      </c>
      <c r="M1892" t="str" cm="1">
        <f t="array" ref="M1892">IF(L1892="","",_xlfn.IFS(
  AND(L1892&gt;=TIME(9,0,0), L1892&lt;TIME(16,0,0)),"Morning",
  AND(L1892&gt;=TIME(16,0,0), L1892&lt;TIME(23,59,0)),"Evening",
  L1892&gt;=TIME(23,59,0),"Night",
  L1892&lt;TIME(9,0,0),"Night"
))</f>
        <v>Morning</v>
      </c>
      <c r="O1892" t="str">
        <f t="shared" si="178"/>
        <v/>
      </c>
    </row>
    <row r="1893" spans="1:15" x14ac:dyDescent="0.25">
      <c r="A1893" s="55" t="s">
        <v>3901</v>
      </c>
      <c r="B1893" t="s">
        <v>0</v>
      </c>
      <c r="C1893" t="s">
        <v>26</v>
      </c>
      <c r="D1893" t="s">
        <v>381</v>
      </c>
      <c r="E1893" t="s">
        <v>3902</v>
      </c>
      <c r="F1893" t="s">
        <v>78</v>
      </c>
      <c r="G1893" t="str">
        <f t="shared" si="174"/>
        <v>0</v>
      </c>
      <c r="H1893" s="4" t="str">
        <f t="shared" si="175"/>
        <v>Click here</v>
      </c>
      <c r="I1893" t="str">
        <f>IFERROR(INDEX(Analysis!$B$71:$L$91, MATCH(B1893, Analysis!$A$71:$A$91, 0), MATCH(C1893, Analysis!$B$70:$L$70, 0)), "")</f>
        <v>Severe</v>
      </c>
      <c r="J1893">
        <f t="shared" si="176"/>
        <v>21</v>
      </c>
      <c r="K1893" s="56">
        <f t="shared" si="177"/>
        <v>45798</v>
      </c>
      <c r="L1893" s="57">
        <f t="shared" si="179"/>
        <v>0.67474537037196569</v>
      </c>
      <c r="M1893" t="str" cm="1">
        <f t="array" ref="M1893">IF(L1893="","",_xlfn.IFS(
  AND(L1893&gt;=TIME(9,0,0), L1893&lt;TIME(16,0,0)),"Morning",
  AND(L1893&gt;=TIME(16,0,0), L1893&lt;TIME(23,59,0)),"Evening",
  L1893&gt;=TIME(23,59,0),"Night",
  L1893&lt;TIME(9,0,0),"Night"
))</f>
        <v>Evening</v>
      </c>
      <c r="O1893" t="str">
        <f t="shared" si="178"/>
        <v/>
      </c>
    </row>
    <row r="1894" spans="1:15" x14ac:dyDescent="0.25">
      <c r="A1894" s="55" t="s">
        <v>3903</v>
      </c>
      <c r="B1894" t="s">
        <v>1</v>
      </c>
      <c r="C1894" t="s">
        <v>103</v>
      </c>
      <c r="D1894" t="s">
        <v>104</v>
      </c>
      <c r="E1894" t="s">
        <v>3904</v>
      </c>
      <c r="F1894" t="s">
        <v>78</v>
      </c>
      <c r="G1894" t="str">
        <f t="shared" si="174"/>
        <v>0</v>
      </c>
      <c r="H1894" s="4" t="str">
        <f t="shared" si="175"/>
        <v>Click here</v>
      </c>
      <c r="I1894" t="str">
        <f>IFERROR(INDEX(Analysis!$B$71:$L$91, MATCH(B1894, Analysis!$A$71:$A$91, 0), MATCH(C1894, Analysis!$B$70:$L$70, 0)), "")</f>
        <v>Mild</v>
      </c>
      <c r="J1894">
        <f t="shared" si="176"/>
        <v>21</v>
      </c>
      <c r="K1894" s="56">
        <f t="shared" si="177"/>
        <v>45798</v>
      </c>
      <c r="L1894" s="57">
        <f t="shared" si="179"/>
        <v>0.67775462962890742</v>
      </c>
      <c r="M1894" t="str" cm="1">
        <f t="array" ref="M1894">IF(L1894="","",_xlfn.IFS(
  AND(L1894&gt;=TIME(9,0,0), L1894&lt;TIME(16,0,0)),"Morning",
  AND(L1894&gt;=TIME(16,0,0), L1894&lt;TIME(23,59,0)),"Evening",
  L1894&gt;=TIME(23,59,0),"Night",
  L1894&lt;TIME(9,0,0),"Night"
))</f>
        <v>Evening</v>
      </c>
      <c r="O1894" t="str">
        <f t="shared" si="178"/>
        <v/>
      </c>
    </row>
    <row r="1895" spans="1:15" x14ac:dyDescent="0.25">
      <c r="A1895" s="55" t="s">
        <v>3905</v>
      </c>
      <c r="B1895" t="s">
        <v>10</v>
      </c>
      <c r="C1895" t="s">
        <v>25</v>
      </c>
      <c r="D1895" t="s">
        <v>234</v>
      </c>
      <c r="E1895" t="s">
        <v>3906</v>
      </c>
      <c r="F1895" t="s">
        <v>78</v>
      </c>
      <c r="G1895" t="str">
        <f t="shared" si="174"/>
        <v>0</v>
      </c>
      <c r="H1895" s="4" t="str">
        <f t="shared" si="175"/>
        <v>Click here</v>
      </c>
      <c r="I1895" t="str">
        <f>IFERROR(INDEX(Analysis!$B$71:$L$91, MATCH(B1895, Analysis!$A$71:$A$91, 0), MATCH(C1895, Analysis!$B$70:$L$70, 0)), "")</f>
        <v>Severe</v>
      </c>
      <c r="J1895">
        <f t="shared" si="176"/>
        <v>21</v>
      </c>
      <c r="K1895" s="56">
        <f t="shared" si="177"/>
        <v>45798</v>
      </c>
      <c r="L1895" s="57">
        <f t="shared" si="179"/>
        <v>0.67803240740613546</v>
      </c>
      <c r="M1895" t="str" cm="1">
        <f t="array" ref="M1895">IF(L1895="","",_xlfn.IFS(
  AND(L1895&gt;=TIME(9,0,0), L1895&lt;TIME(16,0,0)),"Morning",
  AND(L1895&gt;=TIME(16,0,0), L1895&lt;TIME(23,59,0)),"Evening",
  L1895&gt;=TIME(23,59,0),"Night",
  L1895&lt;TIME(9,0,0),"Night"
))</f>
        <v>Evening</v>
      </c>
      <c r="O1895" t="str">
        <f t="shared" si="178"/>
        <v/>
      </c>
    </row>
    <row r="1896" spans="1:15" x14ac:dyDescent="0.25">
      <c r="A1896" s="55" t="s">
        <v>3907</v>
      </c>
      <c r="B1896" t="s">
        <v>1</v>
      </c>
      <c r="C1896" t="s">
        <v>25</v>
      </c>
      <c r="D1896" t="s">
        <v>234</v>
      </c>
      <c r="E1896" t="s">
        <v>3908</v>
      </c>
      <c r="F1896" t="s">
        <v>78</v>
      </c>
      <c r="G1896" t="str">
        <f t="shared" si="174"/>
        <v>0</v>
      </c>
      <c r="H1896" s="4" t="str">
        <f t="shared" si="175"/>
        <v>Click here</v>
      </c>
      <c r="I1896" t="str">
        <f>IFERROR(INDEX(Analysis!$B$71:$L$91, MATCH(B1896, Analysis!$A$71:$A$91, 0), MATCH(C1896, Analysis!$B$70:$L$70, 0)), "")</f>
        <v>Mild</v>
      </c>
      <c r="J1896">
        <f t="shared" si="176"/>
        <v>21</v>
      </c>
      <c r="K1896" s="56">
        <f t="shared" si="177"/>
        <v>45798</v>
      </c>
      <c r="L1896" s="57">
        <f t="shared" si="179"/>
        <v>0.68071759259328246</v>
      </c>
      <c r="M1896" t="str" cm="1">
        <f t="array" ref="M1896">IF(L1896="","",_xlfn.IFS(
  AND(L1896&gt;=TIME(9,0,0), L1896&lt;TIME(16,0,0)),"Morning",
  AND(L1896&gt;=TIME(16,0,0), L1896&lt;TIME(23,59,0)),"Evening",
  L1896&gt;=TIME(23,59,0),"Night",
  L1896&lt;TIME(9,0,0),"Night"
))</f>
        <v>Evening</v>
      </c>
      <c r="O1896" t="str">
        <f t="shared" si="178"/>
        <v/>
      </c>
    </row>
    <row r="1897" spans="1:15" x14ac:dyDescent="0.25">
      <c r="A1897" s="55" t="s">
        <v>3909</v>
      </c>
      <c r="B1897" t="s">
        <v>1</v>
      </c>
      <c r="C1897" t="s">
        <v>30</v>
      </c>
      <c r="D1897" t="s">
        <v>3827</v>
      </c>
      <c r="E1897" t="s">
        <v>3910</v>
      </c>
      <c r="F1897" t="s">
        <v>78</v>
      </c>
      <c r="G1897" t="str">
        <f t="shared" si="174"/>
        <v>0</v>
      </c>
      <c r="H1897" s="4" t="str">
        <f t="shared" si="175"/>
        <v>Click here</v>
      </c>
      <c r="I1897" t="str">
        <f>IFERROR(INDEX(Analysis!$B$71:$L$91, MATCH(B1897, Analysis!$A$71:$A$91, 0), MATCH(C1897, Analysis!$B$70:$L$70, 0)), "")</f>
        <v>Mild</v>
      </c>
      <c r="J1897">
        <f t="shared" si="176"/>
        <v>21</v>
      </c>
      <c r="K1897" s="56">
        <f t="shared" si="177"/>
        <v>45798</v>
      </c>
      <c r="L1897" s="57">
        <f t="shared" si="179"/>
        <v>0.68252314814890269</v>
      </c>
      <c r="M1897" t="str" cm="1">
        <f t="array" ref="M1897">IF(L1897="","",_xlfn.IFS(
  AND(L1897&gt;=TIME(9,0,0), L1897&lt;TIME(16,0,0)),"Morning",
  AND(L1897&gt;=TIME(16,0,0), L1897&lt;TIME(23,59,0)),"Evening",
  L1897&gt;=TIME(23,59,0),"Night",
  L1897&lt;TIME(9,0,0),"Night"
))</f>
        <v>Evening</v>
      </c>
      <c r="O1897" t="str">
        <f t="shared" si="178"/>
        <v/>
      </c>
    </row>
    <row r="1898" spans="1:15" x14ac:dyDescent="0.25">
      <c r="A1898" s="55" t="s">
        <v>3911</v>
      </c>
      <c r="B1898" t="s">
        <v>1</v>
      </c>
      <c r="C1898" t="s">
        <v>27</v>
      </c>
      <c r="D1898" t="s">
        <v>3575</v>
      </c>
      <c r="E1898" t="s">
        <v>3912</v>
      </c>
      <c r="F1898" t="s">
        <v>78</v>
      </c>
      <c r="G1898" t="str">
        <f t="shared" si="174"/>
        <v>0</v>
      </c>
      <c r="H1898" s="4" t="str">
        <f t="shared" si="175"/>
        <v>Click here</v>
      </c>
      <c r="I1898" t="str">
        <f>IFERROR(INDEX(Analysis!$B$71:$L$91, MATCH(B1898, Analysis!$A$71:$A$91, 0), MATCH(C1898, Analysis!$B$70:$L$70, 0)), "")</f>
        <v>Mild</v>
      </c>
      <c r="J1898">
        <f t="shared" si="176"/>
        <v>21</v>
      </c>
      <c r="K1898" s="56">
        <f t="shared" si="177"/>
        <v>45798</v>
      </c>
      <c r="L1898" s="57">
        <f t="shared" si="179"/>
        <v>0.68385416666569654</v>
      </c>
      <c r="M1898" t="str" cm="1">
        <f t="array" ref="M1898">IF(L1898="","",_xlfn.IFS(
  AND(L1898&gt;=TIME(9,0,0), L1898&lt;TIME(16,0,0)),"Morning",
  AND(L1898&gt;=TIME(16,0,0), L1898&lt;TIME(23,59,0)),"Evening",
  L1898&gt;=TIME(23,59,0),"Night",
  L1898&lt;TIME(9,0,0),"Night"
))</f>
        <v>Evening</v>
      </c>
      <c r="O1898" t="str">
        <f t="shared" si="178"/>
        <v/>
      </c>
    </row>
    <row r="1899" spans="1:15" x14ac:dyDescent="0.25">
      <c r="A1899" s="55" t="s">
        <v>3913</v>
      </c>
      <c r="B1899" t="s">
        <v>1</v>
      </c>
      <c r="C1899" t="s">
        <v>25</v>
      </c>
      <c r="D1899" t="s">
        <v>149</v>
      </c>
      <c r="E1899" t="s">
        <v>3914</v>
      </c>
      <c r="F1899" t="s">
        <v>78</v>
      </c>
      <c r="G1899" t="str">
        <f t="shared" si="174"/>
        <v>0</v>
      </c>
      <c r="H1899" s="4" t="str">
        <f t="shared" si="175"/>
        <v>Click here</v>
      </c>
      <c r="I1899" t="str">
        <f>IFERROR(INDEX(Analysis!$B$71:$L$91, MATCH(B1899, Analysis!$A$71:$A$91, 0), MATCH(C1899, Analysis!$B$70:$L$70, 0)), "")</f>
        <v>Mild</v>
      </c>
      <c r="J1899">
        <f t="shared" si="176"/>
        <v>21</v>
      </c>
      <c r="K1899" s="56">
        <f t="shared" si="177"/>
        <v>45798</v>
      </c>
      <c r="L1899" s="57">
        <f t="shared" si="179"/>
        <v>0.68961805555591127</v>
      </c>
      <c r="M1899" t="str" cm="1">
        <f t="array" ref="M1899">IF(L1899="","",_xlfn.IFS(
  AND(L1899&gt;=TIME(9,0,0), L1899&lt;TIME(16,0,0)),"Morning",
  AND(L1899&gt;=TIME(16,0,0), L1899&lt;TIME(23,59,0)),"Evening",
  L1899&gt;=TIME(23,59,0),"Night",
  L1899&lt;TIME(9,0,0),"Night"
))</f>
        <v>Evening</v>
      </c>
      <c r="O1899" t="str">
        <f t="shared" si="178"/>
        <v/>
      </c>
    </row>
    <row r="1900" spans="1:15" x14ac:dyDescent="0.25">
      <c r="A1900" s="55" t="s">
        <v>3915</v>
      </c>
      <c r="B1900" t="s">
        <v>1</v>
      </c>
      <c r="C1900" t="s">
        <v>30</v>
      </c>
      <c r="D1900" t="s">
        <v>3827</v>
      </c>
      <c r="E1900" t="s">
        <v>3916</v>
      </c>
      <c r="F1900" t="s">
        <v>78</v>
      </c>
      <c r="G1900" t="str">
        <f t="shared" si="174"/>
        <v>0</v>
      </c>
      <c r="H1900" s="4" t="str">
        <f t="shared" si="175"/>
        <v>Click here</v>
      </c>
      <c r="I1900" t="str">
        <f>IFERROR(INDEX(Analysis!$B$71:$L$91, MATCH(B1900, Analysis!$A$71:$A$91, 0), MATCH(C1900, Analysis!$B$70:$L$70, 0)), "")</f>
        <v>Mild</v>
      </c>
      <c r="J1900">
        <f t="shared" si="176"/>
        <v>21</v>
      </c>
      <c r="K1900" s="56">
        <f t="shared" si="177"/>
        <v>45798</v>
      </c>
      <c r="L1900" s="57">
        <f t="shared" si="179"/>
        <v>0.69446759259153623</v>
      </c>
      <c r="M1900" t="str" cm="1">
        <f t="array" ref="M1900">IF(L1900="","",_xlfn.IFS(
  AND(L1900&gt;=TIME(9,0,0), L1900&lt;TIME(16,0,0)),"Morning",
  AND(L1900&gt;=TIME(16,0,0), L1900&lt;TIME(23,59,0)),"Evening",
  L1900&gt;=TIME(23,59,0),"Night",
  L1900&lt;TIME(9,0,0),"Night"
))</f>
        <v>Evening</v>
      </c>
      <c r="O1900" t="str">
        <f t="shared" si="178"/>
        <v/>
      </c>
    </row>
    <row r="1901" spans="1:15" x14ac:dyDescent="0.25">
      <c r="A1901" s="55" t="s">
        <v>3917</v>
      </c>
      <c r="B1901" t="s">
        <v>1</v>
      </c>
      <c r="C1901" t="s">
        <v>29</v>
      </c>
      <c r="D1901" t="s">
        <v>223</v>
      </c>
      <c r="E1901" t="s">
        <v>3918</v>
      </c>
      <c r="F1901" t="s">
        <v>78</v>
      </c>
      <c r="G1901" t="str">
        <f t="shared" si="174"/>
        <v>0</v>
      </c>
      <c r="H1901" s="4" t="str">
        <f t="shared" si="175"/>
        <v>Click here</v>
      </c>
      <c r="I1901" t="str">
        <f>IFERROR(INDEX(Analysis!$B$71:$L$91, MATCH(B1901, Analysis!$A$71:$A$91, 0), MATCH(C1901, Analysis!$B$70:$L$70, 0)), "")</f>
        <v>Mild</v>
      </c>
      <c r="J1901">
        <f t="shared" si="176"/>
        <v>21</v>
      </c>
      <c r="K1901" s="56">
        <f t="shared" si="177"/>
        <v>45798</v>
      </c>
      <c r="L1901" s="57">
        <f t="shared" si="179"/>
        <v>0.69505787036905531</v>
      </c>
      <c r="M1901" t="str" cm="1">
        <f t="array" ref="M1901">IF(L1901="","",_xlfn.IFS(
  AND(L1901&gt;=TIME(9,0,0), L1901&lt;TIME(16,0,0)),"Morning",
  AND(L1901&gt;=TIME(16,0,0), L1901&lt;TIME(23,59,0)),"Evening",
  L1901&gt;=TIME(23,59,0),"Night",
  L1901&lt;TIME(9,0,0),"Night"
))</f>
        <v>Evening</v>
      </c>
      <c r="O1901" t="str">
        <f t="shared" si="178"/>
        <v/>
      </c>
    </row>
    <row r="1902" spans="1:15" x14ac:dyDescent="0.25">
      <c r="A1902" s="55" t="s">
        <v>3919</v>
      </c>
      <c r="B1902" t="s">
        <v>1</v>
      </c>
      <c r="C1902" t="s">
        <v>30</v>
      </c>
      <c r="D1902" t="s">
        <v>3827</v>
      </c>
      <c r="E1902" t="s">
        <v>3920</v>
      </c>
      <c r="F1902" t="s">
        <v>78</v>
      </c>
      <c r="G1902" t="str">
        <f t="shared" si="174"/>
        <v>0</v>
      </c>
      <c r="H1902" s="4" t="str">
        <f t="shared" si="175"/>
        <v>Click here</v>
      </c>
      <c r="I1902" t="str">
        <f>IFERROR(INDEX(Analysis!$B$71:$L$91, MATCH(B1902, Analysis!$A$71:$A$91, 0), MATCH(C1902, Analysis!$B$70:$L$70, 0)), "")</f>
        <v>Mild</v>
      </c>
      <c r="J1902">
        <f t="shared" si="176"/>
        <v>21</v>
      </c>
      <c r="K1902" s="56">
        <f t="shared" si="177"/>
        <v>45798</v>
      </c>
      <c r="L1902" s="57">
        <f t="shared" si="179"/>
        <v>0.708425925928168</v>
      </c>
      <c r="M1902" t="str" cm="1">
        <f t="array" ref="M1902">IF(L1902="","",_xlfn.IFS(
  AND(L1902&gt;=TIME(9,0,0), L1902&lt;TIME(16,0,0)),"Morning",
  AND(L1902&gt;=TIME(16,0,0), L1902&lt;TIME(23,59,0)),"Evening",
  L1902&gt;=TIME(23,59,0),"Night",
  L1902&lt;TIME(9,0,0),"Night"
))</f>
        <v>Evening</v>
      </c>
      <c r="O1902" t="str">
        <f t="shared" si="178"/>
        <v/>
      </c>
    </row>
    <row r="1903" spans="1:15" x14ac:dyDescent="0.25">
      <c r="A1903" s="55" t="s">
        <v>3921</v>
      </c>
      <c r="B1903" t="s">
        <v>1</v>
      </c>
      <c r="C1903" t="s">
        <v>25</v>
      </c>
      <c r="D1903" t="s">
        <v>83</v>
      </c>
      <c r="E1903" t="s">
        <v>3922</v>
      </c>
      <c r="F1903" t="s">
        <v>78</v>
      </c>
      <c r="G1903" t="str">
        <f t="shared" si="174"/>
        <v>0</v>
      </c>
      <c r="H1903" s="4" t="str">
        <f t="shared" si="175"/>
        <v>Click here</v>
      </c>
      <c r="I1903" t="str">
        <f>IFERROR(INDEX(Analysis!$B$71:$L$91, MATCH(B1903, Analysis!$A$71:$A$91, 0), MATCH(C1903, Analysis!$B$70:$L$70, 0)), "")</f>
        <v>Mild</v>
      </c>
      <c r="J1903">
        <f t="shared" si="176"/>
        <v>21</v>
      </c>
      <c r="K1903" s="56">
        <f t="shared" si="177"/>
        <v>45798</v>
      </c>
      <c r="L1903" s="57">
        <f t="shared" si="179"/>
        <v>0.71115740740788169</v>
      </c>
      <c r="M1903" t="str" cm="1">
        <f t="array" ref="M1903">IF(L1903="","",_xlfn.IFS(
  AND(L1903&gt;=TIME(9,0,0), L1903&lt;TIME(16,0,0)),"Morning",
  AND(L1903&gt;=TIME(16,0,0), L1903&lt;TIME(23,59,0)),"Evening",
  L1903&gt;=TIME(23,59,0),"Night",
  L1903&lt;TIME(9,0,0),"Night"
))</f>
        <v>Evening</v>
      </c>
      <c r="O1903" t="str">
        <f t="shared" si="178"/>
        <v/>
      </c>
    </row>
    <row r="1904" spans="1:15" x14ac:dyDescent="0.25">
      <c r="A1904" s="55" t="s">
        <v>3923</v>
      </c>
      <c r="B1904" t="s">
        <v>1</v>
      </c>
      <c r="C1904" t="s">
        <v>27</v>
      </c>
      <c r="D1904" t="s">
        <v>3575</v>
      </c>
      <c r="E1904" t="s">
        <v>3924</v>
      </c>
      <c r="F1904" t="s">
        <v>78</v>
      </c>
      <c r="G1904" t="str">
        <f t="shared" si="174"/>
        <v>0</v>
      </c>
      <c r="H1904" s="4" t="str">
        <f t="shared" si="175"/>
        <v>Click here</v>
      </c>
      <c r="I1904" t="str">
        <f>IFERROR(INDEX(Analysis!$B$71:$L$91, MATCH(B1904, Analysis!$A$71:$A$91, 0), MATCH(C1904, Analysis!$B$70:$L$70, 0)), "")</f>
        <v>Mild</v>
      </c>
      <c r="J1904">
        <f t="shared" si="176"/>
        <v>21</v>
      </c>
      <c r="K1904" s="56">
        <f t="shared" si="177"/>
        <v>45798</v>
      </c>
      <c r="L1904" s="57">
        <f t="shared" si="179"/>
        <v>0.72393518518219935</v>
      </c>
      <c r="M1904" t="str" cm="1">
        <f t="array" ref="M1904">IF(L1904="","",_xlfn.IFS(
  AND(L1904&gt;=TIME(9,0,0), L1904&lt;TIME(16,0,0)),"Morning",
  AND(L1904&gt;=TIME(16,0,0), L1904&lt;TIME(23,59,0)),"Evening",
  L1904&gt;=TIME(23,59,0),"Night",
  L1904&lt;TIME(9,0,0),"Night"
))</f>
        <v>Evening</v>
      </c>
      <c r="O1904" t="str">
        <f t="shared" si="178"/>
        <v/>
      </c>
    </row>
    <row r="1905" spans="1:15" x14ac:dyDescent="0.25">
      <c r="A1905" s="55" t="s">
        <v>3925</v>
      </c>
      <c r="B1905" t="s">
        <v>1</v>
      </c>
      <c r="C1905" t="s">
        <v>26</v>
      </c>
      <c r="D1905" t="s">
        <v>80</v>
      </c>
      <c r="E1905" t="s">
        <v>3926</v>
      </c>
      <c r="F1905" t="s">
        <v>78</v>
      </c>
      <c r="G1905" t="str">
        <f t="shared" si="174"/>
        <v>0</v>
      </c>
      <c r="H1905" s="4" t="str">
        <f t="shared" si="175"/>
        <v>Click here</v>
      </c>
      <c r="I1905" t="str">
        <f>IFERROR(INDEX(Analysis!$B$71:$L$91, MATCH(B1905, Analysis!$A$71:$A$91, 0), MATCH(C1905, Analysis!$B$70:$L$70, 0)), "")</f>
        <v>Mild</v>
      </c>
      <c r="J1905">
        <f t="shared" si="176"/>
        <v>21</v>
      </c>
      <c r="K1905" s="56">
        <f t="shared" si="177"/>
        <v>45798</v>
      </c>
      <c r="L1905" s="57">
        <f t="shared" si="179"/>
        <v>0.73149305555853061</v>
      </c>
      <c r="M1905" t="str" cm="1">
        <f t="array" ref="M1905">IF(L1905="","",_xlfn.IFS(
  AND(L1905&gt;=TIME(9,0,0), L1905&lt;TIME(16,0,0)),"Morning",
  AND(L1905&gt;=TIME(16,0,0), L1905&lt;TIME(23,59,0)),"Evening",
  L1905&gt;=TIME(23,59,0),"Night",
  L1905&lt;TIME(9,0,0),"Night"
))</f>
        <v>Evening</v>
      </c>
      <c r="O1905" t="str">
        <f t="shared" si="178"/>
        <v/>
      </c>
    </row>
    <row r="1906" spans="1:15" x14ac:dyDescent="0.25">
      <c r="A1906" s="55" t="s">
        <v>3927</v>
      </c>
      <c r="B1906" t="s">
        <v>1</v>
      </c>
      <c r="C1906" t="s">
        <v>26</v>
      </c>
      <c r="D1906" t="s">
        <v>220</v>
      </c>
      <c r="E1906" t="s">
        <v>3928</v>
      </c>
      <c r="F1906" t="s">
        <v>78</v>
      </c>
      <c r="G1906" t="str">
        <f t="shared" si="174"/>
        <v>0</v>
      </c>
      <c r="H1906" s="4" t="str">
        <f t="shared" si="175"/>
        <v>Click here</v>
      </c>
      <c r="I1906" t="str">
        <f>IFERROR(INDEX(Analysis!$B$71:$L$91, MATCH(B1906, Analysis!$A$71:$A$91, 0), MATCH(C1906, Analysis!$B$70:$L$70, 0)), "")</f>
        <v>Mild</v>
      </c>
      <c r="J1906">
        <f t="shared" si="176"/>
        <v>21</v>
      </c>
      <c r="K1906" s="56">
        <f t="shared" si="177"/>
        <v>45798</v>
      </c>
      <c r="L1906" s="57">
        <f t="shared" si="179"/>
        <v>0.73288194444467081</v>
      </c>
      <c r="M1906" t="str" cm="1">
        <f t="array" ref="M1906">IF(L1906="","",_xlfn.IFS(
  AND(L1906&gt;=TIME(9,0,0), L1906&lt;TIME(16,0,0)),"Morning",
  AND(L1906&gt;=TIME(16,0,0), L1906&lt;TIME(23,59,0)),"Evening",
  L1906&gt;=TIME(23,59,0),"Night",
  L1906&lt;TIME(9,0,0),"Night"
))</f>
        <v>Evening</v>
      </c>
      <c r="O1906" t="str">
        <f t="shared" si="178"/>
        <v/>
      </c>
    </row>
    <row r="1907" spans="1:15" x14ac:dyDescent="0.25">
      <c r="A1907" s="55" t="s">
        <v>3929</v>
      </c>
      <c r="B1907" t="s">
        <v>1</v>
      </c>
      <c r="C1907" t="s">
        <v>103</v>
      </c>
      <c r="D1907" t="s">
        <v>104</v>
      </c>
      <c r="E1907" t="s">
        <v>3930</v>
      </c>
      <c r="F1907" t="s">
        <v>78</v>
      </c>
      <c r="G1907" t="str">
        <f t="shared" si="174"/>
        <v>0</v>
      </c>
      <c r="H1907" s="4" t="str">
        <f t="shared" si="175"/>
        <v>Click here</v>
      </c>
      <c r="I1907" t="str">
        <f>IFERROR(INDEX(Analysis!$B$71:$L$91, MATCH(B1907, Analysis!$A$71:$A$91, 0), MATCH(C1907, Analysis!$B$70:$L$70, 0)), "")</f>
        <v>Mild</v>
      </c>
      <c r="J1907">
        <f t="shared" si="176"/>
        <v>21</v>
      </c>
      <c r="K1907" s="56">
        <f t="shared" si="177"/>
        <v>45798</v>
      </c>
      <c r="L1907" s="57">
        <f t="shared" si="179"/>
        <v>0.73396990740729962</v>
      </c>
      <c r="M1907" t="str" cm="1">
        <f t="array" ref="M1907">IF(L1907="","",_xlfn.IFS(
  AND(L1907&gt;=TIME(9,0,0), L1907&lt;TIME(16,0,0)),"Morning",
  AND(L1907&gt;=TIME(16,0,0), L1907&lt;TIME(23,59,0)),"Evening",
  L1907&gt;=TIME(23,59,0),"Night",
  L1907&lt;TIME(9,0,0),"Night"
))</f>
        <v>Evening</v>
      </c>
      <c r="O1907" t="str">
        <f t="shared" si="178"/>
        <v/>
      </c>
    </row>
    <row r="1908" spans="1:15" x14ac:dyDescent="0.25">
      <c r="A1908" s="55" t="s">
        <v>3931</v>
      </c>
      <c r="B1908" t="s">
        <v>1</v>
      </c>
      <c r="C1908" t="s">
        <v>29</v>
      </c>
      <c r="D1908" t="s">
        <v>76</v>
      </c>
      <c r="E1908" t="s">
        <v>3932</v>
      </c>
      <c r="F1908" t="s">
        <v>78</v>
      </c>
      <c r="G1908" t="str">
        <f t="shared" si="174"/>
        <v>0</v>
      </c>
      <c r="H1908" s="4" t="str">
        <f t="shared" si="175"/>
        <v>Click here</v>
      </c>
      <c r="I1908" t="str">
        <f>IFERROR(INDEX(Analysis!$B$71:$L$91, MATCH(B1908, Analysis!$A$71:$A$91, 0), MATCH(C1908, Analysis!$B$70:$L$70, 0)), "")</f>
        <v>Mild</v>
      </c>
      <c r="J1908">
        <f t="shared" si="176"/>
        <v>21</v>
      </c>
      <c r="K1908" s="56">
        <f t="shared" si="177"/>
        <v>45798</v>
      </c>
      <c r="L1908" s="57">
        <f t="shared" si="179"/>
        <v>0.75478009258949896</v>
      </c>
      <c r="M1908" t="str" cm="1">
        <f t="array" ref="M1908">IF(L1908="","",_xlfn.IFS(
  AND(L1908&gt;=TIME(9,0,0), L1908&lt;TIME(16,0,0)),"Morning",
  AND(L1908&gt;=TIME(16,0,0), L1908&lt;TIME(23,59,0)),"Evening",
  L1908&gt;=TIME(23,59,0),"Night",
  L1908&lt;TIME(9,0,0),"Night"
))</f>
        <v>Evening</v>
      </c>
      <c r="O1908" t="str">
        <f t="shared" si="178"/>
        <v/>
      </c>
    </row>
    <row r="1909" spans="1:15" x14ac:dyDescent="0.25">
      <c r="A1909" s="55" t="s">
        <v>3933</v>
      </c>
      <c r="B1909" t="s">
        <v>1</v>
      </c>
      <c r="C1909" t="s">
        <v>30</v>
      </c>
      <c r="D1909" t="s">
        <v>3827</v>
      </c>
      <c r="E1909" t="s">
        <v>3934</v>
      </c>
      <c r="F1909" t="s">
        <v>78</v>
      </c>
      <c r="G1909" t="str">
        <f t="shared" si="174"/>
        <v>0</v>
      </c>
      <c r="H1909" s="4" t="str">
        <f t="shared" si="175"/>
        <v>Click here</v>
      </c>
      <c r="I1909" t="str">
        <f>IFERROR(INDEX(Analysis!$B$71:$L$91, MATCH(B1909, Analysis!$A$71:$A$91, 0), MATCH(C1909, Analysis!$B$70:$L$70, 0)), "")</f>
        <v>Mild</v>
      </c>
      <c r="J1909">
        <f t="shared" si="176"/>
        <v>21</v>
      </c>
      <c r="K1909" s="56">
        <f t="shared" si="177"/>
        <v>45798</v>
      </c>
      <c r="L1909" s="57">
        <f t="shared" si="179"/>
        <v>0.77440972222393611</v>
      </c>
      <c r="M1909" t="str" cm="1">
        <f t="array" ref="M1909">IF(L1909="","",_xlfn.IFS(
  AND(L1909&gt;=TIME(9,0,0), L1909&lt;TIME(16,0,0)),"Morning",
  AND(L1909&gt;=TIME(16,0,0), L1909&lt;TIME(23,59,0)),"Evening",
  L1909&gt;=TIME(23,59,0),"Night",
  L1909&lt;TIME(9,0,0),"Night"
))</f>
        <v>Evening</v>
      </c>
      <c r="O1909" t="str">
        <f t="shared" si="178"/>
        <v/>
      </c>
    </row>
    <row r="1910" spans="1:15" x14ac:dyDescent="0.25">
      <c r="A1910" s="55" t="s">
        <v>3935</v>
      </c>
      <c r="B1910" t="s">
        <v>3</v>
      </c>
      <c r="C1910" t="s">
        <v>26</v>
      </c>
      <c r="D1910" t="s">
        <v>119</v>
      </c>
      <c r="E1910" t="s">
        <v>3936</v>
      </c>
      <c r="F1910" t="s">
        <v>78</v>
      </c>
      <c r="G1910" t="str">
        <f t="shared" si="174"/>
        <v>0</v>
      </c>
      <c r="H1910" s="4" t="str">
        <f t="shared" si="175"/>
        <v>Click here</v>
      </c>
      <c r="I1910" t="str">
        <f>IFERROR(INDEX(Analysis!$B$71:$L$91, MATCH(B1910, Analysis!$A$71:$A$91, 0), MATCH(C1910, Analysis!$B$70:$L$70, 0)), "")</f>
        <v>Severe</v>
      </c>
      <c r="J1910">
        <f t="shared" si="176"/>
        <v>21</v>
      </c>
      <c r="K1910" s="56">
        <f t="shared" si="177"/>
        <v>45798</v>
      </c>
      <c r="L1910" s="57">
        <f t="shared" si="179"/>
        <v>0.77505787037080154</v>
      </c>
      <c r="M1910" t="str" cm="1">
        <f t="array" ref="M1910">IF(L1910="","",_xlfn.IFS(
  AND(L1910&gt;=TIME(9,0,0), L1910&lt;TIME(16,0,0)),"Morning",
  AND(L1910&gt;=TIME(16,0,0), L1910&lt;TIME(23,59,0)),"Evening",
  L1910&gt;=TIME(23,59,0),"Night",
  L1910&lt;TIME(9,0,0),"Night"
))</f>
        <v>Evening</v>
      </c>
      <c r="O1910" t="str">
        <f t="shared" si="178"/>
        <v/>
      </c>
    </row>
    <row r="1911" spans="1:15" x14ac:dyDescent="0.25">
      <c r="A1911" s="55" t="s">
        <v>3937</v>
      </c>
      <c r="B1911" t="s">
        <v>3</v>
      </c>
      <c r="C1911" t="s">
        <v>26</v>
      </c>
      <c r="D1911" t="s">
        <v>199</v>
      </c>
      <c r="E1911" t="s">
        <v>3938</v>
      </c>
      <c r="F1911" t="s">
        <v>78</v>
      </c>
      <c r="G1911" t="str">
        <f t="shared" si="174"/>
        <v>0</v>
      </c>
      <c r="H1911" s="4" t="str">
        <f t="shared" si="175"/>
        <v>Click here</v>
      </c>
      <c r="I1911" t="str">
        <f>IFERROR(INDEX(Analysis!$B$71:$L$91, MATCH(B1911, Analysis!$A$71:$A$91, 0), MATCH(C1911, Analysis!$B$70:$L$70, 0)), "")</f>
        <v>Severe</v>
      </c>
      <c r="J1911">
        <f t="shared" si="176"/>
        <v>21</v>
      </c>
      <c r="K1911" s="56">
        <f t="shared" si="177"/>
        <v>45798</v>
      </c>
      <c r="L1911" s="57">
        <f t="shared" si="179"/>
        <v>0.78115740740759065</v>
      </c>
      <c r="M1911" t="str" cm="1">
        <f t="array" ref="M1911">IF(L1911="","",_xlfn.IFS(
  AND(L1911&gt;=TIME(9,0,0), L1911&lt;TIME(16,0,0)),"Morning",
  AND(L1911&gt;=TIME(16,0,0), L1911&lt;TIME(23,59,0)),"Evening",
  L1911&gt;=TIME(23,59,0),"Night",
  L1911&lt;TIME(9,0,0),"Night"
))</f>
        <v>Evening</v>
      </c>
      <c r="O1911" t="str">
        <f t="shared" si="178"/>
        <v/>
      </c>
    </row>
    <row r="1912" spans="1:15" x14ac:dyDescent="0.25">
      <c r="A1912" s="55" t="s">
        <v>3939</v>
      </c>
      <c r="B1912" t="s">
        <v>3</v>
      </c>
      <c r="C1912" t="s">
        <v>26</v>
      </c>
      <c r="D1912" t="s">
        <v>220</v>
      </c>
      <c r="E1912" t="s">
        <v>3940</v>
      </c>
      <c r="F1912" t="s">
        <v>78</v>
      </c>
      <c r="G1912" t="str">
        <f t="shared" si="174"/>
        <v>0</v>
      </c>
      <c r="H1912" s="4" t="str">
        <f t="shared" si="175"/>
        <v>Click here</v>
      </c>
      <c r="I1912" t="str">
        <f>IFERROR(INDEX(Analysis!$B$71:$L$91, MATCH(B1912, Analysis!$A$71:$A$91, 0), MATCH(C1912, Analysis!$B$70:$L$70, 0)), "")</f>
        <v>Severe</v>
      </c>
      <c r="J1912">
        <f t="shared" si="176"/>
        <v>21</v>
      </c>
      <c r="K1912" s="56">
        <f t="shared" si="177"/>
        <v>45798</v>
      </c>
      <c r="L1912" s="57">
        <f t="shared" si="179"/>
        <v>0.78271990740904585</v>
      </c>
      <c r="M1912" t="str" cm="1">
        <f t="array" ref="M1912">IF(L1912="","",_xlfn.IFS(
  AND(L1912&gt;=TIME(9,0,0), L1912&lt;TIME(16,0,0)),"Morning",
  AND(L1912&gt;=TIME(16,0,0), L1912&lt;TIME(23,59,0)),"Evening",
  L1912&gt;=TIME(23,59,0),"Night",
  L1912&lt;TIME(9,0,0),"Night"
))</f>
        <v>Evening</v>
      </c>
      <c r="O1912" t="str">
        <f t="shared" si="178"/>
        <v/>
      </c>
    </row>
    <row r="1913" spans="1:15" x14ac:dyDescent="0.25">
      <c r="A1913" s="55" t="s">
        <v>3941</v>
      </c>
      <c r="B1913" t="s">
        <v>1</v>
      </c>
      <c r="C1913" t="s">
        <v>30</v>
      </c>
      <c r="D1913" t="s">
        <v>217</v>
      </c>
      <c r="E1913" t="s">
        <v>3942</v>
      </c>
      <c r="F1913" t="s">
        <v>78</v>
      </c>
      <c r="G1913" t="str">
        <f t="shared" si="174"/>
        <v>0</v>
      </c>
      <c r="H1913" s="4" t="str">
        <f t="shared" si="175"/>
        <v>Click here</v>
      </c>
      <c r="I1913" t="str">
        <f>IFERROR(INDEX(Analysis!$B$71:$L$91, MATCH(B1913, Analysis!$A$71:$A$91, 0), MATCH(C1913, Analysis!$B$70:$L$70, 0)), "")</f>
        <v>Mild</v>
      </c>
      <c r="J1913">
        <f t="shared" si="176"/>
        <v>21</v>
      </c>
      <c r="K1913" s="56">
        <f t="shared" si="177"/>
        <v>45798</v>
      </c>
      <c r="L1913" s="57">
        <f t="shared" si="179"/>
        <v>0.78315972222480923</v>
      </c>
      <c r="M1913" t="str" cm="1">
        <f t="array" ref="M1913">IF(L1913="","",_xlfn.IFS(
  AND(L1913&gt;=TIME(9,0,0), L1913&lt;TIME(16,0,0)),"Morning",
  AND(L1913&gt;=TIME(16,0,0), L1913&lt;TIME(23,59,0)),"Evening",
  L1913&gt;=TIME(23,59,0),"Night",
  L1913&lt;TIME(9,0,0),"Night"
))</f>
        <v>Evening</v>
      </c>
      <c r="O1913" t="str">
        <f t="shared" si="178"/>
        <v/>
      </c>
    </row>
    <row r="1914" spans="1:15" x14ac:dyDescent="0.25">
      <c r="A1914" s="55" t="s">
        <v>3943</v>
      </c>
      <c r="B1914" t="s">
        <v>0</v>
      </c>
      <c r="C1914" t="s">
        <v>26</v>
      </c>
      <c r="D1914" t="s">
        <v>199</v>
      </c>
      <c r="E1914" t="s">
        <v>3944</v>
      </c>
      <c r="F1914" t="s">
        <v>78</v>
      </c>
      <c r="G1914" t="str">
        <f t="shared" si="174"/>
        <v>0</v>
      </c>
      <c r="H1914" s="4" t="str">
        <f t="shared" si="175"/>
        <v>Click here</v>
      </c>
      <c r="I1914" t="str">
        <f>IFERROR(INDEX(Analysis!$B$71:$L$91, MATCH(B1914, Analysis!$A$71:$A$91, 0), MATCH(C1914, Analysis!$B$70:$L$70, 0)), "")</f>
        <v>Severe</v>
      </c>
      <c r="J1914">
        <f t="shared" si="176"/>
        <v>21</v>
      </c>
      <c r="K1914" s="56">
        <f t="shared" si="177"/>
        <v>45798</v>
      </c>
      <c r="L1914" s="57">
        <f t="shared" si="179"/>
        <v>0.78559027778101154</v>
      </c>
      <c r="M1914" t="str" cm="1">
        <f t="array" ref="M1914">IF(L1914="","",_xlfn.IFS(
  AND(L1914&gt;=TIME(9,0,0), L1914&lt;TIME(16,0,0)),"Morning",
  AND(L1914&gt;=TIME(16,0,0), L1914&lt;TIME(23,59,0)),"Evening",
  L1914&gt;=TIME(23,59,0),"Night",
  L1914&lt;TIME(9,0,0),"Night"
))</f>
        <v>Evening</v>
      </c>
      <c r="O1914" t="str">
        <f t="shared" si="178"/>
        <v/>
      </c>
    </row>
    <row r="1915" spans="1:15" x14ac:dyDescent="0.25">
      <c r="A1915" s="55" t="s">
        <v>3945</v>
      </c>
      <c r="B1915" t="s">
        <v>0</v>
      </c>
      <c r="C1915" t="s">
        <v>30</v>
      </c>
      <c r="D1915" t="s">
        <v>3827</v>
      </c>
      <c r="E1915" t="s">
        <v>3946</v>
      </c>
      <c r="F1915" t="s">
        <v>78</v>
      </c>
      <c r="G1915" t="str">
        <f t="shared" si="174"/>
        <v>0</v>
      </c>
      <c r="H1915" s="4" t="str">
        <f t="shared" si="175"/>
        <v>Click here</v>
      </c>
      <c r="I1915" t="str">
        <f>IFERROR(INDEX(Analysis!$B$71:$L$91, MATCH(B1915, Analysis!$A$71:$A$91, 0), MATCH(C1915, Analysis!$B$70:$L$70, 0)), "")</f>
        <v>Severe</v>
      </c>
      <c r="J1915">
        <f t="shared" si="176"/>
        <v>21</v>
      </c>
      <c r="K1915" s="56">
        <f t="shared" si="177"/>
        <v>45798</v>
      </c>
      <c r="L1915" s="57">
        <f t="shared" si="179"/>
        <v>0.802106481482042</v>
      </c>
      <c r="M1915" t="str" cm="1">
        <f t="array" ref="M1915">IF(L1915="","",_xlfn.IFS(
  AND(L1915&gt;=TIME(9,0,0), L1915&lt;TIME(16,0,0)),"Morning",
  AND(L1915&gt;=TIME(16,0,0), L1915&lt;TIME(23,59,0)),"Evening",
  L1915&gt;=TIME(23,59,0),"Night",
  L1915&lt;TIME(9,0,0),"Night"
))</f>
        <v>Evening</v>
      </c>
      <c r="O1915" t="str">
        <f t="shared" si="178"/>
        <v/>
      </c>
    </row>
    <row r="1916" spans="1:15" x14ac:dyDescent="0.25">
      <c r="A1916" s="55" t="s">
        <v>3947</v>
      </c>
      <c r="B1916" t="s">
        <v>3</v>
      </c>
      <c r="C1916" t="s">
        <v>26</v>
      </c>
      <c r="D1916" t="s">
        <v>178</v>
      </c>
      <c r="E1916" t="s">
        <v>3948</v>
      </c>
      <c r="F1916" t="s">
        <v>78</v>
      </c>
      <c r="G1916" t="str">
        <f t="shared" si="174"/>
        <v>0</v>
      </c>
      <c r="H1916" s="4" t="str">
        <f t="shared" si="175"/>
        <v>Click here</v>
      </c>
      <c r="I1916" t="str">
        <f>IFERROR(INDEX(Analysis!$B$71:$L$91, MATCH(B1916, Analysis!$A$71:$A$91, 0), MATCH(C1916, Analysis!$B$70:$L$70, 0)), "")</f>
        <v>Severe</v>
      </c>
      <c r="J1916">
        <f t="shared" si="176"/>
        <v>21</v>
      </c>
      <c r="K1916" s="56">
        <f t="shared" si="177"/>
        <v>45798</v>
      </c>
      <c r="L1916" s="57">
        <f t="shared" si="179"/>
        <v>0.81561342592613073</v>
      </c>
      <c r="M1916" t="str" cm="1">
        <f t="array" ref="M1916">IF(L1916="","",_xlfn.IFS(
  AND(L1916&gt;=TIME(9,0,0), L1916&lt;TIME(16,0,0)),"Morning",
  AND(L1916&gt;=TIME(16,0,0), L1916&lt;TIME(23,59,0)),"Evening",
  L1916&gt;=TIME(23,59,0),"Night",
  L1916&lt;TIME(9,0,0),"Night"
))</f>
        <v>Evening</v>
      </c>
      <c r="O1916" t="str">
        <f t="shared" si="178"/>
        <v/>
      </c>
    </row>
    <row r="1917" spans="1:15" x14ac:dyDescent="0.25">
      <c r="A1917" s="55" t="s">
        <v>3949</v>
      </c>
      <c r="B1917" t="s">
        <v>1</v>
      </c>
      <c r="C1917" t="s">
        <v>25</v>
      </c>
      <c r="D1917" t="s">
        <v>301</v>
      </c>
      <c r="E1917" t="s">
        <v>3950</v>
      </c>
      <c r="F1917" t="s">
        <v>78</v>
      </c>
      <c r="G1917" t="str">
        <f t="shared" si="174"/>
        <v>0</v>
      </c>
      <c r="H1917" s="4" t="str">
        <f t="shared" si="175"/>
        <v>Click here</v>
      </c>
      <c r="I1917" t="str">
        <f>IFERROR(INDEX(Analysis!$B$71:$L$91, MATCH(B1917, Analysis!$A$71:$A$91, 0), MATCH(C1917, Analysis!$B$70:$L$70, 0)), "")</f>
        <v>Mild</v>
      </c>
      <c r="J1917">
        <f t="shared" si="176"/>
        <v>21</v>
      </c>
      <c r="K1917" s="56">
        <f t="shared" si="177"/>
        <v>45798</v>
      </c>
      <c r="L1917" s="57">
        <f t="shared" si="179"/>
        <v>0.86881944444758119</v>
      </c>
      <c r="M1917" t="str" cm="1">
        <f t="array" ref="M1917">IF(L1917="","",_xlfn.IFS(
  AND(L1917&gt;=TIME(9,0,0), L1917&lt;TIME(16,0,0)),"Morning",
  AND(L1917&gt;=TIME(16,0,0), L1917&lt;TIME(23,59,0)),"Evening",
  L1917&gt;=TIME(23,59,0),"Night",
  L1917&lt;TIME(9,0,0),"Night"
))</f>
        <v>Evening</v>
      </c>
      <c r="O1917" t="str">
        <f t="shared" si="178"/>
        <v/>
      </c>
    </row>
    <row r="1918" spans="1:15" x14ac:dyDescent="0.25">
      <c r="A1918" s="55" t="s">
        <v>3951</v>
      </c>
      <c r="B1918" t="s">
        <v>1</v>
      </c>
      <c r="C1918" t="s">
        <v>25</v>
      </c>
      <c r="D1918" t="s">
        <v>301</v>
      </c>
      <c r="E1918" t="s">
        <v>3952</v>
      </c>
      <c r="F1918" t="s">
        <v>78</v>
      </c>
      <c r="G1918" t="str">
        <f t="shared" si="174"/>
        <v>0</v>
      </c>
      <c r="H1918" s="4" t="str">
        <f t="shared" si="175"/>
        <v>Click here</v>
      </c>
      <c r="I1918" t="str">
        <f>IFERROR(INDEX(Analysis!$B$71:$L$91, MATCH(B1918, Analysis!$A$71:$A$91, 0), MATCH(C1918, Analysis!$B$70:$L$70, 0)), "")</f>
        <v>Mild</v>
      </c>
      <c r="J1918">
        <f t="shared" si="176"/>
        <v>21</v>
      </c>
      <c r="K1918" s="56">
        <f t="shared" si="177"/>
        <v>45798</v>
      </c>
      <c r="L1918" s="57">
        <f t="shared" si="179"/>
        <v>0.86928240740962792</v>
      </c>
      <c r="M1918" t="str" cm="1">
        <f t="array" ref="M1918">IF(L1918="","",_xlfn.IFS(
  AND(L1918&gt;=TIME(9,0,0), L1918&lt;TIME(16,0,0)),"Morning",
  AND(L1918&gt;=TIME(16,0,0), L1918&lt;TIME(23,59,0)),"Evening",
  L1918&gt;=TIME(23,59,0),"Night",
  L1918&lt;TIME(9,0,0),"Night"
))</f>
        <v>Evening</v>
      </c>
      <c r="O1918" t="str">
        <f t="shared" si="178"/>
        <v/>
      </c>
    </row>
    <row r="1919" spans="1:15" x14ac:dyDescent="0.25">
      <c r="A1919" s="55" t="s">
        <v>3953</v>
      </c>
      <c r="B1919" t="s">
        <v>1</v>
      </c>
      <c r="C1919" t="s">
        <v>25</v>
      </c>
      <c r="D1919" t="s">
        <v>301</v>
      </c>
      <c r="E1919" t="s">
        <v>3954</v>
      </c>
      <c r="F1919" t="s">
        <v>78</v>
      </c>
      <c r="G1919" t="str">
        <f t="shared" si="174"/>
        <v>0</v>
      </c>
      <c r="H1919" s="4" t="str">
        <f t="shared" si="175"/>
        <v>Click here</v>
      </c>
      <c r="I1919" t="str">
        <f>IFERROR(INDEX(Analysis!$B$71:$L$91, MATCH(B1919, Analysis!$A$71:$A$91, 0), MATCH(C1919, Analysis!$B$70:$L$70, 0)), "")</f>
        <v>Mild</v>
      </c>
      <c r="J1919">
        <f t="shared" si="176"/>
        <v>21</v>
      </c>
      <c r="K1919" s="56">
        <f t="shared" si="177"/>
        <v>45798</v>
      </c>
      <c r="L1919" s="57">
        <f t="shared" si="179"/>
        <v>0.87061342592642177</v>
      </c>
      <c r="M1919" t="str" cm="1">
        <f t="array" ref="M1919">IF(L1919="","",_xlfn.IFS(
  AND(L1919&gt;=TIME(9,0,0), L1919&lt;TIME(16,0,0)),"Morning",
  AND(L1919&gt;=TIME(16,0,0), L1919&lt;TIME(23,59,0)),"Evening",
  L1919&gt;=TIME(23,59,0),"Night",
  L1919&lt;TIME(9,0,0),"Night"
))</f>
        <v>Evening</v>
      </c>
      <c r="O1919" t="str">
        <f t="shared" si="178"/>
        <v/>
      </c>
    </row>
    <row r="1920" spans="1:15" x14ac:dyDescent="0.25">
      <c r="A1920" s="55" t="s">
        <v>3955</v>
      </c>
      <c r="B1920" t="s">
        <v>1</v>
      </c>
      <c r="C1920" t="s">
        <v>25</v>
      </c>
      <c r="D1920" t="s">
        <v>301</v>
      </c>
      <c r="E1920" t="s">
        <v>3956</v>
      </c>
      <c r="F1920" t="s">
        <v>78</v>
      </c>
      <c r="G1920" t="str">
        <f t="shared" si="174"/>
        <v>0</v>
      </c>
      <c r="H1920" s="4" t="str">
        <f t="shared" si="175"/>
        <v>Click here</v>
      </c>
      <c r="I1920" t="str">
        <f>IFERROR(INDEX(Analysis!$B$71:$L$91, MATCH(B1920, Analysis!$A$71:$A$91, 0), MATCH(C1920, Analysis!$B$70:$L$70, 0)), "")</f>
        <v>Mild</v>
      </c>
      <c r="J1920">
        <f t="shared" si="176"/>
        <v>21</v>
      </c>
      <c r="K1920" s="56">
        <f t="shared" si="177"/>
        <v>45798</v>
      </c>
      <c r="L1920" s="57">
        <f t="shared" si="179"/>
        <v>0.87131944444263354</v>
      </c>
      <c r="M1920" t="str" cm="1">
        <f t="array" ref="M1920">IF(L1920="","",_xlfn.IFS(
  AND(L1920&gt;=TIME(9,0,0), L1920&lt;TIME(16,0,0)),"Morning",
  AND(L1920&gt;=TIME(16,0,0), L1920&lt;TIME(23,59,0)),"Evening",
  L1920&gt;=TIME(23,59,0),"Night",
  L1920&lt;TIME(9,0,0),"Night"
))</f>
        <v>Evening</v>
      </c>
      <c r="O1920" t="str">
        <f t="shared" si="178"/>
        <v/>
      </c>
    </row>
    <row r="1921" spans="1:15" x14ac:dyDescent="0.25">
      <c r="A1921" s="55" t="s">
        <v>3957</v>
      </c>
      <c r="B1921" t="s">
        <v>3</v>
      </c>
      <c r="C1921" t="s">
        <v>26</v>
      </c>
      <c r="D1921" t="s">
        <v>199</v>
      </c>
      <c r="E1921" t="s">
        <v>3958</v>
      </c>
      <c r="F1921" t="s">
        <v>78</v>
      </c>
      <c r="G1921" t="str">
        <f t="shared" si="174"/>
        <v>0</v>
      </c>
      <c r="H1921" s="4" t="str">
        <f t="shared" si="175"/>
        <v>Click here</v>
      </c>
      <c r="I1921" t="str">
        <f>IFERROR(INDEX(Analysis!$B$71:$L$91, MATCH(B1921, Analysis!$A$71:$A$91, 0), MATCH(C1921, Analysis!$B$70:$L$70, 0)), "")</f>
        <v>Severe</v>
      </c>
      <c r="J1921">
        <f t="shared" si="176"/>
        <v>21</v>
      </c>
      <c r="K1921" s="56">
        <f t="shared" si="177"/>
        <v>45798</v>
      </c>
      <c r="L1921" s="57">
        <f t="shared" si="179"/>
        <v>0.95004629629693227</v>
      </c>
      <c r="M1921" t="str" cm="1">
        <f t="array" ref="M1921">IF(L1921="","",_xlfn.IFS(
  AND(L1921&gt;=TIME(9,0,0), L1921&lt;TIME(16,0,0)),"Morning",
  AND(L1921&gt;=TIME(16,0,0), L1921&lt;TIME(23,59,0)),"Evening",
  L1921&gt;=TIME(23,59,0),"Night",
  L1921&lt;TIME(9,0,0),"Night"
))</f>
        <v>Evening</v>
      </c>
      <c r="O1921" t="str">
        <f t="shared" si="178"/>
        <v/>
      </c>
    </row>
    <row r="1922" spans="1:15" x14ac:dyDescent="0.25">
      <c r="A1922" s="55" t="s">
        <v>3959</v>
      </c>
      <c r="B1922" t="s">
        <v>3</v>
      </c>
      <c r="C1922" t="s">
        <v>26</v>
      </c>
      <c r="D1922" t="s">
        <v>119</v>
      </c>
      <c r="E1922" t="s">
        <v>3960</v>
      </c>
      <c r="F1922" t="s">
        <v>78</v>
      </c>
      <c r="G1922" t="str">
        <f t="shared" ref="G1922:G1985" si="180">IF(ISBLANK(A1922), "", IF(ISBLANK(F1922), 0, F1922))</f>
        <v>0</v>
      </c>
      <c r="H1922" s="4" t="str">
        <f t="shared" ref="H1922:H1985" si="181">IF(ISBLANK(E1922),"",HYPERLINK(E1922,"Click here"))</f>
        <v>Click here</v>
      </c>
      <c r="I1922" t="str">
        <f>IFERROR(INDEX(Analysis!$B$71:$L$91, MATCH(B1922, Analysis!$A$71:$A$91, 0), MATCH(C1922, Analysis!$B$70:$L$70, 0)), "")</f>
        <v>Severe</v>
      </c>
      <c r="J1922">
        <f t="shared" ref="J1922:J1985" si="182">IF(ISBLANK(A1922),"",WEEKNUM(A1922))</f>
        <v>21</v>
      </c>
      <c r="K1922" s="56">
        <f t="shared" ref="K1922:K1985" si="183">IF(ISBLANK(A1922),"",DATE(YEAR(A1922),MONTH(A1922),DAY(A1922)))</f>
        <v>45798</v>
      </c>
      <c r="L1922" s="57">
        <f t="shared" si="179"/>
        <v>0.97035879629402189</v>
      </c>
      <c r="M1922" t="str" cm="1">
        <f t="array" ref="M1922">IF(L1922="","",_xlfn.IFS(
  AND(L1922&gt;=TIME(9,0,0), L1922&lt;TIME(16,0,0)),"Morning",
  AND(L1922&gt;=TIME(16,0,0), L1922&lt;TIME(23,59,0)),"Evening",
  L1922&gt;=TIME(23,59,0),"Night",
  L1922&lt;TIME(9,0,0),"Night"
))</f>
        <v>Evening</v>
      </c>
      <c r="O1922" t="str">
        <f t="shared" ref="O1922:O1985" si="184">IF(N1922="ON", _xlfn.IMAGE(E1922, 1), "")</f>
        <v/>
      </c>
    </row>
    <row r="1923" spans="1:15" x14ac:dyDescent="0.25">
      <c r="A1923" s="55" t="s">
        <v>3961</v>
      </c>
      <c r="B1923" t="s">
        <v>1</v>
      </c>
      <c r="C1923" t="s">
        <v>25</v>
      </c>
      <c r="D1923" t="s">
        <v>1117</v>
      </c>
      <c r="E1923" t="s">
        <v>3962</v>
      </c>
      <c r="F1923" t="s">
        <v>78</v>
      </c>
      <c r="G1923" t="str">
        <f t="shared" si="180"/>
        <v>0</v>
      </c>
      <c r="H1923" s="4" t="str">
        <f t="shared" si="181"/>
        <v>Click here</v>
      </c>
      <c r="I1923" t="str">
        <f>IFERROR(INDEX(Analysis!$B$71:$L$91, MATCH(B1923, Analysis!$A$71:$A$91, 0), MATCH(C1923, Analysis!$B$70:$L$70, 0)), "")</f>
        <v>Mild</v>
      </c>
      <c r="J1923">
        <f t="shared" si="182"/>
        <v>21</v>
      </c>
      <c r="K1923" s="56">
        <f t="shared" si="183"/>
        <v>45799</v>
      </c>
      <c r="L1923" s="57">
        <f t="shared" ref="L1923:L1986" si="185">IF(A1923="", "", A1923 - INT(A1923))</f>
        <v>3.6342592575238086E-3</v>
      </c>
      <c r="M1923" t="str" cm="1">
        <f t="array" ref="M1923">IF(L1923="","",_xlfn.IFS(
  AND(L1923&gt;=TIME(9,0,0), L1923&lt;TIME(16,0,0)),"Morning",
  AND(L1923&gt;=TIME(16,0,0), L1923&lt;TIME(23,59,0)),"Evening",
  L1923&gt;=TIME(23,59,0),"Night",
  L1923&lt;TIME(9,0,0),"Night"
))</f>
        <v>Night</v>
      </c>
      <c r="O1923" t="str">
        <f t="shared" si="184"/>
        <v/>
      </c>
    </row>
    <row r="1924" spans="1:15" x14ac:dyDescent="0.25">
      <c r="A1924" s="55" t="s">
        <v>3963</v>
      </c>
      <c r="B1924" t="s">
        <v>1</v>
      </c>
      <c r="C1924" t="s">
        <v>25</v>
      </c>
      <c r="D1924" t="s">
        <v>1117</v>
      </c>
      <c r="E1924" t="s">
        <v>3964</v>
      </c>
      <c r="F1924" t="s">
        <v>78</v>
      </c>
      <c r="G1924" t="str">
        <f t="shared" si="180"/>
        <v>0</v>
      </c>
      <c r="H1924" s="4" t="str">
        <f t="shared" si="181"/>
        <v>Click here</v>
      </c>
      <c r="I1924" t="str">
        <f>IFERROR(INDEX(Analysis!$B$71:$L$91, MATCH(B1924, Analysis!$A$71:$A$91, 0), MATCH(C1924, Analysis!$B$70:$L$70, 0)), "")</f>
        <v>Mild</v>
      </c>
      <c r="J1924">
        <f t="shared" si="182"/>
        <v>21</v>
      </c>
      <c r="K1924" s="56">
        <f t="shared" si="183"/>
        <v>45799</v>
      </c>
      <c r="L1924" s="57">
        <f t="shared" si="185"/>
        <v>4.166666665696539E-3</v>
      </c>
      <c r="M1924" t="str" cm="1">
        <f t="array" ref="M1924">IF(L1924="","",_xlfn.IFS(
  AND(L1924&gt;=TIME(9,0,0), L1924&lt;TIME(16,0,0)),"Morning",
  AND(L1924&gt;=TIME(16,0,0), L1924&lt;TIME(23,59,0)),"Evening",
  L1924&gt;=TIME(23,59,0),"Night",
  L1924&lt;TIME(9,0,0),"Night"
))</f>
        <v>Night</v>
      </c>
      <c r="O1924" t="str">
        <f t="shared" si="184"/>
        <v/>
      </c>
    </row>
    <row r="1925" spans="1:15" x14ac:dyDescent="0.25">
      <c r="A1925" s="55" t="s">
        <v>3965</v>
      </c>
      <c r="B1925" t="s">
        <v>3</v>
      </c>
      <c r="C1925" t="s">
        <v>26</v>
      </c>
      <c r="D1925" t="s">
        <v>119</v>
      </c>
      <c r="E1925" t="s">
        <v>3966</v>
      </c>
      <c r="F1925" t="s">
        <v>78</v>
      </c>
      <c r="G1925" t="str">
        <f t="shared" si="180"/>
        <v>0</v>
      </c>
      <c r="H1925" s="4" t="str">
        <f t="shared" si="181"/>
        <v>Click here</v>
      </c>
      <c r="I1925" t="str">
        <f>IFERROR(INDEX(Analysis!$B$71:$L$91, MATCH(B1925, Analysis!$A$71:$A$91, 0), MATCH(C1925, Analysis!$B$70:$L$70, 0)), "")</f>
        <v>Severe</v>
      </c>
      <c r="J1925">
        <f t="shared" si="182"/>
        <v>21</v>
      </c>
      <c r="K1925" s="56">
        <f t="shared" si="183"/>
        <v>45799</v>
      </c>
      <c r="L1925" s="57">
        <f t="shared" si="185"/>
        <v>2.233796296059154E-2</v>
      </c>
      <c r="M1925" t="str" cm="1">
        <f t="array" ref="M1925">IF(L1925="","",_xlfn.IFS(
  AND(L1925&gt;=TIME(9,0,0), L1925&lt;TIME(16,0,0)),"Morning",
  AND(L1925&gt;=TIME(16,0,0), L1925&lt;TIME(23,59,0)),"Evening",
  L1925&gt;=TIME(23,59,0),"Night",
  L1925&lt;TIME(9,0,0),"Night"
))</f>
        <v>Night</v>
      </c>
      <c r="O1925" t="str">
        <f t="shared" si="184"/>
        <v/>
      </c>
    </row>
    <row r="1926" spans="1:15" x14ac:dyDescent="0.25">
      <c r="A1926" s="55" t="s">
        <v>3967</v>
      </c>
      <c r="B1926" t="s">
        <v>3</v>
      </c>
      <c r="C1926" t="s">
        <v>26</v>
      </c>
      <c r="D1926" t="s">
        <v>119</v>
      </c>
      <c r="E1926" t="s">
        <v>3968</v>
      </c>
      <c r="F1926" t="s">
        <v>78</v>
      </c>
      <c r="G1926" t="str">
        <f t="shared" si="180"/>
        <v>0</v>
      </c>
      <c r="H1926" s="4" t="str">
        <f t="shared" si="181"/>
        <v>Click here</v>
      </c>
      <c r="I1926" t="str">
        <f>IFERROR(INDEX(Analysis!$B$71:$L$91, MATCH(B1926, Analysis!$A$71:$A$91, 0), MATCH(C1926, Analysis!$B$70:$L$70, 0)), "")</f>
        <v>Severe</v>
      </c>
      <c r="J1926">
        <f t="shared" si="182"/>
        <v>21</v>
      </c>
      <c r="K1926" s="56">
        <f t="shared" si="183"/>
        <v>45799</v>
      </c>
      <c r="L1926" s="57">
        <f t="shared" si="185"/>
        <v>6.5138888887304347E-2</v>
      </c>
      <c r="M1926" t="str" cm="1">
        <f t="array" ref="M1926">IF(L1926="","",_xlfn.IFS(
  AND(L1926&gt;=TIME(9,0,0), L1926&lt;TIME(16,0,0)),"Morning",
  AND(L1926&gt;=TIME(16,0,0), L1926&lt;TIME(23,59,0)),"Evening",
  L1926&gt;=TIME(23,59,0),"Night",
  L1926&lt;TIME(9,0,0),"Night"
))</f>
        <v>Night</v>
      </c>
      <c r="O1926" t="str">
        <f t="shared" si="184"/>
        <v/>
      </c>
    </row>
    <row r="1927" spans="1:15" x14ac:dyDescent="0.25">
      <c r="A1927" s="55" t="s">
        <v>3969</v>
      </c>
      <c r="B1927" t="s">
        <v>0</v>
      </c>
      <c r="C1927" t="s">
        <v>25</v>
      </c>
      <c r="D1927" t="s">
        <v>1076</v>
      </c>
      <c r="E1927" t="s">
        <v>3970</v>
      </c>
      <c r="F1927" t="s">
        <v>78</v>
      </c>
      <c r="G1927" t="str">
        <f t="shared" si="180"/>
        <v>0</v>
      </c>
      <c r="H1927" s="4" t="str">
        <f t="shared" si="181"/>
        <v>Click here</v>
      </c>
      <c r="I1927" t="str">
        <f>IFERROR(INDEX(Analysis!$B$71:$L$91, MATCH(B1927, Analysis!$A$71:$A$91, 0), MATCH(C1927, Analysis!$B$70:$L$70, 0)), "")</f>
        <v>Severe</v>
      </c>
      <c r="J1927">
        <f t="shared" si="182"/>
        <v>21</v>
      </c>
      <c r="K1927" s="56">
        <f t="shared" si="183"/>
        <v>45799</v>
      </c>
      <c r="L1927" s="57">
        <f t="shared" si="185"/>
        <v>0.38626157407270512</v>
      </c>
      <c r="M1927" t="str" cm="1">
        <f t="array" ref="M1927">IF(L1927="","",_xlfn.IFS(
  AND(L1927&gt;=TIME(9,0,0), L1927&lt;TIME(16,0,0)),"Morning",
  AND(L1927&gt;=TIME(16,0,0), L1927&lt;TIME(23,59,0)),"Evening",
  L1927&gt;=TIME(23,59,0),"Night",
  L1927&lt;TIME(9,0,0),"Night"
))</f>
        <v>Morning</v>
      </c>
      <c r="O1927" t="str">
        <f t="shared" si="184"/>
        <v/>
      </c>
    </row>
    <row r="1928" spans="1:15" x14ac:dyDescent="0.25">
      <c r="A1928" s="55" t="s">
        <v>3971</v>
      </c>
      <c r="B1928" t="s">
        <v>0</v>
      </c>
      <c r="C1928" t="s">
        <v>25</v>
      </c>
      <c r="D1928" t="s">
        <v>1076</v>
      </c>
      <c r="E1928" t="s">
        <v>3972</v>
      </c>
      <c r="F1928" t="s">
        <v>78</v>
      </c>
      <c r="G1928" t="str">
        <f t="shared" si="180"/>
        <v>0</v>
      </c>
      <c r="H1928" s="4" t="str">
        <f t="shared" si="181"/>
        <v>Click here</v>
      </c>
      <c r="I1928" t="str">
        <f>IFERROR(INDEX(Analysis!$B$71:$L$91, MATCH(B1928, Analysis!$A$71:$A$91, 0), MATCH(C1928, Analysis!$B$70:$L$70, 0)), "")</f>
        <v>Severe</v>
      </c>
      <c r="J1928">
        <f t="shared" si="182"/>
        <v>21</v>
      </c>
      <c r="K1928" s="56">
        <f t="shared" si="183"/>
        <v>45799</v>
      </c>
      <c r="L1928" s="57">
        <f t="shared" si="185"/>
        <v>0.38645833333430346</v>
      </c>
      <c r="M1928" t="str" cm="1">
        <f t="array" ref="M1928">IF(L1928="","",_xlfn.IFS(
  AND(L1928&gt;=TIME(9,0,0), L1928&lt;TIME(16,0,0)),"Morning",
  AND(L1928&gt;=TIME(16,0,0), L1928&lt;TIME(23,59,0)),"Evening",
  L1928&gt;=TIME(23,59,0),"Night",
  L1928&lt;TIME(9,0,0),"Night"
))</f>
        <v>Morning</v>
      </c>
      <c r="O1928" t="str">
        <f t="shared" si="184"/>
        <v/>
      </c>
    </row>
    <row r="1929" spans="1:15" x14ac:dyDescent="0.25">
      <c r="A1929" s="55" t="s">
        <v>3973</v>
      </c>
      <c r="B1929" t="s">
        <v>1</v>
      </c>
      <c r="C1929" t="s">
        <v>25</v>
      </c>
      <c r="D1929" t="s">
        <v>83</v>
      </c>
      <c r="E1929" t="s">
        <v>3974</v>
      </c>
      <c r="F1929" t="s">
        <v>78</v>
      </c>
      <c r="G1929" t="str">
        <f t="shared" si="180"/>
        <v>0</v>
      </c>
      <c r="H1929" s="4" t="str">
        <f t="shared" si="181"/>
        <v>Click here</v>
      </c>
      <c r="I1929" t="str">
        <f>IFERROR(INDEX(Analysis!$B$71:$L$91, MATCH(B1929, Analysis!$A$71:$A$91, 0), MATCH(C1929, Analysis!$B$70:$L$70, 0)), "")</f>
        <v>Mild</v>
      </c>
      <c r="J1929">
        <f t="shared" si="182"/>
        <v>21</v>
      </c>
      <c r="K1929" s="56">
        <f t="shared" si="183"/>
        <v>45799</v>
      </c>
      <c r="L1929" s="57">
        <f t="shared" si="185"/>
        <v>0.38846064815152204</v>
      </c>
      <c r="M1929" t="str" cm="1">
        <f t="array" ref="M1929">IF(L1929="","",_xlfn.IFS(
  AND(L1929&gt;=TIME(9,0,0), L1929&lt;TIME(16,0,0)),"Morning",
  AND(L1929&gt;=TIME(16,0,0), L1929&lt;TIME(23,59,0)),"Evening",
  L1929&gt;=TIME(23,59,0),"Night",
  L1929&lt;TIME(9,0,0),"Night"
))</f>
        <v>Morning</v>
      </c>
      <c r="O1929" t="str">
        <f t="shared" si="184"/>
        <v/>
      </c>
    </row>
    <row r="1930" spans="1:15" x14ac:dyDescent="0.25">
      <c r="A1930" s="55" t="s">
        <v>3975</v>
      </c>
      <c r="B1930" t="s">
        <v>1</v>
      </c>
      <c r="C1930" t="s">
        <v>25</v>
      </c>
      <c r="D1930" t="s">
        <v>301</v>
      </c>
      <c r="E1930" t="s">
        <v>3976</v>
      </c>
      <c r="F1930" t="s">
        <v>78</v>
      </c>
      <c r="G1930" t="str">
        <f t="shared" si="180"/>
        <v>0</v>
      </c>
      <c r="H1930" s="4" t="str">
        <f t="shared" si="181"/>
        <v>Click here</v>
      </c>
      <c r="I1930" t="str">
        <f>IFERROR(INDEX(Analysis!$B$71:$L$91, MATCH(B1930, Analysis!$A$71:$A$91, 0), MATCH(C1930, Analysis!$B$70:$L$70, 0)), "")</f>
        <v>Mild</v>
      </c>
      <c r="J1930">
        <f t="shared" si="182"/>
        <v>21</v>
      </c>
      <c r="K1930" s="56">
        <f t="shared" si="183"/>
        <v>45799</v>
      </c>
      <c r="L1930" s="57">
        <f t="shared" si="185"/>
        <v>0.38951388889108784</v>
      </c>
      <c r="M1930" t="str" cm="1">
        <f t="array" ref="M1930">IF(L1930="","",_xlfn.IFS(
  AND(L1930&gt;=TIME(9,0,0), L1930&lt;TIME(16,0,0)),"Morning",
  AND(L1930&gt;=TIME(16,0,0), L1930&lt;TIME(23,59,0)),"Evening",
  L1930&gt;=TIME(23,59,0),"Night",
  L1930&lt;TIME(9,0,0),"Night"
))</f>
        <v>Morning</v>
      </c>
      <c r="O1930" t="str">
        <f t="shared" si="184"/>
        <v/>
      </c>
    </row>
    <row r="1931" spans="1:15" x14ac:dyDescent="0.25">
      <c r="A1931" s="55" t="s">
        <v>3977</v>
      </c>
      <c r="B1931" t="s">
        <v>1</v>
      </c>
      <c r="C1931" t="s">
        <v>27</v>
      </c>
      <c r="D1931" t="s">
        <v>3575</v>
      </c>
      <c r="E1931" t="s">
        <v>3978</v>
      </c>
      <c r="F1931" t="s">
        <v>78</v>
      </c>
      <c r="G1931" t="str">
        <f t="shared" si="180"/>
        <v>0</v>
      </c>
      <c r="H1931" s="4" t="str">
        <f t="shared" si="181"/>
        <v>Click here</v>
      </c>
      <c r="I1931" t="str">
        <f>IFERROR(INDEX(Analysis!$B$71:$L$91, MATCH(B1931, Analysis!$A$71:$A$91, 0), MATCH(C1931, Analysis!$B$70:$L$70, 0)), "")</f>
        <v>Mild</v>
      </c>
      <c r="J1931">
        <f t="shared" si="182"/>
        <v>21</v>
      </c>
      <c r="K1931" s="56">
        <f t="shared" si="183"/>
        <v>45799</v>
      </c>
      <c r="L1931" s="57">
        <f t="shared" si="185"/>
        <v>0.39197916666307719</v>
      </c>
      <c r="M1931" t="str" cm="1">
        <f t="array" ref="M1931">IF(L1931="","",_xlfn.IFS(
  AND(L1931&gt;=TIME(9,0,0), L1931&lt;TIME(16,0,0)),"Morning",
  AND(L1931&gt;=TIME(16,0,0), L1931&lt;TIME(23,59,0)),"Evening",
  L1931&gt;=TIME(23,59,0),"Night",
  L1931&lt;TIME(9,0,0),"Night"
))</f>
        <v>Morning</v>
      </c>
      <c r="O1931" t="str">
        <f t="shared" si="184"/>
        <v/>
      </c>
    </row>
    <row r="1932" spans="1:15" x14ac:dyDescent="0.25">
      <c r="A1932" s="55" t="s">
        <v>3979</v>
      </c>
      <c r="B1932" t="s">
        <v>1</v>
      </c>
      <c r="C1932" t="s">
        <v>27</v>
      </c>
      <c r="D1932" t="s">
        <v>3575</v>
      </c>
      <c r="E1932" t="s">
        <v>3980</v>
      </c>
      <c r="F1932" t="s">
        <v>78</v>
      </c>
      <c r="G1932" t="str">
        <f t="shared" si="180"/>
        <v>0</v>
      </c>
      <c r="H1932" s="4" t="str">
        <f t="shared" si="181"/>
        <v>Click here</v>
      </c>
      <c r="I1932" t="str">
        <f>IFERROR(INDEX(Analysis!$B$71:$L$91, MATCH(B1932, Analysis!$A$71:$A$91, 0), MATCH(C1932, Analysis!$B$70:$L$70, 0)), "")</f>
        <v>Mild</v>
      </c>
      <c r="J1932">
        <f t="shared" si="182"/>
        <v>21</v>
      </c>
      <c r="K1932" s="56">
        <f t="shared" si="183"/>
        <v>45799</v>
      </c>
      <c r="L1932" s="57">
        <f t="shared" si="185"/>
        <v>0.39212962963210884</v>
      </c>
      <c r="M1932" t="str" cm="1">
        <f t="array" ref="M1932">IF(L1932="","",_xlfn.IFS(
  AND(L1932&gt;=TIME(9,0,0), L1932&lt;TIME(16,0,0)),"Morning",
  AND(L1932&gt;=TIME(16,0,0), L1932&lt;TIME(23,59,0)),"Evening",
  L1932&gt;=TIME(23,59,0),"Night",
  L1932&lt;TIME(9,0,0),"Night"
))</f>
        <v>Morning</v>
      </c>
      <c r="O1932" t="str">
        <f t="shared" si="184"/>
        <v/>
      </c>
    </row>
    <row r="1933" spans="1:15" x14ac:dyDescent="0.25">
      <c r="A1933" s="55" t="s">
        <v>3981</v>
      </c>
      <c r="B1933" t="s">
        <v>1</v>
      </c>
      <c r="C1933" t="s">
        <v>103</v>
      </c>
      <c r="D1933" t="s">
        <v>104</v>
      </c>
      <c r="E1933" t="s">
        <v>3982</v>
      </c>
      <c r="F1933" t="s">
        <v>78</v>
      </c>
      <c r="G1933" t="str">
        <f t="shared" si="180"/>
        <v>0</v>
      </c>
      <c r="H1933" s="4" t="str">
        <f t="shared" si="181"/>
        <v>Click here</v>
      </c>
      <c r="I1933" t="str">
        <f>IFERROR(INDEX(Analysis!$B$71:$L$91, MATCH(B1933, Analysis!$A$71:$A$91, 0), MATCH(C1933, Analysis!$B$70:$L$70, 0)), "")</f>
        <v>Mild</v>
      </c>
      <c r="J1933">
        <f t="shared" si="182"/>
        <v>21</v>
      </c>
      <c r="K1933" s="56">
        <f t="shared" si="183"/>
        <v>45799</v>
      </c>
      <c r="L1933" s="57">
        <f t="shared" si="185"/>
        <v>0.39428240740380716</v>
      </c>
      <c r="M1933" t="str" cm="1">
        <f t="array" ref="M1933">IF(L1933="","",_xlfn.IFS(
  AND(L1933&gt;=TIME(9,0,0), L1933&lt;TIME(16,0,0)),"Morning",
  AND(L1933&gt;=TIME(16,0,0), L1933&lt;TIME(23,59,0)),"Evening",
  L1933&gt;=TIME(23,59,0),"Night",
  L1933&lt;TIME(9,0,0),"Night"
))</f>
        <v>Morning</v>
      </c>
      <c r="O1933" t="str">
        <f t="shared" si="184"/>
        <v/>
      </c>
    </row>
    <row r="1934" spans="1:15" x14ac:dyDescent="0.25">
      <c r="A1934" s="55" t="s">
        <v>3983</v>
      </c>
      <c r="B1934" t="s">
        <v>3</v>
      </c>
      <c r="C1934" t="s">
        <v>26</v>
      </c>
      <c r="D1934" t="s">
        <v>178</v>
      </c>
      <c r="E1934" t="s">
        <v>3984</v>
      </c>
      <c r="F1934" t="s">
        <v>78</v>
      </c>
      <c r="G1934" t="str">
        <f t="shared" si="180"/>
        <v>0</v>
      </c>
      <c r="H1934" s="4" t="str">
        <f t="shared" si="181"/>
        <v>Click here</v>
      </c>
      <c r="I1934" t="str">
        <f>IFERROR(INDEX(Analysis!$B$71:$L$91, MATCH(B1934, Analysis!$A$71:$A$91, 0), MATCH(C1934, Analysis!$B$70:$L$70, 0)), "")</f>
        <v>Severe</v>
      </c>
      <c r="J1934">
        <f t="shared" si="182"/>
        <v>21</v>
      </c>
      <c r="K1934" s="56">
        <f t="shared" si="183"/>
        <v>45799</v>
      </c>
      <c r="L1934" s="57">
        <f t="shared" si="185"/>
        <v>0.39623842592845904</v>
      </c>
      <c r="M1934" t="str" cm="1">
        <f t="array" ref="M1934">IF(L1934="","",_xlfn.IFS(
  AND(L1934&gt;=TIME(9,0,0), L1934&lt;TIME(16,0,0)),"Morning",
  AND(L1934&gt;=TIME(16,0,0), L1934&lt;TIME(23,59,0)),"Evening",
  L1934&gt;=TIME(23,59,0),"Night",
  L1934&lt;TIME(9,0,0),"Night"
))</f>
        <v>Morning</v>
      </c>
      <c r="O1934" t="str">
        <f t="shared" si="184"/>
        <v/>
      </c>
    </row>
    <row r="1935" spans="1:15" x14ac:dyDescent="0.25">
      <c r="A1935" s="55" t="s">
        <v>3985</v>
      </c>
      <c r="B1935" t="s">
        <v>1</v>
      </c>
      <c r="C1935" t="s">
        <v>25</v>
      </c>
      <c r="D1935" t="s">
        <v>301</v>
      </c>
      <c r="E1935" t="s">
        <v>3986</v>
      </c>
      <c r="F1935" t="s">
        <v>78</v>
      </c>
      <c r="G1935" t="str">
        <f t="shared" si="180"/>
        <v>0</v>
      </c>
      <c r="H1935" s="4" t="str">
        <f t="shared" si="181"/>
        <v>Click here</v>
      </c>
      <c r="I1935" t="str">
        <f>IFERROR(INDEX(Analysis!$B$71:$L$91, MATCH(B1935, Analysis!$A$71:$A$91, 0), MATCH(C1935, Analysis!$B$70:$L$70, 0)), "")</f>
        <v>Mild</v>
      </c>
      <c r="J1935">
        <f t="shared" si="182"/>
        <v>21</v>
      </c>
      <c r="K1935" s="56">
        <f t="shared" si="183"/>
        <v>45799</v>
      </c>
      <c r="L1935" s="57">
        <f t="shared" si="185"/>
        <v>0.39651620370568708</v>
      </c>
      <c r="M1935" t="str" cm="1">
        <f t="array" ref="M1935">IF(L1935="","",_xlfn.IFS(
  AND(L1935&gt;=TIME(9,0,0), L1935&lt;TIME(16,0,0)),"Morning",
  AND(L1935&gt;=TIME(16,0,0), L1935&lt;TIME(23,59,0)),"Evening",
  L1935&gt;=TIME(23,59,0),"Night",
  L1935&lt;TIME(9,0,0),"Night"
))</f>
        <v>Morning</v>
      </c>
      <c r="O1935" t="str">
        <f t="shared" si="184"/>
        <v/>
      </c>
    </row>
    <row r="1936" spans="1:15" x14ac:dyDescent="0.25">
      <c r="A1936" s="55" t="s">
        <v>3987</v>
      </c>
      <c r="B1936" t="s">
        <v>1</v>
      </c>
      <c r="C1936" t="s">
        <v>103</v>
      </c>
      <c r="D1936" t="s">
        <v>104</v>
      </c>
      <c r="E1936" t="s">
        <v>3988</v>
      </c>
      <c r="F1936" t="s">
        <v>78</v>
      </c>
      <c r="G1936" t="str">
        <f t="shared" si="180"/>
        <v>0</v>
      </c>
      <c r="H1936" s="4" t="str">
        <f t="shared" si="181"/>
        <v>Click here</v>
      </c>
      <c r="I1936" t="str">
        <f>IFERROR(INDEX(Analysis!$B$71:$L$91, MATCH(B1936, Analysis!$A$71:$A$91, 0), MATCH(C1936, Analysis!$B$70:$L$70, 0)), "")</f>
        <v>Mild</v>
      </c>
      <c r="J1936">
        <f t="shared" si="182"/>
        <v>21</v>
      </c>
      <c r="K1936" s="56">
        <f t="shared" si="183"/>
        <v>45799</v>
      </c>
      <c r="L1936" s="57">
        <f t="shared" si="185"/>
        <v>0.39878472222335404</v>
      </c>
      <c r="M1936" t="str" cm="1">
        <f t="array" ref="M1936">IF(L1936="","",_xlfn.IFS(
  AND(L1936&gt;=TIME(9,0,0), L1936&lt;TIME(16,0,0)),"Morning",
  AND(L1936&gt;=TIME(16,0,0), L1936&lt;TIME(23,59,0)),"Evening",
  L1936&gt;=TIME(23,59,0),"Night",
  L1936&lt;TIME(9,0,0),"Night"
))</f>
        <v>Morning</v>
      </c>
      <c r="O1936" t="str">
        <f t="shared" si="184"/>
        <v/>
      </c>
    </row>
    <row r="1937" spans="1:15" x14ac:dyDescent="0.25">
      <c r="A1937" s="55" t="s">
        <v>3989</v>
      </c>
      <c r="B1937" t="s">
        <v>1</v>
      </c>
      <c r="C1937" t="s">
        <v>25</v>
      </c>
      <c r="D1937" t="s">
        <v>83</v>
      </c>
      <c r="E1937" t="s">
        <v>3990</v>
      </c>
      <c r="F1937" t="s">
        <v>78</v>
      </c>
      <c r="G1937" t="str">
        <f t="shared" si="180"/>
        <v>0</v>
      </c>
      <c r="H1937" s="4" t="str">
        <f t="shared" si="181"/>
        <v>Click here</v>
      </c>
      <c r="I1937" t="str">
        <f>IFERROR(INDEX(Analysis!$B$71:$L$91, MATCH(B1937, Analysis!$A$71:$A$91, 0), MATCH(C1937, Analysis!$B$70:$L$70, 0)), "")</f>
        <v>Mild</v>
      </c>
      <c r="J1937">
        <f t="shared" si="182"/>
        <v>21</v>
      </c>
      <c r="K1937" s="56">
        <f t="shared" si="183"/>
        <v>45799</v>
      </c>
      <c r="L1937" s="57">
        <f t="shared" si="185"/>
        <v>0.40290509258920792</v>
      </c>
      <c r="M1937" t="str" cm="1">
        <f t="array" ref="M1937">IF(L1937="","",_xlfn.IFS(
  AND(L1937&gt;=TIME(9,0,0), L1937&lt;TIME(16,0,0)),"Morning",
  AND(L1937&gt;=TIME(16,0,0), L1937&lt;TIME(23,59,0)),"Evening",
  L1937&gt;=TIME(23,59,0),"Night",
  L1937&lt;TIME(9,0,0),"Night"
))</f>
        <v>Morning</v>
      </c>
      <c r="O1937" t="str">
        <f t="shared" si="184"/>
        <v/>
      </c>
    </row>
    <row r="1938" spans="1:15" x14ac:dyDescent="0.25">
      <c r="A1938" s="55" t="s">
        <v>3991</v>
      </c>
      <c r="B1938" t="s">
        <v>1</v>
      </c>
      <c r="C1938" t="s">
        <v>25</v>
      </c>
      <c r="D1938" t="s">
        <v>301</v>
      </c>
      <c r="E1938" t="s">
        <v>3992</v>
      </c>
      <c r="F1938" t="s">
        <v>78</v>
      </c>
      <c r="G1938" t="str">
        <f t="shared" si="180"/>
        <v>0</v>
      </c>
      <c r="H1938" s="4" t="str">
        <f t="shared" si="181"/>
        <v>Click here</v>
      </c>
      <c r="I1938" t="str">
        <f>IFERROR(INDEX(Analysis!$B$71:$L$91, MATCH(B1938, Analysis!$A$71:$A$91, 0), MATCH(C1938, Analysis!$B$70:$L$70, 0)), "")</f>
        <v>Mild</v>
      </c>
      <c r="J1938">
        <f t="shared" si="182"/>
        <v>21</v>
      </c>
      <c r="K1938" s="56">
        <f t="shared" si="183"/>
        <v>45799</v>
      </c>
      <c r="L1938" s="57">
        <f t="shared" si="185"/>
        <v>0.40353009258979</v>
      </c>
      <c r="M1938" t="str" cm="1">
        <f t="array" ref="M1938">IF(L1938="","",_xlfn.IFS(
  AND(L1938&gt;=TIME(9,0,0), L1938&lt;TIME(16,0,0)),"Morning",
  AND(L1938&gt;=TIME(16,0,0), L1938&lt;TIME(23,59,0)),"Evening",
  L1938&gt;=TIME(23,59,0),"Night",
  L1938&lt;TIME(9,0,0),"Night"
))</f>
        <v>Morning</v>
      </c>
      <c r="O1938" t="str">
        <f t="shared" si="184"/>
        <v/>
      </c>
    </row>
    <row r="1939" spans="1:15" x14ac:dyDescent="0.25">
      <c r="A1939" s="55" t="s">
        <v>3993</v>
      </c>
      <c r="B1939" t="s">
        <v>1</v>
      </c>
      <c r="C1939" t="s">
        <v>103</v>
      </c>
      <c r="D1939" t="s">
        <v>104</v>
      </c>
      <c r="E1939" t="s">
        <v>3994</v>
      </c>
      <c r="F1939" t="s">
        <v>78</v>
      </c>
      <c r="G1939" t="str">
        <f t="shared" si="180"/>
        <v>0</v>
      </c>
      <c r="H1939" s="4" t="str">
        <f t="shared" si="181"/>
        <v>Click here</v>
      </c>
      <c r="I1939" t="str">
        <f>IFERROR(INDEX(Analysis!$B$71:$L$91, MATCH(B1939, Analysis!$A$71:$A$91, 0), MATCH(C1939, Analysis!$B$70:$L$70, 0)), "")</f>
        <v>Mild</v>
      </c>
      <c r="J1939">
        <f t="shared" si="182"/>
        <v>21</v>
      </c>
      <c r="K1939" s="56">
        <f t="shared" si="183"/>
        <v>45799</v>
      </c>
      <c r="L1939" s="57">
        <f t="shared" si="185"/>
        <v>0.40358796296641231</v>
      </c>
      <c r="M1939" t="str" cm="1">
        <f t="array" ref="M1939">IF(L1939="","",_xlfn.IFS(
  AND(L1939&gt;=TIME(9,0,0), L1939&lt;TIME(16,0,0)),"Morning",
  AND(L1939&gt;=TIME(16,0,0), L1939&lt;TIME(23,59,0)),"Evening",
  L1939&gt;=TIME(23,59,0),"Night",
  L1939&lt;TIME(9,0,0),"Night"
))</f>
        <v>Morning</v>
      </c>
      <c r="O1939" t="str">
        <f t="shared" si="184"/>
        <v/>
      </c>
    </row>
    <row r="1940" spans="1:15" x14ac:dyDescent="0.25">
      <c r="A1940" s="55" t="s">
        <v>3995</v>
      </c>
      <c r="B1940" t="s">
        <v>1</v>
      </c>
      <c r="C1940" t="s">
        <v>103</v>
      </c>
      <c r="D1940" t="s">
        <v>104</v>
      </c>
      <c r="E1940" t="s">
        <v>3996</v>
      </c>
      <c r="F1940" t="s">
        <v>78</v>
      </c>
      <c r="G1940" t="str">
        <f t="shared" si="180"/>
        <v>0</v>
      </c>
      <c r="H1940" s="4" t="str">
        <f t="shared" si="181"/>
        <v>Click here</v>
      </c>
      <c r="I1940" t="str">
        <f>IFERROR(INDEX(Analysis!$B$71:$L$91, MATCH(B1940, Analysis!$A$71:$A$91, 0), MATCH(C1940, Analysis!$B$70:$L$70, 0)), "")</f>
        <v>Mild</v>
      </c>
      <c r="J1940">
        <f t="shared" si="182"/>
        <v>21</v>
      </c>
      <c r="K1940" s="56">
        <f t="shared" si="183"/>
        <v>45799</v>
      </c>
      <c r="L1940" s="57">
        <f t="shared" si="185"/>
        <v>0.40750000000116415</v>
      </c>
      <c r="M1940" t="str" cm="1">
        <f t="array" ref="M1940">IF(L1940="","",_xlfn.IFS(
  AND(L1940&gt;=TIME(9,0,0), L1940&lt;TIME(16,0,0)),"Morning",
  AND(L1940&gt;=TIME(16,0,0), L1940&lt;TIME(23,59,0)),"Evening",
  L1940&gt;=TIME(23,59,0),"Night",
  L1940&lt;TIME(9,0,0),"Night"
))</f>
        <v>Morning</v>
      </c>
      <c r="O1940" t="str">
        <f t="shared" si="184"/>
        <v/>
      </c>
    </row>
    <row r="1941" spans="1:15" x14ac:dyDescent="0.25">
      <c r="A1941" s="55" t="s">
        <v>3997</v>
      </c>
      <c r="B1941" t="s">
        <v>1</v>
      </c>
      <c r="C1941" t="s">
        <v>25</v>
      </c>
      <c r="D1941" t="s">
        <v>146</v>
      </c>
      <c r="E1941" t="s">
        <v>3998</v>
      </c>
      <c r="F1941" t="s">
        <v>78</v>
      </c>
      <c r="G1941" t="str">
        <f t="shared" si="180"/>
        <v>0</v>
      </c>
      <c r="H1941" s="4" t="str">
        <f t="shared" si="181"/>
        <v>Click here</v>
      </c>
      <c r="I1941" t="str">
        <f>IFERROR(INDEX(Analysis!$B$71:$L$91, MATCH(B1941, Analysis!$A$71:$A$91, 0), MATCH(C1941, Analysis!$B$70:$L$70, 0)), "")</f>
        <v>Mild</v>
      </c>
      <c r="J1941">
        <f t="shared" si="182"/>
        <v>21</v>
      </c>
      <c r="K1941" s="56">
        <f t="shared" si="183"/>
        <v>45799</v>
      </c>
      <c r="L1941" s="57">
        <f t="shared" si="185"/>
        <v>0.41427083333110204</v>
      </c>
      <c r="M1941" t="str" cm="1">
        <f t="array" ref="M1941">IF(L1941="","",_xlfn.IFS(
  AND(L1941&gt;=TIME(9,0,0), L1941&lt;TIME(16,0,0)),"Morning",
  AND(L1941&gt;=TIME(16,0,0), L1941&lt;TIME(23,59,0)),"Evening",
  L1941&gt;=TIME(23,59,0),"Night",
  L1941&lt;TIME(9,0,0),"Night"
))</f>
        <v>Morning</v>
      </c>
      <c r="O1941" t="str">
        <f t="shared" si="184"/>
        <v/>
      </c>
    </row>
    <row r="1942" spans="1:15" x14ac:dyDescent="0.25">
      <c r="A1942" s="55" t="s">
        <v>3999</v>
      </c>
      <c r="B1942" t="s">
        <v>1</v>
      </c>
      <c r="C1942" t="s">
        <v>27</v>
      </c>
      <c r="D1942" t="s">
        <v>3575</v>
      </c>
      <c r="E1942" t="s">
        <v>4000</v>
      </c>
      <c r="F1942" t="s">
        <v>78</v>
      </c>
      <c r="G1942" t="str">
        <f t="shared" si="180"/>
        <v>0</v>
      </c>
      <c r="H1942" s="4" t="str">
        <f t="shared" si="181"/>
        <v>Click here</v>
      </c>
      <c r="I1942" t="str">
        <f>IFERROR(INDEX(Analysis!$B$71:$L$91, MATCH(B1942, Analysis!$A$71:$A$91, 0), MATCH(C1942, Analysis!$B$70:$L$70, 0)), "")</f>
        <v>Mild</v>
      </c>
      <c r="J1942">
        <f t="shared" si="182"/>
        <v>21</v>
      </c>
      <c r="K1942" s="56">
        <f t="shared" si="183"/>
        <v>45799</v>
      </c>
      <c r="L1942" s="57">
        <f t="shared" si="185"/>
        <v>0.41614583333284827</v>
      </c>
      <c r="M1942" t="str" cm="1">
        <f t="array" ref="M1942">IF(L1942="","",_xlfn.IFS(
  AND(L1942&gt;=TIME(9,0,0), L1942&lt;TIME(16,0,0)),"Morning",
  AND(L1942&gt;=TIME(16,0,0), L1942&lt;TIME(23,59,0)),"Evening",
  L1942&gt;=TIME(23,59,0),"Night",
  L1942&lt;TIME(9,0,0),"Night"
))</f>
        <v>Morning</v>
      </c>
      <c r="O1942" t="str">
        <f t="shared" si="184"/>
        <v/>
      </c>
    </row>
    <row r="1943" spans="1:15" x14ac:dyDescent="0.25">
      <c r="A1943" s="55" t="s">
        <v>4001</v>
      </c>
      <c r="B1943" t="s">
        <v>1</v>
      </c>
      <c r="C1943" t="s">
        <v>27</v>
      </c>
      <c r="D1943" t="s">
        <v>3575</v>
      </c>
      <c r="E1943" t="s">
        <v>4002</v>
      </c>
      <c r="F1943" t="s">
        <v>78</v>
      </c>
      <c r="G1943" t="str">
        <f t="shared" si="180"/>
        <v>0</v>
      </c>
      <c r="H1943" s="4" t="str">
        <f t="shared" si="181"/>
        <v>Click here</v>
      </c>
      <c r="I1943" t="str">
        <f>IFERROR(INDEX(Analysis!$B$71:$L$91, MATCH(B1943, Analysis!$A$71:$A$91, 0), MATCH(C1943, Analysis!$B$70:$L$70, 0)), "")</f>
        <v>Mild</v>
      </c>
      <c r="J1943">
        <f t="shared" si="182"/>
        <v>21</v>
      </c>
      <c r="K1943" s="56">
        <f t="shared" si="183"/>
        <v>45799</v>
      </c>
      <c r="L1943" s="57">
        <f t="shared" si="185"/>
        <v>0.41640046296379296</v>
      </c>
      <c r="M1943" t="str" cm="1">
        <f t="array" ref="M1943">IF(L1943="","",_xlfn.IFS(
  AND(L1943&gt;=TIME(9,0,0), L1943&lt;TIME(16,0,0)),"Morning",
  AND(L1943&gt;=TIME(16,0,0), L1943&lt;TIME(23,59,0)),"Evening",
  L1943&gt;=TIME(23,59,0),"Night",
  L1943&lt;TIME(9,0,0),"Night"
))</f>
        <v>Morning</v>
      </c>
      <c r="O1943" t="str">
        <f t="shared" si="184"/>
        <v/>
      </c>
    </row>
    <row r="1944" spans="1:15" x14ac:dyDescent="0.25">
      <c r="A1944" s="55" t="s">
        <v>4003</v>
      </c>
      <c r="B1944" t="s">
        <v>1</v>
      </c>
      <c r="C1944" t="s">
        <v>26</v>
      </c>
      <c r="D1944" t="s">
        <v>199</v>
      </c>
      <c r="E1944" t="s">
        <v>4004</v>
      </c>
      <c r="F1944" t="s">
        <v>78</v>
      </c>
      <c r="G1944" t="str">
        <f t="shared" si="180"/>
        <v>0</v>
      </c>
      <c r="H1944" s="4" t="str">
        <f t="shared" si="181"/>
        <v>Click here</v>
      </c>
      <c r="I1944" t="str">
        <f>IFERROR(INDEX(Analysis!$B$71:$L$91, MATCH(B1944, Analysis!$A$71:$A$91, 0), MATCH(C1944, Analysis!$B$70:$L$70, 0)), "")</f>
        <v>Mild</v>
      </c>
      <c r="J1944">
        <f t="shared" si="182"/>
        <v>21</v>
      </c>
      <c r="K1944" s="56">
        <f t="shared" si="183"/>
        <v>45799</v>
      </c>
      <c r="L1944" s="57">
        <f t="shared" si="185"/>
        <v>0.42252314814686542</v>
      </c>
      <c r="M1944" t="str" cm="1">
        <f t="array" ref="M1944">IF(L1944="","",_xlfn.IFS(
  AND(L1944&gt;=TIME(9,0,0), L1944&lt;TIME(16,0,0)),"Morning",
  AND(L1944&gt;=TIME(16,0,0), L1944&lt;TIME(23,59,0)),"Evening",
  L1944&gt;=TIME(23,59,0),"Night",
  L1944&lt;TIME(9,0,0),"Night"
))</f>
        <v>Morning</v>
      </c>
      <c r="O1944" t="str">
        <f t="shared" si="184"/>
        <v/>
      </c>
    </row>
    <row r="1945" spans="1:15" x14ac:dyDescent="0.25">
      <c r="A1945" s="55" t="s">
        <v>4005</v>
      </c>
      <c r="B1945" t="s">
        <v>1</v>
      </c>
      <c r="C1945" t="s">
        <v>27</v>
      </c>
      <c r="D1945" t="s">
        <v>3575</v>
      </c>
      <c r="E1945" t="s">
        <v>4006</v>
      </c>
      <c r="F1945" t="s">
        <v>78</v>
      </c>
      <c r="G1945" t="str">
        <f t="shared" si="180"/>
        <v>0</v>
      </c>
      <c r="H1945" s="4" t="str">
        <f t="shared" si="181"/>
        <v>Click here</v>
      </c>
      <c r="I1945" t="str">
        <f>IFERROR(INDEX(Analysis!$B$71:$L$91, MATCH(B1945, Analysis!$A$71:$A$91, 0), MATCH(C1945, Analysis!$B$70:$L$70, 0)), "")</f>
        <v>Mild</v>
      </c>
      <c r="J1945">
        <f t="shared" si="182"/>
        <v>21</v>
      </c>
      <c r="K1945" s="56">
        <f t="shared" si="183"/>
        <v>45799</v>
      </c>
      <c r="L1945" s="57">
        <f t="shared" si="185"/>
        <v>0.42331018518598285</v>
      </c>
      <c r="M1945" t="str" cm="1">
        <f t="array" ref="M1945">IF(L1945="","",_xlfn.IFS(
  AND(L1945&gt;=TIME(9,0,0), L1945&lt;TIME(16,0,0)),"Morning",
  AND(L1945&gt;=TIME(16,0,0), L1945&lt;TIME(23,59,0)),"Evening",
  L1945&gt;=TIME(23,59,0),"Night",
  L1945&lt;TIME(9,0,0),"Night"
))</f>
        <v>Morning</v>
      </c>
      <c r="O1945" t="str">
        <f t="shared" si="184"/>
        <v/>
      </c>
    </row>
    <row r="1946" spans="1:15" x14ac:dyDescent="0.25">
      <c r="A1946" s="55" t="s">
        <v>4007</v>
      </c>
      <c r="B1946" t="s">
        <v>1</v>
      </c>
      <c r="C1946" t="s">
        <v>27</v>
      </c>
      <c r="D1946" t="s">
        <v>109</v>
      </c>
      <c r="E1946" t="s">
        <v>4008</v>
      </c>
      <c r="F1946" t="s">
        <v>78</v>
      </c>
      <c r="G1946" t="str">
        <f t="shared" si="180"/>
        <v>0</v>
      </c>
      <c r="H1946" s="4" t="str">
        <f t="shared" si="181"/>
        <v>Click here</v>
      </c>
      <c r="I1946" t="str">
        <f>IFERROR(INDEX(Analysis!$B$71:$L$91, MATCH(B1946, Analysis!$A$71:$A$91, 0), MATCH(C1946, Analysis!$B$70:$L$70, 0)), "")</f>
        <v>Mild</v>
      </c>
      <c r="J1946">
        <f t="shared" si="182"/>
        <v>21</v>
      </c>
      <c r="K1946" s="56">
        <f t="shared" si="183"/>
        <v>45799</v>
      </c>
      <c r="L1946" s="57">
        <f t="shared" si="185"/>
        <v>0.42537037037254777</v>
      </c>
      <c r="M1946" t="str" cm="1">
        <f t="array" ref="M1946">IF(L1946="","",_xlfn.IFS(
  AND(L1946&gt;=TIME(9,0,0), L1946&lt;TIME(16,0,0)),"Morning",
  AND(L1946&gt;=TIME(16,0,0), L1946&lt;TIME(23,59,0)),"Evening",
  L1946&gt;=TIME(23,59,0),"Night",
  L1946&lt;TIME(9,0,0),"Night"
))</f>
        <v>Morning</v>
      </c>
      <c r="O1946" t="str">
        <f t="shared" si="184"/>
        <v/>
      </c>
    </row>
    <row r="1947" spans="1:15" x14ac:dyDescent="0.25">
      <c r="A1947" s="55" t="s">
        <v>4009</v>
      </c>
      <c r="B1947" t="s">
        <v>4</v>
      </c>
      <c r="C1947" t="s">
        <v>25</v>
      </c>
      <c r="D1947" t="s">
        <v>83</v>
      </c>
      <c r="E1947" t="s">
        <v>4010</v>
      </c>
      <c r="F1947" t="s">
        <v>78</v>
      </c>
      <c r="G1947" t="str">
        <f t="shared" si="180"/>
        <v>0</v>
      </c>
      <c r="H1947" s="4" t="str">
        <f t="shared" si="181"/>
        <v>Click here</v>
      </c>
      <c r="I1947" t="str">
        <f>IFERROR(INDEX(Analysis!$B$71:$L$91, MATCH(B1947, Analysis!$A$71:$A$91, 0), MATCH(C1947, Analysis!$B$70:$L$70, 0)), "")</f>
        <v>Mild</v>
      </c>
      <c r="J1947">
        <f t="shared" si="182"/>
        <v>21</v>
      </c>
      <c r="K1947" s="56">
        <f t="shared" si="183"/>
        <v>45799</v>
      </c>
      <c r="L1947" s="57">
        <f t="shared" si="185"/>
        <v>0.42571759259590181</v>
      </c>
      <c r="M1947" t="str" cm="1">
        <f t="array" ref="M1947">IF(L1947="","",_xlfn.IFS(
  AND(L1947&gt;=TIME(9,0,0), L1947&lt;TIME(16,0,0)),"Morning",
  AND(L1947&gt;=TIME(16,0,0), L1947&lt;TIME(23,59,0)),"Evening",
  L1947&gt;=TIME(23,59,0),"Night",
  L1947&lt;TIME(9,0,0),"Night"
))</f>
        <v>Morning</v>
      </c>
      <c r="O1947" t="str">
        <f t="shared" si="184"/>
        <v/>
      </c>
    </row>
    <row r="1948" spans="1:15" x14ac:dyDescent="0.25">
      <c r="A1948" s="55" t="s">
        <v>4011</v>
      </c>
      <c r="B1948" t="s">
        <v>1</v>
      </c>
      <c r="C1948" t="s">
        <v>25</v>
      </c>
      <c r="D1948" t="s">
        <v>301</v>
      </c>
      <c r="E1948" t="s">
        <v>4012</v>
      </c>
      <c r="F1948" t="s">
        <v>78</v>
      </c>
      <c r="G1948" t="str">
        <f t="shared" si="180"/>
        <v>0</v>
      </c>
      <c r="H1948" s="4" t="str">
        <f t="shared" si="181"/>
        <v>Click here</v>
      </c>
      <c r="I1948" t="str">
        <f>IFERROR(INDEX(Analysis!$B$71:$L$91, MATCH(B1948, Analysis!$A$71:$A$91, 0), MATCH(C1948, Analysis!$B$70:$L$70, 0)), "")</f>
        <v>Mild</v>
      </c>
      <c r="J1948">
        <f t="shared" si="182"/>
        <v>21</v>
      </c>
      <c r="K1948" s="56">
        <f t="shared" si="183"/>
        <v>45799</v>
      </c>
      <c r="L1948" s="57">
        <f t="shared" si="185"/>
        <v>0.43120370370161254</v>
      </c>
      <c r="M1948" t="str" cm="1">
        <f t="array" ref="M1948">IF(L1948="","",_xlfn.IFS(
  AND(L1948&gt;=TIME(9,0,0), L1948&lt;TIME(16,0,0)),"Morning",
  AND(L1948&gt;=TIME(16,0,0), L1948&lt;TIME(23,59,0)),"Evening",
  L1948&gt;=TIME(23,59,0),"Night",
  L1948&lt;TIME(9,0,0),"Night"
))</f>
        <v>Morning</v>
      </c>
      <c r="O1948" t="str">
        <f t="shared" si="184"/>
        <v/>
      </c>
    </row>
    <row r="1949" spans="1:15" x14ac:dyDescent="0.25">
      <c r="A1949" s="55" t="s">
        <v>4013</v>
      </c>
      <c r="B1949" t="s">
        <v>1</v>
      </c>
      <c r="C1949" t="s">
        <v>25</v>
      </c>
      <c r="D1949" t="s">
        <v>301</v>
      </c>
      <c r="E1949" t="s">
        <v>4014</v>
      </c>
      <c r="F1949" t="s">
        <v>78</v>
      </c>
      <c r="G1949" t="str">
        <f t="shared" si="180"/>
        <v>0</v>
      </c>
      <c r="H1949" s="4" t="str">
        <f t="shared" si="181"/>
        <v>Click here</v>
      </c>
      <c r="I1949" t="str">
        <f>IFERROR(INDEX(Analysis!$B$71:$L$91, MATCH(B1949, Analysis!$A$71:$A$91, 0), MATCH(C1949, Analysis!$B$70:$L$70, 0)), "")</f>
        <v>Mild</v>
      </c>
      <c r="J1949">
        <f t="shared" si="182"/>
        <v>21</v>
      </c>
      <c r="K1949" s="56">
        <f t="shared" si="183"/>
        <v>45799</v>
      </c>
      <c r="L1949" s="57">
        <f t="shared" si="185"/>
        <v>0.43135416666336823</v>
      </c>
      <c r="M1949" t="str" cm="1">
        <f t="array" ref="M1949">IF(L1949="","",_xlfn.IFS(
  AND(L1949&gt;=TIME(9,0,0), L1949&lt;TIME(16,0,0)),"Morning",
  AND(L1949&gt;=TIME(16,0,0), L1949&lt;TIME(23,59,0)),"Evening",
  L1949&gt;=TIME(23,59,0),"Night",
  L1949&lt;TIME(9,0,0),"Night"
))</f>
        <v>Morning</v>
      </c>
      <c r="O1949" t="str">
        <f t="shared" si="184"/>
        <v/>
      </c>
    </row>
    <row r="1950" spans="1:15" x14ac:dyDescent="0.25">
      <c r="A1950" s="55" t="s">
        <v>4015</v>
      </c>
      <c r="B1950" t="s">
        <v>1</v>
      </c>
      <c r="C1950" t="s">
        <v>30</v>
      </c>
      <c r="D1950" t="s">
        <v>3827</v>
      </c>
      <c r="E1950" t="s">
        <v>4016</v>
      </c>
      <c r="F1950" t="s">
        <v>78</v>
      </c>
      <c r="G1950" t="str">
        <f t="shared" si="180"/>
        <v>0</v>
      </c>
      <c r="H1950" s="4" t="str">
        <f t="shared" si="181"/>
        <v>Click here</v>
      </c>
      <c r="I1950" t="str">
        <f>IFERROR(INDEX(Analysis!$B$71:$L$91, MATCH(B1950, Analysis!$A$71:$A$91, 0), MATCH(C1950, Analysis!$B$70:$L$70, 0)), "")</f>
        <v>Mild</v>
      </c>
      <c r="J1950">
        <f t="shared" si="182"/>
        <v>21</v>
      </c>
      <c r="K1950" s="56">
        <f t="shared" si="183"/>
        <v>45799</v>
      </c>
      <c r="L1950" s="57">
        <f t="shared" si="185"/>
        <v>0.43208333333313931</v>
      </c>
      <c r="M1950" t="str" cm="1">
        <f t="array" ref="M1950">IF(L1950="","",_xlfn.IFS(
  AND(L1950&gt;=TIME(9,0,0), L1950&lt;TIME(16,0,0)),"Morning",
  AND(L1950&gt;=TIME(16,0,0), L1950&lt;TIME(23,59,0)),"Evening",
  L1950&gt;=TIME(23,59,0),"Night",
  L1950&lt;TIME(9,0,0),"Night"
))</f>
        <v>Morning</v>
      </c>
      <c r="O1950" t="str">
        <f t="shared" si="184"/>
        <v/>
      </c>
    </row>
    <row r="1951" spans="1:15" x14ac:dyDescent="0.25">
      <c r="A1951" s="55" t="s">
        <v>4017</v>
      </c>
      <c r="B1951" t="s">
        <v>3</v>
      </c>
      <c r="C1951" t="s">
        <v>29</v>
      </c>
      <c r="D1951" t="s">
        <v>290</v>
      </c>
      <c r="E1951" t="s">
        <v>4018</v>
      </c>
      <c r="F1951" t="s">
        <v>78</v>
      </c>
      <c r="G1951" t="str">
        <f t="shared" si="180"/>
        <v>0</v>
      </c>
      <c r="H1951" s="4" t="str">
        <f t="shared" si="181"/>
        <v>Click here</v>
      </c>
      <c r="I1951" t="str">
        <f>IFERROR(INDEX(Analysis!$B$71:$L$91, MATCH(B1951, Analysis!$A$71:$A$91, 0), MATCH(C1951, Analysis!$B$70:$L$70, 0)), "")</f>
        <v>Severe</v>
      </c>
      <c r="J1951">
        <f t="shared" si="182"/>
        <v>21</v>
      </c>
      <c r="K1951" s="56">
        <f t="shared" si="183"/>
        <v>45799</v>
      </c>
      <c r="L1951" s="57">
        <f t="shared" si="185"/>
        <v>0.44895833333430346</v>
      </c>
      <c r="M1951" t="str" cm="1">
        <f t="array" ref="M1951">IF(L1951="","",_xlfn.IFS(
  AND(L1951&gt;=TIME(9,0,0), L1951&lt;TIME(16,0,0)),"Morning",
  AND(L1951&gt;=TIME(16,0,0), L1951&lt;TIME(23,59,0)),"Evening",
  L1951&gt;=TIME(23,59,0),"Night",
  L1951&lt;TIME(9,0,0),"Night"
))</f>
        <v>Morning</v>
      </c>
      <c r="O1951" t="str">
        <f t="shared" si="184"/>
        <v/>
      </c>
    </row>
    <row r="1952" spans="1:15" x14ac:dyDescent="0.25">
      <c r="A1952" s="55" t="s">
        <v>4019</v>
      </c>
      <c r="B1952" t="s">
        <v>1</v>
      </c>
      <c r="C1952" t="s">
        <v>30</v>
      </c>
      <c r="D1952" t="s">
        <v>3827</v>
      </c>
      <c r="E1952" t="s">
        <v>4020</v>
      </c>
      <c r="F1952" t="s">
        <v>78</v>
      </c>
      <c r="G1952" t="str">
        <f t="shared" si="180"/>
        <v>0</v>
      </c>
      <c r="H1952" s="4" t="str">
        <f t="shared" si="181"/>
        <v>Click here</v>
      </c>
      <c r="I1952" t="str">
        <f>IFERROR(INDEX(Analysis!$B$71:$L$91, MATCH(B1952, Analysis!$A$71:$A$91, 0), MATCH(C1952, Analysis!$B$70:$L$70, 0)), "")</f>
        <v>Mild</v>
      </c>
      <c r="J1952">
        <f t="shared" si="182"/>
        <v>21</v>
      </c>
      <c r="K1952" s="56">
        <f t="shared" si="183"/>
        <v>45799</v>
      </c>
      <c r="L1952" s="57">
        <f t="shared" si="185"/>
        <v>0.45070601852057735</v>
      </c>
      <c r="M1952" t="str" cm="1">
        <f t="array" ref="M1952">IF(L1952="","",_xlfn.IFS(
  AND(L1952&gt;=TIME(9,0,0), L1952&lt;TIME(16,0,0)),"Morning",
  AND(L1952&gt;=TIME(16,0,0), L1952&lt;TIME(23,59,0)),"Evening",
  L1952&gt;=TIME(23,59,0),"Night",
  L1952&lt;TIME(9,0,0),"Night"
))</f>
        <v>Morning</v>
      </c>
      <c r="O1952" t="str">
        <f t="shared" si="184"/>
        <v/>
      </c>
    </row>
    <row r="1953" spans="1:15" x14ac:dyDescent="0.25">
      <c r="A1953" s="55" t="s">
        <v>4021</v>
      </c>
      <c r="B1953" t="s">
        <v>1</v>
      </c>
      <c r="C1953" t="s">
        <v>30</v>
      </c>
      <c r="D1953" t="s">
        <v>3827</v>
      </c>
      <c r="E1953" t="s">
        <v>4022</v>
      </c>
      <c r="F1953" t="s">
        <v>78</v>
      </c>
      <c r="G1953" t="str">
        <f t="shared" si="180"/>
        <v>0</v>
      </c>
      <c r="H1953" s="4" t="str">
        <f t="shared" si="181"/>
        <v>Click here</v>
      </c>
      <c r="I1953" t="str">
        <f>IFERROR(INDEX(Analysis!$B$71:$L$91, MATCH(B1953, Analysis!$A$71:$A$91, 0), MATCH(C1953, Analysis!$B$70:$L$70, 0)), "")</f>
        <v>Mild</v>
      </c>
      <c r="J1953">
        <f t="shared" si="182"/>
        <v>21</v>
      </c>
      <c r="K1953" s="56">
        <f t="shared" si="183"/>
        <v>45799</v>
      </c>
      <c r="L1953" s="57">
        <f t="shared" si="185"/>
        <v>0.45098379629780538</v>
      </c>
      <c r="M1953" t="str" cm="1">
        <f t="array" ref="M1953">IF(L1953="","",_xlfn.IFS(
  AND(L1953&gt;=TIME(9,0,0), L1953&lt;TIME(16,0,0)),"Morning",
  AND(L1953&gt;=TIME(16,0,0), L1953&lt;TIME(23,59,0)),"Evening",
  L1953&gt;=TIME(23,59,0),"Night",
  L1953&lt;TIME(9,0,0),"Night"
))</f>
        <v>Morning</v>
      </c>
      <c r="O1953" t="str">
        <f t="shared" si="184"/>
        <v/>
      </c>
    </row>
    <row r="1954" spans="1:15" x14ac:dyDescent="0.25">
      <c r="A1954" s="55" t="s">
        <v>4023</v>
      </c>
      <c r="B1954" t="s">
        <v>1</v>
      </c>
      <c r="C1954" t="s">
        <v>26</v>
      </c>
      <c r="D1954" t="s">
        <v>220</v>
      </c>
      <c r="E1954" t="s">
        <v>4024</v>
      </c>
      <c r="F1954" t="s">
        <v>78</v>
      </c>
      <c r="G1954" t="str">
        <f t="shared" si="180"/>
        <v>0</v>
      </c>
      <c r="H1954" s="4" t="str">
        <f t="shared" si="181"/>
        <v>Click here</v>
      </c>
      <c r="I1954" t="str">
        <f>IFERROR(INDEX(Analysis!$B$71:$L$91, MATCH(B1954, Analysis!$A$71:$A$91, 0), MATCH(C1954, Analysis!$B$70:$L$70, 0)), "")</f>
        <v>Mild</v>
      </c>
      <c r="J1954">
        <f t="shared" si="182"/>
        <v>21</v>
      </c>
      <c r="K1954" s="56">
        <f t="shared" si="183"/>
        <v>45799</v>
      </c>
      <c r="L1954" s="57">
        <f t="shared" si="185"/>
        <v>0.45540509259444661</v>
      </c>
      <c r="M1954" t="str" cm="1">
        <f t="array" ref="M1954">IF(L1954="","",_xlfn.IFS(
  AND(L1954&gt;=TIME(9,0,0), L1954&lt;TIME(16,0,0)),"Morning",
  AND(L1954&gt;=TIME(16,0,0), L1954&lt;TIME(23,59,0)),"Evening",
  L1954&gt;=TIME(23,59,0),"Night",
  L1954&lt;TIME(9,0,0),"Night"
))</f>
        <v>Morning</v>
      </c>
      <c r="O1954" t="str">
        <f t="shared" si="184"/>
        <v/>
      </c>
    </row>
    <row r="1955" spans="1:15" x14ac:dyDescent="0.25">
      <c r="A1955" s="55" t="s">
        <v>4025</v>
      </c>
      <c r="B1955" t="s">
        <v>3</v>
      </c>
      <c r="C1955" t="s">
        <v>26</v>
      </c>
      <c r="D1955" t="s">
        <v>178</v>
      </c>
      <c r="E1955" t="s">
        <v>4026</v>
      </c>
      <c r="F1955" t="s">
        <v>78</v>
      </c>
      <c r="G1955" t="str">
        <f t="shared" si="180"/>
        <v>0</v>
      </c>
      <c r="H1955" s="4" t="str">
        <f t="shared" si="181"/>
        <v>Click here</v>
      </c>
      <c r="I1955" t="str">
        <f>IFERROR(INDEX(Analysis!$B$71:$L$91, MATCH(B1955, Analysis!$A$71:$A$91, 0), MATCH(C1955, Analysis!$B$70:$L$70, 0)), "")</f>
        <v>Severe</v>
      </c>
      <c r="J1955">
        <f t="shared" si="182"/>
        <v>21</v>
      </c>
      <c r="K1955" s="56">
        <f t="shared" si="183"/>
        <v>45799</v>
      </c>
      <c r="L1955" s="57">
        <f t="shared" si="185"/>
        <v>0.45844907407445135</v>
      </c>
      <c r="M1955" t="str" cm="1">
        <f t="array" ref="M1955">IF(L1955="","",_xlfn.IFS(
  AND(L1955&gt;=TIME(9,0,0), L1955&lt;TIME(16,0,0)),"Morning",
  AND(L1955&gt;=TIME(16,0,0), L1955&lt;TIME(23,59,0)),"Evening",
  L1955&gt;=TIME(23,59,0),"Night",
  L1955&lt;TIME(9,0,0),"Night"
))</f>
        <v>Morning</v>
      </c>
      <c r="O1955" t="str">
        <f t="shared" si="184"/>
        <v/>
      </c>
    </row>
    <row r="1956" spans="1:15" x14ac:dyDescent="0.25">
      <c r="A1956" s="55" t="s">
        <v>4027</v>
      </c>
      <c r="B1956" t="s">
        <v>3</v>
      </c>
      <c r="C1956" t="s">
        <v>26</v>
      </c>
      <c r="D1956" t="s">
        <v>119</v>
      </c>
      <c r="E1956" t="s">
        <v>4028</v>
      </c>
      <c r="F1956" t="s">
        <v>78</v>
      </c>
      <c r="G1956" t="str">
        <f t="shared" si="180"/>
        <v>0</v>
      </c>
      <c r="H1956" s="4" t="str">
        <f t="shared" si="181"/>
        <v>Click here</v>
      </c>
      <c r="I1956" t="str">
        <f>IFERROR(INDEX(Analysis!$B$71:$L$91, MATCH(B1956, Analysis!$A$71:$A$91, 0), MATCH(C1956, Analysis!$B$70:$L$70, 0)), "")</f>
        <v>Severe</v>
      </c>
      <c r="J1956">
        <f t="shared" si="182"/>
        <v>21</v>
      </c>
      <c r="K1956" s="56">
        <f t="shared" si="183"/>
        <v>45799</v>
      </c>
      <c r="L1956" s="57">
        <f t="shared" si="185"/>
        <v>0.46630787036701804</v>
      </c>
      <c r="M1956" t="str" cm="1">
        <f t="array" ref="M1956">IF(L1956="","",_xlfn.IFS(
  AND(L1956&gt;=TIME(9,0,0), L1956&lt;TIME(16,0,0)),"Morning",
  AND(L1956&gt;=TIME(16,0,0), L1956&lt;TIME(23,59,0)),"Evening",
  L1956&gt;=TIME(23,59,0),"Night",
  L1956&lt;TIME(9,0,0),"Night"
))</f>
        <v>Morning</v>
      </c>
      <c r="O1956" t="str">
        <f t="shared" si="184"/>
        <v/>
      </c>
    </row>
    <row r="1957" spans="1:15" x14ac:dyDescent="0.25">
      <c r="A1957" s="55" t="s">
        <v>4029</v>
      </c>
      <c r="B1957" t="s">
        <v>1</v>
      </c>
      <c r="C1957" t="s">
        <v>30</v>
      </c>
      <c r="D1957" t="s">
        <v>3827</v>
      </c>
      <c r="E1957" t="s">
        <v>4030</v>
      </c>
      <c r="F1957" t="s">
        <v>78</v>
      </c>
      <c r="G1957" t="str">
        <f t="shared" si="180"/>
        <v>0</v>
      </c>
      <c r="H1957" s="4" t="str">
        <f t="shared" si="181"/>
        <v>Click here</v>
      </c>
      <c r="I1957" t="str">
        <f>IFERROR(INDEX(Analysis!$B$71:$L$91, MATCH(B1957, Analysis!$A$71:$A$91, 0), MATCH(C1957, Analysis!$B$70:$L$70, 0)), "")</f>
        <v>Mild</v>
      </c>
      <c r="J1957">
        <f t="shared" si="182"/>
        <v>21</v>
      </c>
      <c r="K1957" s="56">
        <f t="shared" si="183"/>
        <v>45799</v>
      </c>
      <c r="L1957" s="57">
        <f t="shared" si="185"/>
        <v>0.46880787036934635</v>
      </c>
      <c r="M1957" t="str" cm="1">
        <f t="array" ref="M1957">IF(L1957="","",_xlfn.IFS(
  AND(L1957&gt;=TIME(9,0,0), L1957&lt;TIME(16,0,0)),"Morning",
  AND(L1957&gt;=TIME(16,0,0), L1957&lt;TIME(23,59,0)),"Evening",
  L1957&gt;=TIME(23,59,0),"Night",
  L1957&lt;TIME(9,0,0),"Night"
))</f>
        <v>Morning</v>
      </c>
      <c r="O1957" t="str">
        <f t="shared" si="184"/>
        <v/>
      </c>
    </row>
    <row r="1958" spans="1:15" x14ac:dyDescent="0.25">
      <c r="A1958" s="55" t="s">
        <v>4031</v>
      </c>
      <c r="B1958" t="s">
        <v>1</v>
      </c>
      <c r="C1958" t="s">
        <v>27</v>
      </c>
      <c r="D1958" t="s">
        <v>167</v>
      </c>
      <c r="E1958" t="s">
        <v>4032</v>
      </c>
      <c r="F1958" t="s">
        <v>78</v>
      </c>
      <c r="G1958" t="str">
        <f t="shared" si="180"/>
        <v>0</v>
      </c>
      <c r="H1958" s="4" t="str">
        <f t="shared" si="181"/>
        <v>Click here</v>
      </c>
      <c r="I1958" t="str">
        <f>IFERROR(INDEX(Analysis!$B$71:$L$91, MATCH(B1958, Analysis!$A$71:$A$91, 0), MATCH(C1958, Analysis!$B$70:$L$70, 0)), "")</f>
        <v>Mild</v>
      </c>
      <c r="J1958">
        <f t="shared" si="182"/>
        <v>21</v>
      </c>
      <c r="K1958" s="56">
        <f t="shared" si="183"/>
        <v>45799</v>
      </c>
      <c r="L1958" s="57">
        <f t="shared" si="185"/>
        <v>0.46984953703940846</v>
      </c>
      <c r="M1958" t="str" cm="1">
        <f t="array" ref="M1958">IF(L1958="","",_xlfn.IFS(
  AND(L1958&gt;=TIME(9,0,0), L1958&lt;TIME(16,0,0)),"Morning",
  AND(L1958&gt;=TIME(16,0,0), L1958&lt;TIME(23,59,0)),"Evening",
  L1958&gt;=TIME(23,59,0),"Night",
  L1958&lt;TIME(9,0,0),"Night"
))</f>
        <v>Morning</v>
      </c>
      <c r="O1958" t="str">
        <f t="shared" si="184"/>
        <v/>
      </c>
    </row>
    <row r="1959" spans="1:15" x14ac:dyDescent="0.25">
      <c r="A1959" s="55" t="s">
        <v>4033</v>
      </c>
      <c r="B1959" t="s">
        <v>0</v>
      </c>
      <c r="C1959" t="s">
        <v>26</v>
      </c>
      <c r="D1959" t="s">
        <v>244</v>
      </c>
      <c r="E1959" t="s">
        <v>4034</v>
      </c>
      <c r="F1959" t="s">
        <v>78</v>
      </c>
      <c r="G1959" t="str">
        <f t="shared" si="180"/>
        <v>0</v>
      </c>
      <c r="H1959" s="4" t="str">
        <f t="shared" si="181"/>
        <v>Click here</v>
      </c>
      <c r="I1959" t="str">
        <f>IFERROR(INDEX(Analysis!$B$71:$L$91, MATCH(B1959, Analysis!$A$71:$A$91, 0), MATCH(C1959, Analysis!$B$70:$L$70, 0)), "")</f>
        <v>Severe</v>
      </c>
      <c r="J1959">
        <f t="shared" si="182"/>
        <v>21</v>
      </c>
      <c r="K1959" s="56">
        <f t="shared" si="183"/>
        <v>45799</v>
      </c>
      <c r="L1959" s="57">
        <f t="shared" si="185"/>
        <v>0.46986111110891216</v>
      </c>
      <c r="M1959" t="str" cm="1">
        <f t="array" ref="M1959">IF(L1959="","",_xlfn.IFS(
  AND(L1959&gt;=TIME(9,0,0), L1959&lt;TIME(16,0,0)),"Morning",
  AND(L1959&gt;=TIME(16,0,0), L1959&lt;TIME(23,59,0)),"Evening",
  L1959&gt;=TIME(23,59,0),"Night",
  L1959&lt;TIME(9,0,0),"Night"
))</f>
        <v>Morning</v>
      </c>
      <c r="O1959" t="str">
        <f t="shared" si="184"/>
        <v/>
      </c>
    </row>
    <row r="1960" spans="1:15" x14ac:dyDescent="0.25">
      <c r="A1960" s="55" t="s">
        <v>4035</v>
      </c>
      <c r="B1960" t="s">
        <v>1</v>
      </c>
      <c r="C1960" t="s">
        <v>27</v>
      </c>
      <c r="D1960" t="s">
        <v>167</v>
      </c>
      <c r="E1960" t="s">
        <v>4036</v>
      </c>
      <c r="F1960" t="s">
        <v>78</v>
      </c>
      <c r="G1960" t="str">
        <f t="shared" si="180"/>
        <v>0</v>
      </c>
      <c r="H1960" s="4" t="str">
        <f t="shared" si="181"/>
        <v>Click here</v>
      </c>
      <c r="I1960" t="str">
        <f>IFERROR(INDEX(Analysis!$B$71:$L$91, MATCH(B1960, Analysis!$A$71:$A$91, 0), MATCH(C1960, Analysis!$B$70:$L$70, 0)), "")</f>
        <v>Mild</v>
      </c>
      <c r="J1960">
        <f t="shared" si="182"/>
        <v>21</v>
      </c>
      <c r="K1960" s="56">
        <f t="shared" si="183"/>
        <v>45799</v>
      </c>
      <c r="L1960" s="57">
        <f t="shared" si="185"/>
        <v>0.47689814814657439</v>
      </c>
      <c r="M1960" t="str" cm="1">
        <f t="array" ref="M1960">IF(L1960="","",_xlfn.IFS(
  AND(L1960&gt;=TIME(9,0,0), L1960&lt;TIME(16,0,0)),"Morning",
  AND(L1960&gt;=TIME(16,0,0), L1960&lt;TIME(23,59,0)),"Evening",
  L1960&gt;=TIME(23,59,0),"Night",
  L1960&lt;TIME(9,0,0),"Night"
))</f>
        <v>Morning</v>
      </c>
      <c r="O1960" t="str">
        <f t="shared" si="184"/>
        <v/>
      </c>
    </row>
    <row r="1961" spans="1:15" x14ac:dyDescent="0.25">
      <c r="A1961" s="55" t="s">
        <v>4037</v>
      </c>
      <c r="B1961" t="s">
        <v>1</v>
      </c>
      <c r="C1961" t="s">
        <v>27</v>
      </c>
      <c r="D1961" t="s">
        <v>167</v>
      </c>
      <c r="E1961" t="s">
        <v>4038</v>
      </c>
      <c r="F1961" t="s">
        <v>78</v>
      </c>
      <c r="G1961" t="str">
        <f t="shared" si="180"/>
        <v>0</v>
      </c>
      <c r="H1961" s="4" t="str">
        <f t="shared" si="181"/>
        <v>Click here</v>
      </c>
      <c r="I1961" t="str">
        <f>IFERROR(INDEX(Analysis!$B$71:$L$91, MATCH(B1961, Analysis!$A$71:$A$91, 0), MATCH(C1961, Analysis!$B$70:$L$70, 0)), "")</f>
        <v>Mild</v>
      </c>
      <c r="J1961">
        <f t="shared" si="182"/>
        <v>21</v>
      </c>
      <c r="K1961" s="56">
        <f t="shared" si="183"/>
        <v>45799</v>
      </c>
      <c r="L1961" s="57">
        <f t="shared" si="185"/>
        <v>0.47725694444670808</v>
      </c>
      <c r="M1961" t="str" cm="1">
        <f t="array" ref="M1961">IF(L1961="","",_xlfn.IFS(
  AND(L1961&gt;=TIME(9,0,0), L1961&lt;TIME(16,0,0)),"Morning",
  AND(L1961&gt;=TIME(16,0,0), L1961&lt;TIME(23,59,0)),"Evening",
  L1961&gt;=TIME(23,59,0),"Night",
  L1961&lt;TIME(9,0,0),"Night"
))</f>
        <v>Morning</v>
      </c>
      <c r="O1961" t="str">
        <f t="shared" si="184"/>
        <v/>
      </c>
    </row>
    <row r="1962" spans="1:15" x14ac:dyDescent="0.25">
      <c r="A1962" s="55" t="s">
        <v>4039</v>
      </c>
      <c r="B1962" t="s">
        <v>1</v>
      </c>
      <c r="C1962" t="s">
        <v>27</v>
      </c>
      <c r="D1962" t="s">
        <v>662</v>
      </c>
      <c r="E1962" t="s">
        <v>4040</v>
      </c>
      <c r="F1962" t="s">
        <v>78</v>
      </c>
      <c r="G1962" t="str">
        <f t="shared" si="180"/>
        <v>0</v>
      </c>
      <c r="H1962" s="4" t="str">
        <f t="shared" si="181"/>
        <v>Click here</v>
      </c>
      <c r="I1962" t="str">
        <f>IFERROR(INDEX(Analysis!$B$71:$L$91, MATCH(B1962, Analysis!$A$71:$A$91, 0), MATCH(C1962, Analysis!$B$70:$L$70, 0)), "")</f>
        <v>Mild</v>
      </c>
      <c r="J1962">
        <f t="shared" si="182"/>
        <v>21</v>
      </c>
      <c r="K1962" s="56">
        <f t="shared" si="183"/>
        <v>45799</v>
      </c>
      <c r="L1962" s="57">
        <f t="shared" si="185"/>
        <v>0.47828703703999054</v>
      </c>
      <c r="M1962" t="str" cm="1">
        <f t="array" ref="M1962">IF(L1962="","",_xlfn.IFS(
  AND(L1962&gt;=TIME(9,0,0), L1962&lt;TIME(16,0,0)),"Morning",
  AND(L1962&gt;=TIME(16,0,0), L1962&lt;TIME(23,59,0)),"Evening",
  L1962&gt;=TIME(23,59,0),"Night",
  L1962&lt;TIME(9,0,0),"Night"
))</f>
        <v>Morning</v>
      </c>
      <c r="O1962" t="str">
        <f t="shared" si="184"/>
        <v/>
      </c>
    </row>
    <row r="1963" spans="1:15" x14ac:dyDescent="0.25">
      <c r="A1963" s="55" t="s">
        <v>4041</v>
      </c>
      <c r="B1963" t="s">
        <v>1</v>
      </c>
      <c r="C1963" t="s">
        <v>27</v>
      </c>
      <c r="D1963" t="s">
        <v>662</v>
      </c>
      <c r="E1963" t="s">
        <v>4042</v>
      </c>
      <c r="F1963" t="s">
        <v>78</v>
      </c>
      <c r="G1963" t="str">
        <f t="shared" si="180"/>
        <v>0</v>
      </c>
      <c r="H1963" s="4" t="str">
        <f t="shared" si="181"/>
        <v>Click here</v>
      </c>
      <c r="I1963" t="str">
        <f>IFERROR(INDEX(Analysis!$B$71:$L$91, MATCH(B1963, Analysis!$A$71:$A$91, 0), MATCH(C1963, Analysis!$B$70:$L$70, 0)), "")</f>
        <v>Mild</v>
      </c>
      <c r="J1963">
        <f t="shared" si="182"/>
        <v>21</v>
      </c>
      <c r="K1963" s="56">
        <f t="shared" si="183"/>
        <v>45799</v>
      </c>
      <c r="L1963" s="57">
        <f t="shared" si="185"/>
        <v>0.47854166666365927</v>
      </c>
      <c r="M1963" t="str" cm="1">
        <f t="array" ref="M1963">IF(L1963="","",_xlfn.IFS(
  AND(L1963&gt;=TIME(9,0,0), L1963&lt;TIME(16,0,0)),"Morning",
  AND(L1963&gt;=TIME(16,0,0), L1963&lt;TIME(23,59,0)),"Evening",
  L1963&gt;=TIME(23,59,0),"Night",
  L1963&lt;TIME(9,0,0),"Night"
))</f>
        <v>Morning</v>
      </c>
      <c r="O1963" t="str">
        <f t="shared" si="184"/>
        <v/>
      </c>
    </row>
    <row r="1964" spans="1:15" x14ac:dyDescent="0.25">
      <c r="A1964" s="55" t="s">
        <v>4043</v>
      </c>
      <c r="B1964" t="s">
        <v>3</v>
      </c>
      <c r="C1964" t="s">
        <v>30</v>
      </c>
      <c r="D1964" t="s">
        <v>217</v>
      </c>
      <c r="E1964" t="s">
        <v>4044</v>
      </c>
      <c r="F1964" t="s">
        <v>78</v>
      </c>
      <c r="G1964" t="str">
        <f t="shared" si="180"/>
        <v>0</v>
      </c>
      <c r="H1964" s="4" t="str">
        <f t="shared" si="181"/>
        <v>Click here</v>
      </c>
      <c r="I1964" t="str">
        <f>IFERROR(INDEX(Analysis!$B$71:$L$91, MATCH(B1964, Analysis!$A$71:$A$91, 0), MATCH(C1964, Analysis!$B$70:$L$70, 0)), "")</f>
        <v>Severe</v>
      </c>
      <c r="J1964">
        <f t="shared" si="182"/>
        <v>21</v>
      </c>
      <c r="K1964" s="56">
        <f t="shared" si="183"/>
        <v>45799</v>
      </c>
      <c r="L1964" s="57">
        <f t="shared" si="185"/>
        <v>0.48935185185109731</v>
      </c>
      <c r="M1964" t="str" cm="1">
        <f t="array" ref="M1964">IF(L1964="","",_xlfn.IFS(
  AND(L1964&gt;=TIME(9,0,0), L1964&lt;TIME(16,0,0)),"Morning",
  AND(L1964&gt;=TIME(16,0,0), L1964&lt;TIME(23,59,0)),"Evening",
  L1964&gt;=TIME(23,59,0),"Night",
  L1964&lt;TIME(9,0,0),"Night"
))</f>
        <v>Morning</v>
      </c>
      <c r="O1964" t="str">
        <f t="shared" si="184"/>
        <v/>
      </c>
    </row>
    <row r="1965" spans="1:15" x14ac:dyDescent="0.25">
      <c r="A1965" s="55" t="s">
        <v>4045</v>
      </c>
      <c r="B1965" t="s">
        <v>1</v>
      </c>
      <c r="C1965" t="s">
        <v>27</v>
      </c>
      <c r="D1965" t="s">
        <v>109</v>
      </c>
      <c r="E1965" t="s">
        <v>4046</v>
      </c>
      <c r="F1965" t="s">
        <v>78</v>
      </c>
      <c r="G1965" t="str">
        <f t="shared" si="180"/>
        <v>0</v>
      </c>
      <c r="H1965" s="4" t="str">
        <f t="shared" si="181"/>
        <v>Click here</v>
      </c>
      <c r="I1965" t="str">
        <f>IFERROR(INDEX(Analysis!$B$71:$L$91, MATCH(B1965, Analysis!$A$71:$A$91, 0), MATCH(C1965, Analysis!$B$70:$L$70, 0)), "")</f>
        <v>Mild</v>
      </c>
      <c r="J1965">
        <f t="shared" si="182"/>
        <v>21</v>
      </c>
      <c r="K1965" s="56">
        <f t="shared" si="183"/>
        <v>45799</v>
      </c>
      <c r="L1965" s="57">
        <f t="shared" si="185"/>
        <v>0.49678240740468027</v>
      </c>
      <c r="M1965" t="str" cm="1">
        <f t="array" ref="M1965">IF(L1965="","",_xlfn.IFS(
  AND(L1965&gt;=TIME(9,0,0), L1965&lt;TIME(16,0,0)),"Morning",
  AND(L1965&gt;=TIME(16,0,0), L1965&lt;TIME(23,59,0)),"Evening",
  L1965&gt;=TIME(23,59,0),"Night",
  L1965&lt;TIME(9,0,0),"Night"
))</f>
        <v>Morning</v>
      </c>
      <c r="O1965" t="str">
        <f t="shared" si="184"/>
        <v/>
      </c>
    </row>
    <row r="1966" spans="1:15" x14ac:dyDescent="0.25">
      <c r="A1966" s="55" t="s">
        <v>4047</v>
      </c>
      <c r="B1966" t="s">
        <v>1</v>
      </c>
      <c r="C1966" t="s">
        <v>27</v>
      </c>
      <c r="D1966" t="s">
        <v>3575</v>
      </c>
      <c r="E1966" t="s">
        <v>4048</v>
      </c>
      <c r="F1966" t="s">
        <v>78</v>
      </c>
      <c r="G1966" t="str">
        <f t="shared" si="180"/>
        <v>0</v>
      </c>
      <c r="H1966" s="4" t="str">
        <f t="shared" si="181"/>
        <v>Click here</v>
      </c>
      <c r="I1966" t="str">
        <f>IFERROR(INDEX(Analysis!$B$71:$L$91, MATCH(B1966, Analysis!$A$71:$A$91, 0), MATCH(C1966, Analysis!$B$70:$L$70, 0)), "")</f>
        <v>Mild</v>
      </c>
      <c r="J1966">
        <f t="shared" si="182"/>
        <v>21</v>
      </c>
      <c r="K1966" s="56">
        <f t="shared" si="183"/>
        <v>45799</v>
      </c>
      <c r="L1966" s="57">
        <f t="shared" si="185"/>
        <v>0.49754629629751435</v>
      </c>
      <c r="M1966" t="str" cm="1">
        <f t="array" ref="M1966">IF(L1966="","",_xlfn.IFS(
  AND(L1966&gt;=TIME(9,0,0), L1966&lt;TIME(16,0,0)),"Morning",
  AND(L1966&gt;=TIME(16,0,0), L1966&lt;TIME(23,59,0)),"Evening",
  L1966&gt;=TIME(23,59,0),"Night",
  L1966&lt;TIME(9,0,0),"Night"
))</f>
        <v>Morning</v>
      </c>
      <c r="O1966" t="str">
        <f t="shared" si="184"/>
        <v/>
      </c>
    </row>
    <row r="1967" spans="1:15" x14ac:dyDescent="0.25">
      <c r="A1967" s="55" t="s">
        <v>4049</v>
      </c>
      <c r="B1967" t="s">
        <v>1</v>
      </c>
      <c r="C1967" t="s">
        <v>27</v>
      </c>
      <c r="D1967" t="s">
        <v>3575</v>
      </c>
      <c r="E1967" t="s">
        <v>4050</v>
      </c>
      <c r="F1967" t="s">
        <v>78</v>
      </c>
      <c r="G1967" t="str">
        <f t="shared" si="180"/>
        <v>0</v>
      </c>
      <c r="H1967" s="4" t="str">
        <f t="shared" si="181"/>
        <v>Click here</v>
      </c>
      <c r="I1967" t="str">
        <f>IFERROR(INDEX(Analysis!$B$71:$L$91, MATCH(B1967, Analysis!$A$71:$A$91, 0), MATCH(C1967, Analysis!$B$70:$L$70, 0)), "")</f>
        <v>Mild</v>
      </c>
      <c r="J1967">
        <f t="shared" si="182"/>
        <v>21</v>
      </c>
      <c r="K1967" s="56">
        <f t="shared" si="183"/>
        <v>45799</v>
      </c>
      <c r="L1967" s="57">
        <f t="shared" si="185"/>
        <v>0.49780092592845904</v>
      </c>
      <c r="M1967" t="str" cm="1">
        <f t="array" ref="M1967">IF(L1967="","",_xlfn.IFS(
  AND(L1967&gt;=TIME(9,0,0), L1967&lt;TIME(16,0,0)),"Morning",
  AND(L1967&gt;=TIME(16,0,0), L1967&lt;TIME(23,59,0)),"Evening",
  L1967&gt;=TIME(23,59,0),"Night",
  L1967&lt;TIME(9,0,0),"Night"
))</f>
        <v>Morning</v>
      </c>
      <c r="O1967" t="str">
        <f t="shared" si="184"/>
        <v/>
      </c>
    </row>
    <row r="1968" spans="1:15" x14ac:dyDescent="0.25">
      <c r="A1968" s="55" t="s">
        <v>4051</v>
      </c>
      <c r="B1968" t="s">
        <v>3</v>
      </c>
      <c r="C1968" t="s">
        <v>26</v>
      </c>
      <c r="D1968" t="s">
        <v>119</v>
      </c>
      <c r="E1968" t="s">
        <v>4052</v>
      </c>
      <c r="F1968" t="s">
        <v>78</v>
      </c>
      <c r="G1968" t="str">
        <f t="shared" si="180"/>
        <v>0</v>
      </c>
      <c r="H1968" s="4" t="str">
        <f t="shared" si="181"/>
        <v>Click here</v>
      </c>
      <c r="I1968" t="str">
        <f>IFERROR(INDEX(Analysis!$B$71:$L$91, MATCH(B1968, Analysis!$A$71:$A$91, 0), MATCH(C1968, Analysis!$B$70:$L$70, 0)), "")</f>
        <v>Severe</v>
      </c>
      <c r="J1968">
        <f t="shared" si="182"/>
        <v>21</v>
      </c>
      <c r="K1968" s="56">
        <f t="shared" si="183"/>
        <v>45799</v>
      </c>
      <c r="L1968" s="57">
        <f t="shared" si="185"/>
        <v>0.50082175926218042</v>
      </c>
      <c r="M1968" t="str" cm="1">
        <f t="array" ref="M1968">IF(L1968="","",_xlfn.IFS(
  AND(L1968&gt;=TIME(9,0,0), L1968&lt;TIME(16,0,0)),"Morning",
  AND(L1968&gt;=TIME(16,0,0), L1968&lt;TIME(23,59,0)),"Evening",
  L1968&gt;=TIME(23,59,0),"Night",
  L1968&lt;TIME(9,0,0),"Night"
))</f>
        <v>Morning</v>
      </c>
      <c r="O1968" t="str">
        <f t="shared" si="184"/>
        <v/>
      </c>
    </row>
    <row r="1969" spans="1:15" x14ac:dyDescent="0.25">
      <c r="A1969" s="55" t="s">
        <v>4053</v>
      </c>
      <c r="B1969" t="s">
        <v>1</v>
      </c>
      <c r="C1969" t="s">
        <v>30</v>
      </c>
      <c r="D1969" t="s">
        <v>3820</v>
      </c>
      <c r="E1969" t="s">
        <v>4054</v>
      </c>
      <c r="F1969" t="s">
        <v>78</v>
      </c>
      <c r="G1969" t="str">
        <f t="shared" si="180"/>
        <v>0</v>
      </c>
      <c r="H1969" s="4" t="str">
        <f t="shared" si="181"/>
        <v>Click here</v>
      </c>
      <c r="I1969" t="str">
        <f>IFERROR(INDEX(Analysis!$B$71:$L$91, MATCH(B1969, Analysis!$A$71:$A$91, 0), MATCH(C1969, Analysis!$B$70:$L$70, 0)), "")</f>
        <v>Mild</v>
      </c>
      <c r="J1969">
        <f t="shared" si="182"/>
        <v>21</v>
      </c>
      <c r="K1969" s="56">
        <f t="shared" si="183"/>
        <v>45799</v>
      </c>
      <c r="L1969" s="57">
        <f t="shared" si="185"/>
        <v>0.51667824073956581</v>
      </c>
      <c r="M1969" t="str" cm="1">
        <f t="array" ref="M1969">IF(L1969="","",_xlfn.IFS(
  AND(L1969&gt;=TIME(9,0,0), L1969&lt;TIME(16,0,0)),"Morning",
  AND(L1969&gt;=TIME(16,0,0), L1969&lt;TIME(23,59,0)),"Evening",
  L1969&gt;=TIME(23,59,0),"Night",
  L1969&lt;TIME(9,0,0),"Night"
))</f>
        <v>Morning</v>
      </c>
      <c r="O1969" t="str">
        <f t="shared" si="184"/>
        <v/>
      </c>
    </row>
    <row r="1970" spans="1:15" x14ac:dyDescent="0.25">
      <c r="A1970" s="55" t="s">
        <v>4055</v>
      </c>
      <c r="B1970" t="s">
        <v>3</v>
      </c>
      <c r="C1970" t="s">
        <v>25</v>
      </c>
      <c r="D1970" t="s">
        <v>267</v>
      </c>
      <c r="E1970" t="s">
        <v>4056</v>
      </c>
      <c r="F1970" t="s">
        <v>78</v>
      </c>
      <c r="G1970" t="str">
        <f t="shared" si="180"/>
        <v>0</v>
      </c>
      <c r="H1970" s="4" t="str">
        <f t="shared" si="181"/>
        <v>Click here</v>
      </c>
      <c r="I1970" t="str">
        <f>IFERROR(INDEX(Analysis!$B$71:$L$91, MATCH(B1970, Analysis!$A$71:$A$91, 0), MATCH(C1970, Analysis!$B$70:$L$70, 0)), "")</f>
        <v>Severe</v>
      </c>
      <c r="J1970">
        <f t="shared" si="182"/>
        <v>21</v>
      </c>
      <c r="K1970" s="56">
        <f t="shared" si="183"/>
        <v>45799</v>
      </c>
      <c r="L1970" s="57">
        <f t="shared" si="185"/>
        <v>0.52836805555853061</v>
      </c>
      <c r="M1970" t="str" cm="1">
        <f t="array" ref="M1970">IF(L1970="","",_xlfn.IFS(
  AND(L1970&gt;=TIME(9,0,0), L1970&lt;TIME(16,0,0)),"Morning",
  AND(L1970&gt;=TIME(16,0,0), L1970&lt;TIME(23,59,0)),"Evening",
  L1970&gt;=TIME(23,59,0),"Night",
  L1970&lt;TIME(9,0,0),"Night"
))</f>
        <v>Morning</v>
      </c>
      <c r="O1970" t="str">
        <f t="shared" si="184"/>
        <v/>
      </c>
    </row>
    <row r="1971" spans="1:15" x14ac:dyDescent="0.25">
      <c r="A1971" s="55" t="s">
        <v>4057</v>
      </c>
      <c r="B1971" t="s">
        <v>1</v>
      </c>
      <c r="C1971" t="s">
        <v>27</v>
      </c>
      <c r="D1971" t="s">
        <v>3575</v>
      </c>
      <c r="E1971" t="s">
        <v>4058</v>
      </c>
      <c r="F1971" t="s">
        <v>78</v>
      </c>
      <c r="G1971" t="str">
        <f t="shared" si="180"/>
        <v>0</v>
      </c>
      <c r="H1971" s="4" t="str">
        <f t="shared" si="181"/>
        <v>Click here</v>
      </c>
      <c r="I1971" t="str">
        <f>IFERROR(INDEX(Analysis!$B$71:$L$91, MATCH(B1971, Analysis!$A$71:$A$91, 0), MATCH(C1971, Analysis!$B$70:$L$70, 0)), "")</f>
        <v>Mild</v>
      </c>
      <c r="J1971">
        <f t="shared" si="182"/>
        <v>21</v>
      </c>
      <c r="K1971" s="56">
        <f t="shared" si="183"/>
        <v>45799</v>
      </c>
      <c r="L1971" s="57">
        <f t="shared" si="185"/>
        <v>0.52944444444437977</v>
      </c>
      <c r="M1971" t="str" cm="1">
        <f t="array" ref="M1971">IF(L1971="","",_xlfn.IFS(
  AND(L1971&gt;=TIME(9,0,0), L1971&lt;TIME(16,0,0)),"Morning",
  AND(L1971&gt;=TIME(16,0,0), L1971&lt;TIME(23,59,0)),"Evening",
  L1971&gt;=TIME(23,59,0),"Night",
  L1971&lt;TIME(9,0,0),"Night"
))</f>
        <v>Morning</v>
      </c>
      <c r="O1971" t="str">
        <f t="shared" si="184"/>
        <v/>
      </c>
    </row>
    <row r="1972" spans="1:15" x14ac:dyDescent="0.25">
      <c r="A1972" s="55" t="s">
        <v>4059</v>
      </c>
      <c r="B1972" t="s">
        <v>1</v>
      </c>
      <c r="C1972" t="s">
        <v>25</v>
      </c>
      <c r="D1972" t="s">
        <v>149</v>
      </c>
      <c r="E1972" t="s">
        <v>4060</v>
      </c>
      <c r="F1972" t="s">
        <v>78</v>
      </c>
      <c r="G1972" t="str">
        <f t="shared" si="180"/>
        <v>0</v>
      </c>
      <c r="H1972" s="4" t="str">
        <f t="shared" si="181"/>
        <v>Click here</v>
      </c>
      <c r="I1972" t="str">
        <f>IFERROR(INDEX(Analysis!$B$71:$L$91, MATCH(B1972, Analysis!$A$71:$A$91, 0), MATCH(C1972, Analysis!$B$70:$L$70, 0)), "")</f>
        <v>Mild</v>
      </c>
      <c r="J1972">
        <f t="shared" si="182"/>
        <v>21</v>
      </c>
      <c r="K1972" s="56">
        <f t="shared" si="183"/>
        <v>45799</v>
      </c>
      <c r="L1972" s="57">
        <f t="shared" si="185"/>
        <v>0.53223379629343981</v>
      </c>
      <c r="M1972" t="str" cm="1">
        <f t="array" ref="M1972">IF(L1972="","",_xlfn.IFS(
  AND(L1972&gt;=TIME(9,0,0), L1972&lt;TIME(16,0,0)),"Morning",
  AND(L1972&gt;=TIME(16,0,0), L1972&lt;TIME(23,59,0)),"Evening",
  L1972&gt;=TIME(23,59,0),"Night",
  L1972&lt;TIME(9,0,0),"Night"
))</f>
        <v>Morning</v>
      </c>
      <c r="O1972" t="str">
        <f t="shared" si="184"/>
        <v/>
      </c>
    </row>
    <row r="1973" spans="1:15" x14ac:dyDescent="0.25">
      <c r="A1973" s="55" t="s">
        <v>4061</v>
      </c>
      <c r="B1973" t="s">
        <v>1</v>
      </c>
      <c r="C1973" t="s">
        <v>103</v>
      </c>
      <c r="D1973" t="s">
        <v>104</v>
      </c>
      <c r="E1973" t="s">
        <v>4062</v>
      </c>
      <c r="F1973" t="s">
        <v>78</v>
      </c>
      <c r="G1973" t="str">
        <f t="shared" si="180"/>
        <v>0</v>
      </c>
      <c r="H1973" s="4" t="str">
        <f t="shared" si="181"/>
        <v>Click here</v>
      </c>
      <c r="I1973" t="str">
        <f>IFERROR(INDEX(Analysis!$B$71:$L$91, MATCH(B1973, Analysis!$A$71:$A$91, 0), MATCH(C1973, Analysis!$B$70:$L$70, 0)), "")</f>
        <v>Mild</v>
      </c>
      <c r="J1973">
        <f t="shared" si="182"/>
        <v>21</v>
      </c>
      <c r="K1973" s="56">
        <f t="shared" si="183"/>
        <v>45799</v>
      </c>
      <c r="L1973" s="57">
        <f t="shared" si="185"/>
        <v>0.58182870370364981</v>
      </c>
      <c r="M1973" t="str" cm="1">
        <f t="array" ref="M1973">IF(L1973="","",_xlfn.IFS(
  AND(L1973&gt;=TIME(9,0,0), L1973&lt;TIME(16,0,0)),"Morning",
  AND(L1973&gt;=TIME(16,0,0), L1973&lt;TIME(23,59,0)),"Evening",
  L1973&gt;=TIME(23,59,0),"Night",
  L1973&lt;TIME(9,0,0),"Night"
))</f>
        <v>Morning</v>
      </c>
      <c r="O1973" t="str">
        <f t="shared" si="184"/>
        <v/>
      </c>
    </row>
    <row r="1974" spans="1:15" x14ac:dyDescent="0.25">
      <c r="A1974" s="55" t="s">
        <v>4063</v>
      </c>
      <c r="B1974" t="s">
        <v>10</v>
      </c>
      <c r="C1974" t="s">
        <v>25</v>
      </c>
      <c r="D1974" t="s">
        <v>83</v>
      </c>
      <c r="E1974" t="s">
        <v>4064</v>
      </c>
      <c r="F1974" t="s">
        <v>78</v>
      </c>
      <c r="G1974" t="str">
        <f t="shared" si="180"/>
        <v>0</v>
      </c>
      <c r="H1974" s="4" t="str">
        <f t="shared" si="181"/>
        <v>Click here</v>
      </c>
      <c r="I1974" t="str">
        <f>IFERROR(INDEX(Analysis!$B$71:$L$91, MATCH(B1974, Analysis!$A$71:$A$91, 0), MATCH(C1974, Analysis!$B$70:$L$70, 0)), "")</f>
        <v>Severe</v>
      </c>
      <c r="J1974">
        <f t="shared" si="182"/>
        <v>21</v>
      </c>
      <c r="K1974" s="56">
        <f t="shared" si="183"/>
        <v>45799</v>
      </c>
      <c r="L1974" s="57">
        <f t="shared" si="185"/>
        <v>0.58277777778130258</v>
      </c>
      <c r="M1974" t="str" cm="1">
        <f t="array" ref="M1974">IF(L1974="","",_xlfn.IFS(
  AND(L1974&gt;=TIME(9,0,0), L1974&lt;TIME(16,0,0)),"Morning",
  AND(L1974&gt;=TIME(16,0,0), L1974&lt;TIME(23,59,0)),"Evening",
  L1974&gt;=TIME(23,59,0),"Night",
  L1974&lt;TIME(9,0,0),"Night"
))</f>
        <v>Morning</v>
      </c>
      <c r="O1974" t="str">
        <f t="shared" si="184"/>
        <v/>
      </c>
    </row>
    <row r="1975" spans="1:15" x14ac:dyDescent="0.25">
      <c r="A1975" s="55" t="s">
        <v>4065</v>
      </c>
      <c r="B1975" t="s">
        <v>10</v>
      </c>
      <c r="C1975" t="s">
        <v>27</v>
      </c>
      <c r="D1975" t="s">
        <v>662</v>
      </c>
      <c r="E1975" t="s">
        <v>4066</v>
      </c>
      <c r="F1975" t="s">
        <v>78</v>
      </c>
      <c r="G1975" t="str">
        <f t="shared" si="180"/>
        <v>0</v>
      </c>
      <c r="H1975" s="4" t="str">
        <f t="shared" si="181"/>
        <v>Click here</v>
      </c>
      <c r="I1975" t="str">
        <f>IFERROR(INDEX(Analysis!$B$71:$L$91, MATCH(B1975, Analysis!$A$71:$A$91, 0), MATCH(C1975, Analysis!$B$70:$L$70, 0)), "")</f>
        <v>Severe</v>
      </c>
      <c r="J1975">
        <f t="shared" si="182"/>
        <v>21</v>
      </c>
      <c r="K1975" s="56">
        <f t="shared" si="183"/>
        <v>45799</v>
      </c>
      <c r="L1975" s="57">
        <f t="shared" si="185"/>
        <v>0.58527777777635492</v>
      </c>
      <c r="M1975" t="str" cm="1">
        <f t="array" ref="M1975">IF(L1975="","",_xlfn.IFS(
  AND(L1975&gt;=TIME(9,0,0), L1975&lt;TIME(16,0,0)),"Morning",
  AND(L1975&gt;=TIME(16,0,0), L1975&lt;TIME(23,59,0)),"Evening",
  L1975&gt;=TIME(23,59,0),"Night",
  L1975&lt;TIME(9,0,0),"Night"
))</f>
        <v>Morning</v>
      </c>
      <c r="O1975" t="str">
        <f t="shared" si="184"/>
        <v/>
      </c>
    </row>
    <row r="1976" spans="1:15" x14ac:dyDescent="0.25">
      <c r="A1976" s="55" t="s">
        <v>4067</v>
      </c>
      <c r="B1976" t="s">
        <v>3</v>
      </c>
      <c r="C1976" t="s">
        <v>25</v>
      </c>
      <c r="D1976" t="s">
        <v>267</v>
      </c>
      <c r="E1976" t="s">
        <v>4068</v>
      </c>
      <c r="F1976" t="s">
        <v>78</v>
      </c>
      <c r="G1976" t="str">
        <f t="shared" si="180"/>
        <v>0</v>
      </c>
      <c r="H1976" s="4" t="str">
        <f t="shared" si="181"/>
        <v>Click here</v>
      </c>
      <c r="I1976" t="str">
        <f>IFERROR(INDEX(Analysis!$B$71:$L$91, MATCH(B1976, Analysis!$A$71:$A$91, 0), MATCH(C1976, Analysis!$B$70:$L$70, 0)), "")</f>
        <v>Severe</v>
      </c>
      <c r="J1976">
        <f t="shared" si="182"/>
        <v>21</v>
      </c>
      <c r="K1976" s="56">
        <f t="shared" si="183"/>
        <v>45799</v>
      </c>
      <c r="L1976" s="57">
        <f t="shared" si="185"/>
        <v>0.588449074071832</v>
      </c>
      <c r="M1976" t="str" cm="1">
        <f t="array" ref="M1976">IF(L1976="","",_xlfn.IFS(
  AND(L1976&gt;=TIME(9,0,0), L1976&lt;TIME(16,0,0)),"Morning",
  AND(L1976&gt;=TIME(16,0,0), L1976&lt;TIME(23,59,0)),"Evening",
  L1976&gt;=TIME(23,59,0),"Night",
  L1976&lt;TIME(9,0,0),"Night"
))</f>
        <v>Morning</v>
      </c>
      <c r="O1976" t="str">
        <f t="shared" si="184"/>
        <v/>
      </c>
    </row>
    <row r="1977" spans="1:15" x14ac:dyDescent="0.25">
      <c r="A1977" s="55" t="s">
        <v>4069</v>
      </c>
      <c r="B1977" t="s">
        <v>1</v>
      </c>
      <c r="C1977" t="s">
        <v>25</v>
      </c>
      <c r="D1977" t="s">
        <v>83</v>
      </c>
      <c r="E1977" t="s">
        <v>4070</v>
      </c>
      <c r="F1977" t="s">
        <v>78</v>
      </c>
      <c r="G1977" t="str">
        <f t="shared" si="180"/>
        <v>0</v>
      </c>
      <c r="H1977" s="4" t="str">
        <f t="shared" si="181"/>
        <v>Click here</v>
      </c>
      <c r="I1977" t="str">
        <f>IFERROR(INDEX(Analysis!$B$71:$L$91, MATCH(B1977, Analysis!$A$71:$A$91, 0), MATCH(C1977, Analysis!$B$70:$L$70, 0)), "")</f>
        <v>Mild</v>
      </c>
      <c r="J1977">
        <f t="shared" si="182"/>
        <v>21</v>
      </c>
      <c r="K1977" s="56">
        <f t="shared" si="183"/>
        <v>45799</v>
      </c>
      <c r="L1977" s="57">
        <f t="shared" si="185"/>
        <v>0.58891203703387873</v>
      </c>
      <c r="M1977" t="str" cm="1">
        <f t="array" ref="M1977">IF(L1977="","",_xlfn.IFS(
  AND(L1977&gt;=TIME(9,0,0), L1977&lt;TIME(16,0,0)),"Morning",
  AND(L1977&gt;=TIME(16,0,0), L1977&lt;TIME(23,59,0)),"Evening",
  L1977&gt;=TIME(23,59,0),"Night",
  L1977&lt;TIME(9,0,0),"Night"
))</f>
        <v>Morning</v>
      </c>
      <c r="O1977" t="str">
        <f t="shared" si="184"/>
        <v/>
      </c>
    </row>
    <row r="1978" spans="1:15" x14ac:dyDescent="0.25">
      <c r="A1978" s="55" t="s">
        <v>4071</v>
      </c>
      <c r="B1978" t="s">
        <v>1</v>
      </c>
      <c r="C1978" t="s">
        <v>25</v>
      </c>
      <c r="D1978" t="s">
        <v>83</v>
      </c>
      <c r="E1978" t="s">
        <v>4072</v>
      </c>
      <c r="F1978" t="s">
        <v>78</v>
      </c>
      <c r="G1978" t="str">
        <f t="shared" si="180"/>
        <v>0</v>
      </c>
      <c r="H1978" s="4" t="str">
        <f t="shared" si="181"/>
        <v>Click here</v>
      </c>
      <c r="I1978" t="str">
        <f>IFERROR(INDEX(Analysis!$B$71:$L$91, MATCH(B1978, Analysis!$A$71:$A$91, 0), MATCH(C1978, Analysis!$B$70:$L$70, 0)), "")</f>
        <v>Mild</v>
      </c>
      <c r="J1978">
        <f t="shared" si="182"/>
        <v>21</v>
      </c>
      <c r="K1978" s="56">
        <f t="shared" si="183"/>
        <v>45799</v>
      </c>
      <c r="L1978" s="57">
        <f t="shared" si="185"/>
        <v>0.58910879629547708</v>
      </c>
      <c r="M1978" t="str" cm="1">
        <f t="array" ref="M1978">IF(L1978="","",_xlfn.IFS(
  AND(L1978&gt;=TIME(9,0,0), L1978&lt;TIME(16,0,0)),"Morning",
  AND(L1978&gt;=TIME(16,0,0), L1978&lt;TIME(23,59,0)),"Evening",
  L1978&gt;=TIME(23,59,0),"Night",
  L1978&lt;TIME(9,0,0),"Night"
))</f>
        <v>Morning</v>
      </c>
      <c r="O1978" t="str">
        <f t="shared" si="184"/>
        <v/>
      </c>
    </row>
    <row r="1979" spans="1:15" x14ac:dyDescent="0.25">
      <c r="A1979" s="55" t="s">
        <v>4073</v>
      </c>
      <c r="B1979" t="s">
        <v>10</v>
      </c>
      <c r="C1979" t="s">
        <v>25</v>
      </c>
      <c r="D1979" t="s">
        <v>149</v>
      </c>
      <c r="E1979" t="s">
        <v>4074</v>
      </c>
      <c r="F1979" t="s">
        <v>78</v>
      </c>
      <c r="G1979" t="str">
        <f t="shared" si="180"/>
        <v>0</v>
      </c>
      <c r="H1979" s="4" t="str">
        <f t="shared" si="181"/>
        <v>Click here</v>
      </c>
      <c r="I1979" t="str">
        <f>IFERROR(INDEX(Analysis!$B$71:$L$91, MATCH(B1979, Analysis!$A$71:$A$91, 0), MATCH(C1979, Analysis!$B$70:$L$70, 0)), "")</f>
        <v>Severe</v>
      </c>
      <c r="J1979">
        <f t="shared" si="182"/>
        <v>21</v>
      </c>
      <c r="K1979" s="56">
        <f t="shared" si="183"/>
        <v>45799</v>
      </c>
      <c r="L1979" s="57">
        <f t="shared" si="185"/>
        <v>0.58967592592671281</v>
      </c>
      <c r="M1979" t="str" cm="1">
        <f t="array" ref="M1979">IF(L1979="","",_xlfn.IFS(
  AND(L1979&gt;=TIME(9,0,0), L1979&lt;TIME(16,0,0)),"Morning",
  AND(L1979&gt;=TIME(16,0,0), L1979&lt;TIME(23,59,0)),"Evening",
  L1979&gt;=TIME(23,59,0),"Night",
  L1979&lt;TIME(9,0,0),"Night"
))</f>
        <v>Morning</v>
      </c>
      <c r="O1979" t="str">
        <f t="shared" si="184"/>
        <v/>
      </c>
    </row>
    <row r="1980" spans="1:15" x14ac:dyDescent="0.25">
      <c r="A1980" s="55" t="s">
        <v>4075</v>
      </c>
      <c r="B1980" t="s">
        <v>1</v>
      </c>
      <c r="C1980" t="s">
        <v>27</v>
      </c>
      <c r="D1980" t="s">
        <v>109</v>
      </c>
      <c r="E1980" t="s">
        <v>4076</v>
      </c>
      <c r="F1980" t="s">
        <v>78</v>
      </c>
      <c r="G1980" t="str">
        <f t="shared" si="180"/>
        <v>0</v>
      </c>
      <c r="H1980" s="4" t="str">
        <f t="shared" si="181"/>
        <v>Click here</v>
      </c>
      <c r="I1980" t="str">
        <f>IFERROR(INDEX(Analysis!$B$71:$L$91, MATCH(B1980, Analysis!$A$71:$A$91, 0), MATCH(C1980, Analysis!$B$70:$L$70, 0)), "")</f>
        <v>Mild</v>
      </c>
      <c r="J1980">
        <f t="shared" si="182"/>
        <v>21</v>
      </c>
      <c r="K1980" s="56">
        <f t="shared" si="183"/>
        <v>45799</v>
      </c>
      <c r="L1980" s="57">
        <f t="shared" si="185"/>
        <v>0.59380787036934635</v>
      </c>
      <c r="M1980" t="str" cm="1">
        <f t="array" ref="M1980">IF(L1980="","",_xlfn.IFS(
  AND(L1980&gt;=TIME(9,0,0), L1980&lt;TIME(16,0,0)),"Morning",
  AND(L1980&gt;=TIME(16,0,0), L1980&lt;TIME(23,59,0)),"Evening",
  L1980&gt;=TIME(23,59,0),"Night",
  L1980&lt;TIME(9,0,0),"Night"
))</f>
        <v>Morning</v>
      </c>
      <c r="O1980" t="str">
        <f t="shared" si="184"/>
        <v/>
      </c>
    </row>
    <row r="1981" spans="1:15" x14ac:dyDescent="0.25">
      <c r="A1981" s="55" t="s">
        <v>4077</v>
      </c>
      <c r="B1981" t="s">
        <v>1</v>
      </c>
      <c r="C1981" t="s">
        <v>25</v>
      </c>
      <c r="D1981" t="s">
        <v>146</v>
      </c>
      <c r="E1981" t="s">
        <v>4078</v>
      </c>
      <c r="F1981" t="s">
        <v>78</v>
      </c>
      <c r="G1981" t="str">
        <f t="shared" si="180"/>
        <v>0</v>
      </c>
      <c r="H1981" s="4" t="str">
        <f t="shared" si="181"/>
        <v>Click here</v>
      </c>
      <c r="I1981" t="str">
        <f>IFERROR(INDEX(Analysis!$B$71:$L$91, MATCH(B1981, Analysis!$A$71:$A$91, 0), MATCH(C1981, Analysis!$B$70:$L$70, 0)), "")</f>
        <v>Mild</v>
      </c>
      <c r="J1981">
        <f t="shared" si="182"/>
        <v>21</v>
      </c>
      <c r="K1981" s="56">
        <f t="shared" si="183"/>
        <v>45799</v>
      </c>
      <c r="L1981" s="57">
        <f t="shared" si="185"/>
        <v>0.59797453703504289</v>
      </c>
      <c r="M1981" t="str" cm="1">
        <f t="array" ref="M1981">IF(L1981="","",_xlfn.IFS(
  AND(L1981&gt;=TIME(9,0,0), L1981&lt;TIME(16,0,0)),"Morning",
  AND(L1981&gt;=TIME(16,0,0), L1981&lt;TIME(23,59,0)),"Evening",
  L1981&gt;=TIME(23,59,0),"Night",
  L1981&lt;TIME(9,0,0),"Night"
))</f>
        <v>Morning</v>
      </c>
      <c r="O1981" t="str">
        <f t="shared" si="184"/>
        <v/>
      </c>
    </row>
    <row r="1982" spans="1:15" x14ac:dyDescent="0.25">
      <c r="A1982" s="55" t="s">
        <v>4079</v>
      </c>
      <c r="B1982" t="s">
        <v>1</v>
      </c>
      <c r="C1982" t="s">
        <v>27</v>
      </c>
      <c r="D1982" t="s">
        <v>662</v>
      </c>
      <c r="E1982" t="s">
        <v>4080</v>
      </c>
      <c r="F1982" t="s">
        <v>78</v>
      </c>
      <c r="G1982" t="str">
        <f t="shared" si="180"/>
        <v>0</v>
      </c>
      <c r="H1982" s="4" t="str">
        <f t="shared" si="181"/>
        <v>Click here</v>
      </c>
      <c r="I1982" t="str">
        <f>IFERROR(INDEX(Analysis!$B$71:$L$91, MATCH(B1982, Analysis!$A$71:$A$91, 0), MATCH(C1982, Analysis!$B$70:$L$70, 0)), "")</f>
        <v>Mild</v>
      </c>
      <c r="J1982">
        <f t="shared" si="182"/>
        <v>21</v>
      </c>
      <c r="K1982" s="56">
        <f t="shared" si="183"/>
        <v>45799</v>
      </c>
      <c r="L1982" s="57">
        <f t="shared" si="185"/>
        <v>0.60188657407707069</v>
      </c>
      <c r="M1982" t="str" cm="1">
        <f t="array" ref="M1982">IF(L1982="","",_xlfn.IFS(
  AND(L1982&gt;=TIME(9,0,0), L1982&lt;TIME(16,0,0)),"Morning",
  AND(L1982&gt;=TIME(16,0,0), L1982&lt;TIME(23,59,0)),"Evening",
  L1982&gt;=TIME(23,59,0),"Night",
  L1982&lt;TIME(9,0,0),"Night"
))</f>
        <v>Morning</v>
      </c>
      <c r="O1982" t="str">
        <f t="shared" si="184"/>
        <v/>
      </c>
    </row>
    <row r="1983" spans="1:15" x14ac:dyDescent="0.25">
      <c r="A1983" s="55" t="s">
        <v>4081</v>
      </c>
      <c r="B1983" t="s">
        <v>1</v>
      </c>
      <c r="C1983" t="s">
        <v>30</v>
      </c>
      <c r="D1983" t="s">
        <v>3827</v>
      </c>
      <c r="E1983" t="s">
        <v>4082</v>
      </c>
      <c r="F1983" t="s">
        <v>78</v>
      </c>
      <c r="G1983" t="str">
        <f t="shared" si="180"/>
        <v>0</v>
      </c>
      <c r="H1983" s="4" t="str">
        <f t="shared" si="181"/>
        <v>Click here</v>
      </c>
      <c r="I1983" t="str">
        <f>IFERROR(INDEX(Analysis!$B$71:$L$91, MATCH(B1983, Analysis!$A$71:$A$91, 0), MATCH(C1983, Analysis!$B$70:$L$70, 0)), "")</f>
        <v>Mild</v>
      </c>
      <c r="J1983">
        <f t="shared" si="182"/>
        <v>21</v>
      </c>
      <c r="K1983" s="56">
        <f t="shared" si="183"/>
        <v>45799</v>
      </c>
      <c r="L1983" s="57">
        <f t="shared" si="185"/>
        <v>0.60945601851562969</v>
      </c>
      <c r="M1983" t="str" cm="1">
        <f t="array" ref="M1983">IF(L1983="","",_xlfn.IFS(
  AND(L1983&gt;=TIME(9,0,0), L1983&lt;TIME(16,0,0)),"Morning",
  AND(L1983&gt;=TIME(16,0,0), L1983&lt;TIME(23,59,0)),"Evening",
  L1983&gt;=TIME(23,59,0),"Night",
  L1983&lt;TIME(9,0,0),"Night"
))</f>
        <v>Morning</v>
      </c>
      <c r="O1983" t="str">
        <f t="shared" si="184"/>
        <v/>
      </c>
    </row>
    <row r="1984" spans="1:15" x14ac:dyDescent="0.25">
      <c r="A1984" s="55" t="s">
        <v>4083</v>
      </c>
      <c r="B1984" t="s">
        <v>3</v>
      </c>
      <c r="C1984" t="s">
        <v>25</v>
      </c>
      <c r="D1984" t="s">
        <v>301</v>
      </c>
      <c r="E1984" t="s">
        <v>4084</v>
      </c>
      <c r="F1984" t="s">
        <v>78</v>
      </c>
      <c r="G1984" t="str">
        <f t="shared" si="180"/>
        <v>0</v>
      </c>
      <c r="H1984" s="4" t="str">
        <f t="shared" si="181"/>
        <v>Click here</v>
      </c>
      <c r="I1984" t="str">
        <f>IFERROR(INDEX(Analysis!$B$71:$L$91, MATCH(B1984, Analysis!$A$71:$A$91, 0), MATCH(C1984, Analysis!$B$70:$L$70, 0)), "")</f>
        <v>Severe</v>
      </c>
      <c r="J1984">
        <f t="shared" si="182"/>
        <v>21</v>
      </c>
      <c r="K1984" s="56">
        <f t="shared" si="183"/>
        <v>45799</v>
      </c>
      <c r="L1984" s="57">
        <f t="shared" si="185"/>
        <v>0.61237268518743804</v>
      </c>
      <c r="M1984" t="str" cm="1">
        <f t="array" ref="M1984">IF(L1984="","",_xlfn.IFS(
  AND(L1984&gt;=TIME(9,0,0), L1984&lt;TIME(16,0,0)),"Morning",
  AND(L1984&gt;=TIME(16,0,0), L1984&lt;TIME(23,59,0)),"Evening",
  L1984&gt;=TIME(23,59,0),"Night",
  L1984&lt;TIME(9,0,0),"Night"
))</f>
        <v>Morning</v>
      </c>
      <c r="O1984" t="str">
        <f t="shared" si="184"/>
        <v/>
      </c>
    </row>
    <row r="1985" spans="1:15" x14ac:dyDescent="0.25">
      <c r="A1985" s="55" t="s">
        <v>4085</v>
      </c>
      <c r="B1985" t="s">
        <v>1</v>
      </c>
      <c r="C1985" t="s">
        <v>27</v>
      </c>
      <c r="D1985" t="s">
        <v>662</v>
      </c>
      <c r="E1985" t="s">
        <v>4086</v>
      </c>
      <c r="F1985" t="s">
        <v>78</v>
      </c>
      <c r="G1985" t="str">
        <f t="shared" si="180"/>
        <v>0</v>
      </c>
      <c r="H1985" s="4" t="str">
        <f t="shared" si="181"/>
        <v>Click here</v>
      </c>
      <c r="I1985" t="str">
        <f>IFERROR(INDEX(Analysis!$B$71:$L$91, MATCH(B1985, Analysis!$A$71:$A$91, 0), MATCH(C1985, Analysis!$B$70:$L$70, 0)), "")</f>
        <v>Mild</v>
      </c>
      <c r="J1985">
        <f t="shared" si="182"/>
        <v>21</v>
      </c>
      <c r="K1985" s="56">
        <f t="shared" si="183"/>
        <v>45799</v>
      </c>
      <c r="L1985" s="57">
        <f t="shared" si="185"/>
        <v>0.61398148148145992</v>
      </c>
      <c r="M1985" t="str" cm="1">
        <f t="array" ref="M1985">IF(L1985="","",_xlfn.IFS(
  AND(L1985&gt;=TIME(9,0,0), L1985&lt;TIME(16,0,0)),"Morning",
  AND(L1985&gt;=TIME(16,0,0), L1985&lt;TIME(23,59,0)),"Evening",
  L1985&gt;=TIME(23,59,0),"Night",
  L1985&lt;TIME(9,0,0),"Night"
))</f>
        <v>Morning</v>
      </c>
      <c r="O1985" t="str">
        <f t="shared" si="184"/>
        <v/>
      </c>
    </row>
    <row r="1986" spans="1:15" x14ac:dyDescent="0.25">
      <c r="A1986" s="55" t="s">
        <v>4087</v>
      </c>
      <c r="B1986" t="s">
        <v>4</v>
      </c>
      <c r="C1986" t="s">
        <v>25</v>
      </c>
      <c r="D1986" t="s">
        <v>83</v>
      </c>
      <c r="E1986" t="s">
        <v>4088</v>
      </c>
      <c r="F1986" t="s">
        <v>78</v>
      </c>
      <c r="G1986" t="str">
        <f t="shared" ref="G1986:G2049" si="186">IF(ISBLANK(A1986), "", IF(ISBLANK(F1986), 0, F1986))</f>
        <v>0</v>
      </c>
      <c r="H1986" s="4" t="str">
        <f t="shared" ref="H1986:H2049" si="187">IF(ISBLANK(E1986),"",HYPERLINK(E1986,"Click here"))</f>
        <v>Click here</v>
      </c>
      <c r="I1986" t="str">
        <f>IFERROR(INDEX(Analysis!$B$71:$L$91, MATCH(B1986, Analysis!$A$71:$A$91, 0), MATCH(C1986, Analysis!$B$70:$L$70, 0)), "")</f>
        <v>Mild</v>
      </c>
      <c r="J1986">
        <f t="shared" ref="J1986:J2049" si="188">IF(ISBLANK(A1986),"",WEEKNUM(A1986))</f>
        <v>21</v>
      </c>
      <c r="K1986" s="56">
        <f t="shared" ref="K1986:K2049" si="189">IF(ISBLANK(A1986),"",DATE(YEAR(A1986),MONTH(A1986),DAY(A1986)))</f>
        <v>45799</v>
      </c>
      <c r="L1986" s="57">
        <f t="shared" si="185"/>
        <v>0.617222222223063</v>
      </c>
      <c r="M1986" t="str" cm="1">
        <f t="array" ref="M1986">IF(L1986="","",_xlfn.IFS(
  AND(L1986&gt;=TIME(9,0,0), L1986&lt;TIME(16,0,0)),"Morning",
  AND(L1986&gt;=TIME(16,0,0), L1986&lt;TIME(23,59,0)),"Evening",
  L1986&gt;=TIME(23,59,0),"Night",
  L1986&lt;TIME(9,0,0),"Night"
))</f>
        <v>Morning</v>
      </c>
      <c r="O1986" t="str">
        <f t="shared" ref="O1986:O2049" si="190">IF(N1986="ON", _xlfn.IMAGE(E1986, 1), "")</f>
        <v/>
      </c>
    </row>
    <row r="1987" spans="1:15" x14ac:dyDescent="0.25">
      <c r="A1987" s="55" t="s">
        <v>4089</v>
      </c>
      <c r="B1987" t="s">
        <v>1</v>
      </c>
      <c r="C1987" t="s">
        <v>26</v>
      </c>
      <c r="D1987" t="s">
        <v>258</v>
      </c>
      <c r="E1987" t="s">
        <v>4090</v>
      </c>
      <c r="F1987" t="s">
        <v>78</v>
      </c>
      <c r="G1987" t="str">
        <f t="shared" si="186"/>
        <v>0</v>
      </c>
      <c r="H1987" s="4" t="str">
        <f t="shared" si="187"/>
        <v>Click here</v>
      </c>
      <c r="I1987" t="str">
        <f>IFERROR(INDEX(Analysis!$B$71:$L$91, MATCH(B1987, Analysis!$A$71:$A$91, 0), MATCH(C1987, Analysis!$B$70:$L$70, 0)), "")</f>
        <v>Mild</v>
      </c>
      <c r="J1987">
        <f t="shared" si="188"/>
        <v>21</v>
      </c>
      <c r="K1987" s="56">
        <f t="shared" si="189"/>
        <v>45799</v>
      </c>
      <c r="L1987" s="57">
        <f t="shared" ref="L1987:L2050" si="191">IF(A1987="", "", A1987 - INT(A1987))</f>
        <v>0.62922453703504289</v>
      </c>
      <c r="M1987" t="str" cm="1">
        <f t="array" ref="M1987">IF(L1987="","",_xlfn.IFS(
  AND(L1987&gt;=TIME(9,0,0), L1987&lt;TIME(16,0,0)),"Morning",
  AND(L1987&gt;=TIME(16,0,0), L1987&lt;TIME(23,59,0)),"Evening",
  L1987&gt;=TIME(23,59,0),"Night",
  L1987&lt;TIME(9,0,0),"Night"
))</f>
        <v>Morning</v>
      </c>
      <c r="O1987" t="str">
        <f t="shared" si="190"/>
        <v/>
      </c>
    </row>
    <row r="1988" spans="1:15" x14ac:dyDescent="0.25">
      <c r="A1988" s="55" t="s">
        <v>4091</v>
      </c>
      <c r="B1988" t="s">
        <v>1</v>
      </c>
      <c r="C1988" t="s">
        <v>26</v>
      </c>
      <c r="D1988" t="s">
        <v>80</v>
      </c>
      <c r="E1988" t="s">
        <v>4092</v>
      </c>
      <c r="F1988" t="s">
        <v>78</v>
      </c>
      <c r="G1988" t="str">
        <f t="shared" si="186"/>
        <v>0</v>
      </c>
      <c r="H1988" s="4" t="str">
        <f t="shared" si="187"/>
        <v>Click here</v>
      </c>
      <c r="I1988" t="str">
        <f>IFERROR(INDEX(Analysis!$B$71:$L$91, MATCH(B1988, Analysis!$A$71:$A$91, 0), MATCH(C1988, Analysis!$B$70:$L$70, 0)), "")</f>
        <v>Mild</v>
      </c>
      <c r="J1988">
        <f t="shared" si="188"/>
        <v>21</v>
      </c>
      <c r="K1988" s="56">
        <f t="shared" si="189"/>
        <v>45799</v>
      </c>
      <c r="L1988" s="57">
        <f t="shared" si="191"/>
        <v>0.63090277777519077</v>
      </c>
      <c r="M1988" t="str" cm="1">
        <f t="array" ref="M1988">IF(L1988="","",_xlfn.IFS(
  AND(L1988&gt;=TIME(9,0,0), L1988&lt;TIME(16,0,0)),"Morning",
  AND(L1988&gt;=TIME(16,0,0), L1988&lt;TIME(23,59,0)),"Evening",
  L1988&gt;=TIME(23,59,0),"Night",
  L1988&lt;TIME(9,0,0),"Night"
))</f>
        <v>Morning</v>
      </c>
      <c r="O1988" t="str">
        <f t="shared" si="190"/>
        <v/>
      </c>
    </row>
    <row r="1989" spans="1:15" x14ac:dyDescent="0.25">
      <c r="A1989" s="55" t="s">
        <v>4093</v>
      </c>
      <c r="B1989" t="s">
        <v>1</v>
      </c>
      <c r="C1989" t="s">
        <v>26</v>
      </c>
      <c r="D1989" t="s">
        <v>199</v>
      </c>
      <c r="E1989" t="s">
        <v>4094</v>
      </c>
      <c r="F1989" t="s">
        <v>78</v>
      </c>
      <c r="G1989" t="str">
        <f t="shared" si="186"/>
        <v>0</v>
      </c>
      <c r="H1989" s="4" t="str">
        <f t="shared" si="187"/>
        <v>Click here</v>
      </c>
      <c r="I1989" t="str">
        <f>IFERROR(INDEX(Analysis!$B$71:$L$91, MATCH(B1989, Analysis!$A$71:$A$91, 0), MATCH(C1989, Analysis!$B$70:$L$70, 0)), "")</f>
        <v>Mild</v>
      </c>
      <c r="J1989">
        <f t="shared" si="188"/>
        <v>21</v>
      </c>
      <c r="K1989" s="56">
        <f t="shared" si="189"/>
        <v>45799</v>
      </c>
      <c r="L1989" s="57">
        <f t="shared" si="191"/>
        <v>0.63155092592933215</v>
      </c>
      <c r="M1989" t="str" cm="1">
        <f t="array" ref="M1989">IF(L1989="","",_xlfn.IFS(
  AND(L1989&gt;=TIME(9,0,0), L1989&lt;TIME(16,0,0)),"Morning",
  AND(L1989&gt;=TIME(16,0,0), L1989&lt;TIME(23,59,0)),"Evening",
  L1989&gt;=TIME(23,59,0),"Night",
  L1989&lt;TIME(9,0,0),"Night"
))</f>
        <v>Morning</v>
      </c>
      <c r="O1989" t="str">
        <f t="shared" si="190"/>
        <v/>
      </c>
    </row>
    <row r="1990" spans="1:15" x14ac:dyDescent="0.25">
      <c r="A1990" s="55" t="s">
        <v>4095</v>
      </c>
      <c r="B1990" t="s">
        <v>1</v>
      </c>
      <c r="C1990" t="s">
        <v>26</v>
      </c>
      <c r="D1990" t="s">
        <v>204</v>
      </c>
      <c r="E1990" t="s">
        <v>4096</v>
      </c>
      <c r="F1990" t="s">
        <v>78</v>
      </c>
      <c r="G1990" t="str">
        <f t="shared" si="186"/>
        <v>0</v>
      </c>
      <c r="H1990" s="4" t="str">
        <f t="shared" si="187"/>
        <v>Click here</v>
      </c>
      <c r="I1990" t="str">
        <f>IFERROR(INDEX(Analysis!$B$71:$L$91, MATCH(B1990, Analysis!$A$71:$A$91, 0), MATCH(C1990, Analysis!$B$70:$L$70, 0)), "")</f>
        <v>Mild</v>
      </c>
      <c r="J1990">
        <f t="shared" si="188"/>
        <v>21</v>
      </c>
      <c r="K1990" s="56">
        <f t="shared" si="189"/>
        <v>45799</v>
      </c>
      <c r="L1990" s="57">
        <f t="shared" si="191"/>
        <v>0.63254629629955161</v>
      </c>
      <c r="M1990" t="str" cm="1">
        <f t="array" ref="M1990">IF(L1990="","",_xlfn.IFS(
  AND(L1990&gt;=TIME(9,0,0), L1990&lt;TIME(16,0,0)),"Morning",
  AND(L1990&gt;=TIME(16,0,0), L1990&lt;TIME(23,59,0)),"Evening",
  L1990&gt;=TIME(23,59,0),"Night",
  L1990&lt;TIME(9,0,0),"Night"
))</f>
        <v>Morning</v>
      </c>
      <c r="O1990" t="str">
        <f t="shared" si="190"/>
        <v/>
      </c>
    </row>
    <row r="1991" spans="1:15" x14ac:dyDescent="0.25">
      <c r="A1991" s="55" t="s">
        <v>4097</v>
      </c>
      <c r="B1991" t="s">
        <v>1</v>
      </c>
      <c r="C1991" t="s">
        <v>25</v>
      </c>
      <c r="D1991" t="s">
        <v>1117</v>
      </c>
      <c r="E1991" t="s">
        <v>4098</v>
      </c>
      <c r="F1991" t="s">
        <v>78</v>
      </c>
      <c r="G1991" t="str">
        <f t="shared" si="186"/>
        <v>0</v>
      </c>
      <c r="H1991" s="4" t="str">
        <f t="shared" si="187"/>
        <v>Click here</v>
      </c>
      <c r="I1991" t="str">
        <f>IFERROR(INDEX(Analysis!$B$71:$L$91, MATCH(B1991, Analysis!$A$71:$A$91, 0), MATCH(C1991, Analysis!$B$70:$L$70, 0)), "")</f>
        <v>Mild</v>
      </c>
      <c r="J1991">
        <f t="shared" si="188"/>
        <v>21</v>
      </c>
      <c r="K1991" s="56">
        <f t="shared" si="189"/>
        <v>45799</v>
      </c>
      <c r="L1991" s="57">
        <f t="shared" si="191"/>
        <v>0.63820601852057735</v>
      </c>
      <c r="M1991" t="str" cm="1">
        <f t="array" ref="M1991">IF(L1991="","",_xlfn.IFS(
  AND(L1991&gt;=TIME(9,0,0), L1991&lt;TIME(16,0,0)),"Morning",
  AND(L1991&gt;=TIME(16,0,0), L1991&lt;TIME(23,59,0)),"Evening",
  L1991&gt;=TIME(23,59,0),"Night",
  L1991&lt;TIME(9,0,0),"Night"
))</f>
        <v>Morning</v>
      </c>
      <c r="O1991" t="str">
        <f t="shared" si="190"/>
        <v/>
      </c>
    </row>
    <row r="1992" spans="1:15" x14ac:dyDescent="0.25">
      <c r="A1992" s="55" t="s">
        <v>4099</v>
      </c>
      <c r="B1992" t="s">
        <v>1</v>
      </c>
      <c r="C1992" t="s">
        <v>25</v>
      </c>
      <c r="D1992" t="s">
        <v>1117</v>
      </c>
      <c r="E1992" t="s">
        <v>4100</v>
      </c>
      <c r="F1992" t="s">
        <v>78</v>
      </c>
      <c r="G1992" t="str">
        <f t="shared" si="186"/>
        <v>0</v>
      </c>
      <c r="H1992" s="4" t="str">
        <f t="shared" si="187"/>
        <v>Click here</v>
      </c>
      <c r="I1992" t="str">
        <f>IFERROR(INDEX(Analysis!$B$71:$L$91, MATCH(B1992, Analysis!$A$71:$A$91, 0), MATCH(C1992, Analysis!$B$70:$L$70, 0)), "")</f>
        <v>Mild</v>
      </c>
      <c r="J1992">
        <f t="shared" si="188"/>
        <v>21</v>
      </c>
      <c r="K1992" s="56">
        <f t="shared" si="189"/>
        <v>45799</v>
      </c>
      <c r="L1992" s="57">
        <f t="shared" si="191"/>
        <v>0.63840277777489973</v>
      </c>
      <c r="M1992" t="str" cm="1">
        <f t="array" ref="M1992">IF(L1992="","",_xlfn.IFS(
  AND(L1992&gt;=TIME(9,0,0), L1992&lt;TIME(16,0,0)),"Morning",
  AND(L1992&gt;=TIME(16,0,0), L1992&lt;TIME(23,59,0)),"Evening",
  L1992&gt;=TIME(23,59,0),"Night",
  L1992&lt;TIME(9,0,0),"Night"
))</f>
        <v>Morning</v>
      </c>
      <c r="O1992" t="str">
        <f t="shared" si="190"/>
        <v/>
      </c>
    </row>
    <row r="1993" spans="1:15" x14ac:dyDescent="0.25">
      <c r="A1993" s="55" t="s">
        <v>4101</v>
      </c>
      <c r="B1993" t="s">
        <v>3</v>
      </c>
      <c r="C1993" t="s">
        <v>25</v>
      </c>
      <c r="D1993" t="s">
        <v>1076</v>
      </c>
      <c r="E1993" t="s">
        <v>4102</v>
      </c>
      <c r="F1993" t="s">
        <v>78</v>
      </c>
      <c r="G1993" t="str">
        <f t="shared" si="186"/>
        <v>0</v>
      </c>
      <c r="H1993" s="4" t="str">
        <f t="shared" si="187"/>
        <v>Click here</v>
      </c>
      <c r="I1993" t="str">
        <f>IFERROR(INDEX(Analysis!$B$71:$L$91, MATCH(B1993, Analysis!$A$71:$A$91, 0), MATCH(C1993, Analysis!$B$70:$L$70, 0)), "")</f>
        <v>Severe</v>
      </c>
      <c r="J1993">
        <f t="shared" si="188"/>
        <v>21</v>
      </c>
      <c r="K1993" s="56">
        <f t="shared" si="189"/>
        <v>45799</v>
      </c>
      <c r="L1993" s="57">
        <f t="shared" si="191"/>
        <v>0.64054398148437031</v>
      </c>
      <c r="M1993" t="str" cm="1">
        <f t="array" ref="M1993">IF(L1993="","",_xlfn.IFS(
  AND(L1993&gt;=TIME(9,0,0), L1993&lt;TIME(16,0,0)),"Morning",
  AND(L1993&gt;=TIME(16,0,0), L1993&lt;TIME(23,59,0)),"Evening",
  L1993&gt;=TIME(23,59,0),"Night",
  L1993&lt;TIME(9,0,0),"Night"
))</f>
        <v>Morning</v>
      </c>
      <c r="O1993" t="str">
        <f t="shared" si="190"/>
        <v/>
      </c>
    </row>
    <row r="1994" spans="1:15" x14ac:dyDescent="0.25">
      <c r="A1994" s="55" t="s">
        <v>4103</v>
      </c>
      <c r="B1994" t="s">
        <v>1</v>
      </c>
      <c r="C1994" t="s">
        <v>30</v>
      </c>
      <c r="D1994" t="s">
        <v>3820</v>
      </c>
      <c r="E1994" t="s">
        <v>4104</v>
      </c>
      <c r="F1994" t="s">
        <v>78</v>
      </c>
      <c r="G1994" t="str">
        <f t="shared" si="186"/>
        <v>0</v>
      </c>
      <c r="H1994" s="4" t="str">
        <f t="shared" si="187"/>
        <v>Click here</v>
      </c>
      <c r="I1994" t="str">
        <f>IFERROR(INDEX(Analysis!$B$71:$L$91, MATCH(B1994, Analysis!$A$71:$A$91, 0), MATCH(C1994, Analysis!$B$70:$L$70, 0)), "")</f>
        <v>Mild</v>
      </c>
      <c r="J1994">
        <f t="shared" si="188"/>
        <v>21</v>
      </c>
      <c r="K1994" s="56">
        <f t="shared" si="189"/>
        <v>45799</v>
      </c>
      <c r="L1994" s="57">
        <f t="shared" si="191"/>
        <v>0.645787037035916</v>
      </c>
      <c r="M1994" t="str" cm="1">
        <f t="array" ref="M1994">IF(L1994="","",_xlfn.IFS(
  AND(L1994&gt;=TIME(9,0,0), L1994&lt;TIME(16,0,0)),"Morning",
  AND(L1994&gt;=TIME(16,0,0), L1994&lt;TIME(23,59,0)),"Evening",
  L1994&gt;=TIME(23,59,0),"Night",
  L1994&lt;TIME(9,0,0),"Night"
))</f>
        <v>Morning</v>
      </c>
      <c r="O1994" t="str">
        <f t="shared" si="190"/>
        <v/>
      </c>
    </row>
    <row r="1995" spans="1:15" x14ac:dyDescent="0.25">
      <c r="A1995" s="55" t="s">
        <v>4105</v>
      </c>
      <c r="B1995" t="s">
        <v>1</v>
      </c>
      <c r="C1995" t="s">
        <v>30</v>
      </c>
      <c r="D1995" t="s">
        <v>3827</v>
      </c>
      <c r="E1995" t="s">
        <v>4106</v>
      </c>
      <c r="F1995" t="s">
        <v>78</v>
      </c>
      <c r="G1995" t="str">
        <f t="shared" si="186"/>
        <v>0</v>
      </c>
      <c r="H1995" s="4" t="str">
        <f t="shared" si="187"/>
        <v>Click here</v>
      </c>
      <c r="I1995" t="str">
        <f>IFERROR(INDEX(Analysis!$B$71:$L$91, MATCH(B1995, Analysis!$A$71:$A$91, 0), MATCH(C1995, Analysis!$B$70:$L$70, 0)), "")</f>
        <v>Mild</v>
      </c>
      <c r="J1995">
        <f t="shared" si="188"/>
        <v>21</v>
      </c>
      <c r="K1995" s="56">
        <f t="shared" si="189"/>
        <v>45799</v>
      </c>
      <c r="L1995" s="57">
        <f t="shared" si="191"/>
        <v>0.65903935184906004</v>
      </c>
      <c r="M1995" t="str" cm="1">
        <f t="array" ref="M1995">IF(L1995="","",_xlfn.IFS(
  AND(L1995&gt;=TIME(9,0,0), L1995&lt;TIME(16,0,0)),"Morning",
  AND(L1995&gt;=TIME(16,0,0), L1995&lt;TIME(23,59,0)),"Evening",
  L1995&gt;=TIME(23,59,0),"Night",
  L1995&lt;TIME(9,0,0),"Night"
))</f>
        <v>Morning</v>
      </c>
      <c r="O1995" t="str">
        <f t="shared" si="190"/>
        <v/>
      </c>
    </row>
    <row r="1996" spans="1:15" x14ac:dyDescent="0.25">
      <c r="A1996" s="55" t="s">
        <v>4107</v>
      </c>
      <c r="B1996" t="s">
        <v>3</v>
      </c>
      <c r="C1996" t="s">
        <v>26</v>
      </c>
      <c r="D1996" t="s">
        <v>80</v>
      </c>
      <c r="E1996" t="s">
        <v>4108</v>
      </c>
      <c r="F1996" t="s">
        <v>78</v>
      </c>
      <c r="G1996" t="str">
        <f t="shared" si="186"/>
        <v>0</v>
      </c>
      <c r="H1996" s="4" t="str">
        <f t="shared" si="187"/>
        <v>Click here</v>
      </c>
      <c r="I1996" t="str">
        <f>IFERROR(INDEX(Analysis!$B$71:$L$91, MATCH(B1996, Analysis!$A$71:$A$91, 0), MATCH(C1996, Analysis!$B$70:$L$70, 0)), "")</f>
        <v>Severe</v>
      </c>
      <c r="J1996">
        <f t="shared" si="188"/>
        <v>21</v>
      </c>
      <c r="K1996" s="56">
        <f t="shared" si="189"/>
        <v>45799</v>
      </c>
      <c r="L1996" s="57">
        <f t="shared" si="191"/>
        <v>0.65993055555736646</v>
      </c>
      <c r="M1996" t="str" cm="1">
        <f t="array" ref="M1996">IF(L1996="","",_xlfn.IFS(
  AND(L1996&gt;=TIME(9,0,0), L1996&lt;TIME(16,0,0)),"Morning",
  AND(L1996&gt;=TIME(16,0,0), L1996&lt;TIME(23,59,0)),"Evening",
  L1996&gt;=TIME(23,59,0),"Night",
  L1996&lt;TIME(9,0,0),"Night"
))</f>
        <v>Morning</v>
      </c>
      <c r="O1996" t="str">
        <f t="shared" si="190"/>
        <v/>
      </c>
    </row>
    <row r="1997" spans="1:15" x14ac:dyDescent="0.25">
      <c r="A1997" s="55" t="s">
        <v>4109</v>
      </c>
      <c r="B1997" t="s">
        <v>1</v>
      </c>
      <c r="C1997" t="s">
        <v>30</v>
      </c>
      <c r="D1997" t="s">
        <v>3827</v>
      </c>
      <c r="E1997" t="s">
        <v>4110</v>
      </c>
      <c r="F1997" t="s">
        <v>78</v>
      </c>
      <c r="G1997" t="str">
        <f t="shared" si="186"/>
        <v>0</v>
      </c>
      <c r="H1997" s="4" t="str">
        <f t="shared" si="187"/>
        <v>Click here</v>
      </c>
      <c r="I1997" t="str">
        <f>IFERROR(INDEX(Analysis!$B$71:$L$91, MATCH(B1997, Analysis!$A$71:$A$91, 0), MATCH(C1997, Analysis!$B$70:$L$70, 0)), "")</f>
        <v>Mild</v>
      </c>
      <c r="J1997">
        <f t="shared" si="188"/>
        <v>21</v>
      </c>
      <c r="K1997" s="56">
        <f t="shared" si="189"/>
        <v>45799</v>
      </c>
      <c r="L1997" s="57">
        <f t="shared" si="191"/>
        <v>0.66215277777519077</v>
      </c>
      <c r="M1997" t="str" cm="1">
        <f t="array" ref="M1997">IF(L1997="","",_xlfn.IFS(
  AND(L1997&gt;=TIME(9,0,0), L1997&lt;TIME(16,0,0)),"Morning",
  AND(L1997&gt;=TIME(16,0,0), L1997&lt;TIME(23,59,0)),"Evening",
  L1997&gt;=TIME(23,59,0),"Night",
  L1997&lt;TIME(9,0,0),"Night"
))</f>
        <v>Morning</v>
      </c>
      <c r="O1997" t="str">
        <f t="shared" si="190"/>
        <v/>
      </c>
    </row>
    <row r="1998" spans="1:15" x14ac:dyDescent="0.25">
      <c r="A1998" s="55" t="s">
        <v>4111</v>
      </c>
      <c r="B1998" t="s">
        <v>1</v>
      </c>
      <c r="C1998" t="s">
        <v>27</v>
      </c>
      <c r="D1998" t="s">
        <v>3575</v>
      </c>
      <c r="E1998" t="s">
        <v>4112</v>
      </c>
      <c r="F1998" t="s">
        <v>78</v>
      </c>
      <c r="G1998" t="str">
        <f t="shared" si="186"/>
        <v>0</v>
      </c>
      <c r="H1998" s="4" t="str">
        <f t="shared" si="187"/>
        <v>Click here</v>
      </c>
      <c r="I1998" t="str">
        <f>IFERROR(INDEX(Analysis!$B$71:$L$91, MATCH(B1998, Analysis!$A$71:$A$91, 0), MATCH(C1998, Analysis!$B$70:$L$70, 0)), "")</f>
        <v>Mild</v>
      </c>
      <c r="J1998">
        <f t="shared" si="188"/>
        <v>21</v>
      </c>
      <c r="K1998" s="56">
        <f t="shared" si="189"/>
        <v>45799</v>
      </c>
      <c r="L1998" s="57">
        <f t="shared" si="191"/>
        <v>0.66283564814511919</v>
      </c>
      <c r="M1998" t="str" cm="1">
        <f t="array" ref="M1998">IF(L1998="","",_xlfn.IFS(
  AND(L1998&gt;=TIME(9,0,0), L1998&lt;TIME(16,0,0)),"Morning",
  AND(L1998&gt;=TIME(16,0,0), L1998&lt;TIME(23,59,0)),"Evening",
  L1998&gt;=TIME(23,59,0),"Night",
  L1998&lt;TIME(9,0,0),"Night"
))</f>
        <v>Morning</v>
      </c>
      <c r="O1998" t="str">
        <f t="shared" si="190"/>
        <v/>
      </c>
    </row>
    <row r="1999" spans="1:15" x14ac:dyDescent="0.25">
      <c r="A1999" s="55" t="s">
        <v>4113</v>
      </c>
      <c r="B1999" t="s">
        <v>1</v>
      </c>
      <c r="C1999" t="s">
        <v>27</v>
      </c>
      <c r="D1999" t="s">
        <v>3575</v>
      </c>
      <c r="E1999" t="s">
        <v>4114</v>
      </c>
      <c r="F1999" t="s">
        <v>78</v>
      </c>
      <c r="G1999" t="str">
        <f t="shared" si="186"/>
        <v>0</v>
      </c>
      <c r="H1999" s="4" t="str">
        <f t="shared" si="187"/>
        <v>Click here</v>
      </c>
      <c r="I1999" t="str">
        <f>IFERROR(INDEX(Analysis!$B$71:$L$91, MATCH(B1999, Analysis!$A$71:$A$91, 0), MATCH(C1999, Analysis!$B$70:$L$70, 0)), "")</f>
        <v>Mild</v>
      </c>
      <c r="J1999">
        <f t="shared" si="188"/>
        <v>21</v>
      </c>
      <c r="K1999" s="56">
        <f t="shared" si="189"/>
        <v>45799</v>
      </c>
      <c r="L1999" s="57">
        <f t="shared" si="191"/>
        <v>0.66307870370656019</v>
      </c>
      <c r="M1999" t="str" cm="1">
        <f t="array" ref="M1999">IF(L1999="","",_xlfn.IFS(
  AND(L1999&gt;=TIME(9,0,0), L1999&lt;TIME(16,0,0)),"Morning",
  AND(L1999&gt;=TIME(16,0,0), L1999&lt;TIME(23,59,0)),"Evening",
  L1999&gt;=TIME(23,59,0),"Night",
  L1999&lt;TIME(9,0,0),"Night"
))</f>
        <v>Morning</v>
      </c>
      <c r="O1999" t="str">
        <f t="shared" si="190"/>
        <v/>
      </c>
    </row>
    <row r="2000" spans="1:15" x14ac:dyDescent="0.25">
      <c r="A2000" s="55" t="s">
        <v>4115</v>
      </c>
      <c r="B2000" t="s">
        <v>12</v>
      </c>
      <c r="C2000" t="s">
        <v>25</v>
      </c>
      <c r="D2000" t="s">
        <v>301</v>
      </c>
      <c r="E2000" t="s">
        <v>4116</v>
      </c>
      <c r="F2000" t="s">
        <v>78</v>
      </c>
      <c r="G2000" t="str">
        <f t="shared" si="186"/>
        <v>0</v>
      </c>
      <c r="H2000" s="4" t="str">
        <f t="shared" si="187"/>
        <v>Click here</v>
      </c>
      <c r="I2000" t="str">
        <f>IFERROR(INDEX(Analysis!$B$71:$L$91, MATCH(B2000, Analysis!$A$71:$A$91, 0), MATCH(C2000, Analysis!$B$70:$L$70, 0)), "")</f>
        <v>Severe</v>
      </c>
      <c r="J2000">
        <f t="shared" si="188"/>
        <v>21</v>
      </c>
      <c r="K2000" s="56">
        <f t="shared" si="189"/>
        <v>45799</v>
      </c>
      <c r="L2000" s="57">
        <f t="shared" si="191"/>
        <v>0.66408564814628335</v>
      </c>
      <c r="M2000" t="str" cm="1">
        <f t="array" ref="M2000">IF(L2000="","",_xlfn.IFS(
  AND(L2000&gt;=TIME(9,0,0), L2000&lt;TIME(16,0,0)),"Morning",
  AND(L2000&gt;=TIME(16,0,0), L2000&lt;TIME(23,59,0)),"Evening",
  L2000&gt;=TIME(23,59,0),"Night",
  L2000&lt;TIME(9,0,0),"Night"
))</f>
        <v>Morning</v>
      </c>
      <c r="O2000" t="str">
        <f t="shared" si="190"/>
        <v/>
      </c>
    </row>
    <row r="2001" spans="1:15" x14ac:dyDescent="0.25">
      <c r="A2001" s="55" t="s">
        <v>4117</v>
      </c>
      <c r="B2001" t="s">
        <v>1</v>
      </c>
      <c r="C2001" t="s">
        <v>26</v>
      </c>
      <c r="D2001" t="s">
        <v>80</v>
      </c>
      <c r="E2001" t="s">
        <v>4118</v>
      </c>
      <c r="F2001" t="s">
        <v>78</v>
      </c>
      <c r="G2001" t="str">
        <f t="shared" si="186"/>
        <v>0</v>
      </c>
      <c r="H2001" s="4" t="str">
        <f t="shared" si="187"/>
        <v>Click here</v>
      </c>
      <c r="I2001" t="str">
        <f>IFERROR(INDEX(Analysis!$B$71:$L$91, MATCH(B2001, Analysis!$A$71:$A$91, 0), MATCH(C2001, Analysis!$B$70:$L$70, 0)), "")</f>
        <v>Mild</v>
      </c>
      <c r="J2001">
        <f t="shared" si="188"/>
        <v>21</v>
      </c>
      <c r="K2001" s="56">
        <f t="shared" si="189"/>
        <v>45799</v>
      </c>
      <c r="L2001" s="57">
        <f t="shared" si="191"/>
        <v>0.66623842592525762</v>
      </c>
      <c r="M2001" t="str" cm="1">
        <f t="array" ref="M2001">IF(L2001="","",_xlfn.IFS(
  AND(L2001&gt;=TIME(9,0,0), L2001&lt;TIME(16,0,0)),"Morning",
  AND(L2001&gt;=TIME(16,0,0), L2001&lt;TIME(23,59,0)),"Evening",
  L2001&gt;=TIME(23,59,0),"Night",
  L2001&lt;TIME(9,0,0),"Night"
))</f>
        <v>Morning</v>
      </c>
      <c r="O2001" t="str">
        <f t="shared" si="190"/>
        <v/>
      </c>
    </row>
    <row r="2002" spans="1:15" x14ac:dyDescent="0.25">
      <c r="A2002" s="55" t="s">
        <v>4119</v>
      </c>
      <c r="B2002" t="s">
        <v>4</v>
      </c>
      <c r="C2002" t="s">
        <v>25</v>
      </c>
      <c r="D2002" t="s">
        <v>83</v>
      </c>
      <c r="E2002" t="s">
        <v>4120</v>
      </c>
      <c r="F2002" t="s">
        <v>78</v>
      </c>
      <c r="G2002" t="str">
        <f t="shared" si="186"/>
        <v>0</v>
      </c>
      <c r="H2002" s="4" t="str">
        <f t="shared" si="187"/>
        <v>Click here</v>
      </c>
      <c r="I2002" t="str">
        <f>IFERROR(INDEX(Analysis!$B$71:$L$91, MATCH(B2002, Analysis!$A$71:$A$91, 0), MATCH(C2002, Analysis!$B$70:$L$70, 0)), "")</f>
        <v>Mild</v>
      </c>
      <c r="J2002">
        <f t="shared" si="188"/>
        <v>21</v>
      </c>
      <c r="K2002" s="56">
        <f t="shared" si="189"/>
        <v>45799</v>
      </c>
      <c r="L2002" s="57">
        <f t="shared" si="191"/>
        <v>0.68057870370103046</v>
      </c>
      <c r="M2002" t="str" cm="1">
        <f t="array" ref="M2002">IF(L2002="","",_xlfn.IFS(
  AND(L2002&gt;=TIME(9,0,0), L2002&lt;TIME(16,0,0)),"Morning",
  AND(L2002&gt;=TIME(16,0,0), L2002&lt;TIME(23,59,0)),"Evening",
  L2002&gt;=TIME(23,59,0),"Night",
  L2002&lt;TIME(9,0,0),"Night"
))</f>
        <v>Evening</v>
      </c>
      <c r="O2002" t="str">
        <f t="shared" si="190"/>
        <v/>
      </c>
    </row>
    <row r="2003" spans="1:15" x14ac:dyDescent="0.25">
      <c r="A2003" s="55" t="s">
        <v>4121</v>
      </c>
      <c r="B2003" t="s">
        <v>1</v>
      </c>
      <c r="C2003" t="s">
        <v>27</v>
      </c>
      <c r="D2003" t="s">
        <v>109</v>
      </c>
      <c r="E2003" t="s">
        <v>4122</v>
      </c>
      <c r="F2003" t="s">
        <v>78</v>
      </c>
      <c r="G2003" t="str">
        <f t="shared" si="186"/>
        <v>0</v>
      </c>
      <c r="H2003" s="4" t="str">
        <f t="shared" si="187"/>
        <v>Click here</v>
      </c>
      <c r="I2003" t="str">
        <f>IFERROR(INDEX(Analysis!$B$71:$L$91, MATCH(B2003, Analysis!$A$71:$A$91, 0), MATCH(C2003, Analysis!$B$70:$L$70, 0)), "")</f>
        <v>Mild</v>
      </c>
      <c r="J2003">
        <f t="shared" si="188"/>
        <v>21</v>
      </c>
      <c r="K2003" s="56">
        <f t="shared" si="189"/>
        <v>45799</v>
      </c>
      <c r="L2003" s="57">
        <f t="shared" si="191"/>
        <v>0.69040509259502869</v>
      </c>
      <c r="M2003" t="str" cm="1">
        <f t="array" ref="M2003">IF(L2003="","",_xlfn.IFS(
  AND(L2003&gt;=TIME(9,0,0), L2003&lt;TIME(16,0,0)),"Morning",
  AND(L2003&gt;=TIME(16,0,0), L2003&lt;TIME(23,59,0)),"Evening",
  L2003&gt;=TIME(23,59,0),"Night",
  L2003&lt;TIME(9,0,0),"Night"
))</f>
        <v>Evening</v>
      </c>
      <c r="O2003" t="str">
        <f t="shared" si="190"/>
        <v/>
      </c>
    </row>
    <row r="2004" spans="1:15" x14ac:dyDescent="0.25">
      <c r="A2004" s="55" t="s">
        <v>4123</v>
      </c>
      <c r="B2004" t="s">
        <v>1</v>
      </c>
      <c r="C2004" t="s">
        <v>27</v>
      </c>
      <c r="D2004" t="s">
        <v>109</v>
      </c>
      <c r="E2004" t="s">
        <v>4124</v>
      </c>
      <c r="F2004" t="s">
        <v>78</v>
      </c>
      <c r="G2004" t="str">
        <f t="shared" si="186"/>
        <v>0</v>
      </c>
      <c r="H2004" s="4" t="str">
        <f t="shared" si="187"/>
        <v>Click here</v>
      </c>
      <c r="I2004" t="str">
        <f>IFERROR(INDEX(Analysis!$B$71:$L$91, MATCH(B2004, Analysis!$A$71:$A$91, 0), MATCH(C2004, Analysis!$B$70:$L$70, 0)), "")</f>
        <v>Mild</v>
      </c>
      <c r="J2004">
        <f t="shared" si="188"/>
        <v>21</v>
      </c>
      <c r="K2004" s="56">
        <f t="shared" si="189"/>
        <v>45799</v>
      </c>
      <c r="L2004" s="57">
        <f t="shared" si="191"/>
        <v>0.69075231481838273</v>
      </c>
      <c r="M2004" t="str" cm="1">
        <f t="array" ref="M2004">IF(L2004="","",_xlfn.IFS(
  AND(L2004&gt;=TIME(9,0,0), L2004&lt;TIME(16,0,0)),"Morning",
  AND(L2004&gt;=TIME(16,0,0), L2004&lt;TIME(23,59,0)),"Evening",
  L2004&gt;=TIME(23,59,0),"Night",
  L2004&lt;TIME(9,0,0),"Night"
))</f>
        <v>Evening</v>
      </c>
      <c r="O2004" t="str">
        <f t="shared" si="190"/>
        <v/>
      </c>
    </row>
    <row r="2005" spans="1:15" x14ac:dyDescent="0.25">
      <c r="A2005" s="55" t="s">
        <v>4125</v>
      </c>
      <c r="B2005" t="s">
        <v>1</v>
      </c>
      <c r="C2005" t="s">
        <v>27</v>
      </c>
      <c r="D2005" t="s">
        <v>109</v>
      </c>
      <c r="E2005" t="s">
        <v>4126</v>
      </c>
      <c r="F2005" t="s">
        <v>78</v>
      </c>
      <c r="G2005" t="str">
        <f t="shared" si="186"/>
        <v>0</v>
      </c>
      <c r="H2005" s="4" t="str">
        <f t="shared" si="187"/>
        <v>Click here</v>
      </c>
      <c r="I2005" t="str">
        <f>IFERROR(INDEX(Analysis!$B$71:$L$91, MATCH(B2005, Analysis!$A$71:$A$91, 0), MATCH(C2005, Analysis!$B$70:$L$70, 0)), "")</f>
        <v>Mild</v>
      </c>
      <c r="J2005">
        <f t="shared" si="188"/>
        <v>21</v>
      </c>
      <c r="K2005" s="56">
        <f t="shared" si="189"/>
        <v>45799</v>
      </c>
      <c r="L2005" s="57">
        <f t="shared" si="191"/>
        <v>0.69091435184964212</v>
      </c>
      <c r="M2005" t="str" cm="1">
        <f t="array" ref="M2005">IF(L2005="","",_xlfn.IFS(
  AND(L2005&gt;=TIME(9,0,0), L2005&lt;TIME(16,0,0)),"Morning",
  AND(L2005&gt;=TIME(16,0,0), L2005&lt;TIME(23,59,0)),"Evening",
  L2005&gt;=TIME(23,59,0),"Night",
  L2005&lt;TIME(9,0,0),"Night"
))</f>
        <v>Evening</v>
      </c>
      <c r="O2005" t="str">
        <f t="shared" si="190"/>
        <v/>
      </c>
    </row>
    <row r="2006" spans="1:15" x14ac:dyDescent="0.25">
      <c r="A2006" s="55" t="s">
        <v>4127</v>
      </c>
      <c r="B2006" t="s">
        <v>1</v>
      </c>
      <c r="C2006" t="s">
        <v>26</v>
      </c>
      <c r="D2006" t="s">
        <v>220</v>
      </c>
      <c r="E2006" t="s">
        <v>4128</v>
      </c>
      <c r="F2006" t="s">
        <v>78</v>
      </c>
      <c r="G2006" t="str">
        <f t="shared" si="186"/>
        <v>0</v>
      </c>
      <c r="H2006" s="4" t="str">
        <f t="shared" si="187"/>
        <v>Click here</v>
      </c>
      <c r="I2006" t="str">
        <f>IFERROR(INDEX(Analysis!$B$71:$L$91, MATCH(B2006, Analysis!$A$71:$A$91, 0), MATCH(C2006, Analysis!$B$70:$L$70, 0)), "")</f>
        <v>Mild</v>
      </c>
      <c r="J2006">
        <f t="shared" si="188"/>
        <v>21</v>
      </c>
      <c r="K2006" s="56">
        <f t="shared" si="189"/>
        <v>45799</v>
      </c>
      <c r="L2006" s="57">
        <f t="shared" si="191"/>
        <v>0.69170138888875954</v>
      </c>
      <c r="M2006" t="str" cm="1">
        <f t="array" ref="M2006">IF(L2006="","",_xlfn.IFS(
  AND(L2006&gt;=TIME(9,0,0), L2006&lt;TIME(16,0,0)),"Morning",
  AND(L2006&gt;=TIME(16,0,0), L2006&lt;TIME(23,59,0)),"Evening",
  L2006&gt;=TIME(23,59,0),"Night",
  L2006&lt;TIME(9,0,0),"Night"
))</f>
        <v>Evening</v>
      </c>
      <c r="O2006" t="str">
        <f t="shared" si="190"/>
        <v/>
      </c>
    </row>
    <row r="2007" spans="1:15" x14ac:dyDescent="0.25">
      <c r="A2007" s="55" t="s">
        <v>4129</v>
      </c>
      <c r="B2007" t="s">
        <v>1</v>
      </c>
      <c r="C2007" t="s">
        <v>27</v>
      </c>
      <c r="D2007" t="s">
        <v>3575</v>
      </c>
      <c r="E2007" t="s">
        <v>4130</v>
      </c>
      <c r="F2007" t="s">
        <v>78</v>
      </c>
      <c r="G2007" t="str">
        <f t="shared" si="186"/>
        <v>0</v>
      </c>
      <c r="H2007" s="4" t="str">
        <f t="shared" si="187"/>
        <v>Click here</v>
      </c>
      <c r="I2007" t="str">
        <f>IFERROR(INDEX(Analysis!$B$71:$L$91, MATCH(B2007, Analysis!$A$71:$A$91, 0), MATCH(C2007, Analysis!$B$70:$L$70, 0)), "")</f>
        <v>Mild</v>
      </c>
      <c r="J2007">
        <f t="shared" si="188"/>
        <v>21</v>
      </c>
      <c r="K2007" s="56">
        <f t="shared" si="189"/>
        <v>45799</v>
      </c>
      <c r="L2007" s="57">
        <f t="shared" si="191"/>
        <v>0.70067129629751435</v>
      </c>
      <c r="M2007" t="str" cm="1">
        <f t="array" ref="M2007">IF(L2007="","",_xlfn.IFS(
  AND(L2007&gt;=TIME(9,0,0), L2007&lt;TIME(16,0,0)),"Morning",
  AND(L2007&gt;=TIME(16,0,0), L2007&lt;TIME(23,59,0)),"Evening",
  L2007&gt;=TIME(23,59,0),"Night",
  L2007&lt;TIME(9,0,0),"Night"
))</f>
        <v>Evening</v>
      </c>
      <c r="O2007" t="str">
        <f t="shared" si="190"/>
        <v/>
      </c>
    </row>
    <row r="2008" spans="1:15" x14ac:dyDescent="0.25">
      <c r="A2008" s="55" t="s">
        <v>4131</v>
      </c>
      <c r="B2008" t="s">
        <v>1</v>
      </c>
      <c r="C2008" t="s">
        <v>30</v>
      </c>
      <c r="D2008" t="s">
        <v>3827</v>
      </c>
      <c r="E2008" t="s">
        <v>4132</v>
      </c>
      <c r="F2008" t="s">
        <v>78</v>
      </c>
      <c r="G2008" t="str">
        <f t="shared" si="186"/>
        <v>0</v>
      </c>
      <c r="H2008" s="4" t="str">
        <f t="shared" si="187"/>
        <v>Click here</v>
      </c>
      <c r="I2008" t="str">
        <f>IFERROR(INDEX(Analysis!$B$71:$L$91, MATCH(B2008, Analysis!$A$71:$A$91, 0), MATCH(C2008, Analysis!$B$70:$L$70, 0)), "")</f>
        <v>Mild</v>
      </c>
      <c r="J2008">
        <f t="shared" si="188"/>
        <v>21</v>
      </c>
      <c r="K2008" s="56">
        <f t="shared" si="189"/>
        <v>45799</v>
      </c>
      <c r="L2008" s="57">
        <f t="shared" si="191"/>
        <v>0.70223379629896954</v>
      </c>
      <c r="M2008" t="str" cm="1">
        <f t="array" ref="M2008">IF(L2008="","",_xlfn.IFS(
  AND(L2008&gt;=TIME(9,0,0), L2008&lt;TIME(16,0,0)),"Morning",
  AND(L2008&gt;=TIME(16,0,0), L2008&lt;TIME(23,59,0)),"Evening",
  L2008&gt;=TIME(23,59,0),"Night",
  L2008&lt;TIME(9,0,0),"Night"
))</f>
        <v>Evening</v>
      </c>
      <c r="O2008" t="str">
        <f t="shared" si="190"/>
        <v/>
      </c>
    </row>
    <row r="2009" spans="1:15" x14ac:dyDescent="0.25">
      <c r="A2009" s="55" t="s">
        <v>4133</v>
      </c>
      <c r="B2009" t="s">
        <v>1</v>
      </c>
      <c r="C2009" t="s">
        <v>103</v>
      </c>
      <c r="D2009" t="s">
        <v>104</v>
      </c>
      <c r="E2009" t="s">
        <v>4134</v>
      </c>
      <c r="F2009" t="s">
        <v>78</v>
      </c>
      <c r="G2009" t="str">
        <f t="shared" si="186"/>
        <v>0</v>
      </c>
      <c r="H2009" s="4" t="str">
        <f t="shared" si="187"/>
        <v>Click here</v>
      </c>
      <c r="I2009" t="str">
        <f>IFERROR(INDEX(Analysis!$B$71:$L$91, MATCH(B2009, Analysis!$A$71:$A$91, 0), MATCH(C2009, Analysis!$B$70:$L$70, 0)), "")</f>
        <v>Mild</v>
      </c>
      <c r="J2009">
        <f t="shared" si="188"/>
        <v>21</v>
      </c>
      <c r="K2009" s="56">
        <f t="shared" si="189"/>
        <v>45799</v>
      </c>
      <c r="L2009" s="57">
        <f t="shared" si="191"/>
        <v>0.70533564814832062</v>
      </c>
      <c r="M2009" t="str" cm="1">
        <f t="array" ref="M2009">IF(L2009="","",_xlfn.IFS(
  AND(L2009&gt;=TIME(9,0,0), L2009&lt;TIME(16,0,0)),"Morning",
  AND(L2009&gt;=TIME(16,0,0), L2009&lt;TIME(23,59,0)),"Evening",
  L2009&gt;=TIME(23,59,0),"Night",
  L2009&lt;TIME(9,0,0),"Night"
))</f>
        <v>Evening</v>
      </c>
      <c r="O2009" t="str">
        <f t="shared" si="190"/>
        <v/>
      </c>
    </row>
    <row r="2010" spans="1:15" x14ac:dyDescent="0.25">
      <c r="A2010" s="55" t="s">
        <v>4135</v>
      </c>
      <c r="B2010" t="s">
        <v>1</v>
      </c>
      <c r="C2010" t="s">
        <v>27</v>
      </c>
      <c r="D2010" t="s">
        <v>109</v>
      </c>
      <c r="E2010" t="s">
        <v>4136</v>
      </c>
      <c r="F2010" t="s">
        <v>78</v>
      </c>
      <c r="G2010" t="str">
        <f t="shared" si="186"/>
        <v>0</v>
      </c>
      <c r="H2010" s="4" t="str">
        <f t="shared" si="187"/>
        <v>Click here</v>
      </c>
      <c r="I2010" t="str">
        <f>IFERROR(INDEX(Analysis!$B$71:$L$91, MATCH(B2010, Analysis!$A$71:$A$91, 0), MATCH(C2010, Analysis!$B$70:$L$70, 0)), "")</f>
        <v>Mild</v>
      </c>
      <c r="J2010">
        <f t="shared" si="188"/>
        <v>21</v>
      </c>
      <c r="K2010" s="56">
        <f t="shared" si="189"/>
        <v>45799</v>
      </c>
      <c r="L2010" s="57">
        <f t="shared" si="191"/>
        <v>0.71256944444758119</v>
      </c>
      <c r="M2010" t="str" cm="1">
        <f t="array" ref="M2010">IF(L2010="","",_xlfn.IFS(
  AND(L2010&gt;=TIME(9,0,0), L2010&lt;TIME(16,0,0)),"Morning",
  AND(L2010&gt;=TIME(16,0,0), L2010&lt;TIME(23,59,0)),"Evening",
  L2010&gt;=TIME(23,59,0),"Night",
  L2010&lt;TIME(9,0,0),"Night"
))</f>
        <v>Evening</v>
      </c>
      <c r="O2010" t="str">
        <f t="shared" si="190"/>
        <v/>
      </c>
    </row>
    <row r="2011" spans="1:15" x14ac:dyDescent="0.25">
      <c r="A2011" s="55" t="s">
        <v>4137</v>
      </c>
      <c r="B2011" t="s">
        <v>1</v>
      </c>
      <c r="C2011" t="s">
        <v>27</v>
      </c>
      <c r="D2011" t="s">
        <v>3575</v>
      </c>
      <c r="E2011" t="s">
        <v>4138</v>
      </c>
      <c r="F2011" t="s">
        <v>78</v>
      </c>
      <c r="G2011" t="str">
        <f t="shared" si="186"/>
        <v>0</v>
      </c>
      <c r="H2011" s="4" t="str">
        <f t="shared" si="187"/>
        <v>Click here</v>
      </c>
      <c r="I2011" t="str">
        <f>IFERROR(INDEX(Analysis!$B$71:$L$91, MATCH(B2011, Analysis!$A$71:$A$91, 0), MATCH(C2011, Analysis!$B$70:$L$70, 0)), "")</f>
        <v>Mild</v>
      </c>
      <c r="J2011">
        <f t="shared" si="188"/>
        <v>21</v>
      </c>
      <c r="K2011" s="56">
        <f t="shared" si="189"/>
        <v>45799</v>
      </c>
      <c r="L2011" s="57">
        <f t="shared" si="191"/>
        <v>0.71403935184935108</v>
      </c>
      <c r="M2011" t="str" cm="1">
        <f t="array" ref="M2011">IF(L2011="","",_xlfn.IFS(
  AND(L2011&gt;=TIME(9,0,0), L2011&lt;TIME(16,0,0)),"Morning",
  AND(L2011&gt;=TIME(16,0,0), L2011&lt;TIME(23,59,0)),"Evening",
  L2011&gt;=TIME(23,59,0),"Night",
  L2011&lt;TIME(9,0,0),"Night"
))</f>
        <v>Evening</v>
      </c>
      <c r="O2011" t="str">
        <f t="shared" si="190"/>
        <v/>
      </c>
    </row>
    <row r="2012" spans="1:15" x14ac:dyDescent="0.25">
      <c r="A2012" s="55" t="s">
        <v>4139</v>
      </c>
      <c r="B2012" t="s">
        <v>1</v>
      </c>
      <c r="C2012" t="s">
        <v>30</v>
      </c>
      <c r="D2012" t="s">
        <v>217</v>
      </c>
      <c r="E2012" t="s">
        <v>4140</v>
      </c>
      <c r="F2012" t="s">
        <v>78</v>
      </c>
      <c r="G2012" t="str">
        <f t="shared" si="186"/>
        <v>0</v>
      </c>
      <c r="H2012" s="4" t="str">
        <f t="shared" si="187"/>
        <v>Click here</v>
      </c>
      <c r="I2012" t="str">
        <f>IFERROR(INDEX(Analysis!$B$71:$L$91, MATCH(B2012, Analysis!$A$71:$A$91, 0), MATCH(C2012, Analysis!$B$70:$L$70, 0)), "")</f>
        <v>Mild</v>
      </c>
      <c r="J2012">
        <f t="shared" si="188"/>
        <v>21</v>
      </c>
      <c r="K2012" s="56">
        <f t="shared" si="189"/>
        <v>45799</v>
      </c>
      <c r="L2012" s="57">
        <f t="shared" si="191"/>
        <v>0.72444444444408873</v>
      </c>
      <c r="M2012" t="str" cm="1">
        <f t="array" ref="M2012">IF(L2012="","",_xlfn.IFS(
  AND(L2012&gt;=TIME(9,0,0), L2012&lt;TIME(16,0,0)),"Morning",
  AND(L2012&gt;=TIME(16,0,0), L2012&lt;TIME(23,59,0)),"Evening",
  L2012&gt;=TIME(23,59,0),"Night",
  L2012&lt;TIME(9,0,0),"Night"
))</f>
        <v>Evening</v>
      </c>
      <c r="O2012" t="str">
        <f t="shared" si="190"/>
        <v/>
      </c>
    </row>
    <row r="2013" spans="1:15" x14ac:dyDescent="0.25">
      <c r="A2013" s="55" t="s">
        <v>4141</v>
      </c>
      <c r="B2013" t="s">
        <v>1</v>
      </c>
      <c r="C2013" t="s">
        <v>30</v>
      </c>
      <c r="D2013" t="s">
        <v>217</v>
      </c>
      <c r="E2013" t="s">
        <v>4142</v>
      </c>
      <c r="F2013" t="s">
        <v>78</v>
      </c>
      <c r="G2013" t="str">
        <f t="shared" si="186"/>
        <v>0</v>
      </c>
      <c r="H2013" s="4" t="str">
        <f t="shared" si="187"/>
        <v>Click here</v>
      </c>
      <c r="I2013" t="str">
        <f>IFERROR(INDEX(Analysis!$B$71:$L$91, MATCH(B2013, Analysis!$A$71:$A$91, 0), MATCH(C2013, Analysis!$B$70:$L$70, 0)), "")</f>
        <v>Mild</v>
      </c>
      <c r="J2013">
        <f t="shared" si="188"/>
        <v>21</v>
      </c>
      <c r="K2013" s="56">
        <f t="shared" si="189"/>
        <v>45799</v>
      </c>
      <c r="L2013" s="57">
        <f t="shared" si="191"/>
        <v>0.72655092592322035</v>
      </c>
      <c r="M2013" t="str" cm="1">
        <f t="array" ref="M2013">IF(L2013="","",_xlfn.IFS(
  AND(L2013&gt;=TIME(9,0,0), L2013&lt;TIME(16,0,0)),"Morning",
  AND(L2013&gt;=TIME(16,0,0), L2013&lt;TIME(23,59,0)),"Evening",
  L2013&gt;=TIME(23,59,0),"Night",
  L2013&lt;TIME(9,0,0),"Night"
))</f>
        <v>Evening</v>
      </c>
      <c r="O2013" t="str">
        <f t="shared" si="190"/>
        <v/>
      </c>
    </row>
    <row r="2014" spans="1:15" x14ac:dyDescent="0.25">
      <c r="A2014" s="55" t="s">
        <v>4143</v>
      </c>
      <c r="B2014" t="s">
        <v>1</v>
      </c>
      <c r="C2014" t="s">
        <v>30</v>
      </c>
      <c r="D2014" t="s">
        <v>217</v>
      </c>
      <c r="E2014" t="s">
        <v>4144</v>
      </c>
      <c r="F2014" t="s">
        <v>78</v>
      </c>
      <c r="G2014" t="str">
        <f t="shared" si="186"/>
        <v>0</v>
      </c>
      <c r="H2014" s="4" t="str">
        <f t="shared" si="187"/>
        <v>Click here</v>
      </c>
      <c r="I2014" t="str">
        <f>IFERROR(INDEX(Analysis!$B$71:$L$91, MATCH(B2014, Analysis!$A$71:$A$91, 0), MATCH(C2014, Analysis!$B$70:$L$70, 0)), "")</f>
        <v>Mild</v>
      </c>
      <c r="J2014">
        <f t="shared" si="188"/>
        <v>21</v>
      </c>
      <c r="K2014" s="56">
        <f t="shared" si="189"/>
        <v>45799</v>
      </c>
      <c r="L2014" s="57">
        <f t="shared" si="191"/>
        <v>0.72709490740817273</v>
      </c>
      <c r="M2014" t="str" cm="1">
        <f t="array" ref="M2014">IF(L2014="","",_xlfn.IFS(
  AND(L2014&gt;=TIME(9,0,0), L2014&lt;TIME(16,0,0)),"Morning",
  AND(L2014&gt;=TIME(16,0,0), L2014&lt;TIME(23,59,0)),"Evening",
  L2014&gt;=TIME(23,59,0),"Night",
  L2014&lt;TIME(9,0,0),"Night"
))</f>
        <v>Evening</v>
      </c>
      <c r="O2014" t="str">
        <f t="shared" si="190"/>
        <v/>
      </c>
    </row>
    <row r="2015" spans="1:15" x14ac:dyDescent="0.25">
      <c r="A2015" s="55" t="s">
        <v>4145</v>
      </c>
      <c r="B2015" t="s">
        <v>1</v>
      </c>
      <c r="C2015" t="s">
        <v>29</v>
      </c>
      <c r="D2015" t="s">
        <v>290</v>
      </c>
      <c r="E2015" t="s">
        <v>4146</v>
      </c>
      <c r="F2015" t="s">
        <v>78</v>
      </c>
      <c r="G2015" t="str">
        <f t="shared" si="186"/>
        <v>0</v>
      </c>
      <c r="H2015" s="4" t="str">
        <f t="shared" si="187"/>
        <v>Click here</v>
      </c>
      <c r="I2015" t="str">
        <f>IFERROR(INDEX(Analysis!$B$71:$L$91, MATCH(B2015, Analysis!$A$71:$A$91, 0), MATCH(C2015, Analysis!$B$70:$L$70, 0)), "")</f>
        <v>Mild</v>
      </c>
      <c r="J2015">
        <f t="shared" si="188"/>
        <v>21</v>
      </c>
      <c r="K2015" s="56">
        <f t="shared" si="189"/>
        <v>45799</v>
      </c>
      <c r="L2015" s="57">
        <f t="shared" si="191"/>
        <v>0.73607638888643123</v>
      </c>
      <c r="M2015" t="str" cm="1">
        <f t="array" ref="M2015">IF(L2015="","",_xlfn.IFS(
  AND(L2015&gt;=TIME(9,0,0), L2015&lt;TIME(16,0,0)),"Morning",
  AND(L2015&gt;=TIME(16,0,0), L2015&lt;TIME(23,59,0)),"Evening",
  L2015&gt;=TIME(23,59,0),"Night",
  L2015&lt;TIME(9,0,0),"Night"
))</f>
        <v>Evening</v>
      </c>
      <c r="O2015" t="str">
        <f t="shared" si="190"/>
        <v/>
      </c>
    </row>
    <row r="2016" spans="1:15" x14ac:dyDescent="0.25">
      <c r="A2016" s="55" t="s">
        <v>4147</v>
      </c>
      <c r="B2016" t="s">
        <v>1</v>
      </c>
      <c r="C2016" t="s">
        <v>30</v>
      </c>
      <c r="D2016" t="s">
        <v>217</v>
      </c>
      <c r="E2016" t="s">
        <v>4148</v>
      </c>
      <c r="F2016" t="s">
        <v>78</v>
      </c>
      <c r="G2016" t="str">
        <f t="shared" si="186"/>
        <v>0</v>
      </c>
      <c r="H2016" s="4" t="str">
        <f t="shared" si="187"/>
        <v>Click here</v>
      </c>
      <c r="I2016" t="str">
        <f>IFERROR(INDEX(Analysis!$B$71:$L$91, MATCH(B2016, Analysis!$A$71:$A$91, 0), MATCH(C2016, Analysis!$B$70:$L$70, 0)), "")</f>
        <v>Mild</v>
      </c>
      <c r="J2016">
        <f t="shared" si="188"/>
        <v>21</v>
      </c>
      <c r="K2016" s="56">
        <f t="shared" si="189"/>
        <v>45799</v>
      </c>
      <c r="L2016" s="57">
        <f t="shared" si="191"/>
        <v>0.74283564814686542</v>
      </c>
      <c r="M2016" t="str" cm="1">
        <f t="array" ref="M2016">IF(L2016="","",_xlfn.IFS(
  AND(L2016&gt;=TIME(9,0,0), L2016&lt;TIME(16,0,0)),"Morning",
  AND(L2016&gt;=TIME(16,0,0), L2016&lt;TIME(23,59,0)),"Evening",
  L2016&gt;=TIME(23,59,0),"Night",
  L2016&lt;TIME(9,0,0),"Night"
))</f>
        <v>Evening</v>
      </c>
      <c r="O2016" t="str">
        <f t="shared" si="190"/>
        <v/>
      </c>
    </row>
    <row r="2017" spans="1:15" x14ac:dyDescent="0.25">
      <c r="A2017" s="55" t="s">
        <v>4149</v>
      </c>
      <c r="B2017" t="s">
        <v>1</v>
      </c>
      <c r="C2017" t="s">
        <v>30</v>
      </c>
      <c r="D2017" t="s">
        <v>217</v>
      </c>
      <c r="E2017" t="s">
        <v>4150</v>
      </c>
      <c r="F2017" t="s">
        <v>78</v>
      </c>
      <c r="G2017" t="str">
        <f t="shared" si="186"/>
        <v>0</v>
      </c>
      <c r="H2017" s="4" t="str">
        <f t="shared" si="187"/>
        <v>Click here</v>
      </c>
      <c r="I2017" t="str">
        <f>IFERROR(INDEX(Analysis!$B$71:$L$91, MATCH(B2017, Analysis!$A$71:$A$91, 0), MATCH(C2017, Analysis!$B$70:$L$70, 0)), "")</f>
        <v>Mild</v>
      </c>
      <c r="J2017">
        <f t="shared" si="188"/>
        <v>21</v>
      </c>
      <c r="K2017" s="56">
        <f t="shared" si="189"/>
        <v>45799</v>
      </c>
      <c r="L2017" s="57">
        <f t="shared" si="191"/>
        <v>0.75393518518831115</v>
      </c>
      <c r="M2017" t="str" cm="1">
        <f t="array" ref="M2017">IF(L2017="","",_xlfn.IFS(
  AND(L2017&gt;=TIME(9,0,0), L2017&lt;TIME(16,0,0)),"Morning",
  AND(L2017&gt;=TIME(16,0,0), L2017&lt;TIME(23,59,0)),"Evening",
  L2017&gt;=TIME(23,59,0),"Night",
  L2017&lt;TIME(9,0,0),"Night"
))</f>
        <v>Evening</v>
      </c>
      <c r="O2017" t="str">
        <f t="shared" si="190"/>
        <v/>
      </c>
    </row>
    <row r="2018" spans="1:15" x14ac:dyDescent="0.25">
      <c r="A2018" s="55" t="s">
        <v>4151</v>
      </c>
      <c r="B2018" t="s">
        <v>3</v>
      </c>
      <c r="C2018" t="s">
        <v>103</v>
      </c>
      <c r="D2018" t="s">
        <v>104</v>
      </c>
      <c r="E2018" t="s">
        <v>4152</v>
      </c>
      <c r="F2018" t="s">
        <v>78</v>
      </c>
      <c r="G2018" t="str">
        <f t="shared" si="186"/>
        <v>0</v>
      </c>
      <c r="H2018" s="4" t="str">
        <f t="shared" si="187"/>
        <v>Click here</v>
      </c>
      <c r="I2018" t="str">
        <f>IFERROR(INDEX(Analysis!$B$71:$L$91, MATCH(B2018, Analysis!$A$71:$A$91, 0), MATCH(C2018, Analysis!$B$70:$L$70, 0)), "")</f>
        <v>Severe</v>
      </c>
      <c r="J2018">
        <f t="shared" si="188"/>
        <v>21</v>
      </c>
      <c r="K2018" s="56">
        <f t="shared" si="189"/>
        <v>45799</v>
      </c>
      <c r="L2018" s="57">
        <f t="shared" si="191"/>
        <v>0.75541666666686069</v>
      </c>
      <c r="M2018" t="str" cm="1">
        <f t="array" ref="M2018">IF(L2018="","",_xlfn.IFS(
  AND(L2018&gt;=TIME(9,0,0), L2018&lt;TIME(16,0,0)),"Morning",
  AND(L2018&gt;=TIME(16,0,0), L2018&lt;TIME(23,59,0)),"Evening",
  L2018&gt;=TIME(23,59,0),"Night",
  L2018&lt;TIME(9,0,0),"Night"
))</f>
        <v>Evening</v>
      </c>
      <c r="O2018" t="str">
        <f t="shared" si="190"/>
        <v/>
      </c>
    </row>
    <row r="2019" spans="1:15" x14ac:dyDescent="0.25">
      <c r="A2019" s="55" t="s">
        <v>4153</v>
      </c>
      <c r="B2019" t="s">
        <v>1</v>
      </c>
      <c r="C2019" t="s">
        <v>30</v>
      </c>
      <c r="D2019" t="s">
        <v>217</v>
      </c>
      <c r="E2019" t="s">
        <v>4154</v>
      </c>
      <c r="F2019" t="s">
        <v>78</v>
      </c>
      <c r="G2019" t="str">
        <f t="shared" si="186"/>
        <v>0</v>
      </c>
      <c r="H2019" s="4" t="str">
        <f t="shared" si="187"/>
        <v>Click here</v>
      </c>
      <c r="I2019" t="str">
        <f>IFERROR(INDEX(Analysis!$B$71:$L$91, MATCH(B2019, Analysis!$A$71:$A$91, 0), MATCH(C2019, Analysis!$B$70:$L$70, 0)), "")</f>
        <v>Mild</v>
      </c>
      <c r="J2019">
        <f t="shared" si="188"/>
        <v>21</v>
      </c>
      <c r="K2019" s="56">
        <f t="shared" si="189"/>
        <v>45799</v>
      </c>
      <c r="L2019" s="57">
        <f t="shared" si="191"/>
        <v>0.75634259259095415</v>
      </c>
      <c r="M2019" t="str" cm="1">
        <f t="array" ref="M2019">IF(L2019="","",_xlfn.IFS(
  AND(L2019&gt;=TIME(9,0,0), L2019&lt;TIME(16,0,0)),"Morning",
  AND(L2019&gt;=TIME(16,0,0), L2019&lt;TIME(23,59,0)),"Evening",
  L2019&gt;=TIME(23,59,0),"Night",
  L2019&lt;TIME(9,0,0),"Night"
))</f>
        <v>Evening</v>
      </c>
      <c r="O2019" t="str">
        <f t="shared" si="190"/>
        <v/>
      </c>
    </row>
    <row r="2020" spans="1:15" x14ac:dyDescent="0.25">
      <c r="A2020" s="55" t="s">
        <v>4155</v>
      </c>
      <c r="B2020" t="s">
        <v>1</v>
      </c>
      <c r="C2020" t="s">
        <v>30</v>
      </c>
      <c r="D2020" t="s">
        <v>217</v>
      </c>
      <c r="E2020" t="s">
        <v>4156</v>
      </c>
      <c r="F2020" t="s">
        <v>78</v>
      </c>
      <c r="G2020" t="str">
        <f t="shared" si="186"/>
        <v>0</v>
      </c>
      <c r="H2020" s="4" t="str">
        <f t="shared" si="187"/>
        <v>Click here</v>
      </c>
      <c r="I2020" t="str">
        <f>IFERROR(INDEX(Analysis!$B$71:$L$91, MATCH(B2020, Analysis!$A$71:$A$91, 0), MATCH(C2020, Analysis!$B$70:$L$70, 0)), "")</f>
        <v>Mild</v>
      </c>
      <c r="J2020">
        <f t="shared" si="188"/>
        <v>21</v>
      </c>
      <c r="K2020" s="56">
        <f t="shared" si="189"/>
        <v>45799</v>
      </c>
      <c r="L2020" s="57">
        <f t="shared" si="191"/>
        <v>0.75682870370656019</v>
      </c>
      <c r="M2020" t="str" cm="1">
        <f t="array" ref="M2020">IF(L2020="","",_xlfn.IFS(
  AND(L2020&gt;=TIME(9,0,0), L2020&lt;TIME(16,0,0)),"Morning",
  AND(L2020&gt;=TIME(16,0,0), L2020&lt;TIME(23,59,0)),"Evening",
  L2020&gt;=TIME(23,59,0),"Night",
  L2020&lt;TIME(9,0,0),"Night"
))</f>
        <v>Evening</v>
      </c>
      <c r="O2020" t="str">
        <f t="shared" si="190"/>
        <v/>
      </c>
    </row>
    <row r="2021" spans="1:15" x14ac:dyDescent="0.25">
      <c r="A2021" s="55" t="s">
        <v>4157</v>
      </c>
      <c r="B2021" t="s">
        <v>1</v>
      </c>
      <c r="C2021" t="s">
        <v>30</v>
      </c>
      <c r="D2021" t="s">
        <v>217</v>
      </c>
      <c r="E2021" t="s">
        <v>4158</v>
      </c>
      <c r="F2021" t="s">
        <v>78</v>
      </c>
      <c r="G2021" t="str">
        <f t="shared" si="186"/>
        <v>0</v>
      </c>
      <c r="H2021" s="4" t="str">
        <f t="shared" si="187"/>
        <v>Click here</v>
      </c>
      <c r="I2021" t="str">
        <f>IFERROR(INDEX(Analysis!$B$71:$L$91, MATCH(B2021, Analysis!$A$71:$A$91, 0), MATCH(C2021, Analysis!$B$70:$L$70, 0)), "")</f>
        <v>Mild</v>
      </c>
      <c r="J2021">
        <f t="shared" si="188"/>
        <v>21</v>
      </c>
      <c r="K2021" s="56">
        <f t="shared" si="189"/>
        <v>45799</v>
      </c>
      <c r="L2021" s="57">
        <f t="shared" si="191"/>
        <v>0.75753472222277196</v>
      </c>
      <c r="M2021" t="str" cm="1">
        <f t="array" ref="M2021">IF(L2021="","",_xlfn.IFS(
  AND(L2021&gt;=TIME(9,0,0), L2021&lt;TIME(16,0,0)),"Morning",
  AND(L2021&gt;=TIME(16,0,0), L2021&lt;TIME(23,59,0)),"Evening",
  L2021&gt;=TIME(23,59,0),"Night",
  L2021&lt;TIME(9,0,0),"Night"
))</f>
        <v>Evening</v>
      </c>
      <c r="O2021" t="str">
        <f t="shared" si="190"/>
        <v/>
      </c>
    </row>
    <row r="2022" spans="1:15" x14ac:dyDescent="0.25">
      <c r="A2022" s="55" t="s">
        <v>4159</v>
      </c>
      <c r="B2022" t="s">
        <v>1</v>
      </c>
      <c r="C2022" t="s">
        <v>30</v>
      </c>
      <c r="D2022" t="s">
        <v>217</v>
      </c>
      <c r="E2022" t="s">
        <v>4160</v>
      </c>
      <c r="F2022" t="s">
        <v>78</v>
      </c>
      <c r="G2022" t="str">
        <f t="shared" si="186"/>
        <v>0</v>
      </c>
      <c r="H2022" s="4" t="str">
        <f t="shared" si="187"/>
        <v>Click here</v>
      </c>
      <c r="I2022" t="str">
        <f>IFERROR(INDEX(Analysis!$B$71:$L$91, MATCH(B2022, Analysis!$A$71:$A$91, 0), MATCH(C2022, Analysis!$B$70:$L$70, 0)), "")</f>
        <v>Mild</v>
      </c>
      <c r="J2022">
        <f t="shared" si="188"/>
        <v>21</v>
      </c>
      <c r="K2022" s="56">
        <f t="shared" si="189"/>
        <v>45799</v>
      </c>
      <c r="L2022" s="57">
        <f t="shared" si="191"/>
        <v>0.75997685184847796</v>
      </c>
      <c r="M2022" t="str" cm="1">
        <f t="array" ref="M2022">IF(L2022="","",_xlfn.IFS(
  AND(L2022&gt;=TIME(9,0,0), L2022&lt;TIME(16,0,0)),"Morning",
  AND(L2022&gt;=TIME(16,0,0), L2022&lt;TIME(23,59,0)),"Evening",
  L2022&gt;=TIME(23,59,0),"Night",
  L2022&lt;TIME(9,0,0),"Night"
))</f>
        <v>Evening</v>
      </c>
      <c r="O2022" t="str">
        <f t="shared" si="190"/>
        <v/>
      </c>
    </row>
    <row r="2023" spans="1:15" x14ac:dyDescent="0.25">
      <c r="A2023" s="55" t="s">
        <v>4161</v>
      </c>
      <c r="B2023" t="s">
        <v>1</v>
      </c>
      <c r="C2023" t="s">
        <v>26</v>
      </c>
      <c r="D2023" t="s">
        <v>199</v>
      </c>
      <c r="E2023" t="s">
        <v>4162</v>
      </c>
      <c r="F2023" t="s">
        <v>78</v>
      </c>
      <c r="G2023" t="str">
        <f t="shared" si="186"/>
        <v>0</v>
      </c>
      <c r="H2023" s="4" t="str">
        <f t="shared" si="187"/>
        <v>Click here</v>
      </c>
      <c r="I2023" t="str">
        <f>IFERROR(INDEX(Analysis!$B$71:$L$91, MATCH(B2023, Analysis!$A$71:$A$91, 0), MATCH(C2023, Analysis!$B$70:$L$70, 0)), "")</f>
        <v>Mild</v>
      </c>
      <c r="J2023">
        <f t="shared" si="188"/>
        <v>21</v>
      </c>
      <c r="K2023" s="56">
        <f t="shared" si="189"/>
        <v>45799</v>
      </c>
      <c r="L2023" s="57">
        <f t="shared" si="191"/>
        <v>0.76002314814832062</v>
      </c>
      <c r="M2023" t="str" cm="1">
        <f t="array" ref="M2023">IF(L2023="","",_xlfn.IFS(
  AND(L2023&gt;=TIME(9,0,0), L2023&lt;TIME(16,0,0)),"Morning",
  AND(L2023&gt;=TIME(16,0,0), L2023&lt;TIME(23,59,0)),"Evening",
  L2023&gt;=TIME(23,59,0),"Night",
  L2023&lt;TIME(9,0,0),"Night"
))</f>
        <v>Evening</v>
      </c>
      <c r="O2023" t="str">
        <f t="shared" si="190"/>
        <v/>
      </c>
    </row>
    <row r="2024" spans="1:15" x14ac:dyDescent="0.25">
      <c r="A2024" s="55" t="s">
        <v>4163</v>
      </c>
      <c r="B2024" t="s">
        <v>1</v>
      </c>
      <c r="C2024" t="s">
        <v>26</v>
      </c>
      <c r="D2024" t="s">
        <v>220</v>
      </c>
      <c r="E2024" t="s">
        <v>4164</v>
      </c>
      <c r="F2024" t="s">
        <v>78</v>
      </c>
      <c r="G2024" t="str">
        <f t="shared" si="186"/>
        <v>0</v>
      </c>
      <c r="H2024" s="4" t="str">
        <f t="shared" si="187"/>
        <v>Click here</v>
      </c>
      <c r="I2024" t="str">
        <f>IFERROR(INDEX(Analysis!$B$71:$L$91, MATCH(B2024, Analysis!$A$71:$A$91, 0), MATCH(C2024, Analysis!$B$70:$L$70, 0)), "")</f>
        <v>Mild</v>
      </c>
      <c r="J2024">
        <f t="shared" si="188"/>
        <v>21</v>
      </c>
      <c r="K2024" s="56">
        <f t="shared" si="189"/>
        <v>45799</v>
      </c>
      <c r="L2024" s="57">
        <f t="shared" si="191"/>
        <v>0.76119212962657912</v>
      </c>
      <c r="M2024" t="str" cm="1">
        <f t="array" ref="M2024">IF(L2024="","",_xlfn.IFS(
  AND(L2024&gt;=TIME(9,0,0), L2024&lt;TIME(16,0,0)),"Morning",
  AND(L2024&gt;=TIME(16,0,0), L2024&lt;TIME(23,59,0)),"Evening",
  L2024&gt;=TIME(23,59,0),"Night",
  L2024&lt;TIME(9,0,0),"Night"
))</f>
        <v>Evening</v>
      </c>
      <c r="O2024" t="str">
        <f t="shared" si="190"/>
        <v/>
      </c>
    </row>
    <row r="2025" spans="1:15" x14ac:dyDescent="0.25">
      <c r="A2025" s="55" t="s">
        <v>4165</v>
      </c>
      <c r="B2025" t="s">
        <v>2</v>
      </c>
      <c r="C2025" t="s">
        <v>29</v>
      </c>
      <c r="D2025" t="s">
        <v>76</v>
      </c>
      <c r="E2025" t="s">
        <v>4166</v>
      </c>
      <c r="F2025" t="s">
        <v>78</v>
      </c>
      <c r="G2025" t="str">
        <f t="shared" si="186"/>
        <v>0</v>
      </c>
      <c r="H2025" s="4" t="str">
        <f t="shared" si="187"/>
        <v>Click here</v>
      </c>
      <c r="I2025" t="str">
        <f>IFERROR(INDEX(Analysis!$B$71:$L$91, MATCH(B2025, Analysis!$A$71:$A$91, 0), MATCH(C2025, Analysis!$B$70:$L$70, 0)), "")</f>
        <v>Mild</v>
      </c>
      <c r="J2025">
        <f t="shared" si="188"/>
        <v>21</v>
      </c>
      <c r="K2025" s="56">
        <f t="shared" si="189"/>
        <v>45799</v>
      </c>
      <c r="L2025" s="57">
        <f t="shared" si="191"/>
        <v>0.76237268518161727</v>
      </c>
      <c r="M2025" t="str" cm="1">
        <f t="array" ref="M2025">IF(L2025="","",_xlfn.IFS(
  AND(L2025&gt;=TIME(9,0,0), L2025&lt;TIME(16,0,0)),"Morning",
  AND(L2025&gt;=TIME(16,0,0), L2025&lt;TIME(23,59,0)),"Evening",
  L2025&gt;=TIME(23,59,0),"Night",
  L2025&lt;TIME(9,0,0),"Night"
))</f>
        <v>Evening</v>
      </c>
      <c r="O2025" t="str">
        <f t="shared" si="190"/>
        <v/>
      </c>
    </row>
    <row r="2026" spans="1:15" x14ac:dyDescent="0.25">
      <c r="A2026" s="55" t="s">
        <v>4167</v>
      </c>
      <c r="B2026" t="s">
        <v>1</v>
      </c>
      <c r="C2026" t="s">
        <v>30</v>
      </c>
      <c r="D2026" t="s">
        <v>3827</v>
      </c>
      <c r="E2026" t="s">
        <v>4168</v>
      </c>
      <c r="F2026" t="s">
        <v>78</v>
      </c>
      <c r="G2026" t="str">
        <f t="shared" si="186"/>
        <v>0</v>
      </c>
      <c r="H2026" s="4" t="str">
        <f t="shared" si="187"/>
        <v>Click here</v>
      </c>
      <c r="I2026" t="str">
        <f>IFERROR(INDEX(Analysis!$B$71:$L$91, MATCH(B2026, Analysis!$A$71:$A$91, 0), MATCH(C2026, Analysis!$B$70:$L$70, 0)), "")</f>
        <v>Mild</v>
      </c>
      <c r="J2026">
        <f t="shared" si="188"/>
        <v>21</v>
      </c>
      <c r="K2026" s="56">
        <f t="shared" si="189"/>
        <v>45799</v>
      </c>
      <c r="L2026" s="57">
        <f t="shared" si="191"/>
        <v>0.76327546295942739</v>
      </c>
      <c r="M2026" t="str" cm="1">
        <f t="array" ref="M2026">IF(L2026="","",_xlfn.IFS(
  AND(L2026&gt;=TIME(9,0,0), L2026&lt;TIME(16,0,0)),"Morning",
  AND(L2026&gt;=TIME(16,0,0), L2026&lt;TIME(23,59,0)),"Evening",
  L2026&gt;=TIME(23,59,0),"Night",
  L2026&lt;TIME(9,0,0),"Night"
))</f>
        <v>Evening</v>
      </c>
      <c r="O2026" t="str">
        <f t="shared" si="190"/>
        <v/>
      </c>
    </row>
    <row r="2027" spans="1:15" x14ac:dyDescent="0.25">
      <c r="A2027" s="55" t="s">
        <v>4169</v>
      </c>
      <c r="B2027" t="s">
        <v>1</v>
      </c>
      <c r="C2027" t="s">
        <v>30</v>
      </c>
      <c r="D2027" t="s">
        <v>3827</v>
      </c>
      <c r="E2027" t="s">
        <v>4170</v>
      </c>
      <c r="F2027" t="s">
        <v>78</v>
      </c>
      <c r="G2027" t="str">
        <f t="shared" si="186"/>
        <v>0</v>
      </c>
      <c r="H2027" s="4" t="str">
        <f t="shared" si="187"/>
        <v>Click here</v>
      </c>
      <c r="I2027" t="str">
        <f>IFERROR(INDEX(Analysis!$B$71:$L$91, MATCH(B2027, Analysis!$A$71:$A$91, 0), MATCH(C2027, Analysis!$B$70:$L$70, 0)), "")</f>
        <v>Mild</v>
      </c>
      <c r="J2027">
        <f t="shared" si="188"/>
        <v>21</v>
      </c>
      <c r="K2027" s="56">
        <f t="shared" si="189"/>
        <v>45799</v>
      </c>
      <c r="L2027" s="57">
        <f t="shared" si="191"/>
        <v>0.76381944444437977</v>
      </c>
      <c r="M2027" t="str" cm="1">
        <f t="array" ref="M2027">IF(L2027="","",_xlfn.IFS(
  AND(L2027&gt;=TIME(9,0,0), L2027&lt;TIME(16,0,0)),"Morning",
  AND(L2027&gt;=TIME(16,0,0), L2027&lt;TIME(23,59,0)),"Evening",
  L2027&gt;=TIME(23,59,0),"Night",
  L2027&lt;TIME(9,0,0),"Night"
))</f>
        <v>Evening</v>
      </c>
      <c r="O2027" t="str">
        <f t="shared" si="190"/>
        <v/>
      </c>
    </row>
    <row r="2028" spans="1:15" x14ac:dyDescent="0.25">
      <c r="A2028" s="55" t="s">
        <v>4171</v>
      </c>
      <c r="B2028" t="s">
        <v>1</v>
      </c>
      <c r="C2028" t="s">
        <v>103</v>
      </c>
      <c r="D2028" t="s">
        <v>104</v>
      </c>
      <c r="E2028" t="s">
        <v>4172</v>
      </c>
      <c r="F2028" t="s">
        <v>78</v>
      </c>
      <c r="G2028" t="str">
        <f t="shared" si="186"/>
        <v>0</v>
      </c>
      <c r="H2028" s="4" t="str">
        <f t="shared" si="187"/>
        <v>Click here</v>
      </c>
      <c r="I2028" t="str">
        <f>IFERROR(INDEX(Analysis!$B$71:$L$91, MATCH(B2028, Analysis!$A$71:$A$91, 0), MATCH(C2028, Analysis!$B$70:$L$70, 0)), "")</f>
        <v>Mild</v>
      </c>
      <c r="J2028">
        <f t="shared" si="188"/>
        <v>21</v>
      </c>
      <c r="K2028" s="56">
        <f t="shared" si="189"/>
        <v>45799</v>
      </c>
      <c r="L2028" s="57">
        <f t="shared" si="191"/>
        <v>0.76648148147796746</v>
      </c>
      <c r="M2028" t="str" cm="1">
        <f t="array" ref="M2028">IF(L2028="","",_xlfn.IFS(
  AND(L2028&gt;=TIME(9,0,0), L2028&lt;TIME(16,0,0)),"Morning",
  AND(L2028&gt;=TIME(16,0,0), L2028&lt;TIME(23,59,0)),"Evening",
  L2028&gt;=TIME(23,59,0),"Night",
  L2028&lt;TIME(9,0,0),"Night"
))</f>
        <v>Evening</v>
      </c>
      <c r="O2028" t="str">
        <f t="shared" si="190"/>
        <v/>
      </c>
    </row>
    <row r="2029" spans="1:15" x14ac:dyDescent="0.25">
      <c r="A2029" s="55" t="s">
        <v>4173</v>
      </c>
      <c r="B2029" t="s">
        <v>1</v>
      </c>
      <c r="C2029" t="s">
        <v>103</v>
      </c>
      <c r="D2029" t="s">
        <v>104</v>
      </c>
      <c r="E2029" t="s">
        <v>4174</v>
      </c>
      <c r="F2029" t="s">
        <v>78</v>
      </c>
      <c r="G2029" t="str">
        <f t="shared" si="186"/>
        <v>0</v>
      </c>
      <c r="H2029" s="4" t="str">
        <f t="shared" si="187"/>
        <v>Click here</v>
      </c>
      <c r="I2029" t="str">
        <f>IFERROR(INDEX(Analysis!$B$71:$L$91, MATCH(B2029, Analysis!$A$71:$A$91, 0), MATCH(C2029, Analysis!$B$70:$L$70, 0)), "")</f>
        <v>Mild</v>
      </c>
      <c r="J2029">
        <f t="shared" si="188"/>
        <v>21</v>
      </c>
      <c r="K2029" s="56">
        <f t="shared" si="189"/>
        <v>45799</v>
      </c>
      <c r="L2029" s="57">
        <f t="shared" si="191"/>
        <v>0.7826967592627625</v>
      </c>
      <c r="M2029" t="str" cm="1">
        <f t="array" ref="M2029">IF(L2029="","",_xlfn.IFS(
  AND(L2029&gt;=TIME(9,0,0), L2029&lt;TIME(16,0,0)),"Morning",
  AND(L2029&gt;=TIME(16,0,0), L2029&lt;TIME(23,59,0)),"Evening",
  L2029&gt;=TIME(23,59,0),"Night",
  L2029&lt;TIME(9,0,0),"Night"
))</f>
        <v>Evening</v>
      </c>
      <c r="O2029" t="str">
        <f t="shared" si="190"/>
        <v/>
      </c>
    </row>
    <row r="2030" spans="1:15" x14ac:dyDescent="0.25">
      <c r="A2030" s="55" t="s">
        <v>4175</v>
      </c>
      <c r="B2030" t="s">
        <v>5</v>
      </c>
      <c r="C2030" t="s">
        <v>30</v>
      </c>
      <c r="D2030" t="s">
        <v>3827</v>
      </c>
      <c r="E2030" t="s">
        <v>4176</v>
      </c>
      <c r="F2030" t="s">
        <v>78</v>
      </c>
      <c r="G2030" t="str">
        <f t="shared" si="186"/>
        <v>0</v>
      </c>
      <c r="H2030" s="4" t="str">
        <f t="shared" si="187"/>
        <v>Click here</v>
      </c>
      <c r="I2030" t="str">
        <f>IFERROR(INDEX(Analysis!$B$71:$L$91, MATCH(B2030, Analysis!$A$71:$A$91, 0), MATCH(C2030, Analysis!$B$70:$L$70, 0)), "")</f>
        <v>Severe</v>
      </c>
      <c r="J2030">
        <f t="shared" si="188"/>
        <v>21</v>
      </c>
      <c r="K2030" s="56">
        <f t="shared" si="189"/>
        <v>45799</v>
      </c>
      <c r="L2030" s="57">
        <f t="shared" si="191"/>
        <v>0.78395833333343035</v>
      </c>
      <c r="M2030" t="str" cm="1">
        <f t="array" ref="M2030">IF(L2030="","",_xlfn.IFS(
  AND(L2030&gt;=TIME(9,0,0), L2030&lt;TIME(16,0,0)),"Morning",
  AND(L2030&gt;=TIME(16,0,0), L2030&lt;TIME(23,59,0)),"Evening",
  L2030&gt;=TIME(23,59,0),"Night",
  L2030&lt;TIME(9,0,0),"Night"
))</f>
        <v>Evening</v>
      </c>
      <c r="O2030" t="str">
        <f t="shared" si="190"/>
        <v/>
      </c>
    </row>
    <row r="2031" spans="1:15" x14ac:dyDescent="0.25">
      <c r="A2031" s="55" t="s">
        <v>4177</v>
      </c>
      <c r="B2031" t="s">
        <v>1</v>
      </c>
      <c r="C2031" t="s">
        <v>25</v>
      </c>
      <c r="D2031" t="s">
        <v>1117</v>
      </c>
      <c r="E2031" t="s">
        <v>4178</v>
      </c>
      <c r="F2031" t="s">
        <v>78</v>
      </c>
      <c r="G2031" t="str">
        <f t="shared" si="186"/>
        <v>0</v>
      </c>
      <c r="H2031" s="4" t="str">
        <f t="shared" si="187"/>
        <v>Click here</v>
      </c>
      <c r="I2031" t="str">
        <f>IFERROR(INDEX(Analysis!$B$71:$L$91, MATCH(B2031, Analysis!$A$71:$A$91, 0), MATCH(C2031, Analysis!$B$70:$L$70, 0)), "")</f>
        <v>Mild</v>
      </c>
      <c r="J2031">
        <f t="shared" si="188"/>
        <v>21</v>
      </c>
      <c r="K2031" s="56">
        <f t="shared" si="189"/>
        <v>45799</v>
      </c>
      <c r="L2031" s="57">
        <f t="shared" si="191"/>
        <v>0.86876157407095889</v>
      </c>
      <c r="M2031" t="str" cm="1">
        <f t="array" ref="M2031">IF(L2031="","",_xlfn.IFS(
  AND(L2031&gt;=TIME(9,0,0), L2031&lt;TIME(16,0,0)),"Morning",
  AND(L2031&gt;=TIME(16,0,0), L2031&lt;TIME(23,59,0)),"Evening",
  L2031&gt;=TIME(23,59,0),"Night",
  L2031&lt;TIME(9,0,0),"Night"
))</f>
        <v>Evening</v>
      </c>
      <c r="O2031" t="str">
        <f t="shared" si="190"/>
        <v/>
      </c>
    </row>
    <row r="2032" spans="1:15" x14ac:dyDescent="0.25">
      <c r="A2032" s="55" t="s">
        <v>4179</v>
      </c>
      <c r="B2032" t="s">
        <v>1</v>
      </c>
      <c r="C2032" t="s">
        <v>25</v>
      </c>
      <c r="D2032" t="s">
        <v>1117</v>
      </c>
      <c r="E2032" t="s">
        <v>4180</v>
      </c>
      <c r="F2032" t="s">
        <v>78</v>
      </c>
      <c r="G2032" t="str">
        <f t="shared" si="186"/>
        <v>0</v>
      </c>
      <c r="H2032" s="4" t="str">
        <f t="shared" si="187"/>
        <v>Click here</v>
      </c>
      <c r="I2032" t="str">
        <f>IFERROR(INDEX(Analysis!$B$71:$L$91, MATCH(B2032, Analysis!$A$71:$A$91, 0), MATCH(C2032, Analysis!$B$70:$L$70, 0)), "")</f>
        <v>Mild</v>
      </c>
      <c r="J2032">
        <f t="shared" si="188"/>
        <v>21</v>
      </c>
      <c r="K2032" s="56">
        <f t="shared" si="189"/>
        <v>45799</v>
      </c>
      <c r="L2032" s="57">
        <f t="shared" si="191"/>
        <v>0.86900462963239988</v>
      </c>
      <c r="M2032" t="str" cm="1">
        <f t="array" ref="M2032">IF(L2032="","",_xlfn.IFS(
  AND(L2032&gt;=TIME(9,0,0), L2032&lt;TIME(16,0,0)),"Morning",
  AND(L2032&gt;=TIME(16,0,0), L2032&lt;TIME(23,59,0)),"Evening",
  L2032&gt;=TIME(23,59,0),"Night",
  L2032&lt;TIME(9,0,0),"Night"
))</f>
        <v>Evening</v>
      </c>
      <c r="O2032" t="str">
        <f t="shared" si="190"/>
        <v/>
      </c>
    </row>
    <row r="2033" spans="1:15" x14ac:dyDescent="0.25">
      <c r="A2033" s="55" t="s">
        <v>4181</v>
      </c>
      <c r="B2033" t="s">
        <v>1</v>
      </c>
      <c r="C2033" t="s">
        <v>30</v>
      </c>
      <c r="D2033" t="s">
        <v>217</v>
      </c>
      <c r="E2033" t="s">
        <v>4182</v>
      </c>
      <c r="F2033" t="s">
        <v>78</v>
      </c>
      <c r="G2033" t="str">
        <f t="shared" si="186"/>
        <v>0</v>
      </c>
      <c r="H2033" s="4" t="str">
        <f t="shared" si="187"/>
        <v>Click here</v>
      </c>
      <c r="I2033" t="str">
        <f>IFERROR(INDEX(Analysis!$B$71:$L$91, MATCH(B2033, Analysis!$A$71:$A$91, 0), MATCH(C2033, Analysis!$B$70:$L$70, 0)), "")</f>
        <v>Mild</v>
      </c>
      <c r="J2033">
        <f t="shared" si="188"/>
        <v>21</v>
      </c>
      <c r="K2033" s="56">
        <f t="shared" si="189"/>
        <v>45799</v>
      </c>
      <c r="L2033" s="57">
        <f t="shared" si="191"/>
        <v>0.91467592592380242</v>
      </c>
      <c r="M2033" t="str" cm="1">
        <f t="array" ref="M2033">IF(L2033="","",_xlfn.IFS(
  AND(L2033&gt;=TIME(9,0,0), L2033&lt;TIME(16,0,0)),"Morning",
  AND(L2033&gt;=TIME(16,0,0), L2033&lt;TIME(23,59,0)),"Evening",
  L2033&gt;=TIME(23,59,0),"Night",
  L2033&lt;TIME(9,0,0),"Night"
))</f>
        <v>Evening</v>
      </c>
      <c r="O2033" t="str">
        <f t="shared" si="190"/>
        <v/>
      </c>
    </row>
    <row r="2034" spans="1:15" x14ac:dyDescent="0.25">
      <c r="A2034" s="55" t="s">
        <v>4183</v>
      </c>
      <c r="B2034" t="s">
        <v>1</v>
      </c>
      <c r="C2034" t="s">
        <v>25</v>
      </c>
      <c r="D2034" t="s">
        <v>301</v>
      </c>
      <c r="E2034" t="s">
        <v>4184</v>
      </c>
      <c r="F2034" t="s">
        <v>78</v>
      </c>
      <c r="G2034" t="str">
        <f t="shared" si="186"/>
        <v>0</v>
      </c>
      <c r="H2034" s="4" t="str">
        <f t="shared" si="187"/>
        <v>Click here</v>
      </c>
      <c r="I2034" t="str">
        <f>IFERROR(INDEX(Analysis!$B$71:$L$91, MATCH(B2034, Analysis!$A$71:$A$91, 0), MATCH(C2034, Analysis!$B$70:$L$70, 0)), "")</f>
        <v>Mild</v>
      </c>
      <c r="J2034">
        <f t="shared" si="188"/>
        <v>21</v>
      </c>
      <c r="K2034" s="56">
        <f t="shared" si="189"/>
        <v>45799</v>
      </c>
      <c r="L2034" s="57">
        <f t="shared" si="191"/>
        <v>0.96673611111327773</v>
      </c>
      <c r="M2034" t="str" cm="1">
        <f t="array" ref="M2034">IF(L2034="","",_xlfn.IFS(
  AND(L2034&gt;=TIME(9,0,0), L2034&lt;TIME(16,0,0)),"Morning",
  AND(L2034&gt;=TIME(16,0,0), L2034&lt;TIME(23,59,0)),"Evening",
  L2034&gt;=TIME(23,59,0),"Night",
  L2034&lt;TIME(9,0,0),"Night"
))</f>
        <v>Evening</v>
      </c>
      <c r="O2034" t="str">
        <f t="shared" si="190"/>
        <v/>
      </c>
    </row>
    <row r="2035" spans="1:15" x14ac:dyDescent="0.25">
      <c r="A2035" s="55" t="s">
        <v>4185</v>
      </c>
      <c r="B2035" t="s">
        <v>1</v>
      </c>
      <c r="C2035" t="s">
        <v>25</v>
      </c>
      <c r="D2035" t="s">
        <v>149</v>
      </c>
      <c r="E2035" t="s">
        <v>4186</v>
      </c>
      <c r="F2035" t="s">
        <v>78</v>
      </c>
      <c r="G2035" t="str">
        <f t="shared" si="186"/>
        <v>0</v>
      </c>
      <c r="H2035" s="4" t="str">
        <f t="shared" si="187"/>
        <v>Click here</v>
      </c>
      <c r="I2035" t="str">
        <f>IFERROR(INDEX(Analysis!$B$71:$L$91, MATCH(B2035, Analysis!$A$71:$A$91, 0), MATCH(C2035, Analysis!$B$70:$L$70, 0)), "")</f>
        <v>Mild</v>
      </c>
      <c r="J2035">
        <f t="shared" si="188"/>
        <v>21</v>
      </c>
      <c r="K2035" s="56">
        <f t="shared" si="189"/>
        <v>45800</v>
      </c>
      <c r="L2035" s="57">
        <f t="shared" si="191"/>
        <v>0.38829861111298669</v>
      </c>
      <c r="M2035" t="str" cm="1">
        <f t="array" ref="M2035">IF(L2035="","",_xlfn.IFS(
  AND(L2035&gt;=TIME(9,0,0), L2035&lt;TIME(16,0,0)),"Morning",
  AND(L2035&gt;=TIME(16,0,0), L2035&lt;TIME(23,59,0)),"Evening",
  L2035&gt;=TIME(23,59,0),"Night",
  L2035&lt;TIME(9,0,0),"Night"
))</f>
        <v>Morning</v>
      </c>
      <c r="O2035" t="str">
        <f t="shared" si="190"/>
        <v/>
      </c>
    </row>
    <row r="2036" spans="1:15" x14ac:dyDescent="0.25">
      <c r="A2036" s="55" t="s">
        <v>4187</v>
      </c>
      <c r="B2036" t="s">
        <v>1</v>
      </c>
      <c r="C2036" t="s">
        <v>103</v>
      </c>
      <c r="D2036" t="s">
        <v>104</v>
      </c>
      <c r="E2036" t="s">
        <v>4188</v>
      </c>
      <c r="F2036" t="s">
        <v>78</v>
      </c>
      <c r="G2036" t="str">
        <f t="shared" si="186"/>
        <v>0</v>
      </c>
      <c r="H2036" s="4" t="str">
        <f t="shared" si="187"/>
        <v>Click here</v>
      </c>
      <c r="I2036" t="str">
        <f>IFERROR(INDEX(Analysis!$B$71:$L$91, MATCH(B2036, Analysis!$A$71:$A$91, 0), MATCH(C2036, Analysis!$B$70:$L$70, 0)), "")</f>
        <v>Mild</v>
      </c>
      <c r="J2036">
        <f t="shared" si="188"/>
        <v>21</v>
      </c>
      <c r="K2036" s="56">
        <f t="shared" si="189"/>
        <v>45800</v>
      </c>
      <c r="L2036" s="57">
        <f t="shared" si="191"/>
        <v>0.38844907407474238</v>
      </c>
      <c r="M2036" t="str" cm="1">
        <f t="array" ref="M2036">IF(L2036="","",_xlfn.IFS(
  AND(L2036&gt;=TIME(9,0,0), L2036&lt;TIME(16,0,0)),"Morning",
  AND(L2036&gt;=TIME(16,0,0), L2036&lt;TIME(23,59,0)),"Evening",
  L2036&gt;=TIME(23,59,0),"Night",
  L2036&lt;TIME(9,0,0),"Night"
))</f>
        <v>Morning</v>
      </c>
      <c r="O2036" t="str">
        <f t="shared" si="190"/>
        <v/>
      </c>
    </row>
    <row r="2037" spans="1:15" x14ac:dyDescent="0.25">
      <c r="A2037" s="55" t="s">
        <v>4189</v>
      </c>
      <c r="B2037" t="s">
        <v>1</v>
      </c>
      <c r="C2037" t="s">
        <v>27</v>
      </c>
      <c r="D2037" t="s">
        <v>3575</v>
      </c>
      <c r="E2037" t="s">
        <v>4190</v>
      </c>
      <c r="F2037" t="s">
        <v>78</v>
      </c>
      <c r="G2037" t="str">
        <f t="shared" si="186"/>
        <v>0</v>
      </c>
      <c r="H2037" s="4" t="str">
        <f t="shared" si="187"/>
        <v>Click here</v>
      </c>
      <c r="I2037" t="str">
        <f>IFERROR(INDEX(Analysis!$B$71:$L$91, MATCH(B2037, Analysis!$A$71:$A$91, 0), MATCH(C2037, Analysis!$B$70:$L$70, 0)), "")</f>
        <v>Mild</v>
      </c>
      <c r="J2037">
        <f t="shared" si="188"/>
        <v>21</v>
      </c>
      <c r="K2037" s="56">
        <f t="shared" si="189"/>
        <v>45800</v>
      </c>
      <c r="L2037" s="57">
        <f t="shared" si="191"/>
        <v>0.38980324073781958</v>
      </c>
      <c r="M2037" t="str" cm="1">
        <f t="array" ref="M2037">IF(L2037="","",_xlfn.IFS(
  AND(L2037&gt;=TIME(9,0,0), L2037&lt;TIME(16,0,0)),"Morning",
  AND(L2037&gt;=TIME(16,0,0), L2037&lt;TIME(23,59,0)),"Evening",
  L2037&gt;=TIME(23,59,0),"Night",
  L2037&lt;TIME(9,0,0),"Night"
))</f>
        <v>Morning</v>
      </c>
      <c r="O2037" t="str">
        <f t="shared" si="190"/>
        <v/>
      </c>
    </row>
    <row r="2038" spans="1:15" x14ac:dyDescent="0.25">
      <c r="A2038" s="55" t="s">
        <v>4191</v>
      </c>
      <c r="B2038" t="s">
        <v>1</v>
      </c>
      <c r="C2038" t="s">
        <v>103</v>
      </c>
      <c r="D2038" t="s">
        <v>104</v>
      </c>
      <c r="E2038" t="s">
        <v>4192</v>
      </c>
      <c r="F2038" t="s">
        <v>78</v>
      </c>
      <c r="G2038" t="str">
        <f t="shared" si="186"/>
        <v>0</v>
      </c>
      <c r="H2038" s="4" t="str">
        <f t="shared" si="187"/>
        <v>Click here</v>
      </c>
      <c r="I2038" t="str">
        <f>IFERROR(INDEX(Analysis!$B$71:$L$91, MATCH(B2038, Analysis!$A$71:$A$91, 0), MATCH(C2038, Analysis!$B$70:$L$70, 0)), "")</f>
        <v>Mild</v>
      </c>
      <c r="J2038">
        <f t="shared" si="188"/>
        <v>21</v>
      </c>
      <c r="K2038" s="56">
        <f t="shared" si="189"/>
        <v>45800</v>
      </c>
      <c r="L2038" s="57">
        <f t="shared" si="191"/>
        <v>0.39133101851621177</v>
      </c>
      <c r="M2038" t="str" cm="1">
        <f t="array" ref="M2038">IF(L2038="","",_xlfn.IFS(
  AND(L2038&gt;=TIME(9,0,0), L2038&lt;TIME(16,0,0)),"Morning",
  AND(L2038&gt;=TIME(16,0,0), L2038&lt;TIME(23,59,0)),"Evening",
  L2038&gt;=TIME(23,59,0),"Night",
  L2038&lt;TIME(9,0,0),"Night"
))</f>
        <v>Morning</v>
      </c>
      <c r="O2038" t="str">
        <f t="shared" si="190"/>
        <v/>
      </c>
    </row>
    <row r="2039" spans="1:15" x14ac:dyDescent="0.25">
      <c r="A2039" s="55" t="s">
        <v>4193</v>
      </c>
      <c r="B2039" t="s">
        <v>1</v>
      </c>
      <c r="C2039" t="s">
        <v>103</v>
      </c>
      <c r="D2039" t="s">
        <v>104</v>
      </c>
      <c r="E2039" t="s">
        <v>4194</v>
      </c>
      <c r="F2039" t="s">
        <v>78</v>
      </c>
      <c r="G2039" t="str">
        <f t="shared" si="186"/>
        <v>0</v>
      </c>
      <c r="H2039" s="4" t="str">
        <f t="shared" si="187"/>
        <v>Click here</v>
      </c>
      <c r="I2039" t="str">
        <f>IFERROR(INDEX(Analysis!$B$71:$L$91, MATCH(B2039, Analysis!$A$71:$A$91, 0), MATCH(C2039, Analysis!$B$70:$L$70, 0)), "")</f>
        <v>Mild</v>
      </c>
      <c r="J2039">
        <f t="shared" si="188"/>
        <v>21</v>
      </c>
      <c r="K2039" s="56">
        <f t="shared" si="189"/>
        <v>45800</v>
      </c>
      <c r="L2039" s="57">
        <f t="shared" si="191"/>
        <v>0.39245370370190358</v>
      </c>
      <c r="M2039" t="str" cm="1">
        <f t="array" ref="M2039">IF(L2039="","",_xlfn.IFS(
  AND(L2039&gt;=TIME(9,0,0), L2039&lt;TIME(16,0,0)),"Morning",
  AND(L2039&gt;=TIME(16,0,0), L2039&lt;TIME(23,59,0)),"Evening",
  L2039&gt;=TIME(23,59,0),"Night",
  L2039&lt;TIME(9,0,0),"Night"
))</f>
        <v>Morning</v>
      </c>
      <c r="O2039" t="str">
        <f t="shared" si="190"/>
        <v/>
      </c>
    </row>
    <row r="2040" spans="1:15" x14ac:dyDescent="0.25">
      <c r="A2040" s="55" t="s">
        <v>4195</v>
      </c>
      <c r="B2040" t="s">
        <v>0</v>
      </c>
      <c r="C2040" t="s">
        <v>25</v>
      </c>
      <c r="D2040" t="s">
        <v>1076</v>
      </c>
      <c r="E2040" t="s">
        <v>4196</v>
      </c>
      <c r="F2040" t="s">
        <v>78</v>
      </c>
      <c r="G2040" t="str">
        <f t="shared" si="186"/>
        <v>0</v>
      </c>
      <c r="H2040" s="4" t="str">
        <f t="shared" si="187"/>
        <v>Click here</v>
      </c>
      <c r="I2040" t="str">
        <f>IFERROR(INDEX(Analysis!$B$71:$L$91, MATCH(B2040, Analysis!$A$71:$A$91, 0), MATCH(C2040, Analysis!$B$70:$L$70, 0)), "")</f>
        <v>Severe</v>
      </c>
      <c r="J2040">
        <f t="shared" si="188"/>
        <v>21</v>
      </c>
      <c r="K2040" s="56">
        <f t="shared" si="189"/>
        <v>45800</v>
      </c>
      <c r="L2040" s="57">
        <f t="shared" si="191"/>
        <v>0.39517361111211358</v>
      </c>
      <c r="M2040" t="str" cm="1">
        <f t="array" ref="M2040">IF(L2040="","",_xlfn.IFS(
  AND(L2040&gt;=TIME(9,0,0), L2040&lt;TIME(16,0,0)),"Morning",
  AND(L2040&gt;=TIME(16,0,0), L2040&lt;TIME(23,59,0)),"Evening",
  L2040&gt;=TIME(23,59,0),"Night",
  L2040&lt;TIME(9,0,0),"Night"
))</f>
        <v>Morning</v>
      </c>
      <c r="O2040" t="str">
        <f t="shared" si="190"/>
        <v/>
      </c>
    </row>
    <row r="2041" spans="1:15" x14ac:dyDescent="0.25">
      <c r="A2041" s="55" t="s">
        <v>4197</v>
      </c>
      <c r="B2041" t="s">
        <v>1</v>
      </c>
      <c r="C2041" t="s">
        <v>103</v>
      </c>
      <c r="D2041" t="s">
        <v>104</v>
      </c>
      <c r="E2041" t="s">
        <v>4198</v>
      </c>
      <c r="F2041" t="s">
        <v>78</v>
      </c>
      <c r="G2041" t="str">
        <f t="shared" si="186"/>
        <v>0</v>
      </c>
      <c r="H2041" s="4" t="str">
        <f t="shared" si="187"/>
        <v>Click here</v>
      </c>
      <c r="I2041" t="str">
        <f>IFERROR(INDEX(Analysis!$B$71:$L$91, MATCH(B2041, Analysis!$A$71:$A$91, 0), MATCH(C2041, Analysis!$B$70:$L$70, 0)), "")</f>
        <v>Mild</v>
      </c>
      <c r="J2041">
        <f t="shared" si="188"/>
        <v>21</v>
      </c>
      <c r="K2041" s="56">
        <f t="shared" si="189"/>
        <v>45800</v>
      </c>
      <c r="L2041" s="57">
        <f t="shared" si="191"/>
        <v>0.39660879629809642</v>
      </c>
      <c r="M2041" t="str" cm="1">
        <f t="array" ref="M2041">IF(L2041="","",_xlfn.IFS(
  AND(L2041&gt;=TIME(9,0,0), L2041&lt;TIME(16,0,0)),"Morning",
  AND(L2041&gt;=TIME(16,0,0), L2041&lt;TIME(23,59,0)),"Evening",
  L2041&gt;=TIME(23,59,0),"Night",
  L2041&lt;TIME(9,0,0),"Night"
))</f>
        <v>Morning</v>
      </c>
      <c r="O2041" t="str">
        <f t="shared" si="190"/>
        <v/>
      </c>
    </row>
    <row r="2042" spans="1:15" x14ac:dyDescent="0.25">
      <c r="A2042" s="55" t="s">
        <v>4199</v>
      </c>
      <c r="B2042" t="s">
        <v>1</v>
      </c>
      <c r="C2042" t="s">
        <v>27</v>
      </c>
      <c r="D2042" t="s">
        <v>3575</v>
      </c>
      <c r="E2042" t="s">
        <v>4200</v>
      </c>
      <c r="F2042" t="s">
        <v>78</v>
      </c>
      <c r="G2042" t="str">
        <f t="shared" si="186"/>
        <v>0</v>
      </c>
      <c r="H2042" s="4" t="str">
        <f t="shared" si="187"/>
        <v>Click here</v>
      </c>
      <c r="I2042" t="str">
        <f>IFERROR(INDEX(Analysis!$B$71:$L$91, MATCH(B2042, Analysis!$A$71:$A$91, 0), MATCH(C2042, Analysis!$B$70:$L$70, 0)), "")</f>
        <v>Mild</v>
      </c>
      <c r="J2042">
        <f t="shared" si="188"/>
        <v>21</v>
      </c>
      <c r="K2042" s="56">
        <f t="shared" si="189"/>
        <v>45800</v>
      </c>
      <c r="L2042" s="57">
        <f t="shared" si="191"/>
        <v>0.40056712963269092</v>
      </c>
      <c r="M2042" t="str" cm="1">
        <f t="array" ref="M2042">IF(L2042="","",_xlfn.IFS(
  AND(L2042&gt;=TIME(9,0,0), L2042&lt;TIME(16,0,0)),"Morning",
  AND(L2042&gt;=TIME(16,0,0), L2042&lt;TIME(23,59,0)),"Evening",
  L2042&gt;=TIME(23,59,0),"Night",
  L2042&lt;TIME(9,0,0),"Night"
))</f>
        <v>Morning</v>
      </c>
      <c r="O2042" t="str">
        <f t="shared" si="190"/>
        <v/>
      </c>
    </row>
    <row r="2043" spans="1:15" x14ac:dyDescent="0.25">
      <c r="A2043" s="55" t="s">
        <v>4201</v>
      </c>
      <c r="B2043" t="s">
        <v>1</v>
      </c>
      <c r="C2043" t="s">
        <v>29</v>
      </c>
      <c r="D2043" t="s">
        <v>76</v>
      </c>
      <c r="E2043" t="s">
        <v>4202</v>
      </c>
      <c r="F2043" t="s">
        <v>78</v>
      </c>
      <c r="G2043" t="str">
        <f t="shared" si="186"/>
        <v>0</v>
      </c>
      <c r="H2043" s="4" t="str">
        <f t="shared" si="187"/>
        <v>Click here</v>
      </c>
      <c r="I2043" t="str">
        <f>IFERROR(INDEX(Analysis!$B$71:$L$91, MATCH(B2043, Analysis!$A$71:$A$91, 0), MATCH(C2043, Analysis!$B$70:$L$70, 0)), "")</f>
        <v>Mild</v>
      </c>
      <c r="J2043">
        <f t="shared" si="188"/>
        <v>21</v>
      </c>
      <c r="K2043" s="56">
        <f t="shared" si="189"/>
        <v>45800</v>
      </c>
      <c r="L2043" s="57">
        <f t="shared" si="191"/>
        <v>0.40928240741050104</v>
      </c>
      <c r="M2043" t="str" cm="1">
        <f t="array" ref="M2043">IF(L2043="","",_xlfn.IFS(
  AND(L2043&gt;=TIME(9,0,0), L2043&lt;TIME(16,0,0)),"Morning",
  AND(L2043&gt;=TIME(16,0,0), L2043&lt;TIME(23,59,0)),"Evening",
  L2043&gt;=TIME(23,59,0),"Night",
  L2043&lt;TIME(9,0,0),"Night"
))</f>
        <v>Morning</v>
      </c>
      <c r="O2043" t="str">
        <f t="shared" si="190"/>
        <v/>
      </c>
    </row>
    <row r="2044" spans="1:15" x14ac:dyDescent="0.25">
      <c r="A2044" s="55" t="s">
        <v>4203</v>
      </c>
      <c r="B2044" t="s">
        <v>12</v>
      </c>
      <c r="C2044" t="s">
        <v>25</v>
      </c>
      <c r="D2044" t="s">
        <v>301</v>
      </c>
      <c r="E2044" t="s">
        <v>4204</v>
      </c>
      <c r="F2044" t="s">
        <v>78</v>
      </c>
      <c r="G2044" t="str">
        <f t="shared" si="186"/>
        <v>0</v>
      </c>
      <c r="H2044" s="4" t="str">
        <f t="shared" si="187"/>
        <v>Click here</v>
      </c>
      <c r="I2044" t="str">
        <f>IFERROR(INDEX(Analysis!$B$71:$L$91, MATCH(B2044, Analysis!$A$71:$A$91, 0), MATCH(C2044, Analysis!$B$70:$L$70, 0)), "")</f>
        <v>Severe</v>
      </c>
      <c r="J2044">
        <f t="shared" si="188"/>
        <v>21</v>
      </c>
      <c r="K2044" s="56">
        <f t="shared" si="189"/>
        <v>45800</v>
      </c>
      <c r="L2044" s="57">
        <f t="shared" si="191"/>
        <v>0.41324074073781958</v>
      </c>
      <c r="M2044" t="str" cm="1">
        <f t="array" ref="M2044">IF(L2044="","",_xlfn.IFS(
  AND(L2044&gt;=TIME(9,0,0), L2044&lt;TIME(16,0,0)),"Morning",
  AND(L2044&gt;=TIME(16,0,0), L2044&lt;TIME(23,59,0)),"Evening",
  L2044&gt;=TIME(23,59,0),"Night",
  L2044&lt;TIME(9,0,0),"Night"
))</f>
        <v>Morning</v>
      </c>
      <c r="O2044" t="str">
        <f t="shared" si="190"/>
        <v/>
      </c>
    </row>
    <row r="2045" spans="1:15" x14ac:dyDescent="0.25">
      <c r="A2045" s="55" t="s">
        <v>4205</v>
      </c>
      <c r="B2045" t="s">
        <v>1</v>
      </c>
      <c r="C2045" t="s">
        <v>27</v>
      </c>
      <c r="D2045" t="s">
        <v>167</v>
      </c>
      <c r="E2045" t="s">
        <v>4206</v>
      </c>
      <c r="F2045" t="s">
        <v>78</v>
      </c>
      <c r="G2045" t="str">
        <f t="shared" si="186"/>
        <v>0</v>
      </c>
      <c r="H2045" s="4" t="str">
        <f t="shared" si="187"/>
        <v>Click here</v>
      </c>
      <c r="I2045" t="str">
        <f>IFERROR(INDEX(Analysis!$B$71:$L$91, MATCH(B2045, Analysis!$A$71:$A$91, 0), MATCH(C2045, Analysis!$B$70:$L$70, 0)), "")</f>
        <v>Mild</v>
      </c>
      <c r="J2045">
        <f t="shared" si="188"/>
        <v>21</v>
      </c>
      <c r="K2045" s="56">
        <f t="shared" si="189"/>
        <v>45800</v>
      </c>
      <c r="L2045" s="57">
        <f t="shared" si="191"/>
        <v>0.41374999999970896</v>
      </c>
      <c r="M2045" t="str" cm="1">
        <f t="array" ref="M2045">IF(L2045="","",_xlfn.IFS(
  AND(L2045&gt;=TIME(9,0,0), L2045&lt;TIME(16,0,0)),"Morning",
  AND(L2045&gt;=TIME(16,0,0), L2045&lt;TIME(23,59,0)),"Evening",
  L2045&gt;=TIME(23,59,0),"Night",
  L2045&lt;TIME(9,0,0),"Night"
))</f>
        <v>Morning</v>
      </c>
      <c r="O2045" t="str">
        <f t="shared" si="190"/>
        <v/>
      </c>
    </row>
    <row r="2046" spans="1:15" x14ac:dyDescent="0.25">
      <c r="A2046" s="55" t="s">
        <v>4207</v>
      </c>
      <c r="B2046" t="s">
        <v>1</v>
      </c>
      <c r="C2046" t="s">
        <v>26</v>
      </c>
      <c r="D2046" t="s">
        <v>258</v>
      </c>
      <c r="E2046" t="s">
        <v>4208</v>
      </c>
      <c r="F2046" t="s">
        <v>78</v>
      </c>
      <c r="G2046" t="str">
        <f t="shared" si="186"/>
        <v>0</v>
      </c>
      <c r="H2046" s="4" t="str">
        <f t="shared" si="187"/>
        <v>Click here</v>
      </c>
      <c r="I2046" t="str">
        <f>IFERROR(INDEX(Analysis!$B$71:$L$91, MATCH(B2046, Analysis!$A$71:$A$91, 0), MATCH(C2046, Analysis!$B$70:$L$70, 0)), "")</f>
        <v>Mild</v>
      </c>
      <c r="J2046">
        <f t="shared" si="188"/>
        <v>21</v>
      </c>
      <c r="K2046" s="56">
        <f t="shared" si="189"/>
        <v>45800</v>
      </c>
      <c r="L2046" s="57">
        <f t="shared" si="191"/>
        <v>0.4155092592627625</v>
      </c>
      <c r="M2046" t="str" cm="1">
        <f t="array" ref="M2046">IF(L2046="","",_xlfn.IFS(
  AND(L2046&gt;=TIME(9,0,0), L2046&lt;TIME(16,0,0)),"Morning",
  AND(L2046&gt;=TIME(16,0,0), L2046&lt;TIME(23,59,0)),"Evening",
  L2046&gt;=TIME(23,59,0),"Night",
  L2046&lt;TIME(9,0,0),"Night"
))</f>
        <v>Morning</v>
      </c>
      <c r="O2046" t="str">
        <f t="shared" si="190"/>
        <v/>
      </c>
    </row>
    <row r="2047" spans="1:15" x14ac:dyDescent="0.25">
      <c r="A2047" s="55" t="s">
        <v>4209</v>
      </c>
      <c r="B2047" t="s">
        <v>1</v>
      </c>
      <c r="C2047" t="s">
        <v>25</v>
      </c>
      <c r="D2047" t="s">
        <v>83</v>
      </c>
      <c r="E2047" t="s">
        <v>4210</v>
      </c>
      <c r="F2047" t="s">
        <v>78</v>
      </c>
      <c r="G2047" t="str">
        <f t="shared" si="186"/>
        <v>0</v>
      </c>
      <c r="H2047" s="4" t="str">
        <f t="shared" si="187"/>
        <v>Click here</v>
      </c>
      <c r="I2047" t="str">
        <f>IFERROR(INDEX(Analysis!$B$71:$L$91, MATCH(B2047, Analysis!$A$71:$A$91, 0), MATCH(C2047, Analysis!$B$70:$L$70, 0)), "")</f>
        <v>Mild</v>
      </c>
      <c r="J2047">
        <f t="shared" si="188"/>
        <v>21</v>
      </c>
      <c r="K2047" s="56">
        <f t="shared" si="189"/>
        <v>45800</v>
      </c>
      <c r="L2047" s="57">
        <f t="shared" si="191"/>
        <v>0.41704861111065838</v>
      </c>
      <c r="M2047" t="str" cm="1">
        <f t="array" ref="M2047">IF(L2047="","",_xlfn.IFS(
  AND(L2047&gt;=TIME(9,0,0), L2047&lt;TIME(16,0,0)),"Morning",
  AND(L2047&gt;=TIME(16,0,0), L2047&lt;TIME(23,59,0)),"Evening",
  L2047&gt;=TIME(23,59,0),"Night",
  L2047&lt;TIME(9,0,0),"Night"
))</f>
        <v>Morning</v>
      </c>
      <c r="O2047" t="str">
        <f t="shared" si="190"/>
        <v/>
      </c>
    </row>
    <row r="2048" spans="1:15" x14ac:dyDescent="0.25">
      <c r="A2048" s="55" t="s">
        <v>4211</v>
      </c>
      <c r="B2048" t="s">
        <v>1</v>
      </c>
      <c r="C2048" t="s">
        <v>25</v>
      </c>
      <c r="D2048" t="s">
        <v>301</v>
      </c>
      <c r="E2048" t="s">
        <v>4212</v>
      </c>
      <c r="F2048" t="s">
        <v>78</v>
      </c>
      <c r="G2048" t="str">
        <f t="shared" si="186"/>
        <v>0</v>
      </c>
      <c r="H2048" s="4" t="str">
        <f t="shared" si="187"/>
        <v>Click here</v>
      </c>
      <c r="I2048" t="str">
        <f>IFERROR(INDEX(Analysis!$B$71:$L$91, MATCH(B2048, Analysis!$A$71:$A$91, 0), MATCH(C2048, Analysis!$B$70:$L$70, 0)), "")</f>
        <v>Mild</v>
      </c>
      <c r="J2048">
        <f t="shared" si="188"/>
        <v>21</v>
      </c>
      <c r="K2048" s="56">
        <f t="shared" si="189"/>
        <v>45800</v>
      </c>
      <c r="L2048" s="57">
        <f t="shared" si="191"/>
        <v>0.42276620370103046</v>
      </c>
      <c r="M2048" t="str" cm="1">
        <f t="array" ref="M2048">IF(L2048="","",_xlfn.IFS(
  AND(L2048&gt;=TIME(9,0,0), L2048&lt;TIME(16,0,0)),"Morning",
  AND(L2048&gt;=TIME(16,0,0), L2048&lt;TIME(23,59,0)),"Evening",
  L2048&gt;=TIME(23,59,0),"Night",
  L2048&lt;TIME(9,0,0),"Night"
))</f>
        <v>Morning</v>
      </c>
      <c r="O2048" t="str">
        <f t="shared" si="190"/>
        <v/>
      </c>
    </row>
    <row r="2049" spans="1:15" x14ac:dyDescent="0.25">
      <c r="A2049" s="55" t="s">
        <v>4213</v>
      </c>
      <c r="B2049" t="s">
        <v>1</v>
      </c>
      <c r="C2049" t="s">
        <v>26</v>
      </c>
      <c r="D2049" t="s">
        <v>220</v>
      </c>
      <c r="E2049" t="s">
        <v>4214</v>
      </c>
      <c r="F2049" t="s">
        <v>78</v>
      </c>
      <c r="G2049" t="str">
        <f t="shared" si="186"/>
        <v>0</v>
      </c>
      <c r="H2049" s="4" t="str">
        <f t="shared" si="187"/>
        <v>Click here</v>
      </c>
      <c r="I2049" t="str">
        <f>IFERROR(INDEX(Analysis!$B$71:$L$91, MATCH(B2049, Analysis!$A$71:$A$91, 0), MATCH(C2049, Analysis!$B$70:$L$70, 0)), "")</f>
        <v>Mild</v>
      </c>
      <c r="J2049">
        <f t="shared" si="188"/>
        <v>21</v>
      </c>
      <c r="K2049" s="56">
        <f t="shared" si="189"/>
        <v>45800</v>
      </c>
      <c r="L2049" s="57">
        <f t="shared" si="191"/>
        <v>0.42506944444176042</v>
      </c>
      <c r="M2049" t="str" cm="1">
        <f t="array" ref="M2049">IF(L2049="","",_xlfn.IFS(
  AND(L2049&gt;=TIME(9,0,0), L2049&lt;TIME(16,0,0)),"Morning",
  AND(L2049&gt;=TIME(16,0,0), L2049&lt;TIME(23,59,0)),"Evening",
  L2049&gt;=TIME(23,59,0),"Night",
  L2049&lt;TIME(9,0,0),"Night"
))</f>
        <v>Morning</v>
      </c>
      <c r="O2049" t="str">
        <f t="shared" si="190"/>
        <v/>
      </c>
    </row>
    <row r="2050" spans="1:15" x14ac:dyDescent="0.25">
      <c r="A2050" s="55" t="s">
        <v>4215</v>
      </c>
      <c r="B2050" t="s">
        <v>1</v>
      </c>
      <c r="C2050" t="s">
        <v>26</v>
      </c>
      <c r="D2050" t="s">
        <v>418</v>
      </c>
      <c r="E2050" t="s">
        <v>4216</v>
      </c>
      <c r="F2050" t="s">
        <v>78</v>
      </c>
      <c r="G2050" t="str">
        <f t="shared" ref="G2050:G2113" si="192">IF(ISBLANK(A2050), "", IF(ISBLANK(F2050), 0, F2050))</f>
        <v>0</v>
      </c>
      <c r="H2050" s="4" t="str">
        <f t="shared" ref="H2050:H2113" si="193">IF(ISBLANK(E2050),"",HYPERLINK(E2050,"Click here"))</f>
        <v>Click here</v>
      </c>
      <c r="I2050" t="str">
        <f>IFERROR(INDEX(Analysis!$B$71:$L$91, MATCH(B2050, Analysis!$A$71:$A$91, 0), MATCH(C2050, Analysis!$B$70:$L$70, 0)), "")</f>
        <v>Mild</v>
      </c>
      <c r="J2050">
        <f t="shared" ref="J2050:J2113" si="194">IF(ISBLANK(A2050),"",WEEKNUM(A2050))</f>
        <v>21</v>
      </c>
      <c r="K2050" s="56">
        <f t="shared" ref="K2050:K2113" si="195">IF(ISBLANK(A2050),"",DATE(YEAR(A2050),MONTH(A2050),DAY(A2050)))</f>
        <v>45800</v>
      </c>
      <c r="L2050" s="57">
        <f t="shared" si="191"/>
        <v>0.4360532407372375</v>
      </c>
      <c r="M2050" t="str" cm="1">
        <f t="array" ref="M2050">IF(L2050="","",_xlfn.IFS(
  AND(L2050&gt;=TIME(9,0,0), L2050&lt;TIME(16,0,0)),"Morning",
  AND(L2050&gt;=TIME(16,0,0), L2050&lt;TIME(23,59,0)),"Evening",
  L2050&gt;=TIME(23,59,0),"Night",
  L2050&lt;TIME(9,0,0),"Night"
))</f>
        <v>Morning</v>
      </c>
      <c r="O2050" t="str">
        <f t="shared" ref="O2050:O2113" si="196">IF(N2050="ON", _xlfn.IMAGE(E2050, 1), "")</f>
        <v/>
      </c>
    </row>
    <row r="2051" spans="1:15" x14ac:dyDescent="0.25">
      <c r="A2051" s="55" t="s">
        <v>4217</v>
      </c>
      <c r="B2051" t="s">
        <v>1</v>
      </c>
      <c r="C2051" t="s">
        <v>26</v>
      </c>
      <c r="D2051" t="s">
        <v>258</v>
      </c>
      <c r="E2051" t="s">
        <v>4218</v>
      </c>
      <c r="F2051" t="s">
        <v>78</v>
      </c>
      <c r="G2051" t="str">
        <f t="shared" si="192"/>
        <v>0</v>
      </c>
      <c r="H2051" s="4" t="str">
        <f t="shared" si="193"/>
        <v>Click here</v>
      </c>
      <c r="I2051" t="str">
        <f>IFERROR(INDEX(Analysis!$B$71:$L$91, MATCH(B2051, Analysis!$A$71:$A$91, 0), MATCH(C2051, Analysis!$B$70:$L$70, 0)), "")</f>
        <v>Mild</v>
      </c>
      <c r="J2051">
        <f t="shared" si="194"/>
        <v>21</v>
      </c>
      <c r="K2051" s="56">
        <f t="shared" si="195"/>
        <v>45800</v>
      </c>
      <c r="L2051" s="57">
        <f t="shared" ref="L2051:L2114" si="197">IF(A2051="", "", A2051 - INT(A2051))</f>
        <v>0.43917824074014788</v>
      </c>
      <c r="M2051" t="str" cm="1">
        <f t="array" ref="M2051">IF(L2051="","",_xlfn.IFS(
  AND(L2051&gt;=TIME(9,0,0), L2051&lt;TIME(16,0,0)),"Morning",
  AND(L2051&gt;=TIME(16,0,0), L2051&lt;TIME(23,59,0)),"Evening",
  L2051&gt;=TIME(23,59,0),"Night",
  L2051&lt;TIME(9,0,0),"Night"
))</f>
        <v>Morning</v>
      </c>
      <c r="O2051" t="str">
        <f t="shared" si="196"/>
        <v/>
      </c>
    </row>
    <row r="2052" spans="1:15" x14ac:dyDescent="0.25">
      <c r="A2052" s="55" t="s">
        <v>4219</v>
      </c>
      <c r="B2052" t="s">
        <v>3</v>
      </c>
      <c r="C2052" t="s">
        <v>25</v>
      </c>
      <c r="D2052" t="s">
        <v>267</v>
      </c>
      <c r="E2052" t="s">
        <v>4220</v>
      </c>
      <c r="F2052" t="s">
        <v>78</v>
      </c>
      <c r="G2052" t="str">
        <f t="shared" si="192"/>
        <v>0</v>
      </c>
      <c r="H2052" s="4" t="str">
        <f t="shared" si="193"/>
        <v>Click here</v>
      </c>
      <c r="I2052" t="str">
        <f>IFERROR(INDEX(Analysis!$B$71:$L$91, MATCH(B2052, Analysis!$A$71:$A$91, 0), MATCH(C2052, Analysis!$B$70:$L$70, 0)), "")</f>
        <v>Severe</v>
      </c>
      <c r="J2052">
        <f t="shared" si="194"/>
        <v>21</v>
      </c>
      <c r="K2052" s="56">
        <f t="shared" si="195"/>
        <v>45800</v>
      </c>
      <c r="L2052" s="57">
        <f t="shared" si="197"/>
        <v>0.44064814814919373</v>
      </c>
      <c r="M2052" t="str" cm="1">
        <f t="array" ref="M2052">IF(L2052="","",_xlfn.IFS(
  AND(L2052&gt;=TIME(9,0,0), L2052&lt;TIME(16,0,0)),"Morning",
  AND(L2052&gt;=TIME(16,0,0), L2052&lt;TIME(23,59,0)),"Evening",
  L2052&gt;=TIME(23,59,0),"Night",
  L2052&lt;TIME(9,0,0),"Night"
))</f>
        <v>Morning</v>
      </c>
      <c r="O2052" t="str">
        <f t="shared" si="196"/>
        <v/>
      </c>
    </row>
    <row r="2053" spans="1:15" x14ac:dyDescent="0.25">
      <c r="A2053" s="55" t="s">
        <v>4221</v>
      </c>
      <c r="B2053" t="s">
        <v>1</v>
      </c>
      <c r="C2053" t="s">
        <v>29</v>
      </c>
      <c r="D2053" t="s">
        <v>290</v>
      </c>
      <c r="E2053" t="s">
        <v>4222</v>
      </c>
      <c r="F2053" t="s">
        <v>78</v>
      </c>
      <c r="G2053" t="str">
        <f t="shared" si="192"/>
        <v>0</v>
      </c>
      <c r="H2053" s="4" t="str">
        <f t="shared" si="193"/>
        <v>Click here</v>
      </c>
      <c r="I2053" t="str">
        <f>IFERROR(INDEX(Analysis!$B$71:$L$91, MATCH(B2053, Analysis!$A$71:$A$91, 0), MATCH(C2053, Analysis!$B$70:$L$70, 0)), "")</f>
        <v>Mild</v>
      </c>
      <c r="J2053">
        <f t="shared" si="194"/>
        <v>21</v>
      </c>
      <c r="K2053" s="56">
        <f t="shared" si="195"/>
        <v>45800</v>
      </c>
      <c r="L2053" s="57">
        <f t="shared" si="197"/>
        <v>0.45094907407474238</v>
      </c>
      <c r="M2053" t="str" cm="1">
        <f t="array" ref="M2053">IF(L2053="","",_xlfn.IFS(
  AND(L2053&gt;=TIME(9,0,0), L2053&lt;TIME(16,0,0)),"Morning",
  AND(L2053&gt;=TIME(16,0,0), L2053&lt;TIME(23,59,0)),"Evening",
  L2053&gt;=TIME(23,59,0),"Night",
  L2053&lt;TIME(9,0,0),"Night"
))</f>
        <v>Morning</v>
      </c>
      <c r="O2053" t="str">
        <f t="shared" si="196"/>
        <v/>
      </c>
    </row>
    <row r="2054" spans="1:15" x14ac:dyDescent="0.25">
      <c r="A2054" s="55" t="s">
        <v>4223</v>
      </c>
      <c r="B2054" t="s">
        <v>0</v>
      </c>
      <c r="C2054" t="s">
        <v>25</v>
      </c>
      <c r="D2054" t="s">
        <v>301</v>
      </c>
      <c r="E2054" t="s">
        <v>4224</v>
      </c>
      <c r="F2054" t="s">
        <v>78</v>
      </c>
      <c r="G2054" t="str">
        <f t="shared" si="192"/>
        <v>0</v>
      </c>
      <c r="H2054" s="4" t="str">
        <f t="shared" si="193"/>
        <v>Click here</v>
      </c>
      <c r="I2054" t="str">
        <f>IFERROR(INDEX(Analysis!$B$71:$L$91, MATCH(B2054, Analysis!$A$71:$A$91, 0), MATCH(C2054, Analysis!$B$70:$L$70, 0)), "")</f>
        <v>Severe</v>
      </c>
      <c r="J2054">
        <f t="shared" si="194"/>
        <v>21</v>
      </c>
      <c r="K2054" s="56">
        <f t="shared" si="195"/>
        <v>45800</v>
      </c>
      <c r="L2054" s="57">
        <f t="shared" si="197"/>
        <v>0.45599537037196569</v>
      </c>
      <c r="M2054" t="str" cm="1">
        <f t="array" ref="M2054">IF(L2054="","",_xlfn.IFS(
  AND(L2054&gt;=TIME(9,0,0), L2054&lt;TIME(16,0,0)),"Morning",
  AND(L2054&gt;=TIME(16,0,0), L2054&lt;TIME(23,59,0)),"Evening",
  L2054&gt;=TIME(23,59,0),"Night",
  L2054&lt;TIME(9,0,0),"Night"
))</f>
        <v>Morning</v>
      </c>
      <c r="O2054" t="str">
        <f t="shared" si="196"/>
        <v/>
      </c>
    </row>
    <row r="2055" spans="1:15" x14ac:dyDescent="0.25">
      <c r="A2055" s="55" t="s">
        <v>4225</v>
      </c>
      <c r="B2055" t="s">
        <v>0</v>
      </c>
      <c r="C2055" t="s">
        <v>25</v>
      </c>
      <c r="D2055" t="s">
        <v>301</v>
      </c>
      <c r="E2055" t="s">
        <v>4226</v>
      </c>
      <c r="F2055" t="s">
        <v>78</v>
      </c>
      <c r="G2055" t="str">
        <f t="shared" si="192"/>
        <v>0</v>
      </c>
      <c r="H2055" s="4" t="str">
        <f t="shared" si="193"/>
        <v>Click here</v>
      </c>
      <c r="I2055" t="str">
        <f>IFERROR(INDEX(Analysis!$B$71:$L$91, MATCH(B2055, Analysis!$A$71:$A$91, 0), MATCH(C2055, Analysis!$B$70:$L$70, 0)), "")</f>
        <v>Severe</v>
      </c>
      <c r="J2055">
        <f t="shared" si="194"/>
        <v>21</v>
      </c>
      <c r="K2055" s="56">
        <f t="shared" si="195"/>
        <v>45800</v>
      </c>
      <c r="L2055" s="57">
        <f t="shared" si="197"/>
        <v>0.45648148148029577</v>
      </c>
      <c r="M2055" t="str" cm="1">
        <f t="array" ref="M2055">IF(L2055="","",_xlfn.IFS(
  AND(L2055&gt;=TIME(9,0,0), L2055&lt;TIME(16,0,0)),"Morning",
  AND(L2055&gt;=TIME(16,0,0), L2055&lt;TIME(23,59,0)),"Evening",
  L2055&gt;=TIME(23,59,0),"Night",
  L2055&lt;TIME(9,0,0),"Night"
))</f>
        <v>Morning</v>
      </c>
      <c r="O2055" t="str">
        <f t="shared" si="196"/>
        <v/>
      </c>
    </row>
    <row r="2056" spans="1:15" x14ac:dyDescent="0.25">
      <c r="A2056" s="55" t="s">
        <v>4227</v>
      </c>
      <c r="B2056" t="s">
        <v>1</v>
      </c>
      <c r="C2056" t="s">
        <v>25</v>
      </c>
      <c r="D2056" t="s">
        <v>149</v>
      </c>
      <c r="E2056" t="s">
        <v>4228</v>
      </c>
      <c r="F2056" t="s">
        <v>78</v>
      </c>
      <c r="G2056" t="str">
        <f t="shared" si="192"/>
        <v>0</v>
      </c>
      <c r="H2056" s="4" t="str">
        <f t="shared" si="193"/>
        <v>Click here</v>
      </c>
      <c r="I2056" t="str">
        <f>IFERROR(INDEX(Analysis!$B$71:$L$91, MATCH(B2056, Analysis!$A$71:$A$91, 0), MATCH(C2056, Analysis!$B$70:$L$70, 0)), "")</f>
        <v>Mild</v>
      </c>
      <c r="J2056">
        <f t="shared" si="194"/>
        <v>21</v>
      </c>
      <c r="K2056" s="56">
        <f t="shared" si="195"/>
        <v>45800</v>
      </c>
      <c r="L2056" s="57">
        <f t="shared" si="197"/>
        <v>0.46430555555707542</v>
      </c>
      <c r="M2056" t="str" cm="1">
        <f t="array" ref="M2056">IF(L2056="","",_xlfn.IFS(
  AND(L2056&gt;=TIME(9,0,0), L2056&lt;TIME(16,0,0)),"Morning",
  AND(L2056&gt;=TIME(16,0,0), L2056&lt;TIME(23,59,0)),"Evening",
  L2056&gt;=TIME(23,59,0),"Night",
  L2056&lt;TIME(9,0,0),"Night"
))</f>
        <v>Morning</v>
      </c>
      <c r="O2056" t="str">
        <f t="shared" si="196"/>
        <v/>
      </c>
    </row>
    <row r="2057" spans="1:15" x14ac:dyDescent="0.25">
      <c r="A2057" s="55" t="s">
        <v>4229</v>
      </c>
      <c r="B2057" t="s">
        <v>4</v>
      </c>
      <c r="C2057" t="s">
        <v>25</v>
      </c>
      <c r="D2057" t="s">
        <v>83</v>
      </c>
      <c r="E2057" t="s">
        <v>4230</v>
      </c>
      <c r="F2057" t="s">
        <v>78</v>
      </c>
      <c r="G2057" t="str">
        <f t="shared" si="192"/>
        <v>0</v>
      </c>
      <c r="H2057" s="4" t="str">
        <f t="shared" si="193"/>
        <v>Click here</v>
      </c>
      <c r="I2057" t="str">
        <f>IFERROR(INDEX(Analysis!$B$71:$L$91, MATCH(B2057, Analysis!$A$71:$A$91, 0), MATCH(C2057, Analysis!$B$70:$L$70, 0)), "")</f>
        <v>Mild</v>
      </c>
      <c r="J2057">
        <f t="shared" si="194"/>
        <v>21</v>
      </c>
      <c r="K2057" s="56">
        <f t="shared" si="195"/>
        <v>45800</v>
      </c>
      <c r="L2057" s="57">
        <f t="shared" si="197"/>
        <v>0.4648958333345945</v>
      </c>
      <c r="M2057" t="str" cm="1">
        <f t="array" ref="M2057">IF(L2057="","",_xlfn.IFS(
  AND(L2057&gt;=TIME(9,0,0), L2057&lt;TIME(16,0,0)),"Morning",
  AND(L2057&gt;=TIME(16,0,0), L2057&lt;TIME(23,59,0)),"Evening",
  L2057&gt;=TIME(23,59,0),"Night",
  L2057&lt;TIME(9,0,0),"Night"
))</f>
        <v>Morning</v>
      </c>
      <c r="O2057" t="str">
        <f t="shared" si="196"/>
        <v/>
      </c>
    </row>
    <row r="2058" spans="1:15" x14ac:dyDescent="0.25">
      <c r="A2058" s="55" t="s">
        <v>4231</v>
      </c>
      <c r="B2058" t="s">
        <v>1</v>
      </c>
      <c r="C2058" t="s">
        <v>30</v>
      </c>
      <c r="D2058" t="s">
        <v>3827</v>
      </c>
      <c r="E2058" t="s">
        <v>4232</v>
      </c>
      <c r="F2058" t="s">
        <v>78</v>
      </c>
      <c r="G2058" t="str">
        <f t="shared" si="192"/>
        <v>0</v>
      </c>
      <c r="H2058" s="4" t="str">
        <f t="shared" si="193"/>
        <v>Click here</v>
      </c>
      <c r="I2058" t="str">
        <f>IFERROR(INDEX(Analysis!$B$71:$L$91, MATCH(B2058, Analysis!$A$71:$A$91, 0), MATCH(C2058, Analysis!$B$70:$L$70, 0)), "")</f>
        <v>Mild</v>
      </c>
      <c r="J2058">
        <f t="shared" si="194"/>
        <v>21</v>
      </c>
      <c r="K2058" s="56">
        <f t="shared" si="195"/>
        <v>45800</v>
      </c>
      <c r="L2058" s="57">
        <f t="shared" si="197"/>
        <v>0.46501157407328719</v>
      </c>
      <c r="M2058" t="str" cm="1">
        <f t="array" ref="M2058">IF(L2058="","",_xlfn.IFS(
  AND(L2058&gt;=TIME(9,0,0), L2058&lt;TIME(16,0,0)),"Morning",
  AND(L2058&gt;=TIME(16,0,0), L2058&lt;TIME(23,59,0)),"Evening",
  L2058&gt;=TIME(23,59,0),"Night",
  L2058&lt;TIME(9,0,0),"Night"
))</f>
        <v>Morning</v>
      </c>
      <c r="O2058" t="str">
        <f t="shared" si="196"/>
        <v/>
      </c>
    </row>
    <row r="2059" spans="1:15" x14ac:dyDescent="0.25">
      <c r="A2059" s="55" t="s">
        <v>4233</v>
      </c>
      <c r="B2059" t="s">
        <v>1</v>
      </c>
      <c r="C2059" t="s">
        <v>27</v>
      </c>
      <c r="D2059" t="s">
        <v>3575</v>
      </c>
      <c r="E2059" t="s">
        <v>4234</v>
      </c>
      <c r="F2059" t="s">
        <v>78</v>
      </c>
      <c r="G2059" t="str">
        <f t="shared" si="192"/>
        <v>0</v>
      </c>
      <c r="H2059" s="4" t="str">
        <f t="shared" si="193"/>
        <v>Click here</v>
      </c>
      <c r="I2059" t="str">
        <f>IFERROR(INDEX(Analysis!$B$71:$L$91, MATCH(B2059, Analysis!$A$71:$A$91, 0), MATCH(C2059, Analysis!$B$70:$L$70, 0)), "")</f>
        <v>Mild</v>
      </c>
      <c r="J2059">
        <f t="shared" si="194"/>
        <v>21</v>
      </c>
      <c r="K2059" s="56">
        <f t="shared" si="195"/>
        <v>45800</v>
      </c>
      <c r="L2059" s="57">
        <f t="shared" si="197"/>
        <v>0.46532407407357823</v>
      </c>
      <c r="M2059" t="str" cm="1">
        <f t="array" ref="M2059">IF(L2059="","",_xlfn.IFS(
  AND(L2059&gt;=TIME(9,0,0), L2059&lt;TIME(16,0,0)),"Morning",
  AND(L2059&gt;=TIME(16,0,0), L2059&lt;TIME(23,59,0)),"Evening",
  L2059&gt;=TIME(23,59,0),"Night",
  L2059&lt;TIME(9,0,0),"Night"
))</f>
        <v>Morning</v>
      </c>
      <c r="O2059" t="str">
        <f t="shared" si="196"/>
        <v/>
      </c>
    </row>
    <row r="2060" spans="1:15" x14ac:dyDescent="0.25">
      <c r="A2060" s="55" t="s">
        <v>4235</v>
      </c>
      <c r="B2060" t="s">
        <v>1</v>
      </c>
      <c r="C2060" t="s">
        <v>27</v>
      </c>
      <c r="D2060" t="s">
        <v>167</v>
      </c>
      <c r="E2060" t="s">
        <v>4236</v>
      </c>
      <c r="F2060" t="s">
        <v>78</v>
      </c>
      <c r="G2060" t="str">
        <f t="shared" si="192"/>
        <v>0</v>
      </c>
      <c r="H2060" s="4" t="str">
        <f t="shared" si="193"/>
        <v>Click here</v>
      </c>
      <c r="I2060" t="str">
        <f>IFERROR(INDEX(Analysis!$B$71:$L$91, MATCH(B2060, Analysis!$A$71:$A$91, 0), MATCH(C2060, Analysis!$B$70:$L$70, 0)), "")</f>
        <v>Mild</v>
      </c>
      <c r="J2060">
        <f t="shared" si="194"/>
        <v>21</v>
      </c>
      <c r="K2060" s="56">
        <f t="shared" si="195"/>
        <v>45800</v>
      </c>
      <c r="L2060" s="57">
        <f t="shared" si="197"/>
        <v>0.46707175925985212</v>
      </c>
      <c r="M2060" t="str" cm="1">
        <f t="array" ref="M2060">IF(L2060="","",_xlfn.IFS(
  AND(L2060&gt;=TIME(9,0,0), L2060&lt;TIME(16,0,0)),"Morning",
  AND(L2060&gt;=TIME(16,0,0), L2060&lt;TIME(23,59,0)),"Evening",
  L2060&gt;=TIME(23,59,0),"Night",
  L2060&lt;TIME(9,0,0),"Night"
))</f>
        <v>Morning</v>
      </c>
      <c r="O2060" t="str">
        <f t="shared" si="196"/>
        <v/>
      </c>
    </row>
    <row r="2061" spans="1:15" x14ac:dyDescent="0.25">
      <c r="A2061" s="55" t="s">
        <v>4237</v>
      </c>
      <c r="B2061" t="s">
        <v>1</v>
      </c>
      <c r="C2061" t="s">
        <v>30</v>
      </c>
      <c r="D2061" t="s">
        <v>4238</v>
      </c>
      <c r="E2061" t="s">
        <v>4239</v>
      </c>
      <c r="F2061" t="s">
        <v>78</v>
      </c>
      <c r="G2061" t="str">
        <f t="shared" si="192"/>
        <v>0</v>
      </c>
      <c r="H2061" s="4" t="str">
        <f t="shared" si="193"/>
        <v>Click here</v>
      </c>
      <c r="I2061" t="str">
        <f>IFERROR(INDEX(Analysis!$B$71:$L$91, MATCH(B2061, Analysis!$A$71:$A$91, 0), MATCH(C2061, Analysis!$B$70:$L$70, 0)), "")</f>
        <v>Mild</v>
      </c>
      <c r="J2061">
        <f t="shared" si="194"/>
        <v>21</v>
      </c>
      <c r="K2061" s="56">
        <f t="shared" si="195"/>
        <v>45800</v>
      </c>
      <c r="L2061" s="57">
        <f t="shared" si="197"/>
        <v>0.46743055555270985</v>
      </c>
      <c r="M2061" t="str" cm="1">
        <f t="array" ref="M2061">IF(L2061="","",_xlfn.IFS(
  AND(L2061&gt;=TIME(9,0,0), L2061&lt;TIME(16,0,0)),"Morning",
  AND(L2061&gt;=TIME(16,0,0), L2061&lt;TIME(23,59,0)),"Evening",
  L2061&gt;=TIME(23,59,0),"Night",
  L2061&lt;TIME(9,0,0),"Night"
))</f>
        <v>Morning</v>
      </c>
      <c r="O2061" t="str">
        <f t="shared" si="196"/>
        <v/>
      </c>
    </row>
    <row r="2062" spans="1:15" x14ac:dyDescent="0.25">
      <c r="A2062" s="55" t="s">
        <v>4240</v>
      </c>
      <c r="B2062" t="s">
        <v>1</v>
      </c>
      <c r="C2062" t="s">
        <v>25</v>
      </c>
      <c r="D2062" t="s">
        <v>149</v>
      </c>
      <c r="E2062" t="s">
        <v>4241</v>
      </c>
      <c r="F2062" t="s">
        <v>78</v>
      </c>
      <c r="G2062" t="str">
        <f t="shared" si="192"/>
        <v>0</v>
      </c>
      <c r="H2062" s="4" t="str">
        <f t="shared" si="193"/>
        <v>Click here</v>
      </c>
      <c r="I2062" t="str">
        <f>IFERROR(INDEX(Analysis!$B$71:$L$91, MATCH(B2062, Analysis!$A$71:$A$91, 0), MATCH(C2062, Analysis!$B$70:$L$70, 0)), "")</f>
        <v>Mild</v>
      </c>
      <c r="J2062">
        <f t="shared" si="194"/>
        <v>21</v>
      </c>
      <c r="K2062" s="56">
        <f t="shared" si="195"/>
        <v>45800</v>
      </c>
      <c r="L2062" s="57">
        <f t="shared" si="197"/>
        <v>0.46771990740671754</v>
      </c>
      <c r="M2062" t="str" cm="1">
        <f t="array" ref="M2062">IF(L2062="","",_xlfn.IFS(
  AND(L2062&gt;=TIME(9,0,0), L2062&lt;TIME(16,0,0)),"Morning",
  AND(L2062&gt;=TIME(16,0,0), L2062&lt;TIME(23,59,0)),"Evening",
  L2062&gt;=TIME(23,59,0),"Night",
  L2062&lt;TIME(9,0,0),"Night"
))</f>
        <v>Morning</v>
      </c>
      <c r="O2062" t="str">
        <f t="shared" si="196"/>
        <v/>
      </c>
    </row>
    <row r="2063" spans="1:15" x14ac:dyDescent="0.25">
      <c r="A2063" s="55" t="s">
        <v>4242</v>
      </c>
      <c r="B2063" t="s">
        <v>1</v>
      </c>
      <c r="C2063" t="s">
        <v>30</v>
      </c>
      <c r="D2063" t="s">
        <v>3827</v>
      </c>
      <c r="E2063" t="s">
        <v>4243</v>
      </c>
      <c r="F2063" t="s">
        <v>78</v>
      </c>
      <c r="G2063" t="str">
        <f t="shared" si="192"/>
        <v>0</v>
      </c>
      <c r="H2063" s="4" t="str">
        <f t="shared" si="193"/>
        <v>Click here</v>
      </c>
      <c r="I2063" t="str">
        <f>IFERROR(INDEX(Analysis!$B$71:$L$91, MATCH(B2063, Analysis!$A$71:$A$91, 0), MATCH(C2063, Analysis!$B$70:$L$70, 0)), "")</f>
        <v>Mild</v>
      </c>
      <c r="J2063">
        <f t="shared" si="194"/>
        <v>21</v>
      </c>
      <c r="K2063" s="56">
        <f t="shared" si="195"/>
        <v>45800</v>
      </c>
      <c r="L2063" s="57">
        <f t="shared" si="197"/>
        <v>0.47043981481692754</v>
      </c>
      <c r="M2063" t="str" cm="1">
        <f t="array" ref="M2063">IF(L2063="","",_xlfn.IFS(
  AND(L2063&gt;=TIME(9,0,0), L2063&lt;TIME(16,0,0)),"Morning",
  AND(L2063&gt;=TIME(16,0,0), L2063&lt;TIME(23,59,0)),"Evening",
  L2063&gt;=TIME(23,59,0),"Night",
  L2063&lt;TIME(9,0,0),"Night"
))</f>
        <v>Morning</v>
      </c>
      <c r="O2063" t="str">
        <f t="shared" si="196"/>
        <v/>
      </c>
    </row>
    <row r="2064" spans="1:15" x14ac:dyDescent="0.25">
      <c r="A2064" s="55" t="s">
        <v>4244</v>
      </c>
      <c r="B2064" t="s">
        <v>1</v>
      </c>
      <c r="C2064" t="s">
        <v>30</v>
      </c>
      <c r="D2064" t="s">
        <v>4238</v>
      </c>
      <c r="E2064" t="s">
        <v>4245</v>
      </c>
      <c r="F2064" t="s">
        <v>78</v>
      </c>
      <c r="G2064" t="str">
        <f t="shared" si="192"/>
        <v>0</v>
      </c>
      <c r="H2064" s="4" t="str">
        <f t="shared" si="193"/>
        <v>Click here</v>
      </c>
      <c r="I2064" t="str">
        <f>IFERROR(INDEX(Analysis!$B$71:$L$91, MATCH(B2064, Analysis!$A$71:$A$91, 0), MATCH(C2064, Analysis!$B$70:$L$70, 0)), "")</f>
        <v>Mild</v>
      </c>
      <c r="J2064">
        <f t="shared" si="194"/>
        <v>21</v>
      </c>
      <c r="K2064" s="56">
        <f t="shared" si="195"/>
        <v>45800</v>
      </c>
      <c r="L2064" s="57">
        <f t="shared" si="197"/>
        <v>0.47609953703795327</v>
      </c>
      <c r="M2064" t="str" cm="1">
        <f t="array" ref="M2064">IF(L2064="","",_xlfn.IFS(
  AND(L2064&gt;=TIME(9,0,0), L2064&lt;TIME(16,0,0)),"Morning",
  AND(L2064&gt;=TIME(16,0,0), L2064&lt;TIME(23,59,0)),"Evening",
  L2064&gt;=TIME(23,59,0),"Night",
  L2064&lt;TIME(9,0,0),"Night"
))</f>
        <v>Morning</v>
      </c>
      <c r="O2064" t="str">
        <f t="shared" si="196"/>
        <v/>
      </c>
    </row>
    <row r="2065" spans="1:15" x14ac:dyDescent="0.25">
      <c r="A2065" s="55" t="s">
        <v>4246</v>
      </c>
      <c r="B2065" t="s">
        <v>3</v>
      </c>
      <c r="C2065" t="s">
        <v>25</v>
      </c>
      <c r="D2065" t="s">
        <v>310</v>
      </c>
      <c r="E2065" t="s">
        <v>4247</v>
      </c>
      <c r="F2065" t="s">
        <v>78</v>
      </c>
      <c r="G2065" t="str">
        <f t="shared" si="192"/>
        <v>0</v>
      </c>
      <c r="H2065" s="4" t="str">
        <f t="shared" si="193"/>
        <v>Click here</v>
      </c>
      <c r="I2065" t="str">
        <f>IFERROR(INDEX(Analysis!$B$71:$L$91, MATCH(B2065, Analysis!$A$71:$A$91, 0), MATCH(C2065, Analysis!$B$70:$L$70, 0)), "")</f>
        <v>Severe</v>
      </c>
      <c r="J2065">
        <f t="shared" si="194"/>
        <v>21</v>
      </c>
      <c r="K2065" s="56">
        <f t="shared" si="195"/>
        <v>45800</v>
      </c>
      <c r="L2065" s="57">
        <f t="shared" si="197"/>
        <v>0.48152777777431766</v>
      </c>
      <c r="M2065" t="str" cm="1">
        <f t="array" ref="M2065">IF(L2065="","",_xlfn.IFS(
  AND(L2065&gt;=TIME(9,0,0), L2065&lt;TIME(16,0,0)),"Morning",
  AND(L2065&gt;=TIME(16,0,0), L2065&lt;TIME(23,59,0)),"Evening",
  L2065&gt;=TIME(23,59,0),"Night",
  L2065&lt;TIME(9,0,0),"Night"
))</f>
        <v>Morning</v>
      </c>
      <c r="O2065" t="str">
        <f t="shared" si="196"/>
        <v/>
      </c>
    </row>
    <row r="2066" spans="1:15" x14ac:dyDescent="0.25">
      <c r="A2066" s="55" t="s">
        <v>4248</v>
      </c>
      <c r="B2066" t="s">
        <v>2</v>
      </c>
      <c r="C2066" t="s">
        <v>27</v>
      </c>
      <c r="D2066" t="s">
        <v>662</v>
      </c>
      <c r="E2066" t="s">
        <v>4249</v>
      </c>
      <c r="F2066" t="s">
        <v>78</v>
      </c>
      <c r="G2066" t="str">
        <f t="shared" si="192"/>
        <v>0</v>
      </c>
      <c r="H2066" s="4" t="str">
        <f t="shared" si="193"/>
        <v>Click here</v>
      </c>
      <c r="I2066" t="str">
        <f>IFERROR(INDEX(Analysis!$B$71:$L$91, MATCH(B2066, Analysis!$A$71:$A$91, 0), MATCH(C2066, Analysis!$B$70:$L$70, 0)), "")</f>
        <v>Mild</v>
      </c>
      <c r="J2066">
        <f t="shared" si="194"/>
        <v>21</v>
      </c>
      <c r="K2066" s="56">
        <f t="shared" si="195"/>
        <v>45800</v>
      </c>
      <c r="L2066" s="57">
        <f t="shared" si="197"/>
        <v>0.48357638889137888</v>
      </c>
      <c r="M2066" t="str" cm="1">
        <f t="array" ref="M2066">IF(L2066="","",_xlfn.IFS(
  AND(L2066&gt;=TIME(9,0,0), L2066&lt;TIME(16,0,0)),"Morning",
  AND(L2066&gt;=TIME(16,0,0), L2066&lt;TIME(23,59,0)),"Evening",
  L2066&gt;=TIME(23,59,0),"Night",
  L2066&lt;TIME(9,0,0),"Night"
))</f>
        <v>Morning</v>
      </c>
      <c r="O2066" t="str">
        <f t="shared" si="196"/>
        <v/>
      </c>
    </row>
    <row r="2067" spans="1:15" x14ac:dyDescent="0.25">
      <c r="A2067" s="55" t="s">
        <v>4250</v>
      </c>
      <c r="B2067" t="s">
        <v>1</v>
      </c>
      <c r="C2067" t="s">
        <v>29</v>
      </c>
      <c r="D2067" t="s">
        <v>116</v>
      </c>
      <c r="E2067" t="s">
        <v>4251</v>
      </c>
      <c r="F2067" t="s">
        <v>78</v>
      </c>
      <c r="G2067" t="str">
        <f t="shared" si="192"/>
        <v>0</v>
      </c>
      <c r="H2067" s="4" t="str">
        <f t="shared" si="193"/>
        <v>Click here</v>
      </c>
      <c r="I2067" t="str">
        <f>IFERROR(INDEX(Analysis!$B$71:$L$91, MATCH(B2067, Analysis!$A$71:$A$91, 0), MATCH(C2067, Analysis!$B$70:$L$70, 0)), "")</f>
        <v>Mild</v>
      </c>
      <c r="J2067">
        <f t="shared" si="194"/>
        <v>21</v>
      </c>
      <c r="K2067" s="56">
        <f t="shared" si="195"/>
        <v>45800</v>
      </c>
      <c r="L2067" s="57">
        <f t="shared" si="197"/>
        <v>0.48863425925810589</v>
      </c>
      <c r="M2067" t="str" cm="1">
        <f t="array" ref="M2067">IF(L2067="","",_xlfn.IFS(
  AND(L2067&gt;=TIME(9,0,0), L2067&lt;TIME(16,0,0)),"Morning",
  AND(L2067&gt;=TIME(16,0,0), L2067&lt;TIME(23,59,0)),"Evening",
  L2067&gt;=TIME(23,59,0),"Night",
  L2067&lt;TIME(9,0,0),"Night"
))</f>
        <v>Morning</v>
      </c>
      <c r="O2067" t="str">
        <f t="shared" si="196"/>
        <v/>
      </c>
    </row>
    <row r="2068" spans="1:15" x14ac:dyDescent="0.25">
      <c r="A2068" s="55" t="s">
        <v>4252</v>
      </c>
      <c r="B2068" t="s">
        <v>1</v>
      </c>
      <c r="C2068" t="s">
        <v>30</v>
      </c>
      <c r="D2068" t="s">
        <v>4253</v>
      </c>
      <c r="E2068" t="s">
        <v>4254</v>
      </c>
      <c r="F2068" t="s">
        <v>78</v>
      </c>
      <c r="G2068" t="str">
        <f t="shared" si="192"/>
        <v>0</v>
      </c>
      <c r="H2068" s="4" t="str">
        <f t="shared" si="193"/>
        <v>Click here</v>
      </c>
      <c r="I2068" t="str">
        <f>IFERROR(INDEX(Analysis!$B$71:$L$91, MATCH(B2068, Analysis!$A$71:$A$91, 0), MATCH(C2068, Analysis!$B$70:$L$70, 0)), "")</f>
        <v>Mild</v>
      </c>
      <c r="J2068">
        <f t="shared" si="194"/>
        <v>21</v>
      </c>
      <c r="K2068" s="56">
        <f t="shared" si="195"/>
        <v>45800</v>
      </c>
      <c r="L2068" s="57">
        <f t="shared" si="197"/>
        <v>0.49813657407503342</v>
      </c>
      <c r="M2068" t="str" cm="1">
        <f t="array" ref="M2068">IF(L2068="","",_xlfn.IFS(
  AND(L2068&gt;=TIME(9,0,0), L2068&lt;TIME(16,0,0)),"Morning",
  AND(L2068&gt;=TIME(16,0,0), L2068&lt;TIME(23,59,0)),"Evening",
  L2068&gt;=TIME(23,59,0),"Night",
  L2068&lt;TIME(9,0,0),"Night"
))</f>
        <v>Morning</v>
      </c>
      <c r="O2068" t="str">
        <f t="shared" si="196"/>
        <v/>
      </c>
    </row>
    <row r="2069" spans="1:15" x14ac:dyDescent="0.25">
      <c r="A2069" s="55" t="s">
        <v>4255</v>
      </c>
      <c r="B2069" t="s">
        <v>1</v>
      </c>
      <c r="C2069" t="s">
        <v>27</v>
      </c>
      <c r="D2069" t="s">
        <v>3575</v>
      </c>
      <c r="E2069" t="s">
        <v>4256</v>
      </c>
      <c r="F2069" t="s">
        <v>78</v>
      </c>
      <c r="G2069" t="str">
        <f t="shared" si="192"/>
        <v>0</v>
      </c>
      <c r="H2069" s="4" t="str">
        <f t="shared" si="193"/>
        <v>Click here</v>
      </c>
      <c r="I2069" t="str">
        <f>IFERROR(INDEX(Analysis!$B$71:$L$91, MATCH(B2069, Analysis!$A$71:$A$91, 0), MATCH(C2069, Analysis!$B$70:$L$70, 0)), "")</f>
        <v>Mild</v>
      </c>
      <c r="J2069">
        <f t="shared" si="194"/>
        <v>21</v>
      </c>
      <c r="K2069" s="56">
        <f t="shared" si="195"/>
        <v>45800</v>
      </c>
      <c r="L2069" s="57">
        <f t="shared" si="197"/>
        <v>0.50155092592467554</v>
      </c>
      <c r="M2069" t="str" cm="1">
        <f t="array" ref="M2069">IF(L2069="","",_xlfn.IFS(
  AND(L2069&gt;=TIME(9,0,0), L2069&lt;TIME(16,0,0)),"Morning",
  AND(L2069&gt;=TIME(16,0,0), L2069&lt;TIME(23,59,0)),"Evening",
  L2069&gt;=TIME(23,59,0),"Night",
  L2069&lt;TIME(9,0,0),"Night"
))</f>
        <v>Morning</v>
      </c>
      <c r="O2069" t="str">
        <f t="shared" si="196"/>
        <v/>
      </c>
    </row>
    <row r="2070" spans="1:15" x14ac:dyDescent="0.25">
      <c r="A2070" s="55" t="s">
        <v>4257</v>
      </c>
      <c r="B2070" t="s">
        <v>1</v>
      </c>
      <c r="C2070" t="s">
        <v>30</v>
      </c>
      <c r="D2070" t="s">
        <v>4253</v>
      </c>
      <c r="E2070" t="s">
        <v>4258</v>
      </c>
      <c r="F2070" t="s">
        <v>78</v>
      </c>
      <c r="G2070" t="str">
        <f t="shared" si="192"/>
        <v>0</v>
      </c>
      <c r="H2070" s="4" t="str">
        <f t="shared" si="193"/>
        <v>Click here</v>
      </c>
      <c r="I2070" t="str">
        <f>IFERROR(INDEX(Analysis!$B$71:$L$91, MATCH(B2070, Analysis!$A$71:$A$91, 0), MATCH(C2070, Analysis!$B$70:$L$70, 0)), "")</f>
        <v>Mild</v>
      </c>
      <c r="J2070">
        <f t="shared" si="194"/>
        <v>21</v>
      </c>
      <c r="K2070" s="56">
        <f t="shared" si="195"/>
        <v>45800</v>
      </c>
      <c r="L2070" s="57">
        <f t="shared" si="197"/>
        <v>0.50517361111269565</v>
      </c>
      <c r="M2070" t="str" cm="1">
        <f t="array" ref="M2070">IF(L2070="","",_xlfn.IFS(
  AND(L2070&gt;=TIME(9,0,0), L2070&lt;TIME(16,0,0)),"Morning",
  AND(L2070&gt;=TIME(16,0,0), L2070&lt;TIME(23,59,0)),"Evening",
  L2070&gt;=TIME(23,59,0),"Night",
  L2070&lt;TIME(9,0,0),"Night"
))</f>
        <v>Morning</v>
      </c>
      <c r="O2070" t="str">
        <f t="shared" si="196"/>
        <v/>
      </c>
    </row>
    <row r="2071" spans="1:15" x14ac:dyDescent="0.25">
      <c r="A2071" s="55" t="s">
        <v>4259</v>
      </c>
      <c r="B2071" t="s">
        <v>1</v>
      </c>
      <c r="C2071" t="s">
        <v>30</v>
      </c>
      <c r="D2071" t="s">
        <v>4238</v>
      </c>
      <c r="E2071" t="s">
        <v>4260</v>
      </c>
      <c r="F2071" t="s">
        <v>78</v>
      </c>
      <c r="G2071" t="str">
        <f t="shared" si="192"/>
        <v>0</v>
      </c>
      <c r="H2071" s="4" t="str">
        <f t="shared" si="193"/>
        <v>Click here</v>
      </c>
      <c r="I2071" t="str">
        <f>IFERROR(INDEX(Analysis!$B$71:$L$91, MATCH(B2071, Analysis!$A$71:$A$91, 0), MATCH(C2071, Analysis!$B$70:$L$70, 0)), "")</f>
        <v>Mild</v>
      </c>
      <c r="J2071">
        <f t="shared" si="194"/>
        <v>21</v>
      </c>
      <c r="K2071" s="56">
        <f t="shared" si="195"/>
        <v>45800</v>
      </c>
      <c r="L2071" s="57">
        <f t="shared" si="197"/>
        <v>0.50554398148233304</v>
      </c>
      <c r="M2071" t="str" cm="1">
        <f t="array" ref="M2071">IF(L2071="","",_xlfn.IFS(
  AND(L2071&gt;=TIME(9,0,0), L2071&lt;TIME(16,0,0)),"Morning",
  AND(L2071&gt;=TIME(16,0,0), L2071&lt;TIME(23,59,0)),"Evening",
  L2071&gt;=TIME(23,59,0),"Night",
  L2071&lt;TIME(9,0,0),"Night"
))</f>
        <v>Morning</v>
      </c>
      <c r="O2071" t="str">
        <f t="shared" si="196"/>
        <v/>
      </c>
    </row>
    <row r="2072" spans="1:15" x14ac:dyDescent="0.25">
      <c r="A2072" s="55" t="s">
        <v>4261</v>
      </c>
      <c r="B2072" t="s">
        <v>3</v>
      </c>
      <c r="C2072" t="s">
        <v>26</v>
      </c>
      <c r="D2072" t="s">
        <v>199</v>
      </c>
      <c r="E2072" t="s">
        <v>4262</v>
      </c>
      <c r="F2072" t="s">
        <v>78</v>
      </c>
      <c r="G2072" t="str">
        <f t="shared" si="192"/>
        <v>0</v>
      </c>
      <c r="H2072" s="4" t="str">
        <f t="shared" si="193"/>
        <v>Click here</v>
      </c>
      <c r="I2072" t="str">
        <f>IFERROR(INDEX(Analysis!$B$71:$L$91, MATCH(B2072, Analysis!$A$71:$A$91, 0), MATCH(C2072, Analysis!$B$70:$L$70, 0)), "")</f>
        <v>Severe</v>
      </c>
      <c r="J2072">
        <f t="shared" si="194"/>
        <v>21</v>
      </c>
      <c r="K2072" s="56">
        <f t="shared" si="195"/>
        <v>45800</v>
      </c>
      <c r="L2072" s="57">
        <f t="shared" si="197"/>
        <v>0.51216435185051523</v>
      </c>
      <c r="M2072" t="str" cm="1">
        <f t="array" ref="M2072">IF(L2072="","",_xlfn.IFS(
  AND(L2072&gt;=TIME(9,0,0), L2072&lt;TIME(16,0,0)),"Morning",
  AND(L2072&gt;=TIME(16,0,0), L2072&lt;TIME(23,59,0)),"Evening",
  L2072&gt;=TIME(23,59,0),"Night",
  L2072&lt;TIME(9,0,0),"Night"
))</f>
        <v>Morning</v>
      </c>
      <c r="O2072" t="str">
        <f t="shared" si="196"/>
        <v/>
      </c>
    </row>
    <row r="2073" spans="1:15" x14ac:dyDescent="0.25">
      <c r="A2073" s="55" t="s">
        <v>4263</v>
      </c>
      <c r="B2073" t="s">
        <v>3</v>
      </c>
      <c r="C2073" t="s">
        <v>26</v>
      </c>
      <c r="D2073" t="s">
        <v>119</v>
      </c>
      <c r="E2073" t="s">
        <v>4264</v>
      </c>
      <c r="F2073" t="s">
        <v>78</v>
      </c>
      <c r="G2073" t="str">
        <f t="shared" si="192"/>
        <v>0</v>
      </c>
      <c r="H2073" s="4" t="str">
        <f t="shared" si="193"/>
        <v>Click here</v>
      </c>
      <c r="I2073" t="str">
        <f>IFERROR(INDEX(Analysis!$B$71:$L$91, MATCH(B2073, Analysis!$A$71:$A$91, 0), MATCH(C2073, Analysis!$B$70:$L$70, 0)), "")</f>
        <v>Severe</v>
      </c>
      <c r="J2073">
        <f t="shared" si="194"/>
        <v>21</v>
      </c>
      <c r="K2073" s="56">
        <f t="shared" si="195"/>
        <v>45800</v>
      </c>
      <c r="L2073" s="57">
        <f t="shared" si="197"/>
        <v>0.51324074074364034</v>
      </c>
      <c r="M2073" t="str" cm="1">
        <f t="array" ref="M2073">IF(L2073="","",_xlfn.IFS(
  AND(L2073&gt;=TIME(9,0,0), L2073&lt;TIME(16,0,0)),"Morning",
  AND(L2073&gt;=TIME(16,0,0), L2073&lt;TIME(23,59,0)),"Evening",
  L2073&gt;=TIME(23,59,0),"Night",
  L2073&lt;TIME(9,0,0),"Night"
))</f>
        <v>Morning</v>
      </c>
      <c r="O2073" t="str">
        <f t="shared" si="196"/>
        <v/>
      </c>
    </row>
    <row r="2074" spans="1:15" x14ac:dyDescent="0.25">
      <c r="A2074" s="55" t="s">
        <v>4265</v>
      </c>
      <c r="B2074" t="s">
        <v>1</v>
      </c>
      <c r="C2074" t="s">
        <v>27</v>
      </c>
      <c r="D2074" t="s">
        <v>662</v>
      </c>
      <c r="E2074" t="s">
        <v>4266</v>
      </c>
      <c r="F2074" t="s">
        <v>78</v>
      </c>
      <c r="G2074" t="str">
        <f t="shared" si="192"/>
        <v>0</v>
      </c>
      <c r="H2074" s="4" t="str">
        <f t="shared" si="193"/>
        <v>Click here</v>
      </c>
      <c r="I2074" t="str">
        <f>IFERROR(INDEX(Analysis!$B$71:$L$91, MATCH(B2074, Analysis!$A$71:$A$91, 0), MATCH(C2074, Analysis!$B$70:$L$70, 0)), "")</f>
        <v>Mild</v>
      </c>
      <c r="J2074">
        <f t="shared" si="194"/>
        <v>21</v>
      </c>
      <c r="K2074" s="56">
        <f t="shared" si="195"/>
        <v>45800</v>
      </c>
      <c r="L2074" s="57">
        <f t="shared" si="197"/>
        <v>0.51697916666307719</v>
      </c>
      <c r="M2074" t="str" cm="1">
        <f t="array" ref="M2074">IF(L2074="","",_xlfn.IFS(
  AND(L2074&gt;=TIME(9,0,0), L2074&lt;TIME(16,0,0)),"Morning",
  AND(L2074&gt;=TIME(16,0,0), L2074&lt;TIME(23,59,0)),"Evening",
  L2074&gt;=TIME(23,59,0),"Night",
  L2074&lt;TIME(9,0,0),"Night"
))</f>
        <v>Morning</v>
      </c>
      <c r="O2074" t="str">
        <f t="shared" si="196"/>
        <v/>
      </c>
    </row>
    <row r="2075" spans="1:15" x14ac:dyDescent="0.25">
      <c r="A2075" s="55" t="s">
        <v>4267</v>
      </c>
      <c r="B2075" t="s">
        <v>1</v>
      </c>
      <c r="C2075" t="s">
        <v>27</v>
      </c>
      <c r="D2075" t="s">
        <v>662</v>
      </c>
      <c r="E2075" t="s">
        <v>4268</v>
      </c>
      <c r="F2075" t="s">
        <v>78</v>
      </c>
      <c r="G2075" t="str">
        <f t="shared" si="192"/>
        <v>0</v>
      </c>
      <c r="H2075" s="4" t="str">
        <f t="shared" si="193"/>
        <v>Click here</v>
      </c>
      <c r="I2075" t="str">
        <f>IFERROR(INDEX(Analysis!$B$71:$L$91, MATCH(B2075, Analysis!$A$71:$A$91, 0), MATCH(C2075, Analysis!$B$70:$L$70, 0)), "")</f>
        <v>Mild</v>
      </c>
      <c r="J2075">
        <f t="shared" si="194"/>
        <v>21</v>
      </c>
      <c r="K2075" s="56">
        <f t="shared" si="195"/>
        <v>45800</v>
      </c>
      <c r="L2075" s="57">
        <f t="shared" si="197"/>
        <v>0.51716435185517184</v>
      </c>
      <c r="M2075" t="str" cm="1">
        <f t="array" ref="M2075">IF(L2075="","",_xlfn.IFS(
  AND(L2075&gt;=TIME(9,0,0), L2075&lt;TIME(16,0,0)),"Morning",
  AND(L2075&gt;=TIME(16,0,0), L2075&lt;TIME(23,59,0)),"Evening",
  L2075&gt;=TIME(23,59,0),"Night",
  L2075&lt;TIME(9,0,0),"Night"
))</f>
        <v>Morning</v>
      </c>
      <c r="O2075" t="str">
        <f t="shared" si="196"/>
        <v/>
      </c>
    </row>
    <row r="2076" spans="1:15" x14ac:dyDescent="0.25">
      <c r="A2076" s="55" t="s">
        <v>4269</v>
      </c>
      <c r="B2076" t="s">
        <v>1</v>
      </c>
      <c r="C2076" t="s">
        <v>30</v>
      </c>
      <c r="D2076" t="s">
        <v>3827</v>
      </c>
      <c r="E2076" t="s">
        <v>4270</v>
      </c>
      <c r="F2076" t="s">
        <v>78</v>
      </c>
      <c r="G2076" t="str">
        <f t="shared" si="192"/>
        <v>0</v>
      </c>
      <c r="H2076" s="4" t="str">
        <f t="shared" si="193"/>
        <v>Click here</v>
      </c>
      <c r="I2076" t="str">
        <f>IFERROR(INDEX(Analysis!$B$71:$L$91, MATCH(B2076, Analysis!$A$71:$A$91, 0), MATCH(C2076, Analysis!$B$70:$L$70, 0)), "")</f>
        <v>Mild</v>
      </c>
      <c r="J2076">
        <f t="shared" si="194"/>
        <v>21</v>
      </c>
      <c r="K2076" s="56">
        <f t="shared" si="195"/>
        <v>45800</v>
      </c>
      <c r="L2076" s="57">
        <f t="shared" si="197"/>
        <v>0.52579861111007631</v>
      </c>
      <c r="M2076" t="str" cm="1">
        <f t="array" ref="M2076">IF(L2076="","",_xlfn.IFS(
  AND(L2076&gt;=TIME(9,0,0), L2076&lt;TIME(16,0,0)),"Morning",
  AND(L2076&gt;=TIME(16,0,0), L2076&lt;TIME(23,59,0)),"Evening",
  L2076&gt;=TIME(23,59,0),"Night",
  L2076&lt;TIME(9,0,0),"Night"
))</f>
        <v>Morning</v>
      </c>
      <c r="O2076" t="str">
        <f t="shared" si="196"/>
        <v/>
      </c>
    </row>
    <row r="2077" spans="1:15" x14ac:dyDescent="0.25">
      <c r="A2077" s="55" t="s">
        <v>4271</v>
      </c>
      <c r="B2077" t="s">
        <v>1</v>
      </c>
      <c r="C2077" t="s">
        <v>30</v>
      </c>
      <c r="D2077" t="s">
        <v>3827</v>
      </c>
      <c r="E2077" t="s">
        <v>4272</v>
      </c>
      <c r="F2077" t="s">
        <v>78</v>
      </c>
      <c r="G2077" t="str">
        <f t="shared" si="192"/>
        <v>0</v>
      </c>
      <c r="H2077" s="4" t="str">
        <f t="shared" si="193"/>
        <v>Click here</v>
      </c>
      <c r="I2077" t="str">
        <f>IFERROR(INDEX(Analysis!$B$71:$L$91, MATCH(B2077, Analysis!$A$71:$A$91, 0), MATCH(C2077, Analysis!$B$70:$L$70, 0)), "")</f>
        <v>Mild</v>
      </c>
      <c r="J2077">
        <f t="shared" si="194"/>
        <v>21</v>
      </c>
      <c r="K2077" s="56">
        <f t="shared" si="195"/>
        <v>45800</v>
      </c>
      <c r="L2077" s="57">
        <f t="shared" si="197"/>
        <v>0.52651620370306773</v>
      </c>
      <c r="M2077" t="str" cm="1">
        <f t="array" ref="M2077">IF(L2077="","",_xlfn.IFS(
  AND(L2077&gt;=TIME(9,0,0), L2077&lt;TIME(16,0,0)),"Morning",
  AND(L2077&gt;=TIME(16,0,0), L2077&lt;TIME(23,59,0)),"Evening",
  L2077&gt;=TIME(23,59,0),"Night",
  L2077&lt;TIME(9,0,0),"Night"
))</f>
        <v>Morning</v>
      </c>
      <c r="O2077" t="str">
        <f t="shared" si="196"/>
        <v/>
      </c>
    </row>
    <row r="2078" spans="1:15" x14ac:dyDescent="0.25">
      <c r="A2078" s="55" t="s">
        <v>4273</v>
      </c>
      <c r="B2078" t="s">
        <v>1</v>
      </c>
      <c r="C2078" t="s">
        <v>27</v>
      </c>
      <c r="D2078" t="s">
        <v>662</v>
      </c>
      <c r="E2078" t="s">
        <v>4274</v>
      </c>
      <c r="F2078" t="s">
        <v>78</v>
      </c>
      <c r="G2078" t="str">
        <f t="shared" si="192"/>
        <v>0</v>
      </c>
      <c r="H2078" s="4" t="str">
        <f t="shared" si="193"/>
        <v>Click here</v>
      </c>
      <c r="I2078" t="str">
        <f>IFERROR(INDEX(Analysis!$B$71:$L$91, MATCH(B2078, Analysis!$A$71:$A$91, 0), MATCH(C2078, Analysis!$B$70:$L$70, 0)), "")</f>
        <v>Mild</v>
      </c>
      <c r="J2078">
        <f t="shared" si="194"/>
        <v>21</v>
      </c>
      <c r="K2078" s="56">
        <f t="shared" si="195"/>
        <v>45800</v>
      </c>
      <c r="L2078" s="57">
        <f t="shared" si="197"/>
        <v>0.5273611111115315</v>
      </c>
      <c r="M2078" t="str" cm="1">
        <f t="array" ref="M2078">IF(L2078="","",_xlfn.IFS(
  AND(L2078&gt;=TIME(9,0,0), L2078&lt;TIME(16,0,0)),"Morning",
  AND(L2078&gt;=TIME(16,0,0), L2078&lt;TIME(23,59,0)),"Evening",
  L2078&gt;=TIME(23,59,0),"Night",
  L2078&lt;TIME(9,0,0),"Night"
))</f>
        <v>Morning</v>
      </c>
      <c r="O2078" t="str">
        <f t="shared" si="196"/>
        <v/>
      </c>
    </row>
    <row r="2079" spans="1:15" x14ac:dyDescent="0.25">
      <c r="A2079" s="55" t="s">
        <v>4275</v>
      </c>
      <c r="B2079" t="s">
        <v>1</v>
      </c>
      <c r="C2079" t="s">
        <v>27</v>
      </c>
      <c r="D2079" t="s">
        <v>662</v>
      </c>
      <c r="E2079" t="s">
        <v>4276</v>
      </c>
      <c r="F2079" t="s">
        <v>78</v>
      </c>
      <c r="G2079" t="str">
        <f t="shared" si="192"/>
        <v>0</v>
      </c>
      <c r="H2079" s="4" t="str">
        <f t="shared" si="193"/>
        <v>Click here</v>
      </c>
      <c r="I2079" t="str">
        <f>IFERROR(INDEX(Analysis!$B$71:$L$91, MATCH(B2079, Analysis!$A$71:$A$91, 0), MATCH(C2079, Analysis!$B$70:$L$70, 0)), "")</f>
        <v>Mild</v>
      </c>
      <c r="J2079">
        <f t="shared" si="194"/>
        <v>21</v>
      </c>
      <c r="K2079" s="56">
        <f t="shared" si="195"/>
        <v>45800</v>
      </c>
      <c r="L2079" s="57">
        <f t="shared" si="197"/>
        <v>0.52832175925868796</v>
      </c>
      <c r="M2079" t="str" cm="1">
        <f t="array" ref="M2079">IF(L2079="","",_xlfn.IFS(
  AND(L2079&gt;=TIME(9,0,0), L2079&lt;TIME(16,0,0)),"Morning",
  AND(L2079&gt;=TIME(16,0,0), L2079&lt;TIME(23,59,0)),"Evening",
  L2079&gt;=TIME(23,59,0),"Night",
  L2079&lt;TIME(9,0,0),"Night"
))</f>
        <v>Morning</v>
      </c>
      <c r="O2079" t="str">
        <f t="shared" si="196"/>
        <v/>
      </c>
    </row>
    <row r="2080" spans="1:15" x14ac:dyDescent="0.25">
      <c r="A2080" s="55" t="s">
        <v>4277</v>
      </c>
      <c r="B2080" t="s">
        <v>1</v>
      </c>
      <c r="C2080" t="s">
        <v>27</v>
      </c>
      <c r="D2080" t="s">
        <v>3575</v>
      </c>
      <c r="E2080" t="s">
        <v>4278</v>
      </c>
      <c r="F2080" t="s">
        <v>78</v>
      </c>
      <c r="G2080" t="str">
        <f t="shared" si="192"/>
        <v>0</v>
      </c>
      <c r="H2080" s="4" t="str">
        <f t="shared" si="193"/>
        <v>Click here</v>
      </c>
      <c r="I2080" t="str">
        <f>IFERROR(INDEX(Analysis!$B$71:$L$91, MATCH(B2080, Analysis!$A$71:$A$91, 0), MATCH(C2080, Analysis!$B$70:$L$70, 0)), "")</f>
        <v>Mild</v>
      </c>
      <c r="J2080">
        <f t="shared" si="194"/>
        <v>21</v>
      </c>
      <c r="K2080" s="56">
        <f t="shared" si="195"/>
        <v>45800</v>
      </c>
      <c r="L2080" s="57">
        <f t="shared" si="197"/>
        <v>0.52894675925927004</v>
      </c>
      <c r="M2080" t="str" cm="1">
        <f t="array" ref="M2080">IF(L2080="","",_xlfn.IFS(
  AND(L2080&gt;=TIME(9,0,0), L2080&lt;TIME(16,0,0)),"Morning",
  AND(L2080&gt;=TIME(16,0,0), L2080&lt;TIME(23,59,0)),"Evening",
  L2080&gt;=TIME(23,59,0),"Night",
  L2080&lt;TIME(9,0,0),"Night"
))</f>
        <v>Morning</v>
      </c>
      <c r="O2080" t="str">
        <f t="shared" si="196"/>
        <v/>
      </c>
    </row>
    <row r="2081" spans="1:15" x14ac:dyDescent="0.25">
      <c r="A2081" s="55" t="s">
        <v>4279</v>
      </c>
      <c r="B2081" t="s">
        <v>1</v>
      </c>
      <c r="C2081" t="s">
        <v>25</v>
      </c>
      <c r="D2081" t="s">
        <v>83</v>
      </c>
      <c r="E2081" t="s">
        <v>4280</v>
      </c>
      <c r="F2081" t="s">
        <v>78</v>
      </c>
      <c r="G2081" t="str">
        <f t="shared" si="192"/>
        <v>0</v>
      </c>
      <c r="H2081" s="4" t="str">
        <f t="shared" si="193"/>
        <v>Click here</v>
      </c>
      <c r="I2081" t="str">
        <f>IFERROR(INDEX(Analysis!$B$71:$L$91, MATCH(B2081, Analysis!$A$71:$A$91, 0), MATCH(C2081, Analysis!$B$70:$L$70, 0)), "")</f>
        <v>Mild</v>
      </c>
      <c r="J2081">
        <f t="shared" si="194"/>
        <v>21</v>
      </c>
      <c r="K2081" s="56">
        <f t="shared" si="195"/>
        <v>45800</v>
      </c>
      <c r="L2081" s="57">
        <f t="shared" si="197"/>
        <v>0.54133101851766696</v>
      </c>
      <c r="M2081" t="str" cm="1">
        <f t="array" ref="M2081">IF(L2081="","",_xlfn.IFS(
  AND(L2081&gt;=TIME(9,0,0), L2081&lt;TIME(16,0,0)),"Morning",
  AND(L2081&gt;=TIME(16,0,0), L2081&lt;TIME(23,59,0)),"Evening",
  L2081&gt;=TIME(23,59,0),"Night",
  L2081&lt;TIME(9,0,0),"Night"
))</f>
        <v>Morning</v>
      </c>
      <c r="O2081" t="str">
        <f t="shared" si="196"/>
        <v/>
      </c>
    </row>
    <row r="2082" spans="1:15" x14ac:dyDescent="0.25">
      <c r="A2082" s="55" t="s">
        <v>4281</v>
      </c>
      <c r="B2082" t="s">
        <v>1</v>
      </c>
      <c r="C2082" t="s">
        <v>103</v>
      </c>
      <c r="D2082" t="s">
        <v>104</v>
      </c>
      <c r="E2082" t="s">
        <v>4282</v>
      </c>
      <c r="F2082" t="s">
        <v>78</v>
      </c>
      <c r="G2082" t="str">
        <f t="shared" si="192"/>
        <v>0</v>
      </c>
      <c r="H2082" s="4" t="str">
        <f t="shared" si="193"/>
        <v>Click here</v>
      </c>
      <c r="I2082" t="str">
        <f>IFERROR(INDEX(Analysis!$B$71:$L$91, MATCH(B2082, Analysis!$A$71:$A$91, 0), MATCH(C2082, Analysis!$B$70:$L$70, 0)), "")</f>
        <v>Mild</v>
      </c>
      <c r="J2082">
        <f t="shared" si="194"/>
        <v>21</v>
      </c>
      <c r="K2082" s="56">
        <f t="shared" si="195"/>
        <v>45800</v>
      </c>
      <c r="L2082" s="57">
        <f t="shared" si="197"/>
        <v>0.59157407407474238</v>
      </c>
      <c r="M2082" t="str" cm="1">
        <f t="array" ref="M2082">IF(L2082="","",_xlfn.IFS(
  AND(L2082&gt;=TIME(9,0,0), L2082&lt;TIME(16,0,0)),"Morning",
  AND(L2082&gt;=TIME(16,0,0), L2082&lt;TIME(23,59,0)),"Evening",
  L2082&gt;=TIME(23,59,0),"Night",
  L2082&lt;TIME(9,0,0),"Night"
))</f>
        <v>Morning</v>
      </c>
      <c r="O2082" t="str">
        <f t="shared" si="196"/>
        <v/>
      </c>
    </row>
    <row r="2083" spans="1:15" x14ac:dyDescent="0.25">
      <c r="A2083" s="55" t="s">
        <v>4283</v>
      </c>
      <c r="B2083" t="s">
        <v>1</v>
      </c>
      <c r="C2083" t="s">
        <v>30</v>
      </c>
      <c r="D2083" t="s">
        <v>4238</v>
      </c>
      <c r="E2083" t="s">
        <v>4284</v>
      </c>
      <c r="F2083" t="s">
        <v>78</v>
      </c>
      <c r="G2083" t="str">
        <f t="shared" si="192"/>
        <v>0</v>
      </c>
      <c r="H2083" s="4" t="str">
        <f t="shared" si="193"/>
        <v>Click here</v>
      </c>
      <c r="I2083" t="str">
        <f>IFERROR(INDEX(Analysis!$B$71:$L$91, MATCH(B2083, Analysis!$A$71:$A$91, 0), MATCH(C2083, Analysis!$B$70:$L$70, 0)), "")</f>
        <v>Mild</v>
      </c>
      <c r="J2083">
        <f t="shared" si="194"/>
        <v>21</v>
      </c>
      <c r="K2083" s="56">
        <f t="shared" si="195"/>
        <v>45800</v>
      </c>
      <c r="L2083" s="57">
        <f t="shared" si="197"/>
        <v>0.59288194444525288</v>
      </c>
      <c r="M2083" t="str" cm="1">
        <f t="array" ref="M2083">IF(L2083="","",_xlfn.IFS(
  AND(L2083&gt;=TIME(9,0,0), L2083&lt;TIME(16,0,0)),"Morning",
  AND(L2083&gt;=TIME(16,0,0), L2083&lt;TIME(23,59,0)),"Evening",
  L2083&gt;=TIME(23,59,0),"Night",
  L2083&lt;TIME(9,0,0),"Night"
))</f>
        <v>Morning</v>
      </c>
      <c r="O2083" t="str">
        <f t="shared" si="196"/>
        <v/>
      </c>
    </row>
    <row r="2084" spans="1:15" x14ac:dyDescent="0.25">
      <c r="A2084" s="55" t="s">
        <v>4285</v>
      </c>
      <c r="B2084" t="s">
        <v>0</v>
      </c>
      <c r="C2084" t="s">
        <v>26</v>
      </c>
      <c r="D2084" t="s">
        <v>80</v>
      </c>
      <c r="E2084" t="s">
        <v>4286</v>
      </c>
      <c r="F2084" t="s">
        <v>78</v>
      </c>
      <c r="G2084" t="str">
        <f t="shared" si="192"/>
        <v>0</v>
      </c>
      <c r="H2084" s="4" t="str">
        <f t="shared" si="193"/>
        <v>Click here</v>
      </c>
      <c r="I2084" t="str">
        <f>IFERROR(INDEX(Analysis!$B$71:$L$91, MATCH(B2084, Analysis!$A$71:$A$91, 0), MATCH(C2084, Analysis!$B$70:$L$70, 0)), "")</f>
        <v>Severe</v>
      </c>
      <c r="J2084">
        <f t="shared" si="194"/>
        <v>21</v>
      </c>
      <c r="K2084" s="56">
        <f t="shared" si="195"/>
        <v>45800</v>
      </c>
      <c r="L2084" s="57">
        <f t="shared" si="197"/>
        <v>0.59337962963036261</v>
      </c>
      <c r="M2084" t="str" cm="1">
        <f t="array" ref="M2084">IF(L2084="","",_xlfn.IFS(
  AND(L2084&gt;=TIME(9,0,0), L2084&lt;TIME(16,0,0)),"Morning",
  AND(L2084&gt;=TIME(16,0,0), L2084&lt;TIME(23,59,0)),"Evening",
  L2084&gt;=TIME(23,59,0),"Night",
  L2084&lt;TIME(9,0,0),"Night"
))</f>
        <v>Morning</v>
      </c>
      <c r="O2084" t="str">
        <f t="shared" si="196"/>
        <v/>
      </c>
    </row>
    <row r="2085" spans="1:15" x14ac:dyDescent="0.25">
      <c r="A2085" s="55" t="s">
        <v>4287</v>
      </c>
      <c r="B2085" t="s">
        <v>1</v>
      </c>
      <c r="C2085" t="s">
        <v>25</v>
      </c>
      <c r="D2085" t="s">
        <v>1117</v>
      </c>
      <c r="E2085" t="s">
        <v>4288</v>
      </c>
      <c r="F2085" t="s">
        <v>78</v>
      </c>
      <c r="G2085" t="str">
        <f t="shared" si="192"/>
        <v>0</v>
      </c>
      <c r="H2085" s="4" t="str">
        <f t="shared" si="193"/>
        <v>Click here</v>
      </c>
      <c r="I2085" t="str">
        <f>IFERROR(INDEX(Analysis!$B$71:$L$91, MATCH(B2085, Analysis!$A$71:$A$91, 0), MATCH(C2085, Analysis!$B$70:$L$70, 0)), "")</f>
        <v>Mild</v>
      </c>
      <c r="J2085">
        <f t="shared" si="194"/>
        <v>21</v>
      </c>
      <c r="K2085" s="56">
        <f t="shared" si="195"/>
        <v>45800</v>
      </c>
      <c r="L2085" s="57">
        <f t="shared" si="197"/>
        <v>0.59340277777664596</v>
      </c>
      <c r="M2085" t="str" cm="1">
        <f t="array" ref="M2085">IF(L2085="","",_xlfn.IFS(
  AND(L2085&gt;=TIME(9,0,0), L2085&lt;TIME(16,0,0)),"Morning",
  AND(L2085&gt;=TIME(16,0,0), L2085&lt;TIME(23,59,0)),"Evening",
  L2085&gt;=TIME(23,59,0),"Night",
  L2085&lt;TIME(9,0,0),"Night"
))</f>
        <v>Morning</v>
      </c>
      <c r="O2085" t="str">
        <f t="shared" si="196"/>
        <v/>
      </c>
    </row>
    <row r="2086" spans="1:15" x14ac:dyDescent="0.25">
      <c r="A2086" s="55" t="s">
        <v>4289</v>
      </c>
      <c r="B2086" t="s">
        <v>4</v>
      </c>
      <c r="C2086" t="s">
        <v>25</v>
      </c>
      <c r="D2086" t="s">
        <v>83</v>
      </c>
      <c r="E2086" t="s">
        <v>4290</v>
      </c>
      <c r="F2086" t="s">
        <v>78</v>
      </c>
      <c r="G2086" t="str">
        <f t="shared" si="192"/>
        <v>0</v>
      </c>
      <c r="H2086" s="4" t="str">
        <f t="shared" si="193"/>
        <v>Click here</v>
      </c>
      <c r="I2086" t="str">
        <f>IFERROR(INDEX(Analysis!$B$71:$L$91, MATCH(B2086, Analysis!$A$71:$A$91, 0), MATCH(C2086, Analysis!$B$70:$L$70, 0)), "")</f>
        <v>Mild</v>
      </c>
      <c r="J2086">
        <f t="shared" si="194"/>
        <v>21</v>
      </c>
      <c r="K2086" s="56">
        <f t="shared" si="195"/>
        <v>45800</v>
      </c>
      <c r="L2086" s="57">
        <f t="shared" si="197"/>
        <v>0.60004629629838746</v>
      </c>
      <c r="M2086" t="str" cm="1">
        <f t="array" ref="M2086">IF(L2086="","",_xlfn.IFS(
  AND(L2086&gt;=TIME(9,0,0), L2086&lt;TIME(16,0,0)),"Morning",
  AND(L2086&gt;=TIME(16,0,0), L2086&lt;TIME(23,59,0)),"Evening",
  L2086&gt;=TIME(23,59,0),"Night",
  L2086&lt;TIME(9,0,0),"Night"
))</f>
        <v>Morning</v>
      </c>
      <c r="O2086" t="str">
        <f t="shared" si="196"/>
        <v/>
      </c>
    </row>
    <row r="2087" spans="1:15" x14ac:dyDescent="0.25">
      <c r="A2087" s="55" t="s">
        <v>4291</v>
      </c>
      <c r="B2087" t="s">
        <v>1</v>
      </c>
      <c r="C2087" t="s">
        <v>25</v>
      </c>
      <c r="D2087" t="s">
        <v>83</v>
      </c>
      <c r="E2087" t="s">
        <v>4292</v>
      </c>
      <c r="F2087" t="s">
        <v>78</v>
      </c>
      <c r="G2087" t="str">
        <f t="shared" si="192"/>
        <v>0</v>
      </c>
      <c r="H2087" s="4" t="str">
        <f t="shared" si="193"/>
        <v>Click here</v>
      </c>
      <c r="I2087" t="str">
        <f>IFERROR(INDEX(Analysis!$B$71:$L$91, MATCH(B2087, Analysis!$A$71:$A$91, 0), MATCH(C2087, Analysis!$B$70:$L$70, 0)), "")</f>
        <v>Mild</v>
      </c>
      <c r="J2087">
        <f t="shared" si="194"/>
        <v>21</v>
      </c>
      <c r="K2087" s="56">
        <f t="shared" si="195"/>
        <v>45800</v>
      </c>
      <c r="L2087" s="57">
        <f t="shared" si="197"/>
        <v>0.6003935185217415</v>
      </c>
      <c r="M2087" t="str" cm="1">
        <f t="array" ref="M2087">IF(L2087="","",_xlfn.IFS(
  AND(L2087&gt;=TIME(9,0,0), L2087&lt;TIME(16,0,0)),"Morning",
  AND(L2087&gt;=TIME(16,0,0), L2087&lt;TIME(23,59,0)),"Evening",
  L2087&gt;=TIME(23,59,0),"Night",
  L2087&lt;TIME(9,0,0),"Night"
))</f>
        <v>Morning</v>
      </c>
      <c r="O2087" t="str">
        <f t="shared" si="196"/>
        <v/>
      </c>
    </row>
    <row r="2088" spans="1:15" x14ac:dyDescent="0.25">
      <c r="A2088" s="55" t="s">
        <v>4293</v>
      </c>
      <c r="B2088" t="s">
        <v>1</v>
      </c>
      <c r="C2088" t="s">
        <v>29</v>
      </c>
      <c r="D2088" t="s">
        <v>223</v>
      </c>
      <c r="E2088" t="s">
        <v>4294</v>
      </c>
      <c r="F2088" t="s">
        <v>78</v>
      </c>
      <c r="G2088" t="str">
        <f t="shared" si="192"/>
        <v>0</v>
      </c>
      <c r="H2088" s="4" t="str">
        <f t="shared" si="193"/>
        <v>Click here</v>
      </c>
      <c r="I2088" t="str">
        <f>IFERROR(INDEX(Analysis!$B$71:$L$91, MATCH(B2088, Analysis!$A$71:$A$91, 0), MATCH(C2088, Analysis!$B$70:$L$70, 0)), "")</f>
        <v>Mild</v>
      </c>
      <c r="J2088">
        <f t="shared" si="194"/>
        <v>21</v>
      </c>
      <c r="K2088" s="56">
        <f t="shared" si="195"/>
        <v>45800</v>
      </c>
      <c r="L2088" s="57">
        <f t="shared" si="197"/>
        <v>0.60136574073840166</v>
      </c>
      <c r="M2088" t="str" cm="1">
        <f t="array" ref="M2088">IF(L2088="","",_xlfn.IFS(
  AND(L2088&gt;=TIME(9,0,0), L2088&lt;TIME(16,0,0)),"Morning",
  AND(L2088&gt;=TIME(16,0,0), L2088&lt;TIME(23,59,0)),"Evening",
  L2088&gt;=TIME(23,59,0),"Night",
  L2088&lt;TIME(9,0,0),"Night"
))</f>
        <v>Morning</v>
      </c>
      <c r="O2088" t="str">
        <f t="shared" si="196"/>
        <v/>
      </c>
    </row>
    <row r="2089" spans="1:15" x14ac:dyDescent="0.25">
      <c r="A2089" s="55" t="s">
        <v>4295</v>
      </c>
      <c r="B2089" t="s">
        <v>1</v>
      </c>
      <c r="C2089" t="s">
        <v>30</v>
      </c>
      <c r="D2089" t="s">
        <v>3827</v>
      </c>
      <c r="E2089" t="s">
        <v>4296</v>
      </c>
      <c r="F2089" t="s">
        <v>78</v>
      </c>
      <c r="G2089" t="str">
        <f t="shared" si="192"/>
        <v>0</v>
      </c>
      <c r="H2089" s="4" t="str">
        <f t="shared" si="193"/>
        <v>Click here</v>
      </c>
      <c r="I2089" t="str">
        <f>IFERROR(INDEX(Analysis!$B$71:$L$91, MATCH(B2089, Analysis!$A$71:$A$91, 0), MATCH(C2089, Analysis!$B$70:$L$70, 0)), "")</f>
        <v>Mild</v>
      </c>
      <c r="J2089">
        <f t="shared" si="194"/>
        <v>21</v>
      </c>
      <c r="K2089" s="56">
        <f t="shared" si="195"/>
        <v>45800</v>
      </c>
      <c r="L2089" s="57">
        <f t="shared" si="197"/>
        <v>0.6027314814782585</v>
      </c>
      <c r="M2089" t="str" cm="1">
        <f t="array" ref="M2089">IF(L2089="","",_xlfn.IFS(
  AND(L2089&gt;=TIME(9,0,0), L2089&lt;TIME(16,0,0)),"Morning",
  AND(L2089&gt;=TIME(16,0,0), L2089&lt;TIME(23,59,0)),"Evening",
  L2089&gt;=TIME(23,59,0),"Night",
  L2089&lt;TIME(9,0,0),"Night"
))</f>
        <v>Morning</v>
      </c>
      <c r="O2089" t="str">
        <f t="shared" si="196"/>
        <v/>
      </c>
    </row>
    <row r="2090" spans="1:15" x14ac:dyDescent="0.25">
      <c r="A2090" s="55" t="s">
        <v>4297</v>
      </c>
      <c r="B2090" t="s">
        <v>1</v>
      </c>
      <c r="C2090" t="s">
        <v>30</v>
      </c>
      <c r="D2090" t="s">
        <v>4298</v>
      </c>
      <c r="E2090" t="s">
        <v>4299</v>
      </c>
      <c r="F2090" t="s">
        <v>78</v>
      </c>
      <c r="G2090" t="str">
        <f t="shared" si="192"/>
        <v>0</v>
      </c>
      <c r="H2090" s="4" t="str">
        <f t="shared" si="193"/>
        <v>Click here</v>
      </c>
      <c r="I2090" t="str">
        <f>IFERROR(INDEX(Analysis!$B$71:$L$91, MATCH(B2090, Analysis!$A$71:$A$91, 0), MATCH(C2090, Analysis!$B$70:$L$70, 0)), "")</f>
        <v>Mild</v>
      </c>
      <c r="J2090">
        <f t="shared" si="194"/>
        <v>21</v>
      </c>
      <c r="K2090" s="56">
        <f t="shared" si="195"/>
        <v>45800</v>
      </c>
      <c r="L2090" s="57">
        <f t="shared" si="197"/>
        <v>0.60872685185313458</v>
      </c>
      <c r="M2090" t="str" cm="1">
        <f t="array" ref="M2090">IF(L2090="","",_xlfn.IFS(
  AND(L2090&gt;=TIME(9,0,0), L2090&lt;TIME(16,0,0)),"Morning",
  AND(L2090&gt;=TIME(16,0,0), L2090&lt;TIME(23,59,0)),"Evening",
  L2090&gt;=TIME(23,59,0),"Night",
  L2090&lt;TIME(9,0,0),"Night"
))</f>
        <v>Morning</v>
      </c>
      <c r="O2090" t="str">
        <f t="shared" si="196"/>
        <v/>
      </c>
    </row>
    <row r="2091" spans="1:15" x14ac:dyDescent="0.25">
      <c r="A2091" s="55" t="s">
        <v>4300</v>
      </c>
      <c r="B2091" t="s">
        <v>1</v>
      </c>
      <c r="C2091" t="s">
        <v>30</v>
      </c>
      <c r="D2091" t="s">
        <v>4298</v>
      </c>
      <c r="E2091" t="s">
        <v>4301</v>
      </c>
      <c r="F2091" t="s">
        <v>78</v>
      </c>
      <c r="G2091" t="str">
        <f t="shared" si="192"/>
        <v>0</v>
      </c>
      <c r="H2091" s="4" t="str">
        <f t="shared" si="193"/>
        <v>Click here</v>
      </c>
      <c r="I2091" t="str">
        <f>IFERROR(INDEX(Analysis!$B$71:$L$91, MATCH(B2091, Analysis!$A$71:$A$91, 0), MATCH(C2091, Analysis!$B$70:$L$70, 0)), "")</f>
        <v>Mild</v>
      </c>
      <c r="J2091">
        <f t="shared" si="194"/>
        <v>21</v>
      </c>
      <c r="K2091" s="56">
        <f t="shared" si="195"/>
        <v>45800</v>
      </c>
      <c r="L2091" s="57">
        <f t="shared" si="197"/>
        <v>0.61015046296233777</v>
      </c>
      <c r="M2091" t="str" cm="1">
        <f t="array" ref="M2091">IF(L2091="","",_xlfn.IFS(
  AND(L2091&gt;=TIME(9,0,0), L2091&lt;TIME(16,0,0)),"Morning",
  AND(L2091&gt;=TIME(16,0,0), L2091&lt;TIME(23,59,0)),"Evening",
  L2091&gt;=TIME(23,59,0),"Night",
  L2091&lt;TIME(9,0,0),"Night"
))</f>
        <v>Morning</v>
      </c>
      <c r="O2091" t="str">
        <f t="shared" si="196"/>
        <v/>
      </c>
    </row>
    <row r="2092" spans="1:15" x14ac:dyDescent="0.25">
      <c r="A2092" s="55" t="s">
        <v>4302</v>
      </c>
      <c r="B2092" t="s">
        <v>4</v>
      </c>
      <c r="C2092" t="s">
        <v>25</v>
      </c>
      <c r="D2092" t="s">
        <v>83</v>
      </c>
      <c r="E2092" t="s">
        <v>4303</v>
      </c>
      <c r="F2092" t="s">
        <v>78</v>
      </c>
      <c r="G2092" t="str">
        <f t="shared" si="192"/>
        <v>0</v>
      </c>
      <c r="H2092" s="4" t="str">
        <f t="shared" si="193"/>
        <v>Click here</v>
      </c>
      <c r="I2092" t="str">
        <f>IFERROR(INDEX(Analysis!$B$71:$L$91, MATCH(B2092, Analysis!$A$71:$A$91, 0), MATCH(C2092, Analysis!$B$70:$L$70, 0)), "")</f>
        <v>Mild</v>
      </c>
      <c r="J2092">
        <f t="shared" si="194"/>
        <v>21</v>
      </c>
      <c r="K2092" s="56">
        <f t="shared" si="195"/>
        <v>45800</v>
      </c>
      <c r="L2092" s="57">
        <f t="shared" si="197"/>
        <v>0.61042824073956581</v>
      </c>
      <c r="M2092" t="str" cm="1">
        <f t="array" ref="M2092">IF(L2092="","",_xlfn.IFS(
  AND(L2092&gt;=TIME(9,0,0), L2092&lt;TIME(16,0,0)),"Morning",
  AND(L2092&gt;=TIME(16,0,0), L2092&lt;TIME(23,59,0)),"Evening",
  L2092&gt;=TIME(23,59,0),"Night",
  L2092&lt;TIME(9,0,0),"Night"
))</f>
        <v>Morning</v>
      </c>
      <c r="O2092" t="str">
        <f t="shared" si="196"/>
        <v/>
      </c>
    </row>
    <row r="2093" spans="1:15" x14ac:dyDescent="0.25">
      <c r="A2093" s="55" t="s">
        <v>4304</v>
      </c>
      <c r="B2093" t="s">
        <v>1</v>
      </c>
      <c r="C2093" t="s">
        <v>30</v>
      </c>
      <c r="D2093" t="s">
        <v>3827</v>
      </c>
      <c r="E2093" t="s">
        <v>4305</v>
      </c>
      <c r="F2093" t="s">
        <v>78</v>
      </c>
      <c r="G2093" t="str">
        <f t="shared" si="192"/>
        <v>0</v>
      </c>
      <c r="H2093" s="4" t="str">
        <f t="shared" si="193"/>
        <v>Click here</v>
      </c>
      <c r="I2093" t="str">
        <f>IFERROR(INDEX(Analysis!$B$71:$L$91, MATCH(B2093, Analysis!$A$71:$A$91, 0), MATCH(C2093, Analysis!$B$70:$L$70, 0)), "")</f>
        <v>Mild</v>
      </c>
      <c r="J2093">
        <f t="shared" si="194"/>
        <v>21</v>
      </c>
      <c r="K2093" s="56">
        <f t="shared" si="195"/>
        <v>45800</v>
      </c>
      <c r="L2093" s="57">
        <f t="shared" si="197"/>
        <v>0.61773148148495238</v>
      </c>
      <c r="M2093" t="str" cm="1">
        <f t="array" ref="M2093">IF(L2093="","",_xlfn.IFS(
  AND(L2093&gt;=TIME(9,0,0), L2093&lt;TIME(16,0,0)),"Morning",
  AND(L2093&gt;=TIME(16,0,0), L2093&lt;TIME(23,59,0)),"Evening",
  L2093&gt;=TIME(23,59,0),"Night",
  L2093&lt;TIME(9,0,0),"Night"
))</f>
        <v>Morning</v>
      </c>
      <c r="O2093" t="str">
        <f t="shared" si="196"/>
        <v/>
      </c>
    </row>
    <row r="2094" spans="1:15" x14ac:dyDescent="0.25">
      <c r="A2094" s="55" t="s">
        <v>4306</v>
      </c>
      <c r="B2094" t="s">
        <v>0</v>
      </c>
      <c r="C2094" t="s">
        <v>25</v>
      </c>
      <c r="D2094" t="s">
        <v>1076</v>
      </c>
      <c r="E2094" t="s">
        <v>4307</v>
      </c>
      <c r="F2094" t="s">
        <v>78</v>
      </c>
      <c r="G2094" t="str">
        <f t="shared" si="192"/>
        <v>0</v>
      </c>
      <c r="H2094" s="4" t="str">
        <f t="shared" si="193"/>
        <v>Click here</v>
      </c>
      <c r="I2094" t="str">
        <f>IFERROR(INDEX(Analysis!$B$71:$L$91, MATCH(B2094, Analysis!$A$71:$A$91, 0), MATCH(C2094, Analysis!$B$70:$L$70, 0)), "")</f>
        <v>Severe</v>
      </c>
      <c r="J2094">
        <f t="shared" si="194"/>
        <v>21</v>
      </c>
      <c r="K2094" s="56">
        <f t="shared" si="195"/>
        <v>45800</v>
      </c>
      <c r="L2094" s="57">
        <f t="shared" si="197"/>
        <v>0.63247685185342561</v>
      </c>
      <c r="M2094" t="str" cm="1">
        <f t="array" ref="M2094">IF(L2094="","",_xlfn.IFS(
  AND(L2094&gt;=TIME(9,0,0), L2094&lt;TIME(16,0,0)),"Morning",
  AND(L2094&gt;=TIME(16,0,0), L2094&lt;TIME(23,59,0)),"Evening",
  L2094&gt;=TIME(23,59,0),"Night",
  L2094&lt;TIME(9,0,0),"Night"
))</f>
        <v>Morning</v>
      </c>
      <c r="O2094" t="str">
        <f t="shared" si="196"/>
        <v/>
      </c>
    </row>
    <row r="2095" spans="1:15" x14ac:dyDescent="0.25">
      <c r="A2095" s="55" t="s">
        <v>4308</v>
      </c>
      <c r="B2095" t="s">
        <v>1</v>
      </c>
      <c r="C2095" t="s">
        <v>26</v>
      </c>
      <c r="D2095" t="s">
        <v>119</v>
      </c>
      <c r="E2095" t="s">
        <v>4309</v>
      </c>
      <c r="F2095" t="s">
        <v>78</v>
      </c>
      <c r="G2095" t="str">
        <f t="shared" si="192"/>
        <v>0</v>
      </c>
      <c r="H2095" s="4" t="str">
        <f t="shared" si="193"/>
        <v>Click here</v>
      </c>
      <c r="I2095" t="str">
        <f>IFERROR(INDEX(Analysis!$B$71:$L$91, MATCH(B2095, Analysis!$A$71:$A$91, 0), MATCH(C2095, Analysis!$B$70:$L$70, 0)), "")</f>
        <v>Mild</v>
      </c>
      <c r="J2095">
        <f t="shared" si="194"/>
        <v>21</v>
      </c>
      <c r="K2095" s="56">
        <f t="shared" si="195"/>
        <v>45800</v>
      </c>
      <c r="L2095" s="57">
        <f t="shared" si="197"/>
        <v>0.63384259259328246</v>
      </c>
      <c r="M2095" t="str" cm="1">
        <f t="array" ref="M2095">IF(L2095="","",_xlfn.IFS(
  AND(L2095&gt;=TIME(9,0,0), L2095&lt;TIME(16,0,0)),"Morning",
  AND(L2095&gt;=TIME(16,0,0), L2095&lt;TIME(23,59,0)),"Evening",
  L2095&gt;=TIME(23,59,0),"Night",
  L2095&lt;TIME(9,0,0),"Night"
))</f>
        <v>Morning</v>
      </c>
      <c r="O2095" t="str">
        <f t="shared" si="196"/>
        <v/>
      </c>
    </row>
    <row r="2096" spans="1:15" x14ac:dyDescent="0.25">
      <c r="A2096" s="55" t="s">
        <v>4310</v>
      </c>
      <c r="B2096" t="s">
        <v>1</v>
      </c>
      <c r="C2096" t="s">
        <v>30</v>
      </c>
      <c r="D2096" t="s">
        <v>3820</v>
      </c>
      <c r="E2096" t="s">
        <v>4311</v>
      </c>
      <c r="F2096" t="s">
        <v>78</v>
      </c>
      <c r="G2096" t="str">
        <f t="shared" si="192"/>
        <v>0</v>
      </c>
      <c r="H2096" s="4" t="str">
        <f t="shared" si="193"/>
        <v>Click here</v>
      </c>
      <c r="I2096" t="str">
        <f>IFERROR(INDEX(Analysis!$B$71:$L$91, MATCH(B2096, Analysis!$A$71:$A$91, 0), MATCH(C2096, Analysis!$B$70:$L$70, 0)), "")</f>
        <v>Mild</v>
      </c>
      <c r="J2096">
        <f t="shared" si="194"/>
        <v>21</v>
      </c>
      <c r="K2096" s="56">
        <f t="shared" si="195"/>
        <v>45800</v>
      </c>
      <c r="L2096" s="57">
        <f t="shared" si="197"/>
        <v>0.6342592592627625</v>
      </c>
      <c r="M2096" t="str" cm="1">
        <f t="array" ref="M2096">IF(L2096="","",_xlfn.IFS(
  AND(L2096&gt;=TIME(9,0,0), L2096&lt;TIME(16,0,0)),"Morning",
  AND(L2096&gt;=TIME(16,0,0), L2096&lt;TIME(23,59,0)),"Evening",
  L2096&gt;=TIME(23,59,0),"Night",
  L2096&lt;TIME(9,0,0),"Night"
))</f>
        <v>Morning</v>
      </c>
      <c r="O2096" t="str">
        <f t="shared" si="196"/>
        <v/>
      </c>
    </row>
    <row r="2097" spans="1:15" x14ac:dyDescent="0.25">
      <c r="A2097" s="55" t="s">
        <v>4312</v>
      </c>
      <c r="B2097" t="s">
        <v>4</v>
      </c>
      <c r="C2097" t="s">
        <v>25</v>
      </c>
      <c r="D2097" t="s">
        <v>83</v>
      </c>
      <c r="E2097" t="s">
        <v>4313</v>
      </c>
      <c r="F2097" t="s">
        <v>78</v>
      </c>
      <c r="G2097" t="str">
        <f t="shared" si="192"/>
        <v>0</v>
      </c>
      <c r="H2097" s="4" t="str">
        <f t="shared" si="193"/>
        <v>Click here</v>
      </c>
      <c r="I2097" t="str">
        <f>IFERROR(INDEX(Analysis!$B$71:$L$91, MATCH(B2097, Analysis!$A$71:$A$91, 0), MATCH(C2097, Analysis!$B$70:$L$70, 0)), "")</f>
        <v>Mild</v>
      </c>
      <c r="J2097">
        <f t="shared" si="194"/>
        <v>21</v>
      </c>
      <c r="K2097" s="56">
        <f t="shared" si="195"/>
        <v>45800</v>
      </c>
      <c r="L2097" s="57">
        <f t="shared" si="197"/>
        <v>0.63457175925577758</v>
      </c>
      <c r="M2097" t="str" cm="1">
        <f t="array" ref="M2097">IF(L2097="","",_xlfn.IFS(
  AND(L2097&gt;=TIME(9,0,0), L2097&lt;TIME(16,0,0)),"Morning",
  AND(L2097&gt;=TIME(16,0,0), L2097&lt;TIME(23,59,0)),"Evening",
  L2097&gt;=TIME(23,59,0),"Night",
  L2097&lt;TIME(9,0,0),"Night"
))</f>
        <v>Morning</v>
      </c>
      <c r="O2097" t="str">
        <f t="shared" si="196"/>
        <v/>
      </c>
    </row>
    <row r="2098" spans="1:15" x14ac:dyDescent="0.25">
      <c r="A2098" s="55" t="s">
        <v>4314</v>
      </c>
      <c r="B2098" t="s">
        <v>0</v>
      </c>
      <c r="C2098" t="s">
        <v>103</v>
      </c>
      <c r="D2098" t="s">
        <v>104</v>
      </c>
      <c r="E2098" t="s">
        <v>4315</v>
      </c>
      <c r="F2098" t="s">
        <v>78</v>
      </c>
      <c r="G2098" t="str">
        <f t="shared" si="192"/>
        <v>0</v>
      </c>
      <c r="H2098" s="4" t="str">
        <f t="shared" si="193"/>
        <v>Click here</v>
      </c>
      <c r="I2098" t="str">
        <f>IFERROR(INDEX(Analysis!$B$71:$L$91, MATCH(B2098, Analysis!$A$71:$A$91, 0), MATCH(C2098, Analysis!$B$70:$L$70, 0)), "")</f>
        <v>Severe</v>
      </c>
      <c r="J2098">
        <f t="shared" si="194"/>
        <v>21</v>
      </c>
      <c r="K2098" s="56">
        <f t="shared" si="195"/>
        <v>45800</v>
      </c>
      <c r="L2098" s="57">
        <f t="shared" si="197"/>
        <v>0.64057870370015735</v>
      </c>
      <c r="M2098" t="str" cm="1">
        <f t="array" ref="M2098">IF(L2098="","",_xlfn.IFS(
  AND(L2098&gt;=TIME(9,0,0), L2098&lt;TIME(16,0,0)),"Morning",
  AND(L2098&gt;=TIME(16,0,0), L2098&lt;TIME(23,59,0)),"Evening",
  L2098&gt;=TIME(23,59,0),"Night",
  L2098&lt;TIME(9,0,0),"Night"
))</f>
        <v>Morning</v>
      </c>
      <c r="O2098" t="str">
        <f t="shared" si="196"/>
        <v/>
      </c>
    </row>
    <row r="2099" spans="1:15" x14ac:dyDescent="0.25">
      <c r="A2099" s="55" t="s">
        <v>4316</v>
      </c>
      <c r="B2099" t="s">
        <v>0</v>
      </c>
      <c r="C2099" t="s">
        <v>26</v>
      </c>
      <c r="D2099" t="s">
        <v>80</v>
      </c>
      <c r="E2099" t="s">
        <v>4317</v>
      </c>
      <c r="F2099" t="s">
        <v>78</v>
      </c>
      <c r="G2099" t="str">
        <f t="shared" si="192"/>
        <v>0</v>
      </c>
      <c r="H2099" s="4" t="str">
        <f t="shared" si="193"/>
        <v>Click here</v>
      </c>
      <c r="I2099" t="str">
        <f>IFERROR(INDEX(Analysis!$B$71:$L$91, MATCH(B2099, Analysis!$A$71:$A$91, 0), MATCH(C2099, Analysis!$B$70:$L$70, 0)), "")</f>
        <v>Severe</v>
      </c>
      <c r="J2099">
        <f t="shared" si="194"/>
        <v>21</v>
      </c>
      <c r="K2099" s="56">
        <f t="shared" si="195"/>
        <v>45800</v>
      </c>
      <c r="L2099" s="57">
        <f t="shared" si="197"/>
        <v>0.64096064814657439</v>
      </c>
      <c r="M2099" t="str" cm="1">
        <f t="array" ref="M2099">IF(L2099="","",_xlfn.IFS(
  AND(L2099&gt;=TIME(9,0,0), L2099&lt;TIME(16,0,0)),"Morning",
  AND(L2099&gt;=TIME(16,0,0), L2099&lt;TIME(23,59,0)),"Evening",
  L2099&gt;=TIME(23,59,0),"Night",
  L2099&lt;TIME(9,0,0),"Night"
))</f>
        <v>Morning</v>
      </c>
      <c r="O2099" t="str">
        <f t="shared" si="196"/>
        <v/>
      </c>
    </row>
    <row r="2100" spans="1:15" x14ac:dyDescent="0.25">
      <c r="A2100" s="55" t="s">
        <v>4318</v>
      </c>
      <c r="B2100" t="s">
        <v>1</v>
      </c>
      <c r="C2100" t="s">
        <v>103</v>
      </c>
      <c r="D2100" t="s">
        <v>104</v>
      </c>
      <c r="E2100" t="s">
        <v>4319</v>
      </c>
      <c r="F2100" t="s">
        <v>78</v>
      </c>
      <c r="G2100" t="str">
        <f t="shared" si="192"/>
        <v>0</v>
      </c>
      <c r="H2100" s="4" t="str">
        <f t="shared" si="193"/>
        <v>Click here</v>
      </c>
      <c r="I2100" t="str">
        <f>IFERROR(INDEX(Analysis!$B$71:$L$91, MATCH(B2100, Analysis!$A$71:$A$91, 0), MATCH(C2100, Analysis!$B$70:$L$70, 0)), "")</f>
        <v>Mild</v>
      </c>
      <c r="J2100">
        <f t="shared" si="194"/>
        <v>21</v>
      </c>
      <c r="K2100" s="56">
        <f t="shared" si="195"/>
        <v>45800</v>
      </c>
      <c r="L2100" s="57">
        <f t="shared" si="197"/>
        <v>0.64364583333372138</v>
      </c>
      <c r="M2100" t="str" cm="1">
        <f t="array" ref="M2100">IF(L2100="","",_xlfn.IFS(
  AND(L2100&gt;=TIME(9,0,0), L2100&lt;TIME(16,0,0)),"Morning",
  AND(L2100&gt;=TIME(16,0,0), L2100&lt;TIME(23,59,0)),"Evening",
  L2100&gt;=TIME(23,59,0),"Night",
  L2100&lt;TIME(9,0,0),"Night"
))</f>
        <v>Morning</v>
      </c>
      <c r="O2100" t="str">
        <f t="shared" si="196"/>
        <v/>
      </c>
    </row>
    <row r="2101" spans="1:15" x14ac:dyDescent="0.25">
      <c r="A2101" s="55" t="s">
        <v>4320</v>
      </c>
      <c r="B2101" t="s">
        <v>1</v>
      </c>
      <c r="C2101" t="s">
        <v>103</v>
      </c>
      <c r="D2101" t="s">
        <v>104</v>
      </c>
      <c r="E2101" t="s">
        <v>4321</v>
      </c>
      <c r="F2101" t="s">
        <v>78</v>
      </c>
      <c r="G2101" t="str">
        <f t="shared" si="192"/>
        <v>0</v>
      </c>
      <c r="H2101" s="4" t="str">
        <f t="shared" si="193"/>
        <v>Click here</v>
      </c>
      <c r="I2101" t="str">
        <f>IFERROR(INDEX(Analysis!$B$71:$L$91, MATCH(B2101, Analysis!$A$71:$A$91, 0), MATCH(C2101, Analysis!$B$70:$L$70, 0)), "")</f>
        <v>Mild</v>
      </c>
      <c r="J2101">
        <f t="shared" si="194"/>
        <v>21</v>
      </c>
      <c r="K2101" s="56">
        <f t="shared" si="195"/>
        <v>45800</v>
      </c>
      <c r="L2101" s="57">
        <f t="shared" si="197"/>
        <v>0.64430555555736646</v>
      </c>
      <c r="M2101" t="str" cm="1">
        <f t="array" ref="M2101">IF(L2101="","",_xlfn.IFS(
  AND(L2101&gt;=TIME(9,0,0), L2101&lt;TIME(16,0,0)),"Morning",
  AND(L2101&gt;=TIME(16,0,0), L2101&lt;TIME(23,59,0)),"Evening",
  L2101&gt;=TIME(23,59,0),"Night",
  L2101&lt;TIME(9,0,0),"Night"
))</f>
        <v>Morning</v>
      </c>
      <c r="O2101" t="str">
        <f t="shared" si="196"/>
        <v/>
      </c>
    </row>
    <row r="2102" spans="1:15" x14ac:dyDescent="0.25">
      <c r="A2102" s="55" t="s">
        <v>4322</v>
      </c>
      <c r="B2102" t="s">
        <v>1</v>
      </c>
      <c r="C2102" t="s">
        <v>25</v>
      </c>
      <c r="D2102" t="s">
        <v>1117</v>
      </c>
      <c r="E2102" t="s">
        <v>4323</v>
      </c>
      <c r="F2102" t="s">
        <v>78</v>
      </c>
      <c r="G2102" t="str">
        <f t="shared" si="192"/>
        <v>0</v>
      </c>
      <c r="H2102" s="4" t="str">
        <f t="shared" si="193"/>
        <v>Click here</v>
      </c>
      <c r="I2102" t="str">
        <f>IFERROR(INDEX(Analysis!$B$71:$L$91, MATCH(B2102, Analysis!$A$71:$A$91, 0), MATCH(C2102, Analysis!$B$70:$L$70, 0)), "")</f>
        <v>Mild</v>
      </c>
      <c r="J2102">
        <f t="shared" si="194"/>
        <v>21</v>
      </c>
      <c r="K2102" s="56">
        <f t="shared" si="195"/>
        <v>45800</v>
      </c>
      <c r="L2102" s="57">
        <f t="shared" si="197"/>
        <v>0.64619212962861639</v>
      </c>
      <c r="M2102" t="str" cm="1">
        <f t="array" ref="M2102">IF(L2102="","",_xlfn.IFS(
  AND(L2102&gt;=TIME(9,0,0), L2102&lt;TIME(16,0,0)),"Morning",
  AND(L2102&gt;=TIME(16,0,0), L2102&lt;TIME(23,59,0)),"Evening",
  L2102&gt;=TIME(23,59,0),"Night",
  L2102&lt;TIME(9,0,0),"Night"
))</f>
        <v>Morning</v>
      </c>
      <c r="O2102" t="str">
        <f t="shared" si="196"/>
        <v/>
      </c>
    </row>
    <row r="2103" spans="1:15" x14ac:dyDescent="0.25">
      <c r="A2103" s="55" t="s">
        <v>4324</v>
      </c>
      <c r="B2103" t="s">
        <v>1</v>
      </c>
      <c r="C2103" t="s">
        <v>25</v>
      </c>
      <c r="D2103" t="s">
        <v>1117</v>
      </c>
      <c r="E2103" t="s">
        <v>4325</v>
      </c>
      <c r="F2103" t="s">
        <v>78</v>
      </c>
      <c r="G2103" t="str">
        <f t="shared" si="192"/>
        <v>0</v>
      </c>
      <c r="H2103" s="4" t="str">
        <f t="shared" si="193"/>
        <v>Click here</v>
      </c>
      <c r="I2103" t="str">
        <f>IFERROR(INDEX(Analysis!$B$71:$L$91, MATCH(B2103, Analysis!$A$71:$A$91, 0), MATCH(C2103, Analysis!$B$70:$L$70, 0)), "")</f>
        <v>Mild</v>
      </c>
      <c r="J2103">
        <f t="shared" si="194"/>
        <v>21</v>
      </c>
      <c r="K2103" s="56">
        <f t="shared" si="195"/>
        <v>45800</v>
      </c>
      <c r="L2103" s="57">
        <f t="shared" si="197"/>
        <v>0.64636574074393138</v>
      </c>
      <c r="M2103" t="str" cm="1">
        <f t="array" ref="M2103">IF(L2103="","",_xlfn.IFS(
  AND(L2103&gt;=TIME(9,0,0), L2103&lt;TIME(16,0,0)),"Morning",
  AND(L2103&gt;=TIME(16,0,0), L2103&lt;TIME(23,59,0)),"Evening",
  L2103&gt;=TIME(23,59,0),"Night",
  L2103&lt;TIME(9,0,0),"Night"
))</f>
        <v>Morning</v>
      </c>
      <c r="O2103" t="str">
        <f t="shared" si="196"/>
        <v/>
      </c>
    </row>
    <row r="2104" spans="1:15" x14ac:dyDescent="0.25">
      <c r="A2104" s="55" t="s">
        <v>4326</v>
      </c>
      <c r="B2104" t="s">
        <v>1</v>
      </c>
      <c r="C2104" t="s">
        <v>30</v>
      </c>
      <c r="D2104" t="s">
        <v>4298</v>
      </c>
      <c r="E2104" t="s">
        <v>4327</v>
      </c>
      <c r="F2104" t="s">
        <v>78</v>
      </c>
      <c r="G2104" t="str">
        <f t="shared" si="192"/>
        <v>0</v>
      </c>
      <c r="H2104" s="4" t="str">
        <f t="shared" si="193"/>
        <v>Click here</v>
      </c>
      <c r="I2104" t="str">
        <f>IFERROR(INDEX(Analysis!$B$71:$L$91, MATCH(B2104, Analysis!$A$71:$A$91, 0), MATCH(C2104, Analysis!$B$70:$L$70, 0)), "")</f>
        <v>Mild</v>
      </c>
      <c r="J2104">
        <f t="shared" si="194"/>
        <v>21</v>
      </c>
      <c r="K2104" s="56">
        <f t="shared" si="195"/>
        <v>45800</v>
      </c>
      <c r="L2104" s="57">
        <f t="shared" si="197"/>
        <v>0.648368055553874</v>
      </c>
      <c r="M2104" t="str" cm="1">
        <f t="array" ref="M2104">IF(L2104="","",_xlfn.IFS(
  AND(L2104&gt;=TIME(9,0,0), L2104&lt;TIME(16,0,0)),"Morning",
  AND(L2104&gt;=TIME(16,0,0), L2104&lt;TIME(23,59,0)),"Evening",
  L2104&gt;=TIME(23,59,0),"Night",
  L2104&lt;TIME(9,0,0),"Night"
))</f>
        <v>Morning</v>
      </c>
      <c r="O2104" t="str">
        <f t="shared" si="196"/>
        <v/>
      </c>
    </row>
    <row r="2105" spans="1:15" x14ac:dyDescent="0.25">
      <c r="A2105" s="55" t="s">
        <v>4328</v>
      </c>
      <c r="B2105" t="s">
        <v>1</v>
      </c>
      <c r="C2105" t="s">
        <v>30</v>
      </c>
      <c r="D2105" t="s">
        <v>4298</v>
      </c>
      <c r="E2105" t="s">
        <v>4329</v>
      </c>
      <c r="F2105" t="s">
        <v>78</v>
      </c>
      <c r="G2105" t="str">
        <f t="shared" si="192"/>
        <v>0</v>
      </c>
      <c r="H2105" s="4" t="str">
        <f t="shared" si="193"/>
        <v>Click here</v>
      </c>
      <c r="I2105" t="str">
        <f>IFERROR(INDEX(Analysis!$B$71:$L$91, MATCH(B2105, Analysis!$A$71:$A$91, 0), MATCH(C2105, Analysis!$B$70:$L$70, 0)), "")</f>
        <v>Mild</v>
      </c>
      <c r="J2105">
        <f t="shared" si="194"/>
        <v>21</v>
      </c>
      <c r="K2105" s="56">
        <f t="shared" si="195"/>
        <v>45800</v>
      </c>
      <c r="L2105" s="57">
        <f t="shared" si="197"/>
        <v>0.64865740740788169</v>
      </c>
      <c r="M2105" t="str" cm="1">
        <f t="array" ref="M2105">IF(L2105="","",_xlfn.IFS(
  AND(L2105&gt;=TIME(9,0,0), L2105&lt;TIME(16,0,0)),"Morning",
  AND(L2105&gt;=TIME(16,0,0), L2105&lt;TIME(23,59,0)),"Evening",
  L2105&gt;=TIME(23,59,0),"Night",
  L2105&lt;TIME(9,0,0),"Night"
))</f>
        <v>Morning</v>
      </c>
      <c r="O2105" t="str">
        <f t="shared" si="196"/>
        <v/>
      </c>
    </row>
    <row r="2106" spans="1:15" x14ac:dyDescent="0.25">
      <c r="A2106" s="55" t="s">
        <v>4330</v>
      </c>
      <c r="B2106" t="s">
        <v>1</v>
      </c>
      <c r="C2106" t="s">
        <v>30</v>
      </c>
      <c r="D2106" t="s">
        <v>4253</v>
      </c>
      <c r="E2106" t="s">
        <v>4331</v>
      </c>
      <c r="F2106" t="s">
        <v>78</v>
      </c>
      <c r="G2106" t="str">
        <f t="shared" si="192"/>
        <v>0</v>
      </c>
      <c r="H2106" s="4" t="str">
        <f t="shared" si="193"/>
        <v>Click here</v>
      </c>
      <c r="I2106" t="str">
        <f>IFERROR(INDEX(Analysis!$B$71:$L$91, MATCH(B2106, Analysis!$A$71:$A$91, 0), MATCH(C2106, Analysis!$B$70:$L$70, 0)), "")</f>
        <v>Mild</v>
      </c>
      <c r="J2106">
        <f t="shared" si="194"/>
        <v>21</v>
      </c>
      <c r="K2106" s="56">
        <f t="shared" si="195"/>
        <v>45800</v>
      </c>
      <c r="L2106" s="57">
        <f t="shared" si="197"/>
        <v>0.65401620370539604</v>
      </c>
      <c r="M2106" t="str" cm="1">
        <f t="array" ref="M2106">IF(L2106="","",_xlfn.IFS(
  AND(L2106&gt;=TIME(9,0,0), L2106&lt;TIME(16,0,0)),"Morning",
  AND(L2106&gt;=TIME(16,0,0), L2106&lt;TIME(23,59,0)),"Evening",
  L2106&gt;=TIME(23,59,0),"Night",
  L2106&lt;TIME(9,0,0),"Night"
))</f>
        <v>Morning</v>
      </c>
      <c r="O2106" t="str">
        <f t="shared" si="196"/>
        <v/>
      </c>
    </row>
    <row r="2107" spans="1:15" x14ac:dyDescent="0.25">
      <c r="A2107" s="55" t="s">
        <v>4332</v>
      </c>
      <c r="B2107" t="s">
        <v>1</v>
      </c>
      <c r="C2107" t="s">
        <v>30</v>
      </c>
      <c r="D2107" t="s">
        <v>4253</v>
      </c>
      <c r="E2107" t="s">
        <v>4333</v>
      </c>
      <c r="F2107" t="s">
        <v>78</v>
      </c>
      <c r="G2107" t="str">
        <f t="shared" si="192"/>
        <v>0</v>
      </c>
      <c r="H2107" s="4" t="str">
        <f t="shared" si="193"/>
        <v>Click here</v>
      </c>
      <c r="I2107" t="str">
        <f>IFERROR(INDEX(Analysis!$B$71:$L$91, MATCH(B2107, Analysis!$A$71:$A$91, 0), MATCH(C2107, Analysis!$B$70:$L$70, 0)), "")</f>
        <v>Mild</v>
      </c>
      <c r="J2107">
        <f t="shared" si="194"/>
        <v>21</v>
      </c>
      <c r="K2107" s="56">
        <f t="shared" si="195"/>
        <v>45800</v>
      </c>
      <c r="L2107" s="57">
        <f t="shared" si="197"/>
        <v>0.65431712962890742</v>
      </c>
      <c r="M2107" t="str" cm="1">
        <f t="array" ref="M2107">IF(L2107="","",_xlfn.IFS(
  AND(L2107&gt;=TIME(9,0,0), L2107&lt;TIME(16,0,0)),"Morning",
  AND(L2107&gt;=TIME(16,0,0), L2107&lt;TIME(23,59,0)),"Evening",
  L2107&gt;=TIME(23,59,0),"Night",
  L2107&lt;TIME(9,0,0),"Night"
))</f>
        <v>Morning</v>
      </c>
      <c r="O2107" t="str">
        <f t="shared" si="196"/>
        <v/>
      </c>
    </row>
    <row r="2108" spans="1:15" x14ac:dyDescent="0.25">
      <c r="A2108" s="55" t="s">
        <v>4334</v>
      </c>
      <c r="B2108" t="s">
        <v>1</v>
      </c>
      <c r="C2108" t="s">
        <v>30</v>
      </c>
      <c r="D2108" t="s">
        <v>4298</v>
      </c>
      <c r="E2108" t="s">
        <v>4335</v>
      </c>
      <c r="F2108" t="s">
        <v>78</v>
      </c>
      <c r="G2108" t="str">
        <f t="shared" si="192"/>
        <v>0</v>
      </c>
      <c r="H2108" s="4" t="str">
        <f t="shared" si="193"/>
        <v>Click here</v>
      </c>
      <c r="I2108" t="str">
        <f>IFERROR(INDEX(Analysis!$B$71:$L$91, MATCH(B2108, Analysis!$A$71:$A$91, 0), MATCH(C2108, Analysis!$B$70:$L$70, 0)), "")</f>
        <v>Mild</v>
      </c>
      <c r="J2108">
        <f t="shared" si="194"/>
        <v>21</v>
      </c>
      <c r="K2108" s="56">
        <f t="shared" si="195"/>
        <v>45800</v>
      </c>
      <c r="L2108" s="57">
        <f t="shared" si="197"/>
        <v>0.6550462962986785</v>
      </c>
      <c r="M2108" t="str" cm="1">
        <f t="array" ref="M2108">IF(L2108="","",_xlfn.IFS(
  AND(L2108&gt;=TIME(9,0,0), L2108&lt;TIME(16,0,0)),"Morning",
  AND(L2108&gt;=TIME(16,0,0), L2108&lt;TIME(23,59,0)),"Evening",
  L2108&gt;=TIME(23,59,0),"Night",
  L2108&lt;TIME(9,0,0),"Night"
))</f>
        <v>Morning</v>
      </c>
      <c r="O2108" t="str">
        <f t="shared" si="196"/>
        <v/>
      </c>
    </row>
    <row r="2109" spans="1:15" x14ac:dyDescent="0.25">
      <c r="A2109" s="55" t="s">
        <v>4336</v>
      </c>
      <c r="B2109" t="s">
        <v>1</v>
      </c>
      <c r="C2109" t="s">
        <v>30</v>
      </c>
      <c r="D2109" t="s">
        <v>4298</v>
      </c>
      <c r="E2109" t="s">
        <v>4337</v>
      </c>
      <c r="F2109" t="s">
        <v>78</v>
      </c>
      <c r="G2109" t="str">
        <f t="shared" si="192"/>
        <v>0</v>
      </c>
      <c r="H2109" s="4" t="str">
        <f t="shared" si="193"/>
        <v>Click here</v>
      </c>
      <c r="I2109" t="str">
        <f>IFERROR(INDEX(Analysis!$B$71:$L$91, MATCH(B2109, Analysis!$A$71:$A$91, 0), MATCH(C2109, Analysis!$B$70:$L$70, 0)), "")</f>
        <v>Mild</v>
      </c>
      <c r="J2109">
        <f t="shared" si="194"/>
        <v>21</v>
      </c>
      <c r="K2109" s="56">
        <f t="shared" si="195"/>
        <v>45800</v>
      </c>
      <c r="L2109" s="57">
        <f t="shared" si="197"/>
        <v>0.65531249999912689</v>
      </c>
      <c r="M2109" t="str" cm="1">
        <f t="array" ref="M2109">IF(L2109="","",_xlfn.IFS(
  AND(L2109&gt;=TIME(9,0,0), L2109&lt;TIME(16,0,0)),"Morning",
  AND(L2109&gt;=TIME(16,0,0), L2109&lt;TIME(23,59,0)),"Evening",
  L2109&gt;=TIME(23,59,0),"Night",
  L2109&lt;TIME(9,0,0),"Night"
))</f>
        <v>Morning</v>
      </c>
      <c r="O2109" t="str">
        <f t="shared" si="196"/>
        <v/>
      </c>
    </row>
    <row r="2110" spans="1:15" x14ac:dyDescent="0.25">
      <c r="A2110" s="55" t="s">
        <v>4338</v>
      </c>
      <c r="B2110" t="s">
        <v>1</v>
      </c>
      <c r="C2110" t="s">
        <v>30</v>
      </c>
      <c r="D2110" t="s">
        <v>4253</v>
      </c>
      <c r="E2110" t="s">
        <v>4339</v>
      </c>
      <c r="F2110" t="s">
        <v>78</v>
      </c>
      <c r="G2110" t="str">
        <f t="shared" si="192"/>
        <v>0</v>
      </c>
      <c r="H2110" s="4" t="str">
        <f t="shared" si="193"/>
        <v>Click here</v>
      </c>
      <c r="I2110" t="str">
        <f>IFERROR(INDEX(Analysis!$B$71:$L$91, MATCH(B2110, Analysis!$A$71:$A$91, 0), MATCH(C2110, Analysis!$B$70:$L$70, 0)), "")</f>
        <v>Mild</v>
      </c>
      <c r="J2110">
        <f t="shared" si="194"/>
        <v>21</v>
      </c>
      <c r="K2110" s="56">
        <f t="shared" si="195"/>
        <v>45800</v>
      </c>
      <c r="L2110" s="57">
        <f t="shared" si="197"/>
        <v>0.65604166666889796</v>
      </c>
      <c r="M2110" t="str" cm="1">
        <f t="array" ref="M2110">IF(L2110="","",_xlfn.IFS(
  AND(L2110&gt;=TIME(9,0,0), L2110&lt;TIME(16,0,0)),"Morning",
  AND(L2110&gt;=TIME(16,0,0), L2110&lt;TIME(23,59,0)),"Evening",
  L2110&gt;=TIME(23,59,0),"Night",
  L2110&lt;TIME(9,0,0),"Night"
))</f>
        <v>Morning</v>
      </c>
      <c r="O2110" t="str">
        <f t="shared" si="196"/>
        <v/>
      </c>
    </row>
    <row r="2111" spans="1:15" x14ac:dyDescent="0.25">
      <c r="A2111" s="55" t="s">
        <v>4340</v>
      </c>
      <c r="B2111" t="s">
        <v>5</v>
      </c>
      <c r="C2111" t="s">
        <v>30</v>
      </c>
      <c r="D2111" t="s">
        <v>4298</v>
      </c>
      <c r="E2111" t="s">
        <v>4341</v>
      </c>
      <c r="F2111" t="s">
        <v>78</v>
      </c>
      <c r="G2111" t="str">
        <f t="shared" si="192"/>
        <v>0</v>
      </c>
      <c r="H2111" s="4" t="str">
        <f t="shared" si="193"/>
        <v>Click here</v>
      </c>
      <c r="I2111" t="str">
        <f>IFERROR(INDEX(Analysis!$B$71:$L$91, MATCH(B2111, Analysis!$A$71:$A$91, 0), MATCH(C2111, Analysis!$B$70:$L$70, 0)), "")</f>
        <v>Severe</v>
      </c>
      <c r="J2111">
        <f t="shared" si="194"/>
        <v>21</v>
      </c>
      <c r="K2111" s="56">
        <f t="shared" si="195"/>
        <v>45800</v>
      </c>
      <c r="L2111" s="57">
        <f t="shared" si="197"/>
        <v>0.65947916666482342</v>
      </c>
      <c r="M2111" t="str" cm="1">
        <f t="array" ref="M2111">IF(L2111="","",_xlfn.IFS(
  AND(L2111&gt;=TIME(9,0,0), L2111&lt;TIME(16,0,0)),"Morning",
  AND(L2111&gt;=TIME(16,0,0), L2111&lt;TIME(23,59,0)),"Evening",
  L2111&gt;=TIME(23,59,0),"Night",
  L2111&lt;TIME(9,0,0),"Night"
))</f>
        <v>Morning</v>
      </c>
      <c r="O2111" t="str">
        <f t="shared" si="196"/>
        <v/>
      </c>
    </row>
    <row r="2112" spans="1:15" x14ac:dyDescent="0.25">
      <c r="A2112" s="55" t="s">
        <v>4342</v>
      </c>
      <c r="B2112" t="s">
        <v>1</v>
      </c>
      <c r="C2112" t="s">
        <v>30</v>
      </c>
      <c r="D2112" t="s">
        <v>3827</v>
      </c>
      <c r="E2112" t="s">
        <v>4343</v>
      </c>
      <c r="F2112" t="s">
        <v>78</v>
      </c>
      <c r="G2112" t="str">
        <f t="shared" si="192"/>
        <v>0</v>
      </c>
      <c r="H2112" s="4" t="str">
        <f t="shared" si="193"/>
        <v>Click here</v>
      </c>
      <c r="I2112" t="str">
        <f>IFERROR(INDEX(Analysis!$B$71:$L$91, MATCH(B2112, Analysis!$A$71:$A$91, 0), MATCH(C2112, Analysis!$B$70:$L$70, 0)), "")</f>
        <v>Mild</v>
      </c>
      <c r="J2112">
        <f t="shared" si="194"/>
        <v>21</v>
      </c>
      <c r="K2112" s="56">
        <f t="shared" si="195"/>
        <v>45800</v>
      </c>
      <c r="L2112" s="57">
        <f t="shared" si="197"/>
        <v>0.66208333333634073</v>
      </c>
      <c r="M2112" t="str" cm="1">
        <f t="array" ref="M2112">IF(L2112="","",_xlfn.IFS(
  AND(L2112&gt;=TIME(9,0,0), L2112&lt;TIME(16,0,0)),"Morning",
  AND(L2112&gt;=TIME(16,0,0), L2112&lt;TIME(23,59,0)),"Evening",
  L2112&gt;=TIME(23,59,0),"Night",
  L2112&lt;TIME(9,0,0),"Night"
))</f>
        <v>Morning</v>
      </c>
      <c r="O2112" t="str">
        <f t="shared" si="196"/>
        <v/>
      </c>
    </row>
    <row r="2113" spans="1:15" x14ac:dyDescent="0.25">
      <c r="A2113" s="55" t="s">
        <v>4344</v>
      </c>
      <c r="B2113" t="s">
        <v>4</v>
      </c>
      <c r="C2113" t="s">
        <v>25</v>
      </c>
      <c r="D2113" t="s">
        <v>1117</v>
      </c>
      <c r="E2113" t="s">
        <v>4345</v>
      </c>
      <c r="F2113" t="s">
        <v>78</v>
      </c>
      <c r="G2113" t="str">
        <f t="shared" si="192"/>
        <v>0</v>
      </c>
      <c r="H2113" s="4" t="str">
        <f t="shared" si="193"/>
        <v>Click here</v>
      </c>
      <c r="I2113" t="str">
        <f>IFERROR(INDEX(Analysis!$B$71:$L$91, MATCH(B2113, Analysis!$A$71:$A$91, 0), MATCH(C2113, Analysis!$B$70:$L$70, 0)), "")</f>
        <v>Mild</v>
      </c>
      <c r="J2113">
        <f t="shared" si="194"/>
        <v>21</v>
      </c>
      <c r="K2113" s="56">
        <f t="shared" si="195"/>
        <v>45800</v>
      </c>
      <c r="L2113" s="57">
        <f t="shared" si="197"/>
        <v>0.66619212963269092</v>
      </c>
      <c r="M2113" t="str" cm="1">
        <f t="array" ref="M2113">IF(L2113="","",_xlfn.IFS(
  AND(L2113&gt;=TIME(9,0,0), L2113&lt;TIME(16,0,0)),"Morning",
  AND(L2113&gt;=TIME(16,0,0), L2113&lt;TIME(23,59,0)),"Evening",
  L2113&gt;=TIME(23,59,0),"Night",
  L2113&lt;TIME(9,0,0),"Night"
))</f>
        <v>Morning</v>
      </c>
      <c r="O2113" t="str">
        <f t="shared" si="196"/>
        <v/>
      </c>
    </row>
    <row r="2114" spans="1:15" x14ac:dyDescent="0.25">
      <c r="A2114" s="55" t="s">
        <v>4346</v>
      </c>
      <c r="B2114" t="s">
        <v>1</v>
      </c>
      <c r="C2114" t="s">
        <v>25</v>
      </c>
      <c r="D2114" t="s">
        <v>301</v>
      </c>
      <c r="E2114" t="s">
        <v>4347</v>
      </c>
      <c r="F2114" t="s">
        <v>78</v>
      </c>
      <c r="G2114" t="str">
        <f t="shared" ref="G2114:G2177" si="198">IF(ISBLANK(A2114), "", IF(ISBLANK(F2114), 0, F2114))</f>
        <v>0</v>
      </c>
      <c r="H2114" s="4" t="str">
        <f t="shared" ref="H2114:H2177" si="199">IF(ISBLANK(E2114),"",HYPERLINK(E2114,"Click here"))</f>
        <v>Click here</v>
      </c>
      <c r="I2114" t="str">
        <f>IFERROR(INDEX(Analysis!$B$71:$L$91, MATCH(B2114, Analysis!$A$71:$A$91, 0), MATCH(C2114, Analysis!$B$70:$L$70, 0)), "")</f>
        <v>Mild</v>
      </c>
      <c r="J2114">
        <f t="shared" ref="J2114:J2177" si="200">IF(ISBLANK(A2114),"",WEEKNUM(A2114))</f>
        <v>21</v>
      </c>
      <c r="K2114" s="56">
        <f t="shared" ref="K2114:K2177" si="201">IF(ISBLANK(A2114),"",DATE(YEAR(A2114),MONTH(A2114),DAY(A2114)))</f>
        <v>45800</v>
      </c>
      <c r="L2114" s="57">
        <f t="shared" si="197"/>
        <v>0.66874999999708962</v>
      </c>
      <c r="M2114" t="str" cm="1">
        <f t="array" ref="M2114">IF(L2114="","",_xlfn.IFS(
  AND(L2114&gt;=TIME(9,0,0), L2114&lt;TIME(16,0,0)),"Morning",
  AND(L2114&gt;=TIME(16,0,0), L2114&lt;TIME(23,59,0)),"Evening",
  L2114&gt;=TIME(23,59,0),"Night",
  L2114&lt;TIME(9,0,0),"Night"
))</f>
        <v>Evening</v>
      </c>
      <c r="O2114" t="str">
        <f t="shared" ref="O2114:O2177" si="202">IF(N2114="ON", _xlfn.IMAGE(E2114, 1), "")</f>
        <v/>
      </c>
    </row>
    <row r="2115" spans="1:15" x14ac:dyDescent="0.25">
      <c r="A2115" s="55" t="s">
        <v>4348</v>
      </c>
      <c r="B2115" t="s">
        <v>4</v>
      </c>
      <c r="C2115" t="s">
        <v>25</v>
      </c>
      <c r="D2115" t="s">
        <v>86</v>
      </c>
      <c r="E2115" t="s">
        <v>4349</v>
      </c>
      <c r="F2115" t="s">
        <v>78</v>
      </c>
      <c r="G2115" t="str">
        <f t="shared" si="198"/>
        <v>0</v>
      </c>
      <c r="H2115" s="4" t="str">
        <f t="shared" si="199"/>
        <v>Click here</v>
      </c>
      <c r="I2115" t="str">
        <f>IFERROR(INDEX(Analysis!$B$71:$L$91, MATCH(B2115, Analysis!$A$71:$A$91, 0), MATCH(C2115, Analysis!$B$70:$L$70, 0)), "")</f>
        <v>Mild</v>
      </c>
      <c r="J2115">
        <f t="shared" si="200"/>
        <v>21</v>
      </c>
      <c r="K2115" s="56">
        <f t="shared" si="201"/>
        <v>45800</v>
      </c>
      <c r="L2115" s="57">
        <f t="shared" ref="L2115:L2178" si="203">IF(A2115="", "", A2115 - INT(A2115))</f>
        <v>0.66968749999796273</v>
      </c>
      <c r="M2115" t="str" cm="1">
        <f t="array" ref="M2115">IF(L2115="","",_xlfn.IFS(
  AND(L2115&gt;=TIME(9,0,0), L2115&lt;TIME(16,0,0)),"Morning",
  AND(L2115&gt;=TIME(16,0,0), L2115&lt;TIME(23,59,0)),"Evening",
  L2115&gt;=TIME(23,59,0),"Night",
  L2115&lt;TIME(9,0,0),"Night"
))</f>
        <v>Evening</v>
      </c>
      <c r="O2115" t="str">
        <f t="shared" si="202"/>
        <v/>
      </c>
    </row>
    <row r="2116" spans="1:15" x14ac:dyDescent="0.25">
      <c r="A2116" s="55" t="s">
        <v>4350</v>
      </c>
      <c r="B2116" t="s">
        <v>1</v>
      </c>
      <c r="C2116" t="s">
        <v>30</v>
      </c>
      <c r="D2116" t="s">
        <v>4253</v>
      </c>
      <c r="E2116" t="s">
        <v>4351</v>
      </c>
      <c r="F2116" t="s">
        <v>78</v>
      </c>
      <c r="G2116" t="str">
        <f t="shared" si="198"/>
        <v>0</v>
      </c>
      <c r="H2116" s="4" t="str">
        <f t="shared" si="199"/>
        <v>Click here</v>
      </c>
      <c r="I2116" t="str">
        <f>IFERROR(INDEX(Analysis!$B$71:$L$91, MATCH(B2116, Analysis!$A$71:$A$91, 0), MATCH(C2116, Analysis!$B$70:$L$70, 0)), "")</f>
        <v>Mild</v>
      </c>
      <c r="J2116">
        <f t="shared" si="200"/>
        <v>21</v>
      </c>
      <c r="K2116" s="56">
        <f t="shared" si="201"/>
        <v>45800</v>
      </c>
      <c r="L2116" s="57">
        <f t="shared" si="203"/>
        <v>0.67033564814482816</v>
      </c>
      <c r="M2116" t="str" cm="1">
        <f t="array" ref="M2116">IF(L2116="","",_xlfn.IFS(
  AND(L2116&gt;=TIME(9,0,0), L2116&lt;TIME(16,0,0)),"Morning",
  AND(L2116&gt;=TIME(16,0,0), L2116&lt;TIME(23,59,0)),"Evening",
  L2116&gt;=TIME(23,59,0),"Night",
  L2116&lt;TIME(9,0,0),"Night"
))</f>
        <v>Evening</v>
      </c>
      <c r="O2116" t="str">
        <f t="shared" si="202"/>
        <v/>
      </c>
    </row>
    <row r="2117" spans="1:15" x14ac:dyDescent="0.25">
      <c r="A2117" s="55" t="s">
        <v>4352</v>
      </c>
      <c r="B2117" t="s">
        <v>1</v>
      </c>
      <c r="C2117" t="s">
        <v>25</v>
      </c>
      <c r="D2117" t="s">
        <v>149</v>
      </c>
      <c r="E2117" t="s">
        <v>4353</v>
      </c>
      <c r="F2117" t="s">
        <v>78</v>
      </c>
      <c r="G2117" t="str">
        <f t="shared" si="198"/>
        <v>0</v>
      </c>
      <c r="H2117" s="4" t="str">
        <f t="shared" si="199"/>
        <v>Click here</v>
      </c>
      <c r="I2117" t="str">
        <f>IFERROR(INDEX(Analysis!$B$71:$L$91, MATCH(B2117, Analysis!$A$71:$A$91, 0), MATCH(C2117, Analysis!$B$70:$L$70, 0)), "")</f>
        <v>Mild</v>
      </c>
      <c r="J2117">
        <f t="shared" si="200"/>
        <v>21</v>
      </c>
      <c r="K2117" s="56">
        <f t="shared" si="201"/>
        <v>45800</v>
      </c>
      <c r="L2117" s="57">
        <f t="shared" si="203"/>
        <v>0.67100694444525288</v>
      </c>
      <c r="M2117" t="str" cm="1">
        <f t="array" ref="M2117">IF(L2117="","",_xlfn.IFS(
  AND(L2117&gt;=TIME(9,0,0), L2117&lt;TIME(16,0,0)),"Morning",
  AND(L2117&gt;=TIME(16,0,0), L2117&lt;TIME(23,59,0)),"Evening",
  L2117&gt;=TIME(23,59,0),"Night",
  L2117&lt;TIME(9,0,0),"Night"
))</f>
        <v>Evening</v>
      </c>
      <c r="O2117" t="str">
        <f t="shared" si="202"/>
        <v/>
      </c>
    </row>
    <row r="2118" spans="1:15" x14ac:dyDescent="0.25">
      <c r="A2118" s="55" t="s">
        <v>4354</v>
      </c>
      <c r="B2118" t="s">
        <v>1</v>
      </c>
      <c r="C2118" t="s">
        <v>25</v>
      </c>
      <c r="D2118" t="s">
        <v>86</v>
      </c>
      <c r="E2118" t="s">
        <v>4355</v>
      </c>
      <c r="F2118" t="s">
        <v>78</v>
      </c>
      <c r="G2118" t="str">
        <f t="shared" si="198"/>
        <v>0</v>
      </c>
      <c r="H2118" s="4" t="str">
        <f t="shared" si="199"/>
        <v>Click here</v>
      </c>
      <c r="I2118" t="str">
        <f>IFERROR(INDEX(Analysis!$B$71:$L$91, MATCH(B2118, Analysis!$A$71:$A$91, 0), MATCH(C2118, Analysis!$B$70:$L$70, 0)), "")</f>
        <v>Mild</v>
      </c>
      <c r="J2118">
        <f t="shared" si="200"/>
        <v>21</v>
      </c>
      <c r="K2118" s="56">
        <f t="shared" si="201"/>
        <v>45800</v>
      </c>
      <c r="L2118" s="57">
        <f t="shared" si="203"/>
        <v>0.67680555555853061</v>
      </c>
      <c r="M2118" t="str" cm="1">
        <f t="array" ref="M2118">IF(L2118="","",_xlfn.IFS(
  AND(L2118&gt;=TIME(9,0,0), L2118&lt;TIME(16,0,0)),"Morning",
  AND(L2118&gt;=TIME(16,0,0), L2118&lt;TIME(23,59,0)),"Evening",
  L2118&gt;=TIME(23,59,0),"Night",
  L2118&lt;TIME(9,0,0),"Night"
))</f>
        <v>Evening</v>
      </c>
      <c r="O2118" t="str">
        <f t="shared" si="202"/>
        <v/>
      </c>
    </row>
    <row r="2119" spans="1:15" x14ac:dyDescent="0.25">
      <c r="A2119" s="55" t="s">
        <v>4356</v>
      </c>
      <c r="B2119" t="s">
        <v>1</v>
      </c>
      <c r="C2119" t="s">
        <v>26</v>
      </c>
      <c r="D2119" t="s">
        <v>80</v>
      </c>
      <c r="E2119" t="s">
        <v>4357</v>
      </c>
      <c r="F2119" t="s">
        <v>78</v>
      </c>
      <c r="G2119" t="str">
        <f t="shared" si="198"/>
        <v>0</v>
      </c>
      <c r="H2119" s="4" t="str">
        <f t="shared" si="199"/>
        <v>Click here</v>
      </c>
      <c r="I2119" t="str">
        <f>IFERROR(INDEX(Analysis!$B$71:$L$91, MATCH(B2119, Analysis!$A$71:$A$91, 0), MATCH(C2119, Analysis!$B$70:$L$70, 0)), "")</f>
        <v>Mild</v>
      </c>
      <c r="J2119">
        <f t="shared" si="200"/>
        <v>21</v>
      </c>
      <c r="K2119" s="56">
        <f t="shared" si="201"/>
        <v>45800</v>
      </c>
      <c r="L2119" s="57">
        <f t="shared" si="203"/>
        <v>0.67908564814570127</v>
      </c>
      <c r="M2119" t="str" cm="1">
        <f t="array" ref="M2119">IF(L2119="","",_xlfn.IFS(
  AND(L2119&gt;=TIME(9,0,0), L2119&lt;TIME(16,0,0)),"Morning",
  AND(L2119&gt;=TIME(16,0,0), L2119&lt;TIME(23,59,0)),"Evening",
  L2119&gt;=TIME(23,59,0),"Night",
  L2119&lt;TIME(9,0,0),"Night"
))</f>
        <v>Evening</v>
      </c>
      <c r="O2119" t="str">
        <f t="shared" si="202"/>
        <v/>
      </c>
    </row>
    <row r="2120" spans="1:15" x14ac:dyDescent="0.25">
      <c r="A2120" s="55" t="s">
        <v>4358</v>
      </c>
      <c r="B2120" t="s">
        <v>1</v>
      </c>
      <c r="C2120" t="s">
        <v>30</v>
      </c>
      <c r="D2120" t="s">
        <v>4298</v>
      </c>
      <c r="E2120" t="s">
        <v>4359</v>
      </c>
      <c r="F2120" t="s">
        <v>78</v>
      </c>
      <c r="G2120" t="str">
        <f t="shared" si="198"/>
        <v>0</v>
      </c>
      <c r="H2120" s="4" t="str">
        <f t="shared" si="199"/>
        <v>Click here</v>
      </c>
      <c r="I2120" t="str">
        <f>IFERROR(INDEX(Analysis!$B$71:$L$91, MATCH(B2120, Analysis!$A$71:$A$91, 0), MATCH(C2120, Analysis!$B$70:$L$70, 0)), "")</f>
        <v>Mild</v>
      </c>
      <c r="J2120">
        <f t="shared" si="200"/>
        <v>21</v>
      </c>
      <c r="K2120" s="56">
        <f t="shared" si="201"/>
        <v>45800</v>
      </c>
      <c r="L2120" s="57">
        <f t="shared" si="203"/>
        <v>0.68054398147796746</v>
      </c>
      <c r="M2120" t="str" cm="1">
        <f t="array" ref="M2120">IF(L2120="","",_xlfn.IFS(
  AND(L2120&gt;=TIME(9,0,0), L2120&lt;TIME(16,0,0)),"Morning",
  AND(L2120&gt;=TIME(16,0,0), L2120&lt;TIME(23,59,0)),"Evening",
  L2120&gt;=TIME(23,59,0),"Night",
  L2120&lt;TIME(9,0,0),"Night"
))</f>
        <v>Evening</v>
      </c>
      <c r="O2120" t="str">
        <f t="shared" si="202"/>
        <v/>
      </c>
    </row>
    <row r="2121" spans="1:15" x14ac:dyDescent="0.25">
      <c r="A2121" s="55" t="s">
        <v>4360</v>
      </c>
      <c r="B2121" t="s">
        <v>1</v>
      </c>
      <c r="C2121" t="s">
        <v>25</v>
      </c>
      <c r="D2121" t="s">
        <v>86</v>
      </c>
      <c r="E2121" t="s">
        <v>4361</v>
      </c>
      <c r="F2121" t="s">
        <v>78</v>
      </c>
      <c r="G2121" t="str">
        <f t="shared" si="198"/>
        <v>0</v>
      </c>
      <c r="H2121" s="4" t="str">
        <f t="shared" si="199"/>
        <v>Click here</v>
      </c>
      <c r="I2121" t="str">
        <f>IFERROR(INDEX(Analysis!$B$71:$L$91, MATCH(B2121, Analysis!$A$71:$A$91, 0), MATCH(C2121, Analysis!$B$70:$L$70, 0)), "")</f>
        <v>Mild</v>
      </c>
      <c r="J2121">
        <f t="shared" si="200"/>
        <v>21</v>
      </c>
      <c r="K2121" s="56">
        <f t="shared" si="201"/>
        <v>45800</v>
      </c>
      <c r="L2121" s="57">
        <f t="shared" si="203"/>
        <v>0.6810300925935735</v>
      </c>
      <c r="M2121" t="str" cm="1">
        <f t="array" ref="M2121">IF(L2121="","",_xlfn.IFS(
  AND(L2121&gt;=TIME(9,0,0), L2121&lt;TIME(16,0,0)),"Morning",
  AND(L2121&gt;=TIME(16,0,0), L2121&lt;TIME(23,59,0)),"Evening",
  L2121&gt;=TIME(23,59,0),"Night",
  L2121&lt;TIME(9,0,0),"Night"
))</f>
        <v>Evening</v>
      </c>
      <c r="O2121" t="str">
        <f t="shared" si="202"/>
        <v/>
      </c>
    </row>
    <row r="2122" spans="1:15" x14ac:dyDescent="0.25">
      <c r="A2122" s="55" t="s">
        <v>4362</v>
      </c>
      <c r="B2122" t="s">
        <v>4</v>
      </c>
      <c r="C2122" t="s">
        <v>25</v>
      </c>
      <c r="D2122" t="s">
        <v>83</v>
      </c>
      <c r="E2122" t="s">
        <v>4363</v>
      </c>
      <c r="F2122" t="s">
        <v>78</v>
      </c>
      <c r="G2122" t="str">
        <f t="shared" si="198"/>
        <v>0</v>
      </c>
      <c r="H2122" s="4" t="str">
        <f t="shared" si="199"/>
        <v>Click here</v>
      </c>
      <c r="I2122" t="str">
        <f>IFERROR(INDEX(Analysis!$B$71:$L$91, MATCH(B2122, Analysis!$A$71:$A$91, 0), MATCH(C2122, Analysis!$B$70:$L$70, 0)), "")</f>
        <v>Mild</v>
      </c>
      <c r="J2122">
        <f t="shared" si="200"/>
        <v>21</v>
      </c>
      <c r="K2122" s="56">
        <f t="shared" si="201"/>
        <v>45800</v>
      </c>
      <c r="L2122" s="57">
        <f t="shared" si="203"/>
        <v>0.68300925925723277</v>
      </c>
      <c r="M2122" t="str" cm="1">
        <f t="array" ref="M2122">IF(L2122="","",_xlfn.IFS(
  AND(L2122&gt;=TIME(9,0,0), L2122&lt;TIME(16,0,0)),"Morning",
  AND(L2122&gt;=TIME(16,0,0), L2122&lt;TIME(23,59,0)),"Evening",
  L2122&gt;=TIME(23,59,0),"Night",
  L2122&lt;TIME(9,0,0),"Night"
))</f>
        <v>Evening</v>
      </c>
      <c r="O2122" t="str">
        <f t="shared" si="202"/>
        <v/>
      </c>
    </row>
    <row r="2123" spans="1:15" x14ac:dyDescent="0.25">
      <c r="A2123" s="55" t="s">
        <v>4364</v>
      </c>
      <c r="B2123" t="s">
        <v>0</v>
      </c>
      <c r="C2123" t="s">
        <v>25</v>
      </c>
      <c r="D2123" t="s">
        <v>1076</v>
      </c>
      <c r="E2123" t="s">
        <v>4365</v>
      </c>
      <c r="F2123" t="s">
        <v>78</v>
      </c>
      <c r="G2123" t="str">
        <f t="shared" si="198"/>
        <v>0</v>
      </c>
      <c r="H2123" s="4" t="str">
        <f t="shared" si="199"/>
        <v>Click here</v>
      </c>
      <c r="I2123" t="str">
        <f>IFERROR(INDEX(Analysis!$B$71:$L$91, MATCH(B2123, Analysis!$A$71:$A$91, 0), MATCH(C2123, Analysis!$B$70:$L$70, 0)), "")</f>
        <v>Severe</v>
      </c>
      <c r="J2123">
        <f t="shared" si="200"/>
        <v>21</v>
      </c>
      <c r="K2123" s="56">
        <f t="shared" si="201"/>
        <v>45800</v>
      </c>
      <c r="L2123" s="57">
        <f t="shared" si="203"/>
        <v>0.68748842592322035</v>
      </c>
      <c r="M2123" t="str" cm="1">
        <f t="array" ref="M2123">IF(L2123="","",_xlfn.IFS(
  AND(L2123&gt;=TIME(9,0,0), L2123&lt;TIME(16,0,0)),"Morning",
  AND(L2123&gt;=TIME(16,0,0), L2123&lt;TIME(23,59,0)),"Evening",
  L2123&gt;=TIME(23,59,0),"Night",
  L2123&lt;TIME(9,0,0),"Night"
))</f>
        <v>Evening</v>
      </c>
      <c r="O2123" t="str">
        <f t="shared" si="202"/>
        <v/>
      </c>
    </row>
    <row r="2124" spans="1:15" x14ac:dyDescent="0.25">
      <c r="A2124" s="55" t="s">
        <v>4366</v>
      </c>
      <c r="B2124" t="s">
        <v>3</v>
      </c>
      <c r="C2124" t="s">
        <v>103</v>
      </c>
      <c r="D2124" t="s">
        <v>104</v>
      </c>
      <c r="E2124" t="s">
        <v>4367</v>
      </c>
      <c r="F2124" t="s">
        <v>78</v>
      </c>
      <c r="G2124" t="str">
        <f t="shared" si="198"/>
        <v>0</v>
      </c>
      <c r="H2124" s="4" t="str">
        <f t="shared" si="199"/>
        <v>Click here</v>
      </c>
      <c r="I2124" t="str">
        <f>IFERROR(INDEX(Analysis!$B$71:$L$91, MATCH(B2124, Analysis!$A$71:$A$91, 0), MATCH(C2124, Analysis!$B$70:$L$70, 0)), "")</f>
        <v>Severe</v>
      </c>
      <c r="J2124">
        <f t="shared" si="200"/>
        <v>21</v>
      </c>
      <c r="K2124" s="56">
        <f t="shared" si="201"/>
        <v>45800</v>
      </c>
      <c r="L2124" s="57">
        <f t="shared" si="203"/>
        <v>0.70987268518365454</v>
      </c>
      <c r="M2124" t="str" cm="1">
        <f t="array" ref="M2124">IF(L2124="","",_xlfn.IFS(
  AND(L2124&gt;=TIME(9,0,0), L2124&lt;TIME(16,0,0)),"Morning",
  AND(L2124&gt;=TIME(16,0,0), L2124&lt;TIME(23,59,0)),"Evening",
  L2124&gt;=TIME(23,59,0),"Night",
  L2124&lt;TIME(9,0,0),"Night"
))</f>
        <v>Evening</v>
      </c>
      <c r="O2124" t="str">
        <f t="shared" si="202"/>
        <v/>
      </c>
    </row>
    <row r="2125" spans="1:15" x14ac:dyDescent="0.25">
      <c r="A2125" s="55" t="s">
        <v>4368</v>
      </c>
      <c r="B2125" t="s">
        <v>1</v>
      </c>
      <c r="C2125" t="s">
        <v>30</v>
      </c>
      <c r="D2125" t="s">
        <v>4298</v>
      </c>
      <c r="E2125" t="s">
        <v>4369</v>
      </c>
      <c r="F2125" t="s">
        <v>78</v>
      </c>
      <c r="G2125" t="str">
        <f t="shared" si="198"/>
        <v>0</v>
      </c>
      <c r="H2125" s="4" t="str">
        <f t="shared" si="199"/>
        <v>Click here</v>
      </c>
      <c r="I2125" t="str">
        <f>IFERROR(INDEX(Analysis!$B$71:$L$91, MATCH(B2125, Analysis!$A$71:$A$91, 0), MATCH(C2125, Analysis!$B$70:$L$70, 0)), "")</f>
        <v>Mild</v>
      </c>
      <c r="J2125">
        <f t="shared" si="200"/>
        <v>21</v>
      </c>
      <c r="K2125" s="56">
        <f t="shared" si="201"/>
        <v>45800</v>
      </c>
      <c r="L2125" s="57">
        <f t="shared" si="203"/>
        <v>0.71575231481256196</v>
      </c>
      <c r="M2125" t="str" cm="1">
        <f t="array" ref="M2125">IF(L2125="","",_xlfn.IFS(
  AND(L2125&gt;=TIME(9,0,0), L2125&lt;TIME(16,0,0)),"Morning",
  AND(L2125&gt;=TIME(16,0,0), L2125&lt;TIME(23,59,0)),"Evening",
  L2125&gt;=TIME(23,59,0),"Night",
  L2125&lt;TIME(9,0,0),"Night"
))</f>
        <v>Evening</v>
      </c>
      <c r="O2125" t="str">
        <f t="shared" si="202"/>
        <v/>
      </c>
    </row>
    <row r="2126" spans="1:15" x14ac:dyDescent="0.25">
      <c r="A2126" s="55" t="s">
        <v>4370</v>
      </c>
      <c r="B2126" t="s">
        <v>1</v>
      </c>
      <c r="C2126" t="s">
        <v>26</v>
      </c>
      <c r="D2126" t="s">
        <v>244</v>
      </c>
      <c r="E2126" t="s">
        <v>4371</v>
      </c>
      <c r="F2126" t="s">
        <v>78</v>
      </c>
      <c r="G2126" t="str">
        <f t="shared" si="198"/>
        <v>0</v>
      </c>
      <c r="H2126" s="4" t="str">
        <f t="shared" si="199"/>
        <v>Click here</v>
      </c>
      <c r="I2126" t="str">
        <f>IFERROR(INDEX(Analysis!$B$71:$L$91, MATCH(B2126, Analysis!$A$71:$A$91, 0), MATCH(C2126, Analysis!$B$70:$L$70, 0)), "")</f>
        <v>Mild</v>
      </c>
      <c r="J2126">
        <f t="shared" si="200"/>
        <v>21</v>
      </c>
      <c r="K2126" s="56">
        <f t="shared" si="201"/>
        <v>45800</v>
      </c>
      <c r="L2126" s="57">
        <f t="shared" si="203"/>
        <v>0.71690972222131677</v>
      </c>
      <c r="M2126" t="str" cm="1">
        <f t="array" ref="M2126">IF(L2126="","",_xlfn.IFS(
  AND(L2126&gt;=TIME(9,0,0), L2126&lt;TIME(16,0,0)),"Morning",
  AND(L2126&gt;=TIME(16,0,0), L2126&lt;TIME(23,59,0)),"Evening",
  L2126&gt;=TIME(23,59,0),"Night",
  L2126&lt;TIME(9,0,0),"Night"
))</f>
        <v>Evening</v>
      </c>
      <c r="O2126" t="str">
        <f t="shared" si="202"/>
        <v/>
      </c>
    </row>
    <row r="2127" spans="1:15" x14ac:dyDescent="0.25">
      <c r="A2127" s="55" t="s">
        <v>4372</v>
      </c>
      <c r="B2127" t="s">
        <v>0</v>
      </c>
      <c r="C2127" t="s">
        <v>26</v>
      </c>
      <c r="D2127" t="s">
        <v>381</v>
      </c>
      <c r="E2127" t="s">
        <v>4373</v>
      </c>
      <c r="F2127" t="s">
        <v>78</v>
      </c>
      <c r="G2127" t="str">
        <f t="shared" si="198"/>
        <v>0</v>
      </c>
      <c r="H2127" s="4" t="str">
        <f t="shared" si="199"/>
        <v>Click here</v>
      </c>
      <c r="I2127" t="str">
        <f>IFERROR(INDEX(Analysis!$B$71:$L$91, MATCH(B2127, Analysis!$A$71:$A$91, 0), MATCH(C2127, Analysis!$B$70:$L$70, 0)), "")</f>
        <v>Severe</v>
      </c>
      <c r="J2127">
        <f t="shared" si="200"/>
        <v>21</v>
      </c>
      <c r="K2127" s="56">
        <f t="shared" si="201"/>
        <v>45800</v>
      </c>
      <c r="L2127" s="57">
        <f t="shared" si="203"/>
        <v>0.71812499999941792</v>
      </c>
      <c r="M2127" t="str" cm="1">
        <f t="array" ref="M2127">IF(L2127="","",_xlfn.IFS(
  AND(L2127&gt;=TIME(9,0,0), L2127&lt;TIME(16,0,0)),"Morning",
  AND(L2127&gt;=TIME(16,0,0), L2127&lt;TIME(23,59,0)),"Evening",
  L2127&gt;=TIME(23,59,0),"Night",
  L2127&lt;TIME(9,0,0),"Night"
))</f>
        <v>Evening</v>
      </c>
      <c r="O2127" t="str">
        <f t="shared" si="202"/>
        <v/>
      </c>
    </row>
    <row r="2128" spans="1:15" x14ac:dyDescent="0.25">
      <c r="A2128" s="55" t="s">
        <v>4374</v>
      </c>
      <c r="B2128" t="s">
        <v>0</v>
      </c>
      <c r="C2128" t="s">
        <v>26</v>
      </c>
      <c r="D2128" t="s">
        <v>381</v>
      </c>
      <c r="E2128" t="s">
        <v>4375</v>
      </c>
      <c r="F2128" t="s">
        <v>78</v>
      </c>
      <c r="G2128" t="str">
        <f t="shared" si="198"/>
        <v>0</v>
      </c>
      <c r="H2128" s="4" t="str">
        <f t="shared" si="199"/>
        <v>Click here</v>
      </c>
      <c r="I2128" t="str">
        <f>IFERROR(INDEX(Analysis!$B$71:$L$91, MATCH(B2128, Analysis!$A$71:$A$91, 0), MATCH(C2128, Analysis!$B$70:$L$70, 0)), "")</f>
        <v>Severe</v>
      </c>
      <c r="J2128">
        <f t="shared" si="200"/>
        <v>21</v>
      </c>
      <c r="K2128" s="56">
        <f t="shared" si="201"/>
        <v>45800</v>
      </c>
      <c r="L2128" s="57">
        <f t="shared" si="203"/>
        <v>0.71834490740729962</v>
      </c>
      <c r="M2128" t="str" cm="1">
        <f t="array" ref="M2128">IF(L2128="","",_xlfn.IFS(
  AND(L2128&gt;=TIME(9,0,0), L2128&lt;TIME(16,0,0)),"Morning",
  AND(L2128&gt;=TIME(16,0,0), L2128&lt;TIME(23,59,0)),"Evening",
  L2128&gt;=TIME(23,59,0),"Night",
  L2128&lt;TIME(9,0,0),"Night"
))</f>
        <v>Evening</v>
      </c>
      <c r="O2128" t="str">
        <f t="shared" si="202"/>
        <v/>
      </c>
    </row>
    <row r="2129" spans="1:15" x14ac:dyDescent="0.25">
      <c r="A2129" s="55" t="s">
        <v>4376</v>
      </c>
      <c r="B2129" t="s">
        <v>1</v>
      </c>
      <c r="C2129" t="s">
        <v>27</v>
      </c>
      <c r="D2129" t="s">
        <v>4377</v>
      </c>
      <c r="E2129" t="s">
        <v>4378</v>
      </c>
      <c r="F2129" t="s">
        <v>78</v>
      </c>
      <c r="G2129" t="str">
        <f t="shared" si="198"/>
        <v>0</v>
      </c>
      <c r="H2129" s="4" t="str">
        <f t="shared" si="199"/>
        <v>Click here</v>
      </c>
      <c r="I2129" t="str">
        <f>IFERROR(INDEX(Analysis!$B$71:$L$91, MATCH(B2129, Analysis!$A$71:$A$91, 0), MATCH(C2129, Analysis!$B$70:$L$70, 0)), "")</f>
        <v>Mild</v>
      </c>
      <c r="J2129">
        <f t="shared" si="200"/>
        <v>21</v>
      </c>
      <c r="K2129" s="56">
        <f t="shared" si="201"/>
        <v>45800</v>
      </c>
      <c r="L2129" s="57">
        <f t="shared" si="203"/>
        <v>0.72614583333051996</v>
      </c>
      <c r="M2129" t="str" cm="1">
        <f t="array" ref="M2129">IF(L2129="","",_xlfn.IFS(
  AND(L2129&gt;=TIME(9,0,0), L2129&lt;TIME(16,0,0)),"Morning",
  AND(L2129&gt;=TIME(16,0,0), L2129&lt;TIME(23,59,0)),"Evening",
  L2129&gt;=TIME(23,59,0),"Night",
  L2129&lt;TIME(9,0,0),"Night"
))</f>
        <v>Evening</v>
      </c>
      <c r="O2129" t="str">
        <f t="shared" si="202"/>
        <v/>
      </c>
    </row>
    <row r="2130" spans="1:15" x14ac:dyDescent="0.25">
      <c r="A2130" s="55" t="s">
        <v>4379</v>
      </c>
      <c r="B2130" t="s">
        <v>1</v>
      </c>
      <c r="C2130" t="s">
        <v>26</v>
      </c>
      <c r="D2130" t="s">
        <v>220</v>
      </c>
      <c r="E2130" t="s">
        <v>4380</v>
      </c>
      <c r="F2130" t="s">
        <v>78</v>
      </c>
      <c r="G2130" t="str">
        <f t="shared" si="198"/>
        <v>0</v>
      </c>
      <c r="H2130" s="4" t="str">
        <f t="shared" si="199"/>
        <v>Click here</v>
      </c>
      <c r="I2130" t="str">
        <f>IFERROR(INDEX(Analysis!$B$71:$L$91, MATCH(B2130, Analysis!$A$71:$A$91, 0), MATCH(C2130, Analysis!$B$70:$L$70, 0)), "")</f>
        <v>Mild</v>
      </c>
      <c r="J2130">
        <f t="shared" si="200"/>
        <v>21</v>
      </c>
      <c r="K2130" s="56">
        <f t="shared" si="201"/>
        <v>45800</v>
      </c>
      <c r="L2130" s="57">
        <f t="shared" si="203"/>
        <v>0.76011574074072996</v>
      </c>
      <c r="M2130" t="str" cm="1">
        <f t="array" ref="M2130">IF(L2130="","",_xlfn.IFS(
  AND(L2130&gt;=TIME(9,0,0), L2130&lt;TIME(16,0,0)),"Morning",
  AND(L2130&gt;=TIME(16,0,0), L2130&lt;TIME(23,59,0)),"Evening",
  L2130&gt;=TIME(23,59,0),"Night",
  L2130&lt;TIME(9,0,0),"Night"
))</f>
        <v>Evening</v>
      </c>
      <c r="O2130" t="str">
        <f t="shared" si="202"/>
        <v/>
      </c>
    </row>
    <row r="2131" spans="1:15" x14ac:dyDescent="0.25">
      <c r="A2131" s="55" t="s">
        <v>4381</v>
      </c>
      <c r="B2131" t="s">
        <v>3</v>
      </c>
      <c r="C2131" t="s">
        <v>26</v>
      </c>
      <c r="D2131" t="s">
        <v>119</v>
      </c>
      <c r="E2131" t="s">
        <v>4382</v>
      </c>
      <c r="F2131" t="s">
        <v>78</v>
      </c>
      <c r="G2131" t="str">
        <f t="shared" si="198"/>
        <v>0</v>
      </c>
      <c r="H2131" s="4" t="str">
        <f t="shared" si="199"/>
        <v>Click here</v>
      </c>
      <c r="I2131" t="str">
        <f>IFERROR(INDEX(Analysis!$B$71:$L$91, MATCH(B2131, Analysis!$A$71:$A$91, 0), MATCH(C2131, Analysis!$B$70:$L$70, 0)), "")</f>
        <v>Severe</v>
      </c>
      <c r="J2131">
        <f t="shared" si="200"/>
        <v>21</v>
      </c>
      <c r="K2131" s="56">
        <f t="shared" si="201"/>
        <v>45800</v>
      </c>
      <c r="L2131" s="57">
        <f t="shared" si="203"/>
        <v>0.76056712962599704</v>
      </c>
      <c r="M2131" t="str" cm="1">
        <f t="array" ref="M2131">IF(L2131="","",_xlfn.IFS(
  AND(L2131&gt;=TIME(9,0,0), L2131&lt;TIME(16,0,0)),"Morning",
  AND(L2131&gt;=TIME(16,0,0), L2131&lt;TIME(23,59,0)),"Evening",
  L2131&gt;=TIME(23,59,0),"Night",
  L2131&lt;TIME(9,0,0),"Night"
))</f>
        <v>Evening</v>
      </c>
      <c r="O2131" t="str">
        <f t="shared" si="202"/>
        <v/>
      </c>
    </row>
    <row r="2132" spans="1:15" x14ac:dyDescent="0.25">
      <c r="A2132" s="55" t="s">
        <v>4383</v>
      </c>
      <c r="B2132" t="s">
        <v>1</v>
      </c>
      <c r="C2132" t="s">
        <v>103</v>
      </c>
      <c r="D2132" t="s">
        <v>104</v>
      </c>
      <c r="E2132" t="s">
        <v>4384</v>
      </c>
      <c r="F2132" t="s">
        <v>78</v>
      </c>
      <c r="G2132" t="str">
        <f t="shared" si="198"/>
        <v>0</v>
      </c>
      <c r="H2132" s="4" t="str">
        <f t="shared" si="199"/>
        <v>Click here</v>
      </c>
      <c r="I2132" t="str">
        <f>IFERROR(INDEX(Analysis!$B$71:$L$91, MATCH(B2132, Analysis!$A$71:$A$91, 0), MATCH(C2132, Analysis!$B$70:$L$70, 0)), "")</f>
        <v>Mild</v>
      </c>
      <c r="J2132">
        <f t="shared" si="200"/>
        <v>21</v>
      </c>
      <c r="K2132" s="56">
        <f t="shared" si="201"/>
        <v>45800</v>
      </c>
      <c r="L2132" s="57">
        <f t="shared" si="203"/>
        <v>0.76969907407328719</v>
      </c>
      <c r="M2132" t="str" cm="1">
        <f t="array" ref="M2132">IF(L2132="","",_xlfn.IFS(
  AND(L2132&gt;=TIME(9,0,0), L2132&lt;TIME(16,0,0)),"Morning",
  AND(L2132&gt;=TIME(16,0,0), L2132&lt;TIME(23,59,0)),"Evening",
  L2132&gt;=TIME(23,59,0),"Night",
  L2132&lt;TIME(9,0,0),"Night"
))</f>
        <v>Evening</v>
      </c>
      <c r="O2132" t="str">
        <f t="shared" si="202"/>
        <v/>
      </c>
    </row>
    <row r="2133" spans="1:15" x14ac:dyDescent="0.25">
      <c r="A2133" s="55" t="s">
        <v>4385</v>
      </c>
      <c r="B2133" t="s">
        <v>4</v>
      </c>
      <c r="C2133" t="s">
        <v>30</v>
      </c>
      <c r="D2133" t="s">
        <v>3827</v>
      </c>
      <c r="E2133" t="s">
        <v>4386</v>
      </c>
      <c r="F2133" t="s">
        <v>78</v>
      </c>
      <c r="G2133" t="str">
        <f t="shared" si="198"/>
        <v>0</v>
      </c>
      <c r="H2133" s="4" t="str">
        <f t="shared" si="199"/>
        <v>Click here</v>
      </c>
      <c r="I2133" t="str">
        <f>IFERROR(INDEX(Analysis!$B$71:$L$91, MATCH(B2133, Analysis!$A$71:$A$91, 0), MATCH(C2133, Analysis!$B$70:$L$70, 0)), "")</f>
        <v>Mild</v>
      </c>
      <c r="J2133">
        <f t="shared" si="200"/>
        <v>21</v>
      </c>
      <c r="K2133" s="56">
        <f t="shared" si="201"/>
        <v>45800</v>
      </c>
      <c r="L2133" s="57">
        <f t="shared" si="203"/>
        <v>0.77556712963269092</v>
      </c>
      <c r="M2133" t="str" cm="1">
        <f t="array" ref="M2133">IF(L2133="","",_xlfn.IFS(
  AND(L2133&gt;=TIME(9,0,0), L2133&lt;TIME(16,0,0)),"Morning",
  AND(L2133&gt;=TIME(16,0,0), L2133&lt;TIME(23,59,0)),"Evening",
  L2133&gt;=TIME(23,59,0),"Night",
  L2133&lt;TIME(9,0,0),"Night"
))</f>
        <v>Evening</v>
      </c>
      <c r="O2133" t="str">
        <f t="shared" si="202"/>
        <v/>
      </c>
    </row>
    <row r="2134" spans="1:15" x14ac:dyDescent="0.25">
      <c r="A2134" s="55" t="s">
        <v>4387</v>
      </c>
      <c r="B2134" t="s">
        <v>1</v>
      </c>
      <c r="C2134" t="s">
        <v>29</v>
      </c>
      <c r="D2134" t="s">
        <v>76</v>
      </c>
      <c r="E2134" t="s">
        <v>4388</v>
      </c>
      <c r="F2134" t="s">
        <v>78</v>
      </c>
      <c r="G2134" t="str">
        <f t="shared" si="198"/>
        <v>0</v>
      </c>
      <c r="H2134" s="4" t="str">
        <f t="shared" si="199"/>
        <v>Click here</v>
      </c>
      <c r="I2134" t="str">
        <f>IFERROR(INDEX(Analysis!$B$71:$L$91, MATCH(B2134, Analysis!$A$71:$A$91, 0), MATCH(C2134, Analysis!$B$70:$L$70, 0)), "")</f>
        <v>Mild</v>
      </c>
      <c r="J2134">
        <f t="shared" si="200"/>
        <v>21</v>
      </c>
      <c r="K2134" s="56">
        <f t="shared" si="201"/>
        <v>45800</v>
      </c>
      <c r="L2134" s="57">
        <f t="shared" si="203"/>
        <v>0.77723379629605915</v>
      </c>
      <c r="M2134" t="str" cm="1">
        <f t="array" ref="M2134">IF(L2134="","",_xlfn.IFS(
  AND(L2134&gt;=TIME(9,0,0), L2134&lt;TIME(16,0,0)),"Morning",
  AND(L2134&gt;=TIME(16,0,0), L2134&lt;TIME(23,59,0)),"Evening",
  L2134&gt;=TIME(23,59,0),"Night",
  L2134&lt;TIME(9,0,0),"Night"
))</f>
        <v>Evening</v>
      </c>
      <c r="O2134" t="str">
        <f t="shared" si="202"/>
        <v/>
      </c>
    </row>
    <row r="2135" spans="1:15" x14ac:dyDescent="0.25">
      <c r="A2135" s="55" t="s">
        <v>4389</v>
      </c>
      <c r="B2135" t="s">
        <v>4</v>
      </c>
      <c r="C2135" t="s">
        <v>25</v>
      </c>
      <c r="D2135" t="s">
        <v>83</v>
      </c>
      <c r="E2135" t="s">
        <v>4390</v>
      </c>
      <c r="F2135" t="s">
        <v>78</v>
      </c>
      <c r="G2135" t="str">
        <f t="shared" si="198"/>
        <v>0</v>
      </c>
      <c r="H2135" s="4" t="str">
        <f t="shared" si="199"/>
        <v>Click here</v>
      </c>
      <c r="I2135" t="str">
        <f>IFERROR(INDEX(Analysis!$B$71:$L$91, MATCH(B2135, Analysis!$A$71:$A$91, 0), MATCH(C2135, Analysis!$B$70:$L$70, 0)), "")</f>
        <v>Mild</v>
      </c>
      <c r="J2135">
        <f t="shared" si="200"/>
        <v>21</v>
      </c>
      <c r="K2135" s="56">
        <f t="shared" si="201"/>
        <v>45800</v>
      </c>
      <c r="L2135" s="57">
        <f t="shared" si="203"/>
        <v>0.778564814812853</v>
      </c>
      <c r="M2135" t="str" cm="1">
        <f t="array" ref="M2135">IF(L2135="","",_xlfn.IFS(
  AND(L2135&gt;=TIME(9,0,0), L2135&lt;TIME(16,0,0)),"Morning",
  AND(L2135&gt;=TIME(16,0,0), L2135&lt;TIME(23,59,0)),"Evening",
  L2135&gt;=TIME(23,59,0),"Night",
  L2135&lt;TIME(9,0,0),"Night"
))</f>
        <v>Evening</v>
      </c>
      <c r="O2135" t="str">
        <f t="shared" si="202"/>
        <v/>
      </c>
    </row>
    <row r="2136" spans="1:15" x14ac:dyDescent="0.25">
      <c r="A2136" s="55" t="s">
        <v>4391</v>
      </c>
      <c r="B2136" t="s">
        <v>1</v>
      </c>
      <c r="C2136" t="s">
        <v>30</v>
      </c>
      <c r="D2136" t="s">
        <v>3827</v>
      </c>
      <c r="E2136" t="s">
        <v>4392</v>
      </c>
      <c r="F2136" t="s">
        <v>78</v>
      </c>
      <c r="G2136" t="str">
        <f t="shared" si="198"/>
        <v>0</v>
      </c>
      <c r="H2136" s="4" t="str">
        <f t="shared" si="199"/>
        <v>Click here</v>
      </c>
      <c r="I2136" t="str">
        <f>IFERROR(INDEX(Analysis!$B$71:$L$91, MATCH(B2136, Analysis!$A$71:$A$91, 0), MATCH(C2136, Analysis!$B$70:$L$70, 0)), "")</f>
        <v>Mild</v>
      </c>
      <c r="J2136">
        <f t="shared" si="200"/>
        <v>21</v>
      </c>
      <c r="K2136" s="56">
        <f t="shared" si="201"/>
        <v>45800</v>
      </c>
      <c r="L2136" s="57">
        <f t="shared" si="203"/>
        <v>0.77912037036730908</v>
      </c>
      <c r="M2136" t="str" cm="1">
        <f t="array" ref="M2136">IF(L2136="","",_xlfn.IFS(
  AND(L2136&gt;=TIME(9,0,0), L2136&lt;TIME(16,0,0)),"Morning",
  AND(L2136&gt;=TIME(16,0,0), L2136&lt;TIME(23,59,0)),"Evening",
  L2136&gt;=TIME(23,59,0),"Night",
  L2136&lt;TIME(9,0,0),"Night"
))</f>
        <v>Evening</v>
      </c>
      <c r="O2136" t="str">
        <f t="shared" si="202"/>
        <v/>
      </c>
    </row>
    <row r="2137" spans="1:15" x14ac:dyDescent="0.25">
      <c r="A2137" s="55" t="s">
        <v>4393</v>
      </c>
      <c r="B2137" t="s">
        <v>4</v>
      </c>
      <c r="C2137" t="s">
        <v>29</v>
      </c>
      <c r="D2137" t="s">
        <v>76</v>
      </c>
      <c r="E2137" t="s">
        <v>4394</v>
      </c>
      <c r="F2137" t="s">
        <v>78</v>
      </c>
      <c r="G2137" t="str">
        <f t="shared" si="198"/>
        <v>0</v>
      </c>
      <c r="H2137" s="4" t="str">
        <f t="shared" si="199"/>
        <v>Click here</v>
      </c>
      <c r="I2137" t="str">
        <f>IFERROR(INDEX(Analysis!$B$71:$L$91, MATCH(B2137, Analysis!$A$71:$A$91, 0), MATCH(C2137, Analysis!$B$70:$L$70, 0)), "")</f>
        <v>Mild</v>
      </c>
      <c r="J2137">
        <f t="shared" si="200"/>
        <v>21</v>
      </c>
      <c r="K2137" s="56">
        <f t="shared" si="201"/>
        <v>45800</v>
      </c>
      <c r="L2137" s="57">
        <f t="shared" si="203"/>
        <v>0.77993055555270985</v>
      </c>
      <c r="M2137" t="str" cm="1">
        <f t="array" ref="M2137">IF(L2137="","",_xlfn.IFS(
  AND(L2137&gt;=TIME(9,0,0), L2137&lt;TIME(16,0,0)),"Morning",
  AND(L2137&gt;=TIME(16,0,0), L2137&lt;TIME(23,59,0)),"Evening",
  L2137&gt;=TIME(23,59,0),"Night",
  L2137&lt;TIME(9,0,0),"Night"
))</f>
        <v>Evening</v>
      </c>
      <c r="O2137" t="str">
        <f t="shared" si="202"/>
        <v/>
      </c>
    </row>
    <row r="2138" spans="1:15" x14ac:dyDescent="0.25">
      <c r="A2138" s="55" t="s">
        <v>4395</v>
      </c>
      <c r="B2138" t="s">
        <v>4</v>
      </c>
      <c r="C2138" t="s">
        <v>25</v>
      </c>
      <c r="D2138" t="s">
        <v>83</v>
      </c>
      <c r="E2138" t="s">
        <v>4396</v>
      </c>
      <c r="F2138" t="s">
        <v>78</v>
      </c>
      <c r="G2138" t="str">
        <f t="shared" si="198"/>
        <v>0</v>
      </c>
      <c r="H2138" s="4" t="str">
        <f t="shared" si="199"/>
        <v>Click here</v>
      </c>
      <c r="I2138" t="str">
        <f>IFERROR(INDEX(Analysis!$B$71:$L$91, MATCH(B2138, Analysis!$A$71:$A$91, 0), MATCH(C2138, Analysis!$B$70:$L$70, 0)), "")</f>
        <v>Mild</v>
      </c>
      <c r="J2138">
        <f t="shared" si="200"/>
        <v>21</v>
      </c>
      <c r="K2138" s="56">
        <f t="shared" si="201"/>
        <v>45800</v>
      </c>
      <c r="L2138" s="57">
        <f t="shared" si="203"/>
        <v>0.78287037037080154</v>
      </c>
      <c r="M2138" t="str" cm="1">
        <f t="array" ref="M2138">IF(L2138="","",_xlfn.IFS(
  AND(L2138&gt;=TIME(9,0,0), L2138&lt;TIME(16,0,0)),"Morning",
  AND(L2138&gt;=TIME(16,0,0), L2138&lt;TIME(23,59,0)),"Evening",
  L2138&gt;=TIME(23,59,0),"Night",
  L2138&lt;TIME(9,0,0),"Night"
))</f>
        <v>Evening</v>
      </c>
      <c r="O2138" t="str">
        <f t="shared" si="202"/>
        <v/>
      </c>
    </row>
    <row r="2139" spans="1:15" x14ac:dyDescent="0.25">
      <c r="A2139" s="55" t="s">
        <v>4397</v>
      </c>
      <c r="B2139" t="s">
        <v>1</v>
      </c>
      <c r="C2139" t="s">
        <v>29</v>
      </c>
      <c r="D2139" t="s">
        <v>290</v>
      </c>
      <c r="E2139" t="s">
        <v>4398</v>
      </c>
      <c r="F2139" t="s">
        <v>78</v>
      </c>
      <c r="G2139" t="str">
        <f t="shared" si="198"/>
        <v>0</v>
      </c>
      <c r="H2139" s="4" t="str">
        <f t="shared" si="199"/>
        <v>Click here</v>
      </c>
      <c r="I2139" t="str">
        <f>IFERROR(INDEX(Analysis!$B$71:$L$91, MATCH(B2139, Analysis!$A$71:$A$91, 0), MATCH(C2139, Analysis!$B$70:$L$70, 0)), "")</f>
        <v>Mild</v>
      </c>
      <c r="J2139">
        <f t="shared" si="200"/>
        <v>21</v>
      </c>
      <c r="K2139" s="56">
        <f t="shared" si="201"/>
        <v>45800</v>
      </c>
      <c r="L2139" s="57">
        <f t="shared" si="203"/>
        <v>0.78304398147884058</v>
      </c>
      <c r="M2139" t="str" cm="1">
        <f t="array" ref="M2139">IF(L2139="","",_xlfn.IFS(
  AND(L2139&gt;=TIME(9,0,0), L2139&lt;TIME(16,0,0)),"Morning",
  AND(L2139&gt;=TIME(16,0,0), L2139&lt;TIME(23,59,0)),"Evening",
  L2139&gt;=TIME(23,59,0),"Night",
  L2139&lt;TIME(9,0,0),"Night"
))</f>
        <v>Evening</v>
      </c>
      <c r="O2139" t="str">
        <f t="shared" si="202"/>
        <v/>
      </c>
    </row>
    <row r="2140" spans="1:15" x14ac:dyDescent="0.25">
      <c r="A2140" s="55" t="s">
        <v>4399</v>
      </c>
      <c r="B2140" t="s">
        <v>4</v>
      </c>
      <c r="C2140" t="s">
        <v>25</v>
      </c>
      <c r="D2140" t="s">
        <v>1117</v>
      </c>
      <c r="E2140" t="s">
        <v>4400</v>
      </c>
      <c r="F2140" t="s">
        <v>78</v>
      </c>
      <c r="G2140" t="str">
        <f t="shared" si="198"/>
        <v>0</v>
      </c>
      <c r="H2140" s="4" t="str">
        <f t="shared" si="199"/>
        <v>Click here</v>
      </c>
      <c r="I2140" t="str">
        <f>IFERROR(INDEX(Analysis!$B$71:$L$91, MATCH(B2140, Analysis!$A$71:$A$91, 0), MATCH(C2140, Analysis!$B$70:$L$70, 0)), "")</f>
        <v>Mild</v>
      </c>
      <c r="J2140">
        <f t="shared" si="200"/>
        <v>21</v>
      </c>
      <c r="K2140" s="56">
        <f t="shared" si="201"/>
        <v>45800</v>
      </c>
      <c r="L2140" s="57">
        <f t="shared" si="203"/>
        <v>0.79000000000087311</v>
      </c>
      <c r="M2140" t="str" cm="1">
        <f t="array" ref="M2140">IF(L2140="","",_xlfn.IFS(
  AND(L2140&gt;=TIME(9,0,0), L2140&lt;TIME(16,0,0)),"Morning",
  AND(L2140&gt;=TIME(16,0,0), L2140&lt;TIME(23,59,0)),"Evening",
  L2140&gt;=TIME(23,59,0),"Night",
  L2140&lt;TIME(9,0,0),"Night"
))</f>
        <v>Evening</v>
      </c>
      <c r="O2140" t="str">
        <f t="shared" si="202"/>
        <v/>
      </c>
    </row>
    <row r="2141" spans="1:15" x14ac:dyDescent="0.25">
      <c r="A2141" s="55" t="s">
        <v>4401</v>
      </c>
      <c r="B2141" t="s">
        <v>1</v>
      </c>
      <c r="C2141" t="s">
        <v>30</v>
      </c>
      <c r="D2141" t="s">
        <v>3820</v>
      </c>
      <c r="E2141" t="s">
        <v>4402</v>
      </c>
      <c r="F2141" t="s">
        <v>78</v>
      </c>
      <c r="G2141" t="str">
        <f t="shared" si="198"/>
        <v>0</v>
      </c>
      <c r="H2141" s="4" t="str">
        <f t="shared" si="199"/>
        <v>Click here</v>
      </c>
      <c r="I2141" t="str">
        <f>IFERROR(INDEX(Analysis!$B$71:$L$91, MATCH(B2141, Analysis!$A$71:$A$91, 0), MATCH(C2141, Analysis!$B$70:$L$70, 0)), "")</f>
        <v>Mild</v>
      </c>
      <c r="J2141">
        <f t="shared" si="200"/>
        <v>21</v>
      </c>
      <c r="K2141" s="56">
        <f t="shared" si="201"/>
        <v>45800</v>
      </c>
      <c r="L2141" s="57">
        <f t="shared" si="203"/>
        <v>0.82759259259182727</v>
      </c>
      <c r="M2141" t="str" cm="1">
        <f t="array" ref="M2141">IF(L2141="","",_xlfn.IFS(
  AND(L2141&gt;=TIME(9,0,0), L2141&lt;TIME(16,0,0)),"Morning",
  AND(L2141&gt;=TIME(16,0,0), L2141&lt;TIME(23,59,0)),"Evening",
  L2141&gt;=TIME(23,59,0),"Night",
  L2141&lt;TIME(9,0,0),"Night"
))</f>
        <v>Evening</v>
      </c>
      <c r="O2141" t="str">
        <f t="shared" si="202"/>
        <v/>
      </c>
    </row>
    <row r="2142" spans="1:15" x14ac:dyDescent="0.25">
      <c r="A2142" s="55" t="s">
        <v>4403</v>
      </c>
      <c r="B2142" t="s">
        <v>1</v>
      </c>
      <c r="C2142" t="s">
        <v>30</v>
      </c>
      <c r="D2142" t="s">
        <v>3820</v>
      </c>
      <c r="E2142" t="s">
        <v>4404</v>
      </c>
      <c r="F2142" t="s">
        <v>78</v>
      </c>
      <c r="G2142" t="str">
        <f t="shared" si="198"/>
        <v>0</v>
      </c>
      <c r="H2142" s="4" t="str">
        <f t="shared" si="199"/>
        <v>Click here</v>
      </c>
      <c r="I2142" t="str">
        <f>IFERROR(INDEX(Analysis!$B$71:$L$91, MATCH(B2142, Analysis!$A$71:$A$91, 0), MATCH(C2142, Analysis!$B$70:$L$70, 0)), "")</f>
        <v>Mild</v>
      </c>
      <c r="J2142">
        <f t="shared" si="200"/>
        <v>21</v>
      </c>
      <c r="K2142" s="56">
        <f t="shared" si="201"/>
        <v>45800</v>
      </c>
      <c r="L2142" s="57">
        <f t="shared" si="203"/>
        <v>0.82849537036963739</v>
      </c>
      <c r="M2142" t="str" cm="1">
        <f t="array" ref="M2142">IF(L2142="","",_xlfn.IFS(
  AND(L2142&gt;=TIME(9,0,0), L2142&lt;TIME(16,0,0)),"Morning",
  AND(L2142&gt;=TIME(16,0,0), L2142&lt;TIME(23,59,0)),"Evening",
  L2142&gt;=TIME(23,59,0),"Night",
  L2142&lt;TIME(9,0,0),"Night"
))</f>
        <v>Evening</v>
      </c>
      <c r="O2142" t="str">
        <f t="shared" si="202"/>
        <v/>
      </c>
    </row>
    <row r="2143" spans="1:15" x14ac:dyDescent="0.25">
      <c r="A2143" s="55" t="s">
        <v>4405</v>
      </c>
      <c r="B2143" t="s">
        <v>1</v>
      </c>
      <c r="C2143" t="s">
        <v>25</v>
      </c>
      <c r="D2143" t="s">
        <v>301</v>
      </c>
      <c r="E2143" t="s">
        <v>4406</v>
      </c>
      <c r="F2143" t="s">
        <v>78</v>
      </c>
      <c r="G2143" t="str">
        <f t="shared" si="198"/>
        <v>0</v>
      </c>
      <c r="H2143" s="4" t="str">
        <f t="shared" si="199"/>
        <v>Click here</v>
      </c>
      <c r="I2143" t="str">
        <f>IFERROR(INDEX(Analysis!$B$71:$L$91, MATCH(B2143, Analysis!$A$71:$A$91, 0), MATCH(C2143, Analysis!$B$70:$L$70, 0)), "")</f>
        <v>Mild</v>
      </c>
      <c r="J2143">
        <f t="shared" si="200"/>
        <v>21</v>
      </c>
      <c r="K2143" s="56">
        <f t="shared" si="201"/>
        <v>45800</v>
      </c>
      <c r="L2143" s="57">
        <f t="shared" si="203"/>
        <v>0.83078703703358769</v>
      </c>
      <c r="M2143" t="str" cm="1">
        <f t="array" ref="M2143">IF(L2143="","",_xlfn.IFS(
  AND(L2143&gt;=TIME(9,0,0), L2143&lt;TIME(16,0,0)),"Morning",
  AND(L2143&gt;=TIME(16,0,0), L2143&lt;TIME(23,59,0)),"Evening",
  L2143&gt;=TIME(23,59,0),"Night",
  L2143&lt;TIME(9,0,0),"Night"
))</f>
        <v>Evening</v>
      </c>
      <c r="O2143" t="str">
        <f t="shared" si="202"/>
        <v/>
      </c>
    </row>
    <row r="2144" spans="1:15" x14ac:dyDescent="0.25">
      <c r="A2144" s="55" t="s">
        <v>4407</v>
      </c>
      <c r="B2144" t="s">
        <v>0</v>
      </c>
      <c r="C2144" t="s">
        <v>25</v>
      </c>
      <c r="D2144" t="s">
        <v>86</v>
      </c>
      <c r="E2144" t="s">
        <v>4408</v>
      </c>
      <c r="F2144" t="s">
        <v>78</v>
      </c>
      <c r="G2144" t="str">
        <f t="shared" si="198"/>
        <v>0</v>
      </c>
      <c r="H2144" s="4" t="str">
        <f t="shared" si="199"/>
        <v>Click here</v>
      </c>
      <c r="I2144" t="str">
        <f>IFERROR(INDEX(Analysis!$B$71:$L$91, MATCH(B2144, Analysis!$A$71:$A$91, 0), MATCH(C2144, Analysis!$B$70:$L$70, 0)), "")</f>
        <v>Severe</v>
      </c>
      <c r="J2144">
        <f t="shared" si="200"/>
        <v>21</v>
      </c>
      <c r="K2144" s="56">
        <f t="shared" si="201"/>
        <v>45800</v>
      </c>
      <c r="L2144" s="57">
        <f t="shared" si="203"/>
        <v>0.83533564814570127</v>
      </c>
      <c r="M2144" t="str" cm="1">
        <f t="array" ref="M2144">IF(L2144="","",_xlfn.IFS(
  AND(L2144&gt;=TIME(9,0,0), L2144&lt;TIME(16,0,0)),"Morning",
  AND(L2144&gt;=TIME(16,0,0), L2144&lt;TIME(23,59,0)),"Evening",
  L2144&gt;=TIME(23,59,0),"Night",
  L2144&lt;TIME(9,0,0),"Night"
))</f>
        <v>Evening</v>
      </c>
      <c r="O2144" t="str">
        <f t="shared" si="202"/>
        <v/>
      </c>
    </row>
    <row r="2145" spans="1:15" x14ac:dyDescent="0.25">
      <c r="A2145" s="55" t="s">
        <v>4409</v>
      </c>
      <c r="B2145" t="s">
        <v>1</v>
      </c>
      <c r="C2145" t="s">
        <v>30</v>
      </c>
      <c r="D2145" t="s">
        <v>3827</v>
      </c>
      <c r="E2145" t="s">
        <v>4410</v>
      </c>
      <c r="F2145" t="s">
        <v>78</v>
      </c>
      <c r="G2145" t="str">
        <f t="shared" si="198"/>
        <v>0</v>
      </c>
      <c r="H2145" s="4" t="str">
        <f t="shared" si="199"/>
        <v>Click here</v>
      </c>
      <c r="I2145" t="str">
        <f>IFERROR(INDEX(Analysis!$B$71:$L$91, MATCH(B2145, Analysis!$A$71:$A$91, 0), MATCH(C2145, Analysis!$B$70:$L$70, 0)), "")</f>
        <v>Mild</v>
      </c>
      <c r="J2145">
        <f t="shared" si="200"/>
        <v>21</v>
      </c>
      <c r="K2145" s="56">
        <f t="shared" si="201"/>
        <v>45800</v>
      </c>
      <c r="L2145" s="57">
        <f t="shared" si="203"/>
        <v>0.835972222223063</v>
      </c>
      <c r="M2145" t="str" cm="1">
        <f t="array" ref="M2145">IF(L2145="","",_xlfn.IFS(
  AND(L2145&gt;=TIME(9,0,0), L2145&lt;TIME(16,0,0)),"Morning",
  AND(L2145&gt;=TIME(16,0,0), L2145&lt;TIME(23,59,0)),"Evening",
  L2145&gt;=TIME(23,59,0),"Night",
  L2145&lt;TIME(9,0,0),"Night"
))</f>
        <v>Evening</v>
      </c>
      <c r="O2145" t="str">
        <f t="shared" si="202"/>
        <v/>
      </c>
    </row>
    <row r="2146" spans="1:15" x14ac:dyDescent="0.25">
      <c r="A2146" s="55" t="s">
        <v>4411</v>
      </c>
      <c r="B2146" t="s">
        <v>0</v>
      </c>
      <c r="C2146" t="s">
        <v>25</v>
      </c>
      <c r="D2146" t="s">
        <v>86</v>
      </c>
      <c r="E2146" t="s">
        <v>4412</v>
      </c>
      <c r="F2146" t="s">
        <v>78</v>
      </c>
      <c r="G2146" t="str">
        <f t="shared" si="198"/>
        <v>0</v>
      </c>
      <c r="H2146" s="4" t="str">
        <f t="shared" si="199"/>
        <v>Click here</v>
      </c>
      <c r="I2146" t="str">
        <f>IFERROR(INDEX(Analysis!$B$71:$L$91, MATCH(B2146, Analysis!$A$71:$A$91, 0), MATCH(C2146, Analysis!$B$70:$L$70, 0)), "")</f>
        <v>Severe</v>
      </c>
      <c r="J2146">
        <f t="shared" si="200"/>
        <v>21</v>
      </c>
      <c r="K2146" s="56">
        <f t="shared" si="201"/>
        <v>45800</v>
      </c>
      <c r="L2146" s="57">
        <f t="shared" si="203"/>
        <v>0.83611111110803904</v>
      </c>
      <c r="M2146" t="str" cm="1">
        <f t="array" ref="M2146">IF(L2146="","",_xlfn.IFS(
  AND(L2146&gt;=TIME(9,0,0), L2146&lt;TIME(16,0,0)),"Morning",
  AND(L2146&gt;=TIME(16,0,0), L2146&lt;TIME(23,59,0)),"Evening",
  L2146&gt;=TIME(23,59,0),"Night",
  L2146&lt;TIME(9,0,0),"Night"
))</f>
        <v>Evening</v>
      </c>
      <c r="O2146" t="str">
        <f t="shared" si="202"/>
        <v/>
      </c>
    </row>
    <row r="2147" spans="1:15" x14ac:dyDescent="0.25">
      <c r="A2147" s="55" t="s">
        <v>4413</v>
      </c>
      <c r="B2147" t="s">
        <v>1</v>
      </c>
      <c r="C2147" t="s">
        <v>30</v>
      </c>
      <c r="D2147" t="s">
        <v>3827</v>
      </c>
      <c r="E2147" t="s">
        <v>4414</v>
      </c>
      <c r="F2147" t="s">
        <v>78</v>
      </c>
      <c r="G2147" t="str">
        <f t="shared" si="198"/>
        <v>0</v>
      </c>
      <c r="H2147" s="4" t="str">
        <f t="shared" si="199"/>
        <v>Click here</v>
      </c>
      <c r="I2147" t="str">
        <f>IFERROR(INDEX(Analysis!$B$71:$L$91, MATCH(B2147, Analysis!$A$71:$A$91, 0), MATCH(C2147, Analysis!$B$70:$L$70, 0)), "")</f>
        <v>Mild</v>
      </c>
      <c r="J2147">
        <f t="shared" si="200"/>
        <v>21</v>
      </c>
      <c r="K2147" s="56">
        <f t="shared" si="201"/>
        <v>45800</v>
      </c>
      <c r="L2147" s="57">
        <f t="shared" si="203"/>
        <v>0.83634259259270038</v>
      </c>
      <c r="M2147" t="str" cm="1">
        <f t="array" ref="M2147">IF(L2147="","",_xlfn.IFS(
  AND(L2147&gt;=TIME(9,0,0), L2147&lt;TIME(16,0,0)),"Morning",
  AND(L2147&gt;=TIME(16,0,0), L2147&lt;TIME(23,59,0)),"Evening",
  L2147&gt;=TIME(23,59,0),"Night",
  L2147&lt;TIME(9,0,0),"Night"
))</f>
        <v>Evening</v>
      </c>
      <c r="O2147" t="str">
        <f t="shared" si="202"/>
        <v/>
      </c>
    </row>
    <row r="2148" spans="1:15" x14ac:dyDescent="0.25">
      <c r="A2148" s="55" t="s">
        <v>4415</v>
      </c>
      <c r="B2148" t="s">
        <v>1</v>
      </c>
      <c r="C2148" t="s">
        <v>30</v>
      </c>
      <c r="D2148" t="s">
        <v>3827</v>
      </c>
      <c r="E2148" t="s">
        <v>4416</v>
      </c>
      <c r="F2148" t="s">
        <v>78</v>
      </c>
      <c r="G2148" t="str">
        <f t="shared" si="198"/>
        <v>0</v>
      </c>
      <c r="H2148" s="4" t="str">
        <f t="shared" si="199"/>
        <v>Click here</v>
      </c>
      <c r="I2148" t="str">
        <f>IFERROR(INDEX(Analysis!$B$71:$L$91, MATCH(B2148, Analysis!$A$71:$A$91, 0), MATCH(C2148, Analysis!$B$70:$L$70, 0)), "")</f>
        <v>Mild</v>
      </c>
      <c r="J2148">
        <f t="shared" si="200"/>
        <v>21</v>
      </c>
      <c r="K2148" s="56">
        <f t="shared" si="201"/>
        <v>45800</v>
      </c>
      <c r="L2148" s="57">
        <f t="shared" si="203"/>
        <v>0.85107638889166992</v>
      </c>
      <c r="M2148" t="str" cm="1">
        <f t="array" ref="M2148">IF(L2148="","",_xlfn.IFS(
  AND(L2148&gt;=TIME(9,0,0), L2148&lt;TIME(16,0,0)),"Morning",
  AND(L2148&gt;=TIME(16,0,0), L2148&lt;TIME(23,59,0)),"Evening",
  L2148&gt;=TIME(23,59,0),"Night",
  L2148&lt;TIME(9,0,0),"Night"
))</f>
        <v>Evening</v>
      </c>
      <c r="O2148" t="str">
        <f t="shared" si="202"/>
        <v/>
      </c>
    </row>
    <row r="2149" spans="1:15" x14ac:dyDescent="0.25">
      <c r="A2149" s="55" t="s">
        <v>4417</v>
      </c>
      <c r="B2149" t="s">
        <v>4</v>
      </c>
      <c r="C2149" t="s">
        <v>30</v>
      </c>
      <c r="D2149" t="s">
        <v>3827</v>
      </c>
      <c r="E2149" t="s">
        <v>4418</v>
      </c>
      <c r="F2149" t="s">
        <v>78</v>
      </c>
      <c r="G2149" t="str">
        <f t="shared" si="198"/>
        <v>0</v>
      </c>
      <c r="H2149" s="4" t="str">
        <f t="shared" si="199"/>
        <v>Click here</v>
      </c>
      <c r="I2149" t="str">
        <f>IFERROR(INDEX(Analysis!$B$71:$L$91, MATCH(B2149, Analysis!$A$71:$A$91, 0), MATCH(C2149, Analysis!$B$70:$L$70, 0)), "")</f>
        <v>Mild</v>
      </c>
      <c r="J2149">
        <f t="shared" si="200"/>
        <v>21</v>
      </c>
      <c r="K2149" s="56">
        <f t="shared" si="201"/>
        <v>45800</v>
      </c>
      <c r="L2149" s="57">
        <f t="shared" si="203"/>
        <v>0.87334490740613546</v>
      </c>
      <c r="M2149" t="str" cm="1">
        <f t="array" ref="M2149">IF(L2149="","",_xlfn.IFS(
  AND(L2149&gt;=TIME(9,0,0), L2149&lt;TIME(16,0,0)),"Morning",
  AND(L2149&gt;=TIME(16,0,0), L2149&lt;TIME(23,59,0)),"Evening",
  L2149&gt;=TIME(23,59,0),"Night",
  L2149&lt;TIME(9,0,0),"Night"
))</f>
        <v>Evening</v>
      </c>
      <c r="O2149" t="str">
        <f t="shared" si="202"/>
        <v/>
      </c>
    </row>
    <row r="2150" spans="1:15" x14ac:dyDescent="0.25">
      <c r="A2150" s="55" t="s">
        <v>4419</v>
      </c>
      <c r="B2150" t="s">
        <v>3</v>
      </c>
      <c r="C2150" t="s">
        <v>26</v>
      </c>
      <c r="D2150" t="s">
        <v>80</v>
      </c>
      <c r="E2150" t="s">
        <v>4420</v>
      </c>
      <c r="F2150" t="s">
        <v>78</v>
      </c>
      <c r="G2150" t="str">
        <f t="shared" si="198"/>
        <v>0</v>
      </c>
      <c r="H2150" s="4" t="str">
        <f t="shared" si="199"/>
        <v>Click here</v>
      </c>
      <c r="I2150" t="str">
        <f>IFERROR(INDEX(Analysis!$B$71:$L$91, MATCH(B2150, Analysis!$A$71:$A$91, 0), MATCH(C2150, Analysis!$B$70:$L$70, 0)), "")</f>
        <v>Severe</v>
      </c>
      <c r="J2150">
        <f t="shared" si="200"/>
        <v>21</v>
      </c>
      <c r="K2150" s="56">
        <f t="shared" si="201"/>
        <v>45800</v>
      </c>
      <c r="L2150" s="57">
        <f t="shared" si="203"/>
        <v>0.95324074073869269</v>
      </c>
      <c r="M2150" t="str" cm="1">
        <f t="array" ref="M2150">IF(L2150="","",_xlfn.IFS(
  AND(L2150&gt;=TIME(9,0,0), L2150&lt;TIME(16,0,0)),"Morning",
  AND(L2150&gt;=TIME(16,0,0), L2150&lt;TIME(23,59,0)),"Evening",
  L2150&gt;=TIME(23,59,0),"Night",
  L2150&lt;TIME(9,0,0),"Night"
))</f>
        <v>Evening</v>
      </c>
      <c r="O2150" t="str">
        <f t="shared" si="202"/>
        <v/>
      </c>
    </row>
    <row r="2151" spans="1:15" x14ac:dyDescent="0.25">
      <c r="A2151" s="55" t="s">
        <v>4421</v>
      </c>
      <c r="B2151" t="s">
        <v>1</v>
      </c>
      <c r="C2151" t="s">
        <v>103</v>
      </c>
      <c r="D2151" t="s">
        <v>541</v>
      </c>
      <c r="E2151" t="s">
        <v>4422</v>
      </c>
      <c r="F2151" t="s">
        <v>78</v>
      </c>
      <c r="G2151" t="str">
        <f t="shared" si="198"/>
        <v>0</v>
      </c>
      <c r="H2151" s="4" t="str">
        <f t="shared" si="199"/>
        <v>Click here</v>
      </c>
      <c r="I2151" t="str">
        <f>IFERROR(INDEX(Analysis!$B$71:$L$91, MATCH(B2151, Analysis!$A$71:$A$91, 0), MATCH(C2151, Analysis!$B$70:$L$70, 0)), "")</f>
        <v>Mild</v>
      </c>
      <c r="J2151">
        <f t="shared" si="200"/>
        <v>21</v>
      </c>
      <c r="K2151" s="56">
        <f t="shared" si="201"/>
        <v>45801</v>
      </c>
      <c r="L2151" s="57">
        <f t="shared" si="203"/>
        <v>0.38377314814715646</v>
      </c>
      <c r="M2151" t="str" cm="1">
        <f t="array" ref="M2151">IF(L2151="","",_xlfn.IFS(
  AND(L2151&gt;=TIME(9,0,0), L2151&lt;TIME(16,0,0)),"Morning",
  AND(L2151&gt;=TIME(16,0,0), L2151&lt;TIME(23,59,0)),"Evening",
  L2151&gt;=TIME(23,59,0),"Night",
  L2151&lt;TIME(9,0,0),"Night"
))</f>
        <v>Morning</v>
      </c>
      <c r="O2151" t="str">
        <f t="shared" si="202"/>
        <v/>
      </c>
    </row>
    <row r="2152" spans="1:15" x14ac:dyDescent="0.25">
      <c r="A2152" s="55" t="s">
        <v>4423</v>
      </c>
      <c r="B2152" t="s">
        <v>1</v>
      </c>
      <c r="C2152" t="s">
        <v>103</v>
      </c>
      <c r="D2152" t="s">
        <v>541</v>
      </c>
      <c r="E2152" t="s">
        <v>4424</v>
      </c>
      <c r="F2152" t="s">
        <v>78</v>
      </c>
      <c r="G2152" t="str">
        <f t="shared" si="198"/>
        <v>0</v>
      </c>
      <c r="H2152" s="4" t="str">
        <f t="shared" si="199"/>
        <v>Click here</v>
      </c>
      <c r="I2152" t="str">
        <f>IFERROR(INDEX(Analysis!$B$71:$L$91, MATCH(B2152, Analysis!$A$71:$A$91, 0), MATCH(C2152, Analysis!$B$70:$L$70, 0)), "")</f>
        <v>Mild</v>
      </c>
      <c r="J2152">
        <f t="shared" si="200"/>
        <v>21</v>
      </c>
      <c r="K2152" s="56">
        <f t="shared" si="201"/>
        <v>45801</v>
      </c>
      <c r="L2152" s="57">
        <f t="shared" si="203"/>
        <v>0.38553240741021</v>
      </c>
      <c r="M2152" t="str" cm="1">
        <f t="array" ref="M2152">IF(L2152="","",_xlfn.IFS(
  AND(L2152&gt;=TIME(9,0,0), L2152&lt;TIME(16,0,0)),"Morning",
  AND(L2152&gt;=TIME(16,0,0), L2152&lt;TIME(23,59,0)),"Evening",
  L2152&gt;=TIME(23,59,0),"Night",
  L2152&lt;TIME(9,0,0),"Night"
))</f>
        <v>Morning</v>
      </c>
      <c r="O2152" t="str">
        <f t="shared" si="202"/>
        <v/>
      </c>
    </row>
    <row r="2153" spans="1:15" x14ac:dyDescent="0.25">
      <c r="A2153" s="55" t="s">
        <v>4425</v>
      </c>
      <c r="B2153" t="s">
        <v>1</v>
      </c>
      <c r="C2153" t="s">
        <v>25</v>
      </c>
      <c r="D2153" t="s">
        <v>83</v>
      </c>
      <c r="E2153" t="s">
        <v>4426</v>
      </c>
      <c r="F2153" t="s">
        <v>78</v>
      </c>
      <c r="G2153" t="str">
        <f t="shared" si="198"/>
        <v>0</v>
      </c>
      <c r="H2153" s="4" t="str">
        <f t="shared" si="199"/>
        <v>Click here</v>
      </c>
      <c r="I2153" t="str">
        <f>IFERROR(INDEX(Analysis!$B$71:$L$91, MATCH(B2153, Analysis!$A$71:$A$91, 0), MATCH(C2153, Analysis!$B$70:$L$70, 0)), "")</f>
        <v>Mild</v>
      </c>
      <c r="J2153">
        <f t="shared" si="200"/>
        <v>21</v>
      </c>
      <c r="K2153" s="56">
        <f t="shared" si="201"/>
        <v>45801</v>
      </c>
      <c r="L2153" s="57">
        <f t="shared" si="203"/>
        <v>0.38974537036847323</v>
      </c>
      <c r="M2153" t="str" cm="1">
        <f t="array" ref="M2153">IF(L2153="","",_xlfn.IFS(
  AND(L2153&gt;=TIME(9,0,0), L2153&lt;TIME(16,0,0)),"Morning",
  AND(L2153&gt;=TIME(16,0,0), L2153&lt;TIME(23,59,0)),"Evening",
  L2153&gt;=TIME(23,59,0),"Night",
  L2153&lt;TIME(9,0,0),"Night"
))</f>
        <v>Morning</v>
      </c>
      <c r="O2153" t="str">
        <f t="shared" si="202"/>
        <v/>
      </c>
    </row>
    <row r="2154" spans="1:15" x14ac:dyDescent="0.25">
      <c r="A2154" s="55" t="s">
        <v>4427</v>
      </c>
      <c r="B2154" t="s">
        <v>12</v>
      </c>
      <c r="C2154" t="s">
        <v>26</v>
      </c>
      <c r="D2154" t="s">
        <v>418</v>
      </c>
      <c r="E2154" t="s">
        <v>4428</v>
      </c>
      <c r="F2154" t="s">
        <v>78</v>
      </c>
      <c r="G2154" t="str">
        <f t="shared" si="198"/>
        <v>0</v>
      </c>
      <c r="H2154" s="4" t="str">
        <f t="shared" si="199"/>
        <v>Click here</v>
      </c>
      <c r="I2154" t="str">
        <f>IFERROR(INDEX(Analysis!$B$71:$L$91, MATCH(B2154, Analysis!$A$71:$A$91, 0), MATCH(C2154, Analysis!$B$70:$L$70, 0)), "")</f>
        <v>Severe</v>
      </c>
      <c r="J2154">
        <f t="shared" si="200"/>
        <v>21</v>
      </c>
      <c r="K2154" s="56">
        <f t="shared" si="201"/>
        <v>45801</v>
      </c>
      <c r="L2154" s="57">
        <f t="shared" si="203"/>
        <v>0.39145833333168412</v>
      </c>
      <c r="M2154" t="str" cm="1">
        <f t="array" ref="M2154">IF(L2154="","",_xlfn.IFS(
  AND(L2154&gt;=TIME(9,0,0), L2154&lt;TIME(16,0,0)),"Morning",
  AND(L2154&gt;=TIME(16,0,0), L2154&lt;TIME(23,59,0)),"Evening",
  L2154&gt;=TIME(23,59,0),"Night",
  L2154&lt;TIME(9,0,0),"Night"
))</f>
        <v>Morning</v>
      </c>
      <c r="O2154" t="str">
        <f t="shared" si="202"/>
        <v/>
      </c>
    </row>
    <row r="2155" spans="1:15" x14ac:dyDescent="0.25">
      <c r="A2155" s="55" t="s">
        <v>4429</v>
      </c>
      <c r="B2155" t="s">
        <v>0</v>
      </c>
      <c r="C2155" t="s">
        <v>26</v>
      </c>
      <c r="D2155" t="s">
        <v>80</v>
      </c>
      <c r="E2155" t="s">
        <v>4430</v>
      </c>
      <c r="F2155" t="s">
        <v>78</v>
      </c>
      <c r="G2155" t="str">
        <f t="shared" si="198"/>
        <v>0</v>
      </c>
      <c r="H2155" s="4" t="str">
        <f t="shared" si="199"/>
        <v>Click here</v>
      </c>
      <c r="I2155" t="str">
        <f>IFERROR(INDEX(Analysis!$B$71:$L$91, MATCH(B2155, Analysis!$A$71:$A$91, 0), MATCH(C2155, Analysis!$B$70:$L$70, 0)), "")</f>
        <v>Severe</v>
      </c>
      <c r="J2155">
        <f t="shared" si="200"/>
        <v>21</v>
      </c>
      <c r="K2155" s="56">
        <f t="shared" si="201"/>
        <v>45801</v>
      </c>
      <c r="L2155" s="57">
        <f t="shared" si="203"/>
        <v>0.39259259259415558</v>
      </c>
      <c r="M2155" t="str" cm="1">
        <f t="array" ref="M2155">IF(L2155="","",_xlfn.IFS(
  AND(L2155&gt;=TIME(9,0,0), L2155&lt;TIME(16,0,0)),"Morning",
  AND(L2155&gt;=TIME(16,0,0), L2155&lt;TIME(23,59,0)),"Evening",
  L2155&gt;=TIME(23,59,0),"Night",
  L2155&lt;TIME(9,0,0),"Night"
))</f>
        <v>Morning</v>
      </c>
      <c r="O2155" t="str">
        <f t="shared" si="202"/>
        <v/>
      </c>
    </row>
    <row r="2156" spans="1:15" x14ac:dyDescent="0.25">
      <c r="A2156" s="55" t="s">
        <v>4431</v>
      </c>
      <c r="B2156" t="s">
        <v>1</v>
      </c>
      <c r="C2156" t="s">
        <v>30</v>
      </c>
      <c r="D2156" t="s">
        <v>4238</v>
      </c>
      <c r="E2156" t="s">
        <v>4432</v>
      </c>
      <c r="F2156" t="s">
        <v>78</v>
      </c>
      <c r="G2156" t="str">
        <f t="shared" si="198"/>
        <v>0</v>
      </c>
      <c r="H2156" s="4" t="str">
        <f t="shared" si="199"/>
        <v>Click here</v>
      </c>
      <c r="I2156" t="str">
        <f>IFERROR(INDEX(Analysis!$B$71:$L$91, MATCH(B2156, Analysis!$A$71:$A$91, 0), MATCH(C2156, Analysis!$B$70:$L$70, 0)), "")</f>
        <v>Mild</v>
      </c>
      <c r="J2156">
        <f t="shared" si="200"/>
        <v>21</v>
      </c>
      <c r="K2156" s="56">
        <f t="shared" si="201"/>
        <v>45801</v>
      </c>
      <c r="L2156" s="57">
        <f t="shared" si="203"/>
        <v>0.40152777777984738</v>
      </c>
      <c r="M2156" t="str" cm="1">
        <f t="array" ref="M2156">IF(L2156="","",_xlfn.IFS(
  AND(L2156&gt;=TIME(9,0,0), L2156&lt;TIME(16,0,0)),"Morning",
  AND(L2156&gt;=TIME(16,0,0), L2156&lt;TIME(23,59,0)),"Evening",
  L2156&gt;=TIME(23,59,0),"Night",
  L2156&lt;TIME(9,0,0),"Night"
))</f>
        <v>Morning</v>
      </c>
      <c r="O2156" t="str">
        <f t="shared" si="202"/>
        <v/>
      </c>
    </row>
    <row r="2157" spans="1:15" x14ac:dyDescent="0.25">
      <c r="A2157" s="55" t="s">
        <v>4433</v>
      </c>
      <c r="B2157" t="s">
        <v>1</v>
      </c>
      <c r="C2157" t="s">
        <v>27</v>
      </c>
      <c r="D2157" t="s">
        <v>3575</v>
      </c>
      <c r="E2157" t="s">
        <v>4434</v>
      </c>
      <c r="F2157" t="s">
        <v>78</v>
      </c>
      <c r="G2157" t="str">
        <f t="shared" si="198"/>
        <v>0</v>
      </c>
      <c r="H2157" s="4" t="str">
        <f t="shared" si="199"/>
        <v>Click here</v>
      </c>
      <c r="I2157" t="str">
        <f>IFERROR(INDEX(Analysis!$B$71:$L$91, MATCH(B2157, Analysis!$A$71:$A$91, 0), MATCH(C2157, Analysis!$B$70:$L$70, 0)), "")</f>
        <v>Mild</v>
      </c>
      <c r="J2157">
        <f t="shared" si="200"/>
        <v>21</v>
      </c>
      <c r="K2157" s="56">
        <f t="shared" si="201"/>
        <v>45801</v>
      </c>
      <c r="L2157" s="57">
        <f t="shared" si="203"/>
        <v>0.40212962962687016</v>
      </c>
      <c r="M2157" t="str" cm="1">
        <f t="array" ref="M2157">IF(L2157="","",_xlfn.IFS(
  AND(L2157&gt;=TIME(9,0,0), L2157&lt;TIME(16,0,0)),"Morning",
  AND(L2157&gt;=TIME(16,0,0), L2157&lt;TIME(23,59,0)),"Evening",
  L2157&gt;=TIME(23,59,0),"Night",
  L2157&lt;TIME(9,0,0),"Night"
))</f>
        <v>Morning</v>
      </c>
      <c r="O2157" t="str">
        <f t="shared" si="202"/>
        <v/>
      </c>
    </row>
    <row r="2158" spans="1:15" x14ac:dyDescent="0.25">
      <c r="A2158" s="55" t="s">
        <v>4435</v>
      </c>
      <c r="B2158" t="s">
        <v>1</v>
      </c>
      <c r="C2158" t="s">
        <v>27</v>
      </c>
      <c r="D2158" t="s">
        <v>3575</v>
      </c>
      <c r="E2158" t="s">
        <v>4436</v>
      </c>
      <c r="F2158" t="s">
        <v>78</v>
      </c>
      <c r="G2158" t="str">
        <f t="shared" si="198"/>
        <v>0</v>
      </c>
      <c r="H2158" s="4" t="str">
        <f t="shared" si="199"/>
        <v>Click here</v>
      </c>
      <c r="I2158" t="str">
        <f>IFERROR(INDEX(Analysis!$B$71:$L$91, MATCH(B2158, Analysis!$A$71:$A$91, 0), MATCH(C2158, Analysis!$B$70:$L$70, 0)), "")</f>
        <v>Mild</v>
      </c>
      <c r="J2158">
        <f t="shared" si="200"/>
        <v>21</v>
      </c>
      <c r="K2158" s="56">
        <f t="shared" si="201"/>
        <v>45801</v>
      </c>
      <c r="L2158" s="57">
        <f t="shared" si="203"/>
        <v>0.40226851851912215</v>
      </c>
      <c r="M2158" t="str" cm="1">
        <f t="array" ref="M2158">IF(L2158="","",_xlfn.IFS(
  AND(L2158&gt;=TIME(9,0,0), L2158&lt;TIME(16,0,0)),"Morning",
  AND(L2158&gt;=TIME(16,0,0), L2158&lt;TIME(23,59,0)),"Evening",
  L2158&gt;=TIME(23,59,0),"Night",
  L2158&lt;TIME(9,0,0),"Night"
))</f>
        <v>Morning</v>
      </c>
      <c r="O2158" t="str">
        <f t="shared" si="202"/>
        <v/>
      </c>
    </row>
    <row r="2159" spans="1:15" x14ac:dyDescent="0.25">
      <c r="A2159" s="55" t="s">
        <v>4437</v>
      </c>
      <c r="B2159" t="s">
        <v>0</v>
      </c>
      <c r="C2159" t="s">
        <v>30</v>
      </c>
      <c r="D2159" t="s">
        <v>4238</v>
      </c>
      <c r="E2159" t="s">
        <v>4438</v>
      </c>
      <c r="F2159" t="s">
        <v>78</v>
      </c>
      <c r="G2159" t="str">
        <f t="shared" si="198"/>
        <v>0</v>
      </c>
      <c r="H2159" s="4" t="str">
        <f t="shared" si="199"/>
        <v>Click here</v>
      </c>
      <c r="I2159" t="str">
        <f>IFERROR(INDEX(Analysis!$B$71:$L$91, MATCH(B2159, Analysis!$A$71:$A$91, 0), MATCH(C2159, Analysis!$B$70:$L$70, 0)), "")</f>
        <v>Severe</v>
      </c>
      <c r="J2159">
        <f t="shared" si="200"/>
        <v>21</v>
      </c>
      <c r="K2159" s="56">
        <f t="shared" si="201"/>
        <v>45801</v>
      </c>
      <c r="L2159" s="57">
        <f t="shared" si="203"/>
        <v>0.40306712962774327</v>
      </c>
      <c r="M2159" t="str" cm="1">
        <f t="array" ref="M2159">IF(L2159="","",_xlfn.IFS(
  AND(L2159&gt;=TIME(9,0,0), L2159&lt;TIME(16,0,0)),"Morning",
  AND(L2159&gt;=TIME(16,0,0), L2159&lt;TIME(23,59,0)),"Evening",
  L2159&gt;=TIME(23,59,0),"Night",
  L2159&lt;TIME(9,0,0),"Night"
))</f>
        <v>Morning</v>
      </c>
      <c r="O2159" t="str">
        <f t="shared" si="202"/>
        <v/>
      </c>
    </row>
    <row r="2160" spans="1:15" x14ac:dyDescent="0.25">
      <c r="A2160" s="55" t="s">
        <v>4439</v>
      </c>
      <c r="B2160" t="s">
        <v>1</v>
      </c>
      <c r="C2160" t="s">
        <v>30</v>
      </c>
      <c r="D2160" t="s">
        <v>4238</v>
      </c>
      <c r="E2160" t="s">
        <v>4440</v>
      </c>
      <c r="F2160" t="s">
        <v>78</v>
      </c>
      <c r="G2160" t="str">
        <f t="shared" si="198"/>
        <v>0</v>
      </c>
      <c r="H2160" s="4" t="str">
        <f t="shared" si="199"/>
        <v>Click here</v>
      </c>
      <c r="I2160" t="str">
        <f>IFERROR(INDEX(Analysis!$B$71:$L$91, MATCH(B2160, Analysis!$A$71:$A$91, 0), MATCH(C2160, Analysis!$B$70:$L$70, 0)), "")</f>
        <v>Mild</v>
      </c>
      <c r="J2160">
        <f t="shared" si="200"/>
        <v>21</v>
      </c>
      <c r="K2160" s="56">
        <f t="shared" si="201"/>
        <v>45801</v>
      </c>
      <c r="L2160" s="57">
        <f t="shared" si="203"/>
        <v>0.40475694444467081</v>
      </c>
      <c r="M2160" t="str" cm="1">
        <f t="array" ref="M2160">IF(L2160="","",_xlfn.IFS(
  AND(L2160&gt;=TIME(9,0,0), L2160&lt;TIME(16,0,0)),"Morning",
  AND(L2160&gt;=TIME(16,0,0), L2160&lt;TIME(23,59,0)),"Evening",
  L2160&gt;=TIME(23,59,0),"Night",
  L2160&lt;TIME(9,0,0),"Night"
))</f>
        <v>Morning</v>
      </c>
      <c r="O2160" t="str">
        <f t="shared" si="202"/>
        <v/>
      </c>
    </row>
    <row r="2161" spans="1:15" x14ac:dyDescent="0.25">
      <c r="A2161" s="55" t="s">
        <v>4441</v>
      </c>
      <c r="B2161" t="s">
        <v>1</v>
      </c>
      <c r="C2161" t="s">
        <v>27</v>
      </c>
      <c r="D2161" t="s">
        <v>3575</v>
      </c>
      <c r="E2161" t="s">
        <v>4442</v>
      </c>
      <c r="F2161" t="s">
        <v>78</v>
      </c>
      <c r="G2161" t="str">
        <f t="shared" si="198"/>
        <v>0</v>
      </c>
      <c r="H2161" s="4" t="str">
        <f t="shared" si="199"/>
        <v>Click here</v>
      </c>
      <c r="I2161" t="str">
        <f>IFERROR(INDEX(Analysis!$B$71:$L$91, MATCH(B2161, Analysis!$A$71:$A$91, 0), MATCH(C2161, Analysis!$B$70:$L$70, 0)), "")</f>
        <v>Mild</v>
      </c>
      <c r="J2161">
        <f t="shared" si="200"/>
        <v>21</v>
      </c>
      <c r="K2161" s="56">
        <f t="shared" si="201"/>
        <v>45801</v>
      </c>
      <c r="L2161" s="57">
        <f t="shared" si="203"/>
        <v>0.40820601851737592</v>
      </c>
      <c r="M2161" t="str" cm="1">
        <f t="array" ref="M2161">IF(L2161="","",_xlfn.IFS(
  AND(L2161&gt;=TIME(9,0,0), L2161&lt;TIME(16,0,0)),"Morning",
  AND(L2161&gt;=TIME(16,0,0), L2161&lt;TIME(23,59,0)),"Evening",
  L2161&gt;=TIME(23,59,0),"Night",
  L2161&lt;TIME(9,0,0),"Night"
))</f>
        <v>Morning</v>
      </c>
      <c r="O2161" t="str">
        <f t="shared" si="202"/>
        <v/>
      </c>
    </row>
    <row r="2162" spans="1:15" x14ac:dyDescent="0.25">
      <c r="A2162" s="55" t="s">
        <v>4443</v>
      </c>
      <c r="B2162" t="s">
        <v>1</v>
      </c>
      <c r="C2162" t="s">
        <v>30</v>
      </c>
      <c r="D2162" t="s">
        <v>4253</v>
      </c>
      <c r="E2162" t="s">
        <v>4444</v>
      </c>
      <c r="F2162" t="s">
        <v>78</v>
      </c>
      <c r="G2162" t="str">
        <f t="shared" si="198"/>
        <v>0</v>
      </c>
      <c r="H2162" s="4" t="str">
        <f t="shared" si="199"/>
        <v>Click here</v>
      </c>
      <c r="I2162" t="str">
        <f>IFERROR(INDEX(Analysis!$B$71:$L$91, MATCH(B2162, Analysis!$A$71:$A$91, 0), MATCH(C2162, Analysis!$B$70:$L$70, 0)), "")</f>
        <v>Mild</v>
      </c>
      <c r="J2162">
        <f t="shared" si="200"/>
        <v>21</v>
      </c>
      <c r="K2162" s="56">
        <f t="shared" si="201"/>
        <v>45801</v>
      </c>
      <c r="L2162" s="57">
        <f t="shared" si="203"/>
        <v>0.41811342592700385</v>
      </c>
      <c r="M2162" t="str" cm="1">
        <f t="array" ref="M2162">IF(L2162="","",_xlfn.IFS(
  AND(L2162&gt;=TIME(9,0,0), L2162&lt;TIME(16,0,0)),"Morning",
  AND(L2162&gt;=TIME(16,0,0), L2162&lt;TIME(23,59,0)),"Evening",
  L2162&gt;=TIME(23,59,0),"Night",
  L2162&lt;TIME(9,0,0),"Night"
))</f>
        <v>Morning</v>
      </c>
      <c r="O2162" t="str">
        <f t="shared" si="202"/>
        <v/>
      </c>
    </row>
    <row r="2163" spans="1:15" x14ac:dyDescent="0.25">
      <c r="A2163" s="55" t="s">
        <v>4445</v>
      </c>
      <c r="B2163" t="s">
        <v>1</v>
      </c>
      <c r="C2163" t="s">
        <v>30</v>
      </c>
      <c r="D2163" t="s">
        <v>3827</v>
      </c>
      <c r="E2163" t="s">
        <v>4446</v>
      </c>
      <c r="F2163" t="s">
        <v>78</v>
      </c>
      <c r="G2163" t="str">
        <f t="shared" si="198"/>
        <v>0</v>
      </c>
      <c r="H2163" s="4" t="str">
        <f t="shared" si="199"/>
        <v>Click here</v>
      </c>
      <c r="I2163" t="str">
        <f>IFERROR(INDEX(Analysis!$B$71:$L$91, MATCH(B2163, Analysis!$A$71:$A$91, 0), MATCH(C2163, Analysis!$B$70:$L$70, 0)), "")</f>
        <v>Mild</v>
      </c>
      <c r="J2163">
        <f t="shared" si="200"/>
        <v>21</v>
      </c>
      <c r="K2163" s="56">
        <f t="shared" si="201"/>
        <v>45801</v>
      </c>
      <c r="L2163" s="57">
        <f t="shared" si="203"/>
        <v>0.41872685185080627</v>
      </c>
      <c r="M2163" t="str" cm="1">
        <f t="array" ref="M2163">IF(L2163="","",_xlfn.IFS(
  AND(L2163&gt;=TIME(9,0,0), L2163&lt;TIME(16,0,0)),"Morning",
  AND(L2163&gt;=TIME(16,0,0), L2163&lt;TIME(23,59,0)),"Evening",
  L2163&gt;=TIME(23,59,0),"Night",
  L2163&lt;TIME(9,0,0),"Night"
))</f>
        <v>Morning</v>
      </c>
      <c r="O2163" t="str">
        <f t="shared" si="202"/>
        <v/>
      </c>
    </row>
    <row r="2164" spans="1:15" x14ac:dyDescent="0.25">
      <c r="A2164" s="55" t="s">
        <v>4447</v>
      </c>
      <c r="B2164" t="s">
        <v>1</v>
      </c>
      <c r="C2164" t="s">
        <v>30</v>
      </c>
      <c r="D2164" t="s">
        <v>4253</v>
      </c>
      <c r="E2164" t="s">
        <v>4448</v>
      </c>
      <c r="F2164" t="s">
        <v>78</v>
      </c>
      <c r="G2164" t="str">
        <f t="shared" si="198"/>
        <v>0</v>
      </c>
      <c r="H2164" s="4" t="str">
        <f t="shared" si="199"/>
        <v>Click here</v>
      </c>
      <c r="I2164" t="str">
        <f>IFERROR(INDEX(Analysis!$B$71:$L$91, MATCH(B2164, Analysis!$A$71:$A$91, 0), MATCH(C2164, Analysis!$B$70:$L$70, 0)), "")</f>
        <v>Mild</v>
      </c>
      <c r="J2164">
        <f t="shared" si="200"/>
        <v>21</v>
      </c>
      <c r="K2164" s="56">
        <f t="shared" si="201"/>
        <v>45801</v>
      </c>
      <c r="L2164" s="57">
        <f t="shared" si="203"/>
        <v>0.41949074074364034</v>
      </c>
      <c r="M2164" t="str" cm="1">
        <f t="array" ref="M2164">IF(L2164="","",_xlfn.IFS(
  AND(L2164&gt;=TIME(9,0,0), L2164&lt;TIME(16,0,0)),"Morning",
  AND(L2164&gt;=TIME(16,0,0), L2164&lt;TIME(23,59,0)),"Evening",
  L2164&gt;=TIME(23,59,0),"Night",
  L2164&lt;TIME(9,0,0),"Night"
))</f>
        <v>Morning</v>
      </c>
      <c r="O2164" t="str">
        <f t="shared" si="202"/>
        <v/>
      </c>
    </row>
    <row r="2165" spans="1:15" x14ac:dyDescent="0.25">
      <c r="A2165" s="55" t="s">
        <v>4449</v>
      </c>
      <c r="B2165" t="s">
        <v>0</v>
      </c>
      <c r="C2165" t="s">
        <v>26</v>
      </c>
      <c r="D2165" t="s">
        <v>381</v>
      </c>
      <c r="E2165" t="s">
        <v>4450</v>
      </c>
      <c r="F2165" t="s">
        <v>78</v>
      </c>
      <c r="G2165" t="str">
        <f t="shared" si="198"/>
        <v>0</v>
      </c>
      <c r="H2165" s="4" t="str">
        <f t="shared" si="199"/>
        <v>Click here</v>
      </c>
      <c r="I2165" t="str">
        <f>IFERROR(INDEX(Analysis!$B$71:$L$91, MATCH(B2165, Analysis!$A$71:$A$91, 0), MATCH(C2165, Analysis!$B$70:$L$70, 0)), "")</f>
        <v>Severe</v>
      </c>
      <c r="J2165">
        <f t="shared" si="200"/>
        <v>21</v>
      </c>
      <c r="K2165" s="56">
        <f t="shared" si="201"/>
        <v>45801</v>
      </c>
      <c r="L2165" s="57">
        <f t="shared" si="203"/>
        <v>0.42336805555532919</v>
      </c>
      <c r="M2165" t="str" cm="1">
        <f t="array" ref="M2165">IF(L2165="","",_xlfn.IFS(
  AND(L2165&gt;=TIME(9,0,0), L2165&lt;TIME(16,0,0)),"Morning",
  AND(L2165&gt;=TIME(16,0,0), L2165&lt;TIME(23,59,0)),"Evening",
  L2165&gt;=TIME(23,59,0),"Night",
  L2165&lt;TIME(9,0,0),"Night"
))</f>
        <v>Morning</v>
      </c>
      <c r="O2165" t="str">
        <f t="shared" si="202"/>
        <v/>
      </c>
    </row>
    <row r="2166" spans="1:15" x14ac:dyDescent="0.25">
      <c r="A2166" s="55" t="s">
        <v>4451</v>
      </c>
      <c r="B2166" t="s">
        <v>1</v>
      </c>
      <c r="C2166" t="s">
        <v>25</v>
      </c>
      <c r="D2166" t="s">
        <v>149</v>
      </c>
      <c r="E2166" t="s">
        <v>4452</v>
      </c>
      <c r="F2166" t="s">
        <v>78</v>
      </c>
      <c r="G2166" t="str">
        <f t="shared" si="198"/>
        <v>0</v>
      </c>
      <c r="H2166" s="4" t="str">
        <f t="shared" si="199"/>
        <v>Click here</v>
      </c>
      <c r="I2166" t="str">
        <f>IFERROR(INDEX(Analysis!$B$71:$L$91, MATCH(B2166, Analysis!$A$71:$A$91, 0), MATCH(C2166, Analysis!$B$70:$L$70, 0)), "")</f>
        <v>Mild</v>
      </c>
      <c r="J2166">
        <f t="shared" si="200"/>
        <v>21</v>
      </c>
      <c r="K2166" s="56">
        <f t="shared" si="201"/>
        <v>45801</v>
      </c>
      <c r="L2166" s="57">
        <f t="shared" si="203"/>
        <v>0.42425925925635966</v>
      </c>
      <c r="M2166" t="str" cm="1">
        <f t="array" ref="M2166">IF(L2166="","",_xlfn.IFS(
  AND(L2166&gt;=TIME(9,0,0), L2166&lt;TIME(16,0,0)),"Morning",
  AND(L2166&gt;=TIME(16,0,0), L2166&lt;TIME(23,59,0)),"Evening",
  L2166&gt;=TIME(23,59,0),"Night",
  L2166&lt;TIME(9,0,0),"Night"
))</f>
        <v>Morning</v>
      </c>
      <c r="O2166" t="str">
        <f t="shared" si="202"/>
        <v/>
      </c>
    </row>
    <row r="2167" spans="1:15" x14ac:dyDescent="0.25">
      <c r="A2167" s="55" t="s">
        <v>4453</v>
      </c>
      <c r="B2167" t="s">
        <v>3</v>
      </c>
      <c r="C2167" t="s">
        <v>26</v>
      </c>
      <c r="D2167" t="s">
        <v>119</v>
      </c>
      <c r="E2167" t="s">
        <v>4454</v>
      </c>
      <c r="F2167" t="s">
        <v>78</v>
      </c>
      <c r="G2167" t="str">
        <f t="shared" si="198"/>
        <v>0</v>
      </c>
      <c r="H2167" s="4" t="str">
        <f t="shared" si="199"/>
        <v>Click here</v>
      </c>
      <c r="I2167" t="str">
        <f>IFERROR(INDEX(Analysis!$B$71:$L$91, MATCH(B2167, Analysis!$A$71:$A$91, 0), MATCH(C2167, Analysis!$B$70:$L$70, 0)), "")</f>
        <v>Severe</v>
      </c>
      <c r="J2167">
        <f t="shared" si="200"/>
        <v>21</v>
      </c>
      <c r="K2167" s="56">
        <f t="shared" si="201"/>
        <v>45801</v>
      </c>
      <c r="L2167" s="57">
        <f t="shared" si="203"/>
        <v>0.42543981481139781</v>
      </c>
      <c r="M2167" t="str" cm="1">
        <f t="array" ref="M2167">IF(L2167="","",_xlfn.IFS(
  AND(L2167&gt;=TIME(9,0,0), L2167&lt;TIME(16,0,0)),"Morning",
  AND(L2167&gt;=TIME(16,0,0), L2167&lt;TIME(23,59,0)),"Evening",
  L2167&gt;=TIME(23,59,0),"Night",
  L2167&lt;TIME(9,0,0),"Night"
))</f>
        <v>Morning</v>
      </c>
      <c r="O2167" t="str">
        <f t="shared" si="202"/>
        <v/>
      </c>
    </row>
    <row r="2168" spans="1:15" x14ac:dyDescent="0.25">
      <c r="A2168" s="55" t="s">
        <v>4455</v>
      </c>
      <c r="B2168" t="s">
        <v>12</v>
      </c>
      <c r="C2168" t="s">
        <v>25</v>
      </c>
      <c r="D2168" t="s">
        <v>301</v>
      </c>
      <c r="E2168" t="s">
        <v>4456</v>
      </c>
      <c r="F2168" t="s">
        <v>78</v>
      </c>
      <c r="G2168" t="str">
        <f t="shared" si="198"/>
        <v>0</v>
      </c>
      <c r="H2168" s="4" t="str">
        <f t="shared" si="199"/>
        <v>Click here</v>
      </c>
      <c r="I2168" t="str">
        <f>IFERROR(INDEX(Analysis!$B$71:$L$91, MATCH(B2168, Analysis!$A$71:$A$91, 0), MATCH(C2168, Analysis!$B$70:$L$70, 0)), "")</f>
        <v>Severe</v>
      </c>
      <c r="J2168">
        <f t="shared" si="200"/>
        <v>21</v>
      </c>
      <c r="K2168" s="56">
        <f t="shared" si="201"/>
        <v>45801</v>
      </c>
      <c r="L2168" s="57">
        <f t="shared" si="203"/>
        <v>0.43101851851679385</v>
      </c>
      <c r="M2168" t="str" cm="1">
        <f t="array" ref="M2168">IF(L2168="","",_xlfn.IFS(
  AND(L2168&gt;=TIME(9,0,0), L2168&lt;TIME(16,0,0)),"Morning",
  AND(L2168&gt;=TIME(16,0,0), L2168&lt;TIME(23,59,0)),"Evening",
  L2168&gt;=TIME(23,59,0),"Night",
  L2168&lt;TIME(9,0,0),"Night"
))</f>
        <v>Morning</v>
      </c>
      <c r="O2168" t="str">
        <f t="shared" si="202"/>
        <v/>
      </c>
    </row>
    <row r="2169" spans="1:15" x14ac:dyDescent="0.25">
      <c r="A2169" s="55" t="s">
        <v>4457</v>
      </c>
      <c r="B2169" t="s">
        <v>1</v>
      </c>
      <c r="C2169" t="s">
        <v>25</v>
      </c>
      <c r="D2169" t="s">
        <v>149</v>
      </c>
      <c r="E2169" t="s">
        <v>4458</v>
      </c>
      <c r="F2169" t="s">
        <v>78</v>
      </c>
      <c r="G2169" t="str">
        <f t="shared" si="198"/>
        <v>0</v>
      </c>
      <c r="H2169" s="4" t="str">
        <f t="shared" si="199"/>
        <v>Click here</v>
      </c>
      <c r="I2169" t="str">
        <f>IFERROR(INDEX(Analysis!$B$71:$L$91, MATCH(B2169, Analysis!$A$71:$A$91, 0), MATCH(C2169, Analysis!$B$70:$L$70, 0)), "")</f>
        <v>Mild</v>
      </c>
      <c r="J2169">
        <f t="shared" si="200"/>
        <v>21</v>
      </c>
      <c r="K2169" s="56">
        <f t="shared" si="201"/>
        <v>45801</v>
      </c>
      <c r="L2169" s="57">
        <f t="shared" si="203"/>
        <v>0.43520833333604969</v>
      </c>
      <c r="M2169" t="str" cm="1">
        <f t="array" ref="M2169">IF(L2169="","",_xlfn.IFS(
  AND(L2169&gt;=TIME(9,0,0), L2169&lt;TIME(16,0,0)),"Morning",
  AND(L2169&gt;=TIME(16,0,0), L2169&lt;TIME(23,59,0)),"Evening",
  L2169&gt;=TIME(23,59,0),"Night",
  L2169&lt;TIME(9,0,0),"Night"
))</f>
        <v>Morning</v>
      </c>
      <c r="O2169" t="str">
        <f t="shared" si="202"/>
        <v/>
      </c>
    </row>
    <row r="2170" spans="1:15" x14ac:dyDescent="0.25">
      <c r="A2170" s="55" t="s">
        <v>4459</v>
      </c>
      <c r="B2170" t="s">
        <v>3</v>
      </c>
      <c r="C2170" t="s">
        <v>25</v>
      </c>
      <c r="D2170" t="s">
        <v>301</v>
      </c>
      <c r="E2170" t="s">
        <v>4460</v>
      </c>
      <c r="F2170" t="s">
        <v>78</v>
      </c>
      <c r="G2170" t="str">
        <f t="shared" si="198"/>
        <v>0</v>
      </c>
      <c r="H2170" s="4" t="str">
        <f t="shared" si="199"/>
        <v>Click here</v>
      </c>
      <c r="I2170" t="str">
        <f>IFERROR(INDEX(Analysis!$B$71:$L$91, MATCH(B2170, Analysis!$A$71:$A$91, 0), MATCH(C2170, Analysis!$B$70:$L$70, 0)), "")</f>
        <v>Severe</v>
      </c>
      <c r="J2170">
        <f t="shared" si="200"/>
        <v>21</v>
      </c>
      <c r="K2170" s="56">
        <f t="shared" si="201"/>
        <v>45801</v>
      </c>
      <c r="L2170" s="57">
        <f t="shared" si="203"/>
        <v>0.43599537036789116</v>
      </c>
      <c r="M2170" t="str" cm="1">
        <f t="array" ref="M2170">IF(L2170="","",_xlfn.IFS(
  AND(L2170&gt;=TIME(9,0,0), L2170&lt;TIME(16,0,0)),"Morning",
  AND(L2170&gt;=TIME(16,0,0), L2170&lt;TIME(23,59,0)),"Evening",
  L2170&gt;=TIME(23,59,0),"Night",
  L2170&lt;TIME(9,0,0),"Night"
))</f>
        <v>Morning</v>
      </c>
      <c r="O2170" t="str">
        <f t="shared" si="202"/>
        <v/>
      </c>
    </row>
    <row r="2171" spans="1:15" x14ac:dyDescent="0.25">
      <c r="A2171" s="55" t="s">
        <v>4461</v>
      </c>
      <c r="B2171" t="s">
        <v>3</v>
      </c>
      <c r="C2171" t="s">
        <v>26</v>
      </c>
      <c r="D2171" t="s">
        <v>119</v>
      </c>
      <c r="E2171" t="s">
        <v>4462</v>
      </c>
      <c r="F2171" t="s">
        <v>78</v>
      </c>
      <c r="G2171" t="str">
        <f t="shared" si="198"/>
        <v>0</v>
      </c>
      <c r="H2171" s="4" t="str">
        <f t="shared" si="199"/>
        <v>Click here</v>
      </c>
      <c r="I2171" t="str">
        <f>IFERROR(INDEX(Analysis!$B$71:$L$91, MATCH(B2171, Analysis!$A$71:$A$91, 0), MATCH(C2171, Analysis!$B$70:$L$70, 0)), "")</f>
        <v>Severe</v>
      </c>
      <c r="J2171">
        <f t="shared" si="200"/>
        <v>21</v>
      </c>
      <c r="K2171" s="56">
        <f t="shared" si="201"/>
        <v>45801</v>
      </c>
      <c r="L2171" s="57">
        <f t="shared" si="203"/>
        <v>0.437395833330811</v>
      </c>
      <c r="M2171" t="str" cm="1">
        <f t="array" ref="M2171">IF(L2171="","",_xlfn.IFS(
  AND(L2171&gt;=TIME(9,0,0), L2171&lt;TIME(16,0,0)),"Morning",
  AND(L2171&gt;=TIME(16,0,0), L2171&lt;TIME(23,59,0)),"Evening",
  L2171&gt;=TIME(23,59,0),"Night",
  L2171&lt;TIME(9,0,0),"Night"
))</f>
        <v>Morning</v>
      </c>
      <c r="O2171" t="str">
        <f t="shared" si="202"/>
        <v/>
      </c>
    </row>
    <row r="2172" spans="1:15" x14ac:dyDescent="0.25">
      <c r="A2172" s="55" t="s">
        <v>4463</v>
      </c>
      <c r="B2172" t="s">
        <v>1</v>
      </c>
      <c r="C2172" t="s">
        <v>26</v>
      </c>
      <c r="D2172" t="s">
        <v>119</v>
      </c>
      <c r="E2172" t="s">
        <v>4464</v>
      </c>
      <c r="F2172" t="s">
        <v>78</v>
      </c>
      <c r="G2172" t="str">
        <f t="shared" si="198"/>
        <v>0</v>
      </c>
      <c r="H2172" s="4" t="str">
        <f t="shared" si="199"/>
        <v>Click here</v>
      </c>
      <c r="I2172" t="str">
        <f>IFERROR(INDEX(Analysis!$B$71:$L$91, MATCH(B2172, Analysis!$A$71:$A$91, 0), MATCH(C2172, Analysis!$B$70:$L$70, 0)), "")</f>
        <v>Mild</v>
      </c>
      <c r="J2172">
        <f t="shared" si="200"/>
        <v>21</v>
      </c>
      <c r="K2172" s="56">
        <f t="shared" si="201"/>
        <v>45801</v>
      </c>
      <c r="L2172" s="57">
        <f t="shared" si="203"/>
        <v>0.43804398148495238</v>
      </c>
      <c r="M2172" t="str" cm="1">
        <f t="array" ref="M2172">IF(L2172="","",_xlfn.IFS(
  AND(L2172&gt;=TIME(9,0,0), L2172&lt;TIME(16,0,0)),"Morning",
  AND(L2172&gt;=TIME(16,0,0), L2172&lt;TIME(23,59,0)),"Evening",
  L2172&gt;=TIME(23,59,0),"Night",
  L2172&lt;TIME(9,0,0),"Night"
))</f>
        <v>Morning</v>
      </c>
      <c r="O2172" t="str">
        <f t="shared" si="202"/>
        <v/>
      </c>
    </row>
    <row r="2173" spans="1:15" x14ac:dyDescent="0.25">
      <c r="A2173" s="55" t="s">
        <v>4465</v>
      </c>
      <c r="B2173" t="s">
        <v>0</v>
      </c>
      <c r="C2173" t="s">
        <v>26</v>
      </c>
      <c r="D2173" t="s">
        <v>381</v>
      </c>
      <c r="E2173" t="s">
        <v>4466</v>
      </c>
      <c r="F2173" t="s">
        <v>78</v>
      </c>
      <c r="G2173" t="str">
        <f t="shared" si="198"/>
        <v>0</v>
      </c>
      <c r="H2173" s="4" t="str">
        <f t="shared" si="199"/>
        <v>Click here</v>
      </c>
      <c r="I2173" t="str">
        <f>IFERROR(INDEX(Analysis!$B$71:$L$91, MATCH(B2173, Analysis!$A$71:$A$91, 0), MATCH(C2173, Analysis!$B$70:$L$70, 0)), "")</f>
        <v>Severe</v>
      </c>
      <c r="J2173">
        <f t="shared" si="200"/>
        <v>21</v>
      </c>
      <c r="K2173" s="56">
        <f t="shared" si="201"/>
        <v>45801</v>
      </c>
      <c r="L2173" s="57">
        <f t="shared" si="203"/>
        <v>0.43975694444088731</v>
      </c>
      <c r="M2173" t="str" cm="1">
        <f t="array" ref="M2173">IF(L2173="","",_xlfn.IFS(
  AND(L2173&gt;=TIME(9,0,0), L2173&lt;TIME(16,0,0)),"Morning",
  AND(L2173&gt;=TIME(16,0,0), L2173&lt;TIME(23,59,0)),"Evening",
  L2173&gt;=TIME(23,59,0),"Night",
  L2173&lt;TIME(9,0,0),"Night"
))</f>
        <v>Morning</v>
      </c>
      <c r="O2173" t="str">
        <f t="shared" si="202"/>
        <v/>
      </c>
    </row>
    <row r="2174" spans="1:15" x14ac:dyDescent="0.25">
      <c r="A2174" s="55" t="s">
        <v>4467</v>
      </c>
      <c r="B2174" t="s">
        <v>0</v>
      </c>
      <c r="C2174" t="s">
        <v>26</v>
      </c>
      <c r="D2174" t="s">
        <v>381</v>
      </c>
      <c r="E2174" t="s">
        <v>4468</v>
      </c>
      <c r="F2174" t="s">
        <v>78</v>
      </c>
      <c r="G2174" t="str">
        <f t="shared" si="198"/>
        <v>0</v>
      </c>
      <c r="H2174" s="4" t="str">
        <f t="shared" si="199"/>
        <v>Click here</v>
      </c>
      <c r="I2174" t="str">
        <f>IFERROR(INDEX(Analysis!$B$71:$L$91, MATCH(B2174, Analysis!$A$71:$A$91, 0), MATCH(C2174, Analysis!$B$70:$L$70, 0)), "")</f>
        <v>Severe</v>
      </c>
      <c r="J2174">
        <f t="shared" si="200"/>
        <v>21</v>
      </c>
      <c r="K2174" s="56">
        <f t="shared" si="201"/>
        <v>45801</v>
      </c>
      <c r="L2174" s="57">
        <f t="shared" si="203"/>
        <v>0.44141203703475185</v>
      </c>
      <c r="M2174" t="str" cm="1">
        <f t="array" ref="M2174">IF(L2174="","",_xlfn.IFS(
  AND(L2174&gt;=TIME(9,0,0), L2174&lt;TIME(16,0,0)),"Morning",
  AND(L2174&gt;=TIME(16,0,0), L2174&lt;TIME(23,59,0)),"Evening",
  L2174&gt;=TIME(23,59,0),"Night",
  L2174&lt;TIME(9,0,0),"Night"
))</f>
        <v>Morning</v>
      </c>
      <c r="O2174" t="str">
        <f t="shared" si="202"/>
        <v/>
      </c>
    </row>
    <row r="2175" spans="1:15" x14ac:dyDescent="0.25">
      <c r="A2175" s="55" t="s">
        <v>4469</v>
      </c>
      <c r="B2175" t="s">
        <v>1</v>
      </c>
      <c r="C2175" t="s">
        <v>26</v>
      </c>
      <c r="D2175" t="s">
        <v>381</v>
      </c>
      <c r="E2175" t="s">
        <v>4470</v>
      </c>
      <c r="F2175" t="s">
        <v>78</v>
      </c>
      <c r="G2175" t="str">
        <f t="shared" si="198"/>
        <v>0</v>
      </c>
      <c r="H2175" s="4" t="str">
        <f t="shared" si="199"/>
        <v>Click here</v>
      </c>
      <c r="I2175" t="str">
        <f>IFERROR(INDEX(Analysis!$B$71:$L$91, MATCH(B2175, Analysis!$A$71:$A$91, 0), MATCH(C2175, Analysis!$B$70:$L$70, 0)), "")</f>
        <v>Mild</v>
      </c>
      <c r="J2175">
        <f t="shared" si="200"/>
        <v>21</v>
      </c>
      <c r="K2175" s="56">
        <f t="shared" si="201"/>
        <v>45801</v>
      </c>
      <c r="L2175" s="57">
        <f t="shared" si="203"/>
        <v>0.44179398148116888</v>
      </c>
      <c r="M2175" t="str" cm="1">
        <f t="array" ref="M2175">IF(L2175="","",_xlfn.IFS(
  AND(L2175&gt;=TIME(9,0,0), L2175&lt;TIME(16,0,0)),"Morning",
  AND(L2175&gt;=TIME(16,0,0), L2175&lt;TIME(23,59,0)),"Evening",
  L2175&gt;=TIME(23,59,0),"Night",
  L2175&lt;TIME(9,0,0),"Night"
))</f>
        <v>Morning</v>
      </c>
      <c r="O2175" t="str">
        <f t="shared" si="202"/>
        <v/>
      </c>
    </row>
    <row r="2176" spans="1:15" x14ac:dyDescent="0.25">
      <c r="A2176" s="55" t="s">
        <v>4471</v>
      </c>
      <c r="B2176" t="s">
        <v>3</v>
      </c>
      <c r="C2176" t="s">
        <v>30</v>
      </c>
      <c r="D2176" t="s">
        <v>4472</v>
      </c>
      <c r="E2176" t="s">
        <v>4473</v>
      </c>
      <c r="F2176" t="s">
        <v>78</v>
      </c>
      <c r="G2176" t="str">
        <f t="shared" si="198"/>
        <v>0</v>
      </c>
      <c r="H2176" s="4" t="str">
        <f t="shared" si="199"/>
        <v>Click here</v>
      </c>
      <c r="I2176" t="str">
        <f>IFERROR(INDEX(Analysis!$B$71:$L$91, MATCH(B2176, Analysis!$A$71:$A$91, 0), MATCH(C2176, Analysis!$B$70:$L$70, 0)), "")</f>
        <v>Severe</v>
      </c>
      <c r="J2176">
        <f t="shared" si="200"/>
        <v>21</v>
      </c>
      <c r="K2176" s="56">
        <f t="shared" si="201"/>
        <v>45801</v>
      </c>
      <c r="L2176" s="57">
        <f t="shared" si="203"/>
        <v>0.45100694444408873</v>
      </c>
      <c r="M2176" t="str" cm="1">
        <f t="array" ref="M2176">IF(L2176="","",_xlfn.IFS(
  AND(L2176&gt;=TIME(9,0,0), L2176&lt;TIME(16,0,0)),"Morning",
  AND(L2176&gt;=TIME(16,0,0), L2176&lt;TIME(23,59,0)),"Evening",
  L2176&gt;=TIME(23,59,0),"Night",
  L2176&lt;TIME(9,0,0),"Night"
))</f>
        <v>Morning</v>
      </c>
      <c r="O2176" t="str">
        <f t="shared" si="202"/>
        <v/>
      </c>
    </row>
    <row r="2177" spans="1:15" x14ac:dyDescent="0.25">
      <c r="A2177" s="55" t="s">
        <v>4474</v>
      </c>
      <c r="B2177" t="s">
        <v>1</v>
      </c>
      <c r="C2177" t="s">
        <v>25</v>
      </c>
      <c r="D2177" t="s">
        <v>149</v>
      </c>
      <c r="E2177" t="s">
        <v>4475</v>
      </c>
      <c r="F2177" t="s">
        <v>78</v>
      </c>
      <c r="G2177" t="str">
        <f t="shared" si="198"/>
        <v>0</v>
      </c>
      <c r="H2177" s="4" t="str">
        <f t="shared" si="199"/>
        <v>Click here</v>
      </c>
      <c r="I2177" t="str">
        <f>IFERROR(INDEX(Analysis!$B$71:$L$91, MATCH(B2177, Analysis!$A$71:$A$91, 0), MATCH(C2177, Analysis!$B$70:$L$70, 0)), "")</f>
        <v>Mild</v>
      </c>
      <c r="J2177">
        <f t="shared" si="200"/>
        <v>21</v>
      </c>
      <c r="K2177" s="56">
        <f t="shared" si="201"/>
        <v>45801</v>
      </c>
      <c r="L2177" s="57">
        <f t="shared" si="203"/>
        <v>0.45913194444437977</v>
      </c>
      <c r="M2177" t="str" cm="1">
        <f t="array" ref="M2177">IF(L2177="","",_xlfn.IFS(
  AND(L2177&gt;=TIME(9,0,0), L2177&lt;TIME(16,0,0)),"Morning",
  AND(L2177&gt;=TIME(16,0,0), L2177&lt;TIME(23,59,0)),"Evening",
  L2177&gt;=TIME(23,59,0),"Night",
  L2177&lt;TIME(9,0,0),"Night"
))</f>
        <v>Morning</v>
      </c>
      <c r="O2177" t="str">
        <f t="shared" si="202"/>
        <v/>
      </c>
    </row>
    <row r="2178" spans="1:15" x14ac:dyDescent="0.25">
      <c r="A2178" s="55" t="s">
        <v>4476</v>
      </c>
      <c r="B2178" t="s">
        <v>1</v>
      </c>
      <c r="C2178" t="s">
        <v>27</v>
      </c>
      <c r="D2178" t="s">
        <v>167</v>
      </c>
      <c r="E2178" t="s">
        <v>4477</v>
      </c>
      <c r="F2178" t="s">
        <v>78</v>
      </c>
      <c r="G2178" t="str">
        <f t="shared" ref="G2178:G2241" si="204">IF(ISBLANK(A2178), "", IF(ISBLANK(F2178), 0, F2178))</f>
        <v>0</v>
      </c>
      <c r="H2178" s="4" t="str">
        <f t="shared" ref="H2178:H2241" si="205">IF(ISBLANK(E2178),"",HYPERLINK(E2178,"Click here"))</f>
        <v>Click here</v>
      </c>
      <c r="I2178" t="str">
        <f>IFERROR(INDEX(Analysis!$B$71:$L$91, MATCH(B2178, Analysis!$A$71:$A$91, 0), MATCH(C2178, Analysis!$B$70:$L$70, 0)), "")</f>
        <v>Mild</v>
      </c>
      <c r="J2178">
        <f t="shared" ref="J2178:J2241" si="206">IF(ISBLANK(A2178),"",WEEKNUM(A2178))</f>
        <v>21</v>
      </c>
      <c r="K2178" s="56">
        <f t="shared" ref="K2178:K2241" si="207">IF(ISBLANK(A2178),"",DATE(YEAR(A2178),MONTH(A2178),DAY(A2178)))</f>
        <v>45801</v>
      </c>
      <c r="L2178" s="57">
        <f t="shared" si="203"/>
        <v>0.46181712963152677</v>
      </c>
      <c r="M2178" t="str" cm="1">
        <f t="array" ref="M2178">IF(L2178="","",_xlfn.IFS(
  AND(L2178&gt;=TIME(9,0,0), L2178&lt;TIME(16,0,0)),"Morning",
  AND(L2178&gt;=TIME(16,0,0), L2178&lt;TIME(23,59,0)),"Evening",
  L2178&gt;=TIME(23,59,0),"Night",
  L2178&lt;TIME(9,0,0),"Night"
))</f>
        <v>Morning</v>
      </c>
      <c r="O2178" t="str">
        <f t="shared" ref="O2178:O2241" si="208">IF(N2178="ON", _xlfn.IMAGE(E2178, 1), "")</f>
        <v/>
      </c>
    </row>
    <row r="2179" spans="1:15" x14ac:dyDescent="0.25">
      <c r="A2179" s="55" t="s">
        <v>4478</v>
      </c>
      <c r="B2179" t="s">
        <v>1</v>
      </c>
      <c r="C2179" t="s">
        <v>30</v>
      </c>
      <c r="D2179" t="s">
        <v>4298</v>
      </c>
      <c r="E2179" t="s">
        <v>4479</v>
      </c>
      <c r="F2179" t="s">
        <v>78</v>
      </c>
      <c r="G2179" t="str">
        <f t="shared" si="204"/>
        <v>0</v>
      </c>
      <c r="H2179" s="4" t="str">
        <f t="shared" si="205"/>
        <v>Click here</v>
      </c>
      <c r="I2179" t="str">
        <f>IFERROR(INDEX(Analysis!$B$71:$L$91, MATCH(B2179, Analysis!$A$71:$A$91, 0), MATCH(C2179, Analysis!$B$70:$L$70, 0)), "")</f>
        <v>Mild</v>
      </c>
      <c r="J2179">
        <f t="shared" si="206"/>
        <v>21</v>
      </c>
      <c r="K2179" s="56">
        <f t="shared" si="207"/>
        <v>45801</v>
      </c>
      <c r="L2179" s="57">
        <f t="shared" ref="L2179:L2242" si="209">IF(A2179="", "", A2179 - INT(A2179))</f>
        <v>0.46468750000349246</v>
      </c>
      <c r="M2179" t="str" cm="1">
        <f t="array" ref="M2179">IF(L2179="","",_xlfn.IFS(
  AND(L2179&gt;=TIME(9,0,0), L2179&lt;TIME(16,0,0)),"Morning",
  AND(L2179&gt;=TIME(16,0,0), L2179&lt;TIME(23,59,0)),"Evening",
  L2179&gt;=TIME(23,59,0),"Night",
  L2179&lt;TIME(9,0,0),"Night"
))</f>
        <v>Morning</v>
      </c>
      <c r="O2179" t="str">
        <f t="shared" si="208"/>
        <v/>
      </c>
    </row>
    <row r="2180" spans="1:15" x14ac:dyDescent="0.25">
      <c r="A2180" s="55" t="s">
        <v>4480</v>
      </c>
      <c r="B2180" t="s">
        <v>1</v>
      </c>
      <c r="C2180" t="s">
        <v>30</v>
      </c>
      <c r="D2180" t="s">
        <v>4253</v>
      </c>
      <c r="E2180" t="s">
        <v>4481</v>
      </c>
      <c r="F2180" t="s">
        <v>78</v>
      </c>
      <c r="G2180" t="str">
        <f t="shared" si="204"/>
        <v>0</v>
      </c>
      <c r="H2180" s="4" t="str">
        <f t="shared" si="205"/>
        <v>Click here</v>
      </c>
      <c r="I2180" t="str">
        <f>IFERROR(INDEX(Analysis!$B$71:$L$91, MATCH(B2180, Analysis!$A$71:$A$91, 0), MATCH(C2180, Analysis!$B$70:$L$70, 0)), "")</f>
        <v>Mild</v>
      </c>
      <c r="J2180">
        <f t="shared" si="206"/>
        <v>21</v>
      </c>
      <c r="K2180" s="56">
        <f t="shared" si="207"/>
        <v>45801</v>
      </c>
      <c r="L2180" s="57">
        <f t="shared" si="209"/>
        <v>0.46582175925868796</v>
      </c>
      <c r="M2180" t="str" cm="1">
        <f t="array" ref="M2180">IF(L2180="","",_xlfn.IFS(
  AND(L2180&gt;=TIME(9,0,0), L2180&lt;TIME(16,0,0)),"Morning",
  AND(L2180&gt;=TIME(16,0,0), L2180&lt;TIME(23,59,0)),"Evening",
  L2180&gt;=TIME(23,59,0),"Night",
  L2180&lt;TIME(9,0,0),"Night"
))</f>
        <v>Morning</v>
      </c>
      <c r="O2180" t="str">
        <f t="shared" si="208"/>
        <v/>
      </c>
    </row>
    <row r="2181" spans="1:15" x14ac:dyDescent="0.25">
      <c r="A2181" s="55" t="s">
        <v>4482</v>
      </c>
      <c r="B2181" t="s">
        <v>1</v>
      </c>
      <c r="C2181" t="s">
        <v>30</v>
      </c>
      <c r="D2181" t="s">
        <v>4298</v>
      </c>
      <c r="E2181" t="s">
        <v>4483</v>
      </c>
      <c r="F2181" t="s">
        <v>78</v>
      </c>
      <c r="G2181" t="str">
        <f t="shared" si="204"/>
        <v>0</v>
      </c>
      <c r="H2181" s="4" t="str">
        <f t="shared" si="205"/>
        <v>Click here</v>
      </c>
      <c r="I2181" t="str">
        <f>IFERROR(INDEX(Analysis!$B$71:$L$91, MATCH(B2181, Analysis!$A$71:$A$91, 0), MATCH(C2181, Analysis!$B$70:$L$70, 0)), "")</f>
        <v>Mild</v>
      </c>
      <c r="J2181">
        <f t="shared" si="206"/>
        <v>21</v>
      </c>
      <c r="K2181" s="56">
        <f t="shared" si="207"/>
        <v>45801</v>
      </c>
      <c r="L2181" s="57">
        <f t="shared" si="209"/>
        <v>0.47565972222218988</v>
      </c>
      <c r="M2181" t="str" cm="1">
        <f t="array" ref="M2181">IF(L2181="","",_xlfn.IFS(
  AND(L2181&gt;=TIME(9,0,0), L2181&lt;TIME(16,0,0)),"Morning",
  AND(L2181&gt;=TIME(16,0,0), L2181&lt;TIME(23,59,0)),"Evening",
  L2181&gt;=TIME(23,59,0),"Night",
  L2181&lt;TIME(9,0,0),"Night"
))</f>
        <v>Morning</v>
      </c>
      <c r="O2181" t="str">
        <f t="shared" si="208"/>
        <v/>
      </c>
    </row>
    <row r="2182" spans="1:15" x14ac:dyDescent="0.25">
      <c r="A2182" s="55" t="s">
        <v>4484</v>
      </c>
      <c r="B2182" t="s">
        <v>1</v>
      </c>
      <c r="C2182" t="s">
        <v>30</v>
      </c>
      <c r="D2182" t="s">
        <v>4253</v>
      </c>
      <c r="E2182" t="s">
        <v>4485</v>
      </c>
      <c r="F2182" t="s">
        <v>78</v>
      </c>
      <c r="G2182" t="str">
        <f t="shared" si="204"/>
        <v>0</v>
      </c>
      <c r="H2182" s="4" t="str">
        <f t="shared" si="205"/>
        <v>Click here</v>
      </c>
      <c r="I2182" t="str">
        <f>IFERROR(INDEX(Analysis!$B$71:$L$91, MATCH(B2182, Analysis!$A$71:$A$91, 0), MATCH(C2182, Analysis!$B$70:$L$70, 0)), "")</f>
        <v>Mild</v>
      </c>
      <c r="J2182">
        <f t="shared" si="206"/>
        <v>21</v>
      </c>
      <c r="K2182" s="56">
        <f t="shared" si="207"/>
        <v>45801</v>
      </c>
      <c r="L2182" s="57">
        <f t="shared" si="209"/>
        <v>0.47644675926130731</v>
      </c>
      <c r="M2182" t="str" cm="1">
        <f t="array" ref="M2182">IF(L2182="","",_xlfn.IFS(
  AND(L2182&gt;=TIME(9,0,0), L2182&lt;TIME(16,0,0)),"Morning",
  AND(L2182&gt;=TIME(16,0,0), L2182&lt;TIME(23,59,0)),"Evening",
  L2182&gt;=TIME(23,59,0),"Night",
  L2182&lt;TIME(9,0,0),"Night"
))</f>
        <v>Morning</v>
      </c>
      <c r="O2182" t="str">
        <f t="shared" si="208"/>
        <v/>
      </c>
    </row>
    <row r="2183" spans="1:15" x14ac:dyDescent="0.25">
      <c r="A2183" s="55" t="s">
        <v>4486</v>
      </c>
      <c r="B2183" t="s">
        <v>1</v>
      </c>
      <c r="C2183" t="s">
        <v>30</v>
      </c>
      <c r="D2183" t="s">
        <v>4253</v>
      </c>
      <c r="E2183" t="s">
        <v>4487</v>
      </c>
      <c r="F2183" t="s">
        <v>78</v>
      </c>
      <c r="G2183" t="str">
        <f t="shared" si="204"/>
        <v>0</v>
      </c>
      <c r="H2183" s="4" t="str">
        <f t="shared" si="205"/>
        <v>Click here</v>
      </c>
      <c r="I2183" t="str">
        <f>IFERROR(INDEX(Analysis!$B$71:$L$91, MATCH(B2183, Analysis!$A$71:$A$91, 0), MATCH(C2183, Analysis!$B$70:$L$70, 0)), "")</f>
        <v>Mild</v>
      </c>
      <c r="J2183">
        <f t="shared" si="206"/>
        <v>21</v>
      </c>
      <c r="K2183" s="56">
        <f t="shared" si="207"/>
        <v>45801</v>
      </c>
      <c r="L2183" s="57">
        <f t="shared" si="209"/>
        <v>0.48581018518598285</v>
      </c>
      <c r="M2183" t="str" cm="1">
        <f t="array" ref="M2183">IF(L2183="","",_xlfn.IFS(
  AND(L2183&gt;=TIME(9,0,0), L2183&lt;TIME(16,0,0)),"Morning",
  AND(L2183&gt;=TIME(16,0,0), L2183&lt;TIME(23,59,0)),"Evening",
  L2183&gt;=TIME(23,59,0),"Night",
  L2183&lt;TIME(9,0,0),"Night"
))</f>
        <v>Morning</v>
      </c>
      <c r="O2183" t="str">
        <f t="shared" si="208"/>
        <v/>
      </c>
    </row>
    <row r="2184" spans="1:15" x14ac:dyDescent="0.25">
      <c r="A2184" s="55" t="s">
        <v>4488</v>
      </c>
      <c r="B2184" t="s">
        <v>1</v>
      </c>
      <c r="C2184" t="s">
        <v>30</v>
      </c>
      <c r="D2184" t="s">
        <v>4253</v>
      </c>
      <c r="E2184" t="s">
        <v>4489</v>
      </c>
      <c r="F2184" t="s">
        <v>78</v>
      </c>
      <c r="G2184" t="str">
        <f t="shared" si="204"/>
        <v>0</v>
      </c>
      <c r="H2184" s="4" t="str">
        <f t="shared" si="205"/>
        <v>Click here</v>
      </c>
      <c r="I2184" t="str">
        <f>IFERROR(INDEX(Analysis!$B$71:$L$91, MATCH(B2184, Analysis!$A$71:$A$91, 0), MATCH(C2184, Analysis!$B$70:$L$70, 0)), "")</f>
        <v>Mild</v>
      </c>
      <c r="J2184">
        <f t="shared" si="206"/>
        <v>21</v>
      </c>
      <c r="K2184" s="56">
        <f t="shared" si="207"/>
        <v>45801</v>
      </c>
      <c r="L2184" s="57">
        <f t="shared" si="209"/>
        <v>0.49127314814541023</v>
      </c>
      <c r="M2184" t="str" cm="1">
        <f t="array" ref="M2184">IF(L2184="","",_xlfn.IFS(
  AND(L2184&gt;=TIME(9,0,0), L2184&lt;TIME(16,0,0)),"Morning",
  AND(L2184&gt;=TIME(16,0,0), L2184&lt;TIME(23,59,0)),"Evening",
  L2184&gt;=TIME(23,59,0),"Night",
  L2184&lt;TIME(9,0,0),"Night"
))</f>
        <v>Morning</v>
      </c>
      <c r="O2184" t="str">
        <f t="shared" si="208"/>
        <v/>
      </c>
    </row>
    <row r="2185" spans="1:15" x14ac:dyDescent="0.25">
      <c r="A2185" s="55" t="s">
        <v>4490</v>
      </c>
      <c r="B2185" t="s">
        <v>0</v>
      </c>
      <c r="C2185" t="s">
        <v>26</v>
      </c>
      <c r="D2185" t="s">
        <v>80</v>
      </c>
      <c r="E2185" t="s">
        <v>4491</v>
      </c>
      <c r="F2185" t="s">
        <v>78</v>
      </c>
      <c r="G2185" t="str">
        <f t="shared" si="204"/>
        <v>0</v>
      </c>
      <c r="H2185" s="4" t="str">
        <f t="shared" si="205"/>
        <v>Click here</v>
      </c>
      <c r="I2185" t="str">
        <f>IFERROR(INDEX(Analysis!$B$71:$L$91, MATCH(B2185, Analysis!$A$71:$A$91, 0), MATCH(C2185, Analysis!$B$70:$L$70, 0)), "")</f>
        <v>Severe</v>
      </c>
      <c r="J2185">
        <f t="shared" si="206"/>
        <v>21</v>
      </c>
      <c r="K2185" s="56">
        <f t="shared" si="207"/>
        <v>45801</v>
      </c>
      <c r="L2185" s="57">
        <f t="shared" si="209"/>
        <v>0.50725694444554392</v>
      </c>
      <c r="M2185" t="str" cm="1">
        <f t="array" ref="M2185">IF(L2185="","",_xlfn.IFS(
  AND(L2185&gt;=TIME(9,0,0), L2185&lt;TIME(16,0,0)),"Morning",
  AND(L2185&gt;=TIME(16,0,0), L2185&lt;TIME(23,59,0)),"Evening",
  L2185&gt;=TIME(23,59,0),"Night",
  L2185&lt;TIME(9,0,0),"Night"
))</f>
        <v>Morning</v>
      </c>
      <c r="O2185" t="str">
        <f t="shared" si="208"/>
        <v/>
      </c>
    </row>
    <row r="2186" spans="1:15" x14ac:dyDescent="0.25">
      <c r="A2186" s="55" t="s">
        <v>4492</v>
      </c>
      <c r="B2186" t="s">
        <v>1</v>
      </c>
      <c r="C2186" t="s">
        <v>30</v>
      </c>
      <c r="D2186" t="s">
        <v>4298</v>
      </c>
      <c r="E2186" t="s">
        <v>4493</v>
      </c>
      <c r="F2186" t="s">
        <v>78</v>
      </c>
      <c r="G2186" t="str">
        <f t="shared" si="204"/>
        <v>0</v>
      </c>
      <c r="H2186" s="4" t="str">
        <f t="shared" si="205"/>
        <v>Click here</v>
      </c>
      <c r="I2186" t="str">
        <f>IFERROR(INDEX(Analysis!$B$71:$L$91, MATCH(B2186, Analysis!$A$71:$A$91, 0), MATCH(C2186, Analysis!$B$70:$L$70, 0)), "")</f>
        <v>Mild</v>
      </c>
      <c r="J2186">
        <f t="shared" si="206"/>
        <v>21</v>
      </c>
      <c r="K2186" s="56">
        <f t="shared" si="207"/>
        <v>45801</v>
      </c>
      <c r="L2186" s="57">
        <f t="shared" si="209"/>
        <v>0.50796296296175569</v>
      </c>
      <c r="M2186" t="str" cm="1">
        <f t="array" ref="M2186">IF(L2186="","",_xlfn.IFS(
  AND(L2186&gt;=TIME(9,0,0), L2186&lt;TIME(16,0,0)),"Morning",
  AND(L2186&gt;=TIME(16,0,0), L2186&lt;TIME(23,59,0)),"Evening",
  L2186&gt;=TIME(23,59,0),"Night",
  L2186&lt;TIME(9,0,0),"Night"
))</f>
        <v>Morning</v>
      </c>
      <c r="O2186" t="str">
        <f t="shared" si="208"/>
        <v/>
      </c>
    </row>
    <row r="2187" spans="1:15" x14ac:dyDescent="0.25">
      <c r="A2187" s="55" t="s">
        <v>4494</v>
      </c>
      <c r="B2187" t="s">
        <v>4</v>
      </c>
      <c r="C2187" t="s">
        <v>25</v>
      </c>
      <c r="D2187" t="s">
        <v>149</v>
      </c>
      <c r="E2187" t="s">
        <v>4495</v>
      </c>
      <c r="F2187" t="s">
        <v>78</v>
      </c>
      <c r="G2187" t="str">
        <f t="shared" si="204"/>
        <v>0</v>
      </c>
      <c r="H2187" s="4" t="str">
        <f t="shared" si="205"/>
        <v>Click here</v>
      </c>
      <c r="I2187" t="str">
        <f>IFERROR(INDEX(Analysis!$B$71:$L$91, MATCH(B2187, Analysis!$A$71:$A$91, 0), MATCH(C2187, Analysis!$B$70:$L$70, 0)), "")</f>
        <v>Mild</v>
      </c>
      <c r="J2187">
        <f t="shared" si="206"/>
        <v>21</v>
      </c>
      <c r="K2187" s="56">
        <f t="shared" si="207"/>
        <v>45801</v>
      </c>
      <c r="L2187" s="57">
        <f t="shared" si="209"/>
        <v>0.51061342592583969</v>
      </c>
      <c r="M2187" t="str" cm="1">
        <f t="array" ref="M2187">IF(L2187="","",_xlfn.IFS(
  AND(L2187&gt;=TIME(9,0,0), L2187&lt;TIME(16,0,0)),"Morning",
  AND(L2187&gt;=TIME(16,0,0), L2187&lt;TIME(23,59,0)),"Evening",
  L2187&gt;=TIME(23,59,0),"Night",
  L2187&lt;TIME(9,0,0),"Night"
))</f>
        <v>Morning</v>
      </c>
      <c r="O2187" t="str">
        <f t="shared" si="208"/>
        <v/>
      </c>
    </row>
    <row r="2188" spans="1:15" x14ac:dyDescent="0.25">
      <c r="A2188" s="55" t="s">
        <v>4496</v>
      </c>
      <c r="B2188" t="s">
        <v>1</v>
      </c>
      <c r="C2188" t="s">
        <v>30</v>
      </c>
      <c r="D2188" t="s">
        <v>4298</v>
      </c>
      <c r="E2188" t="s">
        <v>4497</v>
      </c>
      <c r="F2188" t="s">
        <v>78</v>
      </c>
      <c r="G2188" t="str">
        <f t="shared" si="204"/>
        <v>0</v>
      </c>
      <c r="H2188" s="4" t="str">
        <f t="shared" si="205"/>
        <v>Click here</v>
      </c>
      <c r="I2188" t="str">
        <f>IFERROR(INDEX(Analysis!$B$71:$L$91, MATCH(B2188, Analysis!$A$71:$A$91, 0), MATCH(C2188, Analysis!$B$70:$L$70, 0)), "")</f>
        <v>Mild</v>
      </c>
      <c r="J2188">
        <f t="shared" si="206"/>
        <v>21</v>
      </c>
      <c r="K2188" s="56">
        <f t="shared" si="207"/>
        <v>45801</v>
      </c>
      <c r="L2188" s="57">
        <f t="shared" si="209"/>
        <v>0.5115972222192795</v>
      </c>
      <c r="M2188" t="str" cm="1">
        <f t="array" ref="M2188">IF(L2188="","",_xlfn.IFS(
  AND(L2188&gt;=TIME(9,0,0), L2188&lt;TIME(16,0,0)),"Morning",
  AND(L2188&gt;=TIME(16,0,0), L2188&lt;TIME(23,59,0)),"Evening",
  L2188&gt;=TIME(23,59,0),"Night",
  L2188&lt;TIME(9,0,0),"Night"
))</f>
        <v>Morning</v>
      </c>
      <c r="O2188" t="str">
        <f t="shared" si="208"/>
        <v/>
      </c>
    </row>
    <row r="2189" spans="1:15" x14ac:dyDescent="0.25">
      <c r="A2189" s="55" t="s">
        <v>4498</v>
      </c>
      <c r="B2189" t="s">
        <v>0</v>
      </c>
      <c r="C2189" t="s">
        <v>25</v>
      </c>
      <c r="D2189" t="s">
        <v>1076</v>
      </c>
      <c r="E2189" t="s">
        <v>4499</v>
      </c>
      <c r="F2189" t="s">
        <v>78</v>
      </c>
      <c r="G2189" t="str">
        <f t="shared" si="204"/>
        <v>0</v>
      </c>
      <c r="H2189" s="4" t="str">
        <f t="shared" si="205"/>
        <v>Click here</v>
      </c>
      <c r="I2189" t="str">
        <f>IFERROR(INDEX(Analysis!$B$71:$L$91, MATCH(B2189, Analysis!$A$71:$A$91, 0), MATCH(C2189, Analysis!$B$70:$L$70, 0)), "")</f>
        <v>Severe</v>
      </c>
      <c r="J2189">
        <f t="shared" si="206"/>
        <v>21</v>
      </c>
      <c r="K2189" s="56">
        <f t="shared" si="207"/>
        <v>45801</v>
      </c>
      <c r="L2189" s="57">
        <f t="shared" si="209"/>
        <v>0.5143171296294895</v>
      </c>
      <c r="M2189" t="str" cm="1">
        <f t="array" ref="M2189">IF(L2189="","",_xlfn.IFS(
  AND(L2189&gt;=TIME(9,0,0), L2189&lt;TIME(16,0,0)),"Morning",
  AND(L2189&gt;=TIME(16,0,0), L2189&lt;TIME(23,59,0)),"Evening",
  L2189&gt;=TIME(23,59,0),"Night",
  L2189&lt;TIME(9,0,0),"Night"
))</f>
        <v>Morning</v>
      </c>
      <c r="O2189" t="str">
        <f t="shared" si="208"/>
        <v/>
      </c>
    </row>
    <row r="2190" spans="1:15" x14ac:dyDescent="0.25">
      <c r="A2190" s="55" t="s">
        <v>4500</v>
      </c>
      <c r="B2190" t="s">
        <v>4</v>
      </c>
      <c r="C2190" t="s">
        <v>25</v>
      </c>
      <c r="D2190" t="s">
        <v>83</v>
      </c>
      <c r="E2190" t="s">
        <v>4501</v>
      </c>
      <c r="F2190" t="s">
        <v>78</v>
      </c>
      <c r="G2190" t="str">
        <f t="shared" si="204"/>
        <v>0</v>
      </c>
      <c r="H2190" s="4" t="str">
        <f t="shared" si="205"/>
        <v>Click here</v>
      </c>
      <c r="I2190" t="str">
        <f>IFERROR(INDEX(Analysis!$B$71:$L$91, MATCH(B2190, Analysis!$A$71:$A$91, 0), MATCH(C2190, Analysis!$B$70:$L$70, 0)), "")</f>
        <v>Mild</v>
      </c>
      <c r="J2190">
        <f t="shared" si="206"/>
        <v>21</v>
      </c>
      <c r="K2190" s="56">
        <f t="shared" si="207"/>
        <v>45801</v>
      </c>
      <c r="L2190" s="57">
        <f t="shared" si="209"/>
        <v>0.51778935184847796</v>
      </c>
      <c r="M2190" t="str" cm="1">
        <f t="array" ref="M2190">IF(L2190="","",_xlfn.IFS(
  AND(L2190&gt;=TIME(9,0,0), L2190&lt;TIME(16,0,0)),"Morning",
  AND(L2190&gt;=TIME(16,0,0), L2190&lt;TIME(23,59,0)),"Evening",
  L2190&gt;=TIME(23,59,0),"Night",
  L2190&lt;TIME(9,0,0),"Night"
))</f>
        <v>Morning</v>
      </c>
      <c r="O2190" t="str">
        <f t="shared" si="208"/>
        <v/>
      </c>
    </row>
    <row r="2191" spans="1:15" x14ac:dyDescent="0.25">
      <c r="A2191" s="55" t="s">
        <v>4502</v>
      </c>
      <c r="B2191" t="s">
        <v>10</v>
      </c>
      <c r="C2191" t="s">
        <v>25</v>
      </c>
      <c r="D2191" t="s">
        <v>149</v>
      </c>
      <c r="E2191" t="s">
        <v>4503</v>
      </c>
      <c r="F2191" t="s">
        <v>78</v>
      </c>
      <c r="G2191" t="str">
        <f t="shared" si="204"/>
        <v>0</v>
      </c>
      <c r="H2191" s="4" t="str">
        <f t="shared" si="205"/>
        <v>Click here</v>
      </c>
      <c r="I2191" t="str">
        <f>IFERROR(INDEX(Analysis!$B$71:$L$91, MATCH(B2191, Analysis!$A$71:$A$91, 0), MATCH(C2191, Analysis!$B$70:$L$70, 0)), "")</f>
        <v>Severe</v>
      </c>
      <c r="J2191">
        <f t="shared" si="206"/>
        <v>21</v>
      </c>
      <c r="K2191" s="56">
        <f t="shared" si="207"/>
        <v>45801</v>
      </c>
      <c r="L2191" s="57">
        <f t="shared" si="209"/>
        <v>0.58487268518365454</v>
      </c>
      <c r="M2191" t="str" cm="1">
        <f t="array" ref="M2191">IF(L2191="","",_xlfn.IFS(
  AND(L2191&gt;=TIME(9,0,0), L2191&lt;TIME(16,0,0)),"Morning",
  AND(L2191&gt;=TIME(16,0,0), L2191&lt;TIME(23,59,0)),"Evening",
  L2191&gt;=TIME(23,59,0),"Night",
  L2191&lt;TIME(9,0,0),"Night"
))</f>
        <v>Morning</v>
      </c>
      <c r="O2191" t="str">
        <f t="shared" si="208"/>
        <v/>
      </c>
    </row>
    <row r="2192" spans="1:15" x14ac:dyDescent="0.25">
      <c r="A2192" s="55" t="s">
        <v>4504</v>
      </c>
      <c r="B2192" t="s">
        <v>1</v>
      </c>
      <c r="C2192" t="s">
        <v>27</v>
      </c>
      <c r="D2192" t="s">
        <v>662</v>
      </c>
      <c r="E2192" t="s">
        <v>4505</v>
      </c>
      <c r="F2192" t="s">
        <v>78</v>
      </c>
      <c r="G2192" t="str">
        <f t="shared" si="204"/>
        <v>0</v>
      </c>
      <c r="H2192" s="4" t="str">
        <f t="shared" si="205"/>
        <v>Click here</v>
      </c>
      <c r="I2192" t="str">
        <f>IFERROR(INDEX(Analysis!$B$71:$L$91, MATCH(B2192, Analysis!$A$71:$A$91, 0), MATCH(C2192, Analysis!$B$70:$L$70, 0)), "")</f>
        <v>Mild</v>
      </c>
      <c r="J2192">
        <f t="shared" si="206"/>
        <v>21</v>
      </c>
      <c r="K2192" s="56">
        <f t="shared" si="207"/>
        <v>45801</v>
      </c>
      <c r="L2192" s="57">
        <f t="shared" si="209"/>
        <v>0.58777777777868323</v>
      </c>
      <c r="M2192" t="str" cm="1">
        <f t="array" ref="M2192">IF(L2192="","",_xlfn.IFS(
  AND(L2192&gt;=TIME(9,0,0), L2192&lt;TIME(16,0,0)),"Morning",
  AND(L2192&gt;=TIME(16,0,0), L2192&lt;TIME(23,59,0)),"Evening",
  L2192&gt;=TIME(23,59,0),"Night",
  L2192&lt;TIME(9,0,0),"Night"
))</f>
        <v>Morning</v>
      </c>
      <c r="O2192" t="str">
        <f t="shared" si="208"/>
        <v/>
      </c>
    </row>
    <row r="2193" spans="1:15" x14ac:dyDescent="0.25">
      <c r="A2193" s="55" t="s">
        <v>4506</v>
      </c>
      <c r="B2193" t="s">
        <v>1</v>
      </c>
      <c r="C2193" t="s">
        <v>25</v>
      </c>
      <c r="D2193" t="s">
        <v>83</v>
      </c>
      <c r="E2193" t="s">
        <v>4507</v>
      </c>
      <c r="F2193" t="s">
        <v>78</v>
      </c>
      <c r="G2193" t="str">
        <f t="shared" si="204"/>
        <v>0</v>
      </c>
      <c r="H2193" s="4" t="str">
        <f t="shared" si="205"/>
        <v>Click here</v>
      </c>
      <c r="I2193" t="str">
        <f>IFERROR(INDEX(Analysis!$B$71:$L$91, MATCH(B2193, Analysis!$A$71:$A$91, 0), MATCH(C2193, Analysis!$B$70:$L$70, 0)), "")</f>
        <v>Mild</v>
      </c>
      <c r="J2193">
        <f t="shared" si="206"/>
        <v>21</v>
      </c>
      <c r="K2193" s="56">
        <f t="shared" si="207"/>
        <v>45801</v>
      </c>
      <c r="L2193" s="57">
        <f t="shared" si="209"/>
        <v>0.58922453703416977</v>
      </c>
      <c r="M2193" t="str" cm="1">
        <f t="array" ref="M2193">IF(L2193="","",_xlfn.IFS(
  AND(L2193&gt;=TIME(9,0,0), L2193&lt;TIME(16,0,0)),"Morning",
  AND(L2193&gt;=TIME(16,0,0), L2193&lt;TIME(23,59,0)),"Evening",
  L2193&gt;=TIME(23,59,0),"Night",
  L2193&lt;TIME(9,0,0),"Night"
))</f>
        <v>Morning</v>
      </c>
      <c r="O2193" t="str">
        <f t="shared" si="208"/>
        <v/>
      </c>
    </row>
    <row r="2194" spans="1:15" x14ac:dyDescent="0.25">
      <c r="A2194" s="55" t="s">
        <v>4508</v>
      </c>
      <c r="B2194" t="s">
        <v>1</v>
      </c>
      <c r="C2194" t="s">
        <v>27</v>
      </c>
      <c r="D2194" t="s">
        <v>662</v>
      </c>
      <c r="E2194" t="s">
        <v>4509</v>
      </c>
      <c r="F2194" t="s">
        <v>78</v>
      </c>
      <c r="G2194" t="str">
        <f t="shared" si="204"/>
        <v>0</v>
      </c>
      <c r="H2194" s="4" t="str">
        <f t="shared" si="205"/>
        <v>Click here</v>
      </c>
      <c r="I2194" t="str">
        <f>IFERROR(INDEX(Analysis!$B$71:$L$91, MATCH(B2194, Analysis!$A$71:$A$91, 0), MATCH(C2194, Analysis!$B$70:$L$70, 0)), "")</f>
        <v>Mild</v>
      </c>
      <c r="J2194">
        <f t="shared" si="206"/>
        <v>21</v>
      </c>
      <c r="K2194" s="56">
        <f t="shared" si="207"/>
        <v>45801</v>
      </c>
      <c r="L2194" s="57">
        <f t="shared" si="209"/>
        <v>0.59439814814686542</v>
      </c>
      <c r="M2194" t="str" cm="1">
        <f t="array" ref="M2194">IF(L2194="","",_xlfn.IFS(
  AND(L2194&gt;=TIME(9,0,0), L2194&lt;TIME(16,0,0)),"Morning",
  AND(L2194&gt;=TIME(16,0,0), L2194&lt;TIME(23,59,0)),"Evening",
  L2194&gt;=TIME(23,59,0),"Night",
  L2194&lt;TIME(9,0,0),"Night"
))</f>
        <v>Morning</v>
      </c>
      <c r="O2194" t="str">
        <f t="shared" si="208"/>
        <v/>
      </c>
    </row>
    <row r="2195" spans="1:15" x14ac:dyDescent="0.25">
      <c r="A2195" s="55" t="s">
        <v>4510</v>
      </c>
      <c r="B2195" t="s">
        <v>1</v>
      </c>
      <c r="C2195" t="s">
        <v>29</v>
      </c>
      <c r="D2195" t="s">
        <v>223</v>
      </c>
      <c r="E2195" t="s">
        <v>4511</v>
      </c>
      <c r="F2195" t="s">
        <v>78</v>
      </c>
      <c r="G2195" t="str">
        <f t="shared" si="204"/>
        <v>0</v>
      </c>
      <c r="H2195" s="4" t="str">
        <f t="shared" si="205"/>
        <v>Click here</v>
      </c>
      <c r="I2195" t="str">
        <f>IFERROR(INDEX(Analysis!$B$71:$L$91, MATCH(B2195, Analysis!$A$71:$A$91, 0), MATCH(C2195, Analysis!$B$70:$L$70, 0)), "")</f>
        <v>Mild</v>
      </c>
      <c r="J2195">
        <f t="shared" si="206"/>
        <v>21</v>
      </c>
      <c r="K2195" s="56">
        <f t="shared" si="207"/>
        <v>45801</v>
      </c>
      <c r="L2195" s="57">
        <f t="shared" si="209"/>
        <v>0.59989583333663177</v>
      </c>
      <c r="M2195" t="str" cm="1">
        <f t="array" ref="M2195">IF(L2195="","",_xlfn.IFS(
  AND(L2195&gt;=TIME(9,0,0), L2195&lt;TIME(16,0,0)),"Morning",
  AND(L2195&gt;=TIME(16,0,0), L2195&lt;TIME(23,59,0)),"Evening",
  L2195&gt;=TIME(23,59,0),"Night",
  L2195&lt;TIME(9,0,0),"Night"
))</f>
        <v>Morning</v>
      </c>
      <c r="O2195" t="str">
        <f t="shared" si="208"/>
        <v/>
      </c>
    </row>
    <row r="2196" spans="1:15" x14ac:dyDescent="0.25">
      <c r="A2196" s="55" t="s">
        <v>4512</v>
      </c>
      <c r="B2196" t="s">
        <v>4</v>
      </c>
      <c r="C2196" t="s">
        <v>25</v>
      </c>
      <c r="D2196" t="s">
        <v>83</v>
      </c>
      <c r="E2196" t="s">
        <v>4513</v>
      </c>
      <c r="F2196" t="s">
        <v>78</v>
      </c>
      <c r="G2196" t="str">
        <f t="shared" si="204"/>
        <v>0</v>
      </c>
      <c r="H2196" s="4" t="str">
        <f t="shared" si="205"/>
        <v>Click here</v>
      </c>
      <c r="I2196" t="str">
        <f>IFERROR(INDEX(Analysis!$B$71:$L$91, MATCH(B2196, Analysis!$A$71:$A$91, 0), MATCH(C2196, Analysis!$B$70:$L$70, 0)), "")</f>
        <v>Mild</v>
      </c>
      <c r="J2196">
        <f t="shared" si="206"/>
        <v>21</v>
      </c>
      <c r="K2196" s="56">
        <f t="shared" si="207"/>
        <v>45801</v>
      </c>
      <c r="L2196" s="57">
        <f t="shared" si="209"/>
        <v>0.60532407407299615</v>
      </c>
      <c r="M2196" t="str" cm="1">
        <f t="array" ref="M2196">IF(L2196="","",_xlfn.IFS(
  AND(L2196&gt;=TIME(9,0,0), L2196&lt;TIME(16,0,0)),"Morning",
  AND(L2196&gt;=TIME(16,0,0), L2196&lt;TIME(23,59,0)),"Evening",
  L2196&gt;=TIME(23,59,0),"Night",
  L2196&lt;TIME(9,0,0),"Night"
))</f>
        <v>Morning</v>
      </c>
      <c r="O2196" t="str">
        <f t="shared" si="208"/>
        <v/>
      </c>
    </row>
    <row r="2197" spans="1:15" x14ac:dyDescent="0.25">
      <c r="A2197" s="55" t="s">
        <v>4514</v>
      </c>
      <c r="B2197" t="s">
        <v>1</v>
      </c>
      <c r="C2197" t="s">
        <v>27</v>
      </c>
      <c r="D2197" t="s">
        <v>3575</v>
      </c>
      <c r="E2197" t="s">
        <v>4515</v>
      </c>
      <c r="F2197" t="s">
        <v>78</v>
      </c>
      <c r="G2197" t="str">
        <f t="shared" si="204"/>
        <v>0</v>
      </c>
      <c r="H2197" s="4" t="str">
        <f t="shared" si="205"/>
        <v>Click here</v>
      </c>
      <c r="I2197" t="str">
        <f>IFERROR(INDEX(Analysis!$B$71:$L$91, MATCH(B2197, Analysis!$A$71:$A$91, 0), MATCH(C2197, Analysis!$B$70:$L$70, 0)), "")</f>
        <v>Mild</v>
      </c>
      <c r="J2197">
        <f t="shared" si="206"/>
        <v>21</v>
      </c>
      <c r="K2197" s="56">
        <f t="shared" si="207"/>
        <v>45801</v>
      </c>
      <c r="L2197" s="57">
        <f t="shared" si="209"/>
        <v>0.61317129629605915</v>
      </c>
      <c r="M2197" t="str" cm="1">
        <f t="array" ref="M2197">IF(L2197="","",_xlfn.IFS(
  AND(L2197&gt;=TIME(9,0,0), L2197&lt;TIME(16,0,0)),"Morning",
  AND(L2197&gt;=TIME(16,0,0), L2197&lt;TIME(23,59,0)),"Evening",
  L2197&gt;=TIME(23,59,0),"Night",
  L2197&lt;TIME(9,0,0),"Night"
))</f>
        <v>Morning</v>
      </c>
      <c r="O2197" t="str">
        <f t="shared" si="208"/>
        <v/>
      </c>
    </row>
    <row r="2198" spans="1:15" x14ac:dyDescent="0.25">
      <c r="A2198" s="55" t="s">
        <v>4516</v>
      </c>
      <c r="B2198" t="s">
        <v>3</v>
      </c>
      <c r="C2198" t="s">
        <v>26</v>
      </c>
      <c r="D2198" t="s">
        <v>80</v>
      </c>
      <c r="E2198" t="s">
        <v>4517</v>
      </c>
      <c r="F2198" t="s">
        <v>78</v>
      </c>
      <c r="G2198" t="str">
        <f t="shared" si="204"/>
        <v>0</v>
      </c>
      <c r="H2198" s="4" t="str">
        <f t="shared" si="205"/>
        <v>Click here</v>
      </c>
      <c r="I2198" t="str">
        <f>IFERROR(INDEX(Analysis!$B$71:$L$91, MATCH(B2198, Analysis!$A$71:$A$91, 0), MATCH(C2198, Analysis!$B$70:$L$70, 0)), "")</f>
        <v>Severe</v>
      </c>
      <c r="J2198">
        <f t="shared" si="206"/>
        <v>21</v>
      </c>
      <c r="K2198" s="56">
        <f t="shared" si="207"/>
        <v>45801</v>
      </c>
      <c r="L2198" s="57">
        <f t="shared" si="209"/>
        <v>0.61692129629955161</v>
      </c>
      <c r="M2198" t="str" cm="1">
        <f t="array" ref="M2198">IF(L2198="","",_xlfn.IFS(
  AND(L2198&gt;=TIME(9,0,0), L2198&lt;TIME(16,0,0)),"Morning",
  AND(L2198&gt;=TIME(16,0,0), L2198&lt;TIME(23,59,0)),"Evening",
  L2198&gt;=TIME(23,59,0),"Night",
  L2198&lt;TIME(9,0,0),"Night"
))</f>
        <v>Morning</v>
      </c>
      <c r="O2198" t="str">
        <f t="shared" si="208"/>
        <v/>
      </c>
    </row>
    <row r="2199" spans="1:15" x14ac:dyDescent="0.25">
      <c r="A2199" s="55" t="s">
        <v>4518</v>
      </c>
      <c r="B2199" t="s">
        <v>4</v>
      </c>
      <c r="C2199" t="s">
        <v>25</v>
      </c>
      <c r="D2199" t="s">
        <v>83</v>
      </c>
      <c r="E2199" t="s">
        <v>4519</v>
      </c>
      <c r="F2199" t="s">
        <v>78</v>
      </c>
      <c r="G2199" t="str">
        <f t="shared" si="204"/>
        <v>0</v>
      </c>
      <c r="H2199" s="4" t="str">
        <f t="shared" si="205"/>
        <v>Click here</v>
      </c>
      <c r="I2199" t="str">
        <f>IFERROR(INDEX(Analysis!$B$71:$L$91, MATCH(B2199, Analysis!$A$71:$A$91, 0), MATCH(C2199, Analysis!$B$70:$L$70, 0)), "")</f>
        <v>Mild</v>
      </c>
      <c r="J2199">
        <f t="shared" si="206"/>
        <v>21</v>
      </c>
      <c r="K2199" s="56">
        <f t="shared" si="207"/>
        <v>45801</v>
      </c>
      <c r="L2199" s="57">
        <f t="shared" si="209"/>
        <v>0.62237268518219935</v>
      </c>
      <c r="M2199" t="str" cm="1">
        <f t="array" ref="M2199">IF(L2199="","",_xlfn.IFS(
  AND(L2199&gt;=TIME(9,0,0), L2199&lt;TIME(16,0,0)),"Morning",
  AND(L2199&gt;=TIME(16,0,0), L2199&lt;TIME(23,59,0)),"Evening",
  L2199&gt;=TIME(23,59,0),"Night",
  L2199&lt;TIME(9,0,0),"Night"
))</f>
        <v>Morning</v>
      </c>
      <c r="O2199" t="str">
        <f t="shared" si="208"/>
        <v/>
      </c>
    </row>
    <row r="2200" spans="1:15" x14ac:dyDescent="0.25">
      <c r="A2200" s="55" t="s">
        <v>4520</v>
      </c>
      <c r="B2200" t="s">
        <v>1</v>
      </c>
      <c r="C2200" t="s">
        <v>27</v>
      </c>
      <c r="D2200" t="s">
        <v>662</v>
      </c>
      <c r="E2200" t="s">
        <v>4521</v>
      </c>
      <c r="F2200" t="s">
        <v>78</v>
      </c>
      <c r="G2200" t="str">
        <f t="shared" si="204"/>
        <v>0</v>
      </c>
      <c r="H2200" s="4" t="str">
        <f t="shared" si="205"/>
        <v>Click here</v>
      </c>
      <c r="I2200" t="str">
        <f>IFERROR(INDEX(Analysis!$B$71:$L$91, MATCH(B2200, Analysis!$A$71:$A$91, 0), MATCH(C2200, Analysis!$B$70:$L$70, 0)), "")</f>
        <v>Mild</v>
      </c>
      <c r="J2200">
        <f t="shared" si="206"/>
        <v>21</v>
      </c>
      <c r="K2200" s="56">
        <f t="shared" si="207"/>
        <v>45801</v>
      </c>
      <c r="L2200" s="57">
        <f t="shared" si="209"/>
        <v>0.62702546296350192</v>
      </c>
      <c r="M2200" t="str" cm="1">
        <f t="array" ref="M2200">IF(L2200="","",_xlfn.IFS(
  AND(L2200&gt;=TIME(9,0,0), L2200&lt;TIME(16,0,0)),"Morning",
  AND(L2200&gt;=TIME(16,0,0), L2200&lt;TIME(23,59,0)),"Evening",
  L2200&gt;=TIME(23,59,0),"Night",
  L2200&lt;TIME(9,0,0),"Night"
))</f>
        <v>Morning</v>
      </c>
      <c r="O2200" t="str">
        <f t="shared" si="208"/>
        <v/>
      </c>
    </row>
    <row r="2201" spans="1:15" x14ac:dyDescent="0.25">
      <c r="A2201" s="55" t="s">
        <v>4522</v>
      </c>
      <c r="B2201" t="s">
        <v>1</v>
      </c>
      <c r="C2201" t="s">
        <v>27</v>
      </c>
      <c r="D2201" t="s">
        <v>662</v>
      </c>
      <c r="E2201" t="s">
        <v>4523</v>
      </c>
      <c r="F2201" t="s">
        <v>78</v>
      </c>
      <c r="G2201" t="str">
        <f t="shared" si="204"/>
        <v>0</v>
      </c>
      <c r="H2201" s="4" t="str">
        <f t="shared" si="205"/>
        <v>Click here</v>
      </c>
      <c r="I2201" t="str">
        <f>IFERROR(INDEX(Analysis!$B$71:$L$91, MATCH(B2201, Analysis!$A$71:$A$91, 0), MATCH(C2201, Analysis!$B$70:$L$70, 0)), "")</f>
        <v>Mild</v>
      </c>
      <c r="J2201">
        <f t="shared" si="206"/>
        <v>21</v>
      </c>
      <c r="K2201" s="56">
        <f t="shared" si="207"/>
        <v>45801</v>
      </c>
      <c r="L2201" s="57">
        <f t="shared" si="209"/>
        <v>0.62721064814832062</v>
      </c>
      <c r="M2201" t="str" cm="1">
        <f t="array" ref="M2201">IF(L2201="","",_xlfn.IFS(
  AND(L2201&gt;=TIME(9,0,0), L2201&lt;TIME(16,0,0)),"Morning",
  AND(L2201&gt;=TIME(16,0,0), L2201&lt;TIME(23,59,0)),"Evening",
  L2201&gt;=TIME(23,59,0),"Night",
  L2201&lt;TIME(9,0,0),"Night"
))</f>
        <v>Morning</v>
      </c>
      <c r="O2201" t="str">
        <f t="shared" si="208"/>
        <v/>
      </c>
    </row>
    <row r="2202" spans="1:15" x14ac:dyDescent="0.25">
      <c r="A2202" s="55" t="s">
        <v>4524</v>
      </c>
      <c r="B2202" t="s">
        <v>1</v>
      </c>
      <c r="C2202" t="s">
        <v>27</v>
      </c>
      <c r="D2202" t="s">
        <v>662</v>
      </c>
      <c r="E2202" t="s">
        <v>4525</v>
      </c>
      <c r="F2202" t="s">
        <v>78</v>
      </c>
      <c r="G2202" t="str">
        <f t="shared" si="204"/>
        <v>0</v>
      </c>
      <c r="H2202" s="4" t="str">
        <f t="shared" si="205"/>
        <v>Click here</v>
      </c>
      <c r="I2202" t="str">
        <f>IFERROR(INDEX(Analysis!$B$71:$L$91, MATCH(B2202, Analysis!$A$71:$A$91, 0), MATCH(C2202, Analysis!$B$70:$L$70, 0)), "")</f>
        <v>Mild</v>
      </c>
      <c r="J2202">
        <f t="shared" si="206"/>
        <v>21</v>
      </c>
      <c r="K2202" s="56">
        <f t="shared" si="207"/>
        <v>45801</v>
      </c>
      <c r="L2202" s="57">
        <f t="shared" si="209"/>
        <v>0.62741898147942265</v>
      </c>
      <c r="M2202" t="str" cm="1">
        <f t="array" ref="M2202">IF(L2202="","",_xlfn.IFS(
  AND(L2202&gt;=TIME(9,0,0), L2202&lt;TIME(16,0,0)),"Morning",
  AND(L2202&gt;=TIME(16,0,0), L2202&lt;TIME(23,59,0)),"Evening",
  L2202&gt;=TIME(23,59,0),"Night",
  L2202&lt;TIME(9,0,0),"Night"
))</f>
        <v>Morning</v>
      </c>
      <c r="O2202" t="str">
        <f t="shared" si="208"/>
        <v/>
      </c>
    </row>
    <row r="2203" spans="1:15" x14ac:dyDescent="0.25">
      <c r="A2203" s="55" t="s">
        <v>4526</v>
      </c>
      <c r="B2203" t="s">
        <v>1</v>
      </c>
      <c r="C2203" t="s">
        <v>27</v>
      </c>
      <c r="D2203" t="s">
        <v>662</v>
      </c>
      <c r="E2203" t="s">
        <v>4527</v>
      </c>
      <c r="F2203" t="s">
        <v>78</v>
      </c>
      <c r="G2203" t="str">
        <f t="shared" si="204"/>
        <v>0</v>
      </c>
      <c r="H2203" s="4" t="str">
        <f t="shared" si="205"/>
        <v>Click here</v>
      </c>
      <c r="I2203" t="str">
        <f>IFERROR(INDEX(Analysis!$B$71:$L$91, MATCH(B2203, Analysis!$A$71:$A$91, 0), MATCH(C2203, Analysis!$B$70:$L$70, 0)), "")</f>
        <v>Mild</v>
      </c>
      <c r="J2203">
        <f t="shared" si="206"/>
        <v>21</v>
      </c>
      <c r="K2203" s="56">
        <f t="shared" si="207"/>
        <v>45801</v>
      </c>
      <c r="L2203" s="57">
        <f t="shared" si="209"/>
        <v>0.62770833333343035</v>
      </c>
      <c r="M2203" t="str" cm="1">
        <f t="array" ref="M2203">IF(L2203="","",_xlfn.IFS(
  AND(L2203&gt;=TIME(9,0,0), L2203&lt;TIME(16,0,0)),"Morning",
  AND(L2203&gt;=TIME(16,0,0), L2203&lt;TIME(23,59,0)),"Evening",
  L2203&gt;=TIME(23,59,0),"Night",
  L2203&lt;TIME(9,0,0),"Night"
))</f>
        <v>Morning</v>
      </c>
      <c r="O2203" t="str">
        <f t="shared" si="208"/>
        <v/>
      </c>
    </row>
    <row r="2204" spans="1:15" x14ac:dyDescent="0.25">
      <c r="A2204" s="55" t="s">
        <v>4528</v>
      </c>
      <c r="B2204" t="s">
        <v>4</v>
      </c>
      <c r="C2204" t="s">
        <v>25</v>
      </c>
      <c r="D2204" t="s">
        <v>149</v>
      </c>
      <c r="E2204" t="s">
        <v>4529</v>
      </c>
      <c r="F2204" t="s">
        <v>78</v>
      </c>
      <c r="G2204" t="str">
        <f t="shared" si="204"/>
        <v>0</v>
      </c>
      <c r="H2204" s="4" t="str">
        <f t="shared" si="205"/>
        <v>Click here</v>
      </c>
      <c r="I2204" t="str">
        <f>IFERROR(INDEX(Analysis!$B$71:$L$91, MATCH(B2204, Analysis!$A$71:$A$91, 0), MATCH(C2204, Analysis!$B$70:$L$70, 0)), "")</f>
        <v>Mild</v>
      </c>
      <c r="J2204">
        <f t="shared" si="206"/>
        <v>21</v>
      </c>
      <c r="K2204" s="56">
        <f t="shared" si="207"/>
        <v>45801</v>
      </c>
      <c r="L2204" s="57">
        <f t="shared" si="209"/>
        <v>0.62976851851999527</v>
      </c>
      <c r="M2204" t="str" cm="1">
        <f t="array" ref="M2204">IF(L2204="","",_xlfn.IFS(
  AND(L2204&gt;=TIME(9,0,0), L2204&lt;TIME(16,0,0)),"Morning",
  AND(L2204&gt;=TIME(16,0,0), L2204&lt;TIME(23,59,0)),"Evening",
  L2204&gt;=TIME(23,59,0),"Night",
  L2204&lt;TIME(9,0,0),"Night"
))</f>
        <v>Morning</v>
      </c>
      <c r="O2204" t="str">
        <f t="shared" si="208"/>
        <v/>
      </c>
    </row>
    <row r="2205" spans="1:15" x14ac:dyDescent="0.25">
      <c r="A2205" s="55" t="s">
        <v>4530</v>
      </c>
      <c r="B2205" t="s">
        <v>1</v>
      </c>
      <c r="C2205" t="s">
        <v>103</v>
      </c>
      <c r="D2205" t="s">
        <v>541</v>
      </c>
      <c r="E2205" t="s">
        <v>4531</v>
      </c>
      <c r="F2205" t="s">
        <v>78</v>
      </c>
      <c r="G2205" t="str">
        <f t="shared" si="204"/>
        <v>0</v>
      </c>
      <c r="H2205" s="4" t="str">
        <f t="shared" si="205"/>
        <v>Click here</v>
      </c>
      <c r="I2205" t="str">
        <f>IFERROR(INDEX(Analysis!$B$71:$L$91, MATCH(B2205, Analysis!$A$71:$A$91, 0), MATCH(C2205, Analysis!$B$70:$L$70, 0)), "")</f>
        <v>Mild</v>
      </c>
      <c r="J2205">
        <f t="shared" si="206"/>
        <v>21</v>
      </c>
      <c r="K2205" s="56">
        <f t="shared" si="207"/>
        <v>45801</v>
      </c>
      <c r="L2205" s="57">
        <f t="shared" si="209"/>
        <v>0.64384259259531973</v>
      </c>
      <c r="M2205" t="str" cm="1">
        <f t="array" ref="M2205">IF(L2205="","",_xlfn.IFS(
  AND(L2205&gt;=TIME(9,0,0), L2205&lt;TIME(16,0,0)),"Morning",
  AND(L2205&gt;=TIME(16,0,0), L2205&lt;TIME(23,59,0)),"Evening",
  L2205&gt;=TIME(23,59,0),"Night",
  L2205&lt;TIME(9,0,0),"Night"
))</f>
        <v>Morning</v>
      </c>
      <c r="O2205" t="str">
        <f t="shared" si="208"/>
        <v/>
      </c>
    </row>
    <row r="2206" spans="1:15" x14ac:dyDescent="0.25">
      <c r="A2206" s="55" t="s">
        <v>4532</v>
      </c>
      <c r="B2206" t="s">
        <v>1</v>
      </c>
      <c r="C2206" t="s">
        <v>103</v>
      </c>
      <c r="D2206" t="s">
        <v>541</v>
      </c>
      <c r="E2206" t="s">
        <v>4533</v>
      </c>
      <c r="F2206" t="s">
        <v>78</v>
      </c>
      <c r="G2206" t="str">
        <f t="shared" si="204"/>
        <v>0</v>
      </c>
      <c r="H2206" s="4" t="str">
        <f t="shared" si="205"/>
        <v>Click here</v>
      </c>
      <c r="I2206" t="str">
        <f>IFERROR(INDEX(Analysis!$B$71:$L$91, MATCH(B2206, Analysis!$A$71:$A$91, 0), MATCH(C2206, Analysis!$B$70:$L$70, 0)), "")</f>
        <v>Mild</v>
      </c>
      <c r="J2206">
        <f t="shared" si="206"/>
        <v>21</v>
      </c>
      <c r="K2206" s="56">
        <f t="shared" si="207"/>
        <v>45801</v>
      </c>
      <c r="L2206" s="57">
        <f t="shared" si="209"/>
        <v>0.64510416666598758</v>
      </c>
      <c r="M2206" t="str" cm="1">
        <f t="array" ref="M2206">IF(L2206="","",_xlfn.IFS(
  AND(L2206&gt;=TIME(9,0,0), L2206&lt;TIME(16,0,0)),"Morning",
  AND(L2206&gt;=TIME(16,0,0), L2206&lt;TIME(23,59,0)),"Evening",
  L2206&gt;=TIME(23,59,0),"Night",
  L2206&lt;TIME(9,0,0),"Night"
))</f>
        <v>Morning</v>
      </c>
      <c r="O2206" t="str">
        <f t="shared" si="208"/>
        <v/>
      </c>
    </row>
    <row r="2207" spans="1:15" x14ac:dyDescent="0.25">
      <c r="A2207" s="55" t="s">
        <v>4534</v>
      </c>
      <c r="B2207" t="s">
        <v>1</v>
      </c>
      <c r="C2207" t="s">
        <v>30</v>
      </c>
      <c r="D2207" t="s">
        <v>3827</v>
      </c>
      <c r="E2207" t="s">
        <v>4535</v>
      </c>
      <c r="F2207" t="s">
        <v>78</v>
      </c>
      <c r="G2207" t="str">
        <f t="shared" si="204"/>
        <v>0</v>
      </c>
      <c r="H2207" s="4" t="str">
        <f t="shared" si="205"/>
        <v>Click here</v>
      </c>
      <c r="I2207" t="str">
        <f>IFERROR(INDEX(Analysis!$B$71:$L$91, MATCH(B2207, Analysis!$A$71:$A$91, 0), MATCH(C2207, Analysis!$B$70:$L$70, 0)), "")</f>
        <v>Mild</v>
      </c>
      <c r="J2207">
        <f t="shared" si="206"/>
        <v>21</v>
      </c>
      <c r="K2207" s="56">
        <f t="shared" si="207"/>
        <v>45801</v>
      </c>
      <c r="L2207" s="57">
        <f t="shared" si="209"/>
        <v>0.64555555555853061</v>
      </c>
      <c r="M2207" t="str" cm="1">
        <f t="array" ref="M2207">IF(L2207="","",_xlfn.IFS(
  AND(L2207&gt;=TIME(9,0,0), L2207&lt;TIME(16,0,0)),"Morning",
  AND(L2207&gt;=TIME(16,0,0), L2207&lt;TIME(23,59,0)),"Evening",
  L2207&gt;=TIME(23,59,0),"Night",
  L2207&lt;TIME(9,0,0),"Night"
))</f>
        <v>Morning</v>
      </c>
      <c r="O2207" t="str">
        <f t="shared" si="208"/>
        <v/>
      </c>
    </row>
    <row r="2208" spans="1:15" x14ac:dyDescent="0.25">
      <c r="A2208" s="55" t="s">
        <v>4536</v>
      </c>
      <c r="B2208" t="s">
        <v>1</v>
      </c>
      <c r="C2208" t="s">
        <v>30</v>
      </c>
      <c r="D2208" t="s">
        <v>3827</v>
      </c>
      <c r="E2208" t="s">
        <v>4537</v>
      </c>
      <c r="F2208" t="s">
        <v>78</v>
      </c>
      <c r="G2208" t="str">
        <f t="shared" si="204"/>
        <v>0</v>
      </c>
      <c r="H2208" s="4" t="str">
        <f t="shared" si="205"/>
        <v>Click here</v>
      </c>
      <c r="I2208" t="str">
        <f>IFERROR(INDEX(Analysis!$B$71:$L$91, MATCH(B2208, Analysis!$A$71:$A$91, 0), MATCH(C2208, Analysis!$B$70:$L$70, 0)), "")</f>
        <v>Mild</v>
      </c>
      <c r="J2208">
        <f t="shared" si="206"/>
        <v>21</v>
      </c>
      <c r="K2208" s="56">
        <f t="shared" si="207"/>
        <v>45801</v>
      </c>
      <c r="L2208" s="57">
        <f t="shared" si="209"/>
        <v>0.64635416666715173</v>
      </c>
      <c r="M2208" t="str" cm="1">
        <f t="array" ref="M2208">IF(L2208="","",_xlfn.IFS(
  AND(L2208&gt;=TIME(9,0,0), L2208&lt;TIME(16,0,0)),"Morning",
  AND(L2208&gt;=TIME(16,0,0), L2208&lt;TIME(23,59,0)),"Evening",
  L2208&gt;=TIME(23,59,0),"Night",
  L2208&lt;TIME(9,0,0),"Night"
))</f>
        <v>Morning</v>
      </c>
      <c r="O2208" t="str">
        <f t="shared" si="208"/>
        <v/>
      </c>
    </row>
    <row r="2209" spans="1:15" x14ac:dyDescent="0.25">
      <c r="A2209" s="55" t="s">
        <v>4538</v>
      </c>
      <c r="B2209" t="s">
        <v>1</v>
      </c>
      <c r="C2209" t="s">
        <v>30</v>
      </c>
      <c r="D2209" t="s">
        <v>3827</v>
      </c>
      <c r="E2209" t="s">
        <v>4539</v>
      </c>
      <c r="F2209" t="s">
        <v>78</v>
      </c>
      <c r="G2209" t="str">
        <f t="shared" si="204"/>
        <v>0</v>
      </c>
      <c r="H2209" s="4" t="str">
        <f t="shared" si="205"/>
        <v>Click here</v>
      </c>
      <c r="I2209" t="str">
        <f>IFERROR(INDEX(Analysis!$B$71:$L$91, MATCH(B2209, Analysis!$A$71:$A$91, 0), MATCH(C2209, Analysis!$B$70:$L$70, 0)), "")</f>
        <v>Mild</v>
      </c>
      <c r="J2209">
        <f t="shared" si="206"/>
        <v>21</v>
      </c>
      <c r="K2209" s="56">
        <f t="shared" si="207"/>
        <v>45801</v>
      </c>
      <c r="L2209" s="57">
        <f t="shared" si="209"/>
        <v>0.64686342592904111</v>
      </c>
      <c r="M2209" t="str" cm="1">
        <f t="array" ref="M2209">IF(L2209="","",_xlfn.IFS(
  AND(L2209&gt;=TIME(9,0,0), L2209&lt;TIME(16,0,0)),"Morning",
  AND(L2209&gt;=TIME(16,0,0), L2209&lt;TIME(23,59,0)),"Evening",
  L2209&gt;=TIME(23,59,0),"Night",
  L2209&lt;TIME(9,0,0),"Night"
))</f>
        <v>Morning</v>
      </c>
      <c r="O2209" t="str">
        <f t="shared" si="208"/>
        <v/>
      </c>
    </row>
    <row r="2210" spans="1:15" x14ac:dyDescent="0.25">
      <c r="A2210" s="55" t="s">
        <v>4540</v>
      </c>
      <c r="B2210" t="s">
        <v>0</v>
      </c>
      <c r="C2210" t="s">
        <v>26</v>
      </c>
      <c r="D2210" t="s">
        <v>381</v>
      </c>
      <c r="E2210" t="s">
        <v>4541</v>
      </c>
      <c r="F2210" t="s">
        <v>78</v>
      </c>
      <c r="G2210" t="str">
        <f t="shared" si="204"/>
        <v>0</v>
      </c>
      <c r="H2210" s="4" t="str">
        <f t="shared" si="205"/>
        <v>Click here</v>
      </c>
      <c r="I2210" t="str">
        <f>IFERROR(INDEX(Analysis!$B$71:$L$91, MATCH(B2210, Analysis!$A$71:$A$91, 0), MATCH(C2210, Analysis!$B$70:$L$70, 0)), "")</f>
        <v>Severe</v>
      </c>
      <c r="J2210">
        <f t="shared" si="206"/>
        <v>21</v>
      </c>
      <c r="K2210" s="56">
        <f t="shared" si="207"/>
        <v>45801</v>
      </c>
      <c r="L2210" s="57">
        <f t="shared" si="209"/>
        <v>0.64732638889108784</v>
      </c>
      <c r="M2210" t="str" cm="1">
        <f t="array" ref="M2210">IF(L2210="","",_xlfn.IFS(
  AND(L2210&gt;=TIME(9,0,0), L2210&lt;TIME(16,0,0)),"Morning",
  AND(L2210&gt;=TIME(16,0,0), L2210&lt;TIME(23,59,0)),"Evening",
  L2210&gt;=TIME(23,59,0),"Night",
  L2210&lt;TIME(9,0,0),"Night"
))</f>
        <v>Morning</v>
      </c>
      <c r="O2210" t="str">
        <f t="shared" si="208"/>
        <v/>
      </c>
    </row>
    <row r="2211" spans="1:15" x14ac:dyDescent="0.25">
      <c r="A2211" s="55" t="s">
        <v>4542</v>
      </c>
      <c r="B2211" t="s">
        <v>1</v>
      </c>
      <c r="C2211" t="s">
        <v>30</v>
      </c>
      <c r="D2211" t="s">
        <v>4253</v>
      </c>
      <c r="E2211" t="s">
        <v>4543</v>
      </c>
      <c r="F2211" t="s">
        <v>78</v>
      </c>
      <c r="G2211" t="str">
        <f t="shared" si="204"/>
        <v>0</v>
      </c>
      <c r="H2211" s="4" t="str">
        <f t="shared" si="205"/>
        <v>Click here</v>
      </c>
      <c r="I2211" t="str">
        <f>IFERROR(INDEX(Analysis!$B$71:$L$91, MATCH(B2211, Analysis!$A$71:$A$91, 0), MATCH(C2211, Analysis!$B$70:$L$70, 0)), "")</f>
        <v>Mild</v>
      </c>
      <c r="J2211">
        <f t="shared" si="206"/>
        <v>21</v>
      </c>
      <c r="K2211" s="56">
        <f t="shared" si="207"/>
        <v>45801</v>
      </c>
      <c r="L2211" s="57">
        <f t="shared" si="209"/>
        <v>0.65833333333284827</v>
      </c>
      <c r="M2211" t="str" cm="1">
        <f t="array" ref="M2211">IF(L2211="","",_xlfn.IFS(
  AND(L2211&gt;=TIME(9,0,0), L2211&lt;TIME(16,0,0)),"Morning",
  AND(L2211&gt;=TIME(16,0,0), L2211&lt;TIME(23,59,0)),"Evening",
  L2211&gt;=TIME(23,59,0),"Night",
  L2211&lt;TIME(9,0,0),"Night"
))</f>
        <v>Morning</v>
      </c>
      <c r="O2211" t="str">
        <f t="shared" si="208"/>
        <v/>
      </c>
    </row>
    <row r="2212" spans="1:15" x14ac:dyDescent="0.25">
      <c r="A2212" s="55" t="s">
        <v>4544</v>
      </c>
      <c r="B2212" t="s">
        <v>1</v>
      </c>
      <c r="C2212" t="s">
        <v>30</v>
      </c>
      <c r="D2212" t="s">
        <v>4253</v>
      </c>
      <c r="E2212" t="s">
        <v>4545</v>
      </c>
      <c r="F2212" t="s">
        <v>78</v>
      </c>
      <c r="G2212" t="str">
        <f t="shared" si="204"/>
        <v>0</v>
      </c>
      <c r="H2212" s="4" t="str">
        <f t="shared" si="205"/>
        <v>Click here</v>
      </c>
      <c r="I2212" t="str">
        <f>IFERROR(INDEX(Analysis!$B$71:$L$91, MATCH(B2212, Analysis!$A$71:$A$91, 0), MATCH(C2212, Analysis!$B$70:$L$70, 0)), "")</f>
        <v>Mild</v>
      </c>
      <c r="J2212">
        <f t="shared" si="206"/>
        <v>21</v>
      </c>
      <c r="K2212" s="56">
        <f t="shared" si="207"/>
        <v>45801</v>
      </c>
      <c r="L2212" s="57">
        <f t="shared" si="209"/>
        <v>0.66222222222131677</v>
      </c>
      <c r="M2212" t="str" cm="1">
        <f t="array" ref="M2212">IF(L2212="","",_xlfn.IFS(
  AND(L2212&gt;=TIME(9,0,0), L2212&lt;TIME(16,0,0)),"Morning",
  AND(L2212&gt;=TIME(16,0,0), L2212&lt;TIME(23,59,0)),"Evening",
  L2212&gt;=TIME(23,59,0),"Night",
  L2212&lt;TIME(9,0,0),"Night"
))</f>
        <v>Morning</v>
      </c>
      <c r="O2212" t="str">
        <f t="shared" si="208"/>
        <v/>
      </c>
    </row>
    <row r="2213" spans="1:15" x14ac:dyDescent="0.25">
      <c r="A2213" s="55" t="s">
        <v>4546</v>
      </c>
      <c r="B2213" t="s">
        <v>1</v>
      </c>
      <c r="C2213" t="s">
        <v>30</v>
      </c>
      <c r="D2213" t="s">
        <v>4253</v>
      </c>
      <c r="E2213" t="s">
        <v>4547</v>
      </c>
      <c r="F2213" t="s">
        <v>78</v>
      </c>
      <c r="G2213" t="str">
        <f t="shared" si="204"/>
        <v>0</v>
      </c>
      <c r="H2213" s="4" t="str">
        <f t="shared" si="205"/>
        <v>Click here</v>
      </c>
      <c r="I2213" t="str">
        <f>IFERROR(INDEX(Analysis!$B$71:$L$91, MATCH(B2213, Analysis!$A$71:$A$91, 0), MATCH(C2213, Analysis!$B$70:$L$70, 0)), "")</f>
        <v>Mild</v>
      </c>
      <c r="J2213">
        <f t="shared" si="206"/>
        <v>21</v>
      </c>
      <c r="K2213" s="56">
        <f t="shared" si="207"/>
        <v>45801</v>
      </c>
      <c r="L2213" s="57">
        <f t="shared" si="209"/>
        <v>0.66466435185429873</v>
      </c>
      <c r="M2213" t="str" cm="1">
        <f t="array" ref="M2213">IF(L2213="","",_xlfn.IFS(
  AND(L2213&gt;=TIME(9,0,0), L2213&lt;TIME(16,0,0)),"Morning",
  AND(L2213&gt;=TIME(16,0,0), L2213&lt;TIME(23,59,0)),"Evening",
  L2213&gt;=TIME(23,59,0),"Night",
  L2213&lt;TIME(9,0,0),"Night"
))</f>
        <v>Morning</v>
      </c>
      <c r="O2213" t="str">
        <f t="shared" si="208"/>
        <v/>
      </c>
    </row>
    <row r="2214" spans="1:15" x14ac:dyDescent="0.25">
      <c r="A2214" s="55" t="s">
        <v>4548</v>
      </c>
      <c r="B2214" t="s">
        <v>1</v>
      </c>
      <c r="C2214" t="s">
        <v>30</v>
      </c>
      <c r="D2214" t="s">
        <v>4253</v>
      </c>
      <c r="E2214" t="s">
        <v>4549</v>
      </c>
      <c r="F2214" t="s">
        <v>78</v>
      </c>
      <c r="G2214" t="str">
        <f t="shared" si="204"/>
        <v>0</v>
      </c>
      <c r="H2214" s="4" t="str">
        <f t="shared" si="205"/>
        <v>Click here</v>
      </c>
      <c r="I2214" t="str">
        <f>IFERROR(INDEX(Analysis!$B$71:$L$91, MATCH(B2214, Analysis!$A$71:$A$91, 0), MATCH(C2214, Analysis!$B$70:$L$70, 0)), "")</f>
        <v>Mild</v>
      </c>
      <c r="J2214">
        <f t="shared" si="206"/>
        <v>21</v>
      </c>
      <c r="K2214" s="56">
        <f t="shared" si="207"/>
        <v>45801</v>
      </c>
      <c r="L2214" s="57">
        <f t="shared" si="209"/>
        <v>0.68326388888817746</v>
      </c>
      <c r="M2214" t="str" cm="1">
        <f t="array" ref="M2214">IF(L2214="","",_xlfn.IFS(
  AND(L2214&gt;=TIME(9,0,0), L2214&lt;TIME(16,0,0)),"Morning",
  AND(L2214&gt;=TIME(16,0,0), L2214&lt;TIME(23,59,0)),"Evening",
  L2214&gt;=TIME(23,59,0),"Night",
  L2214&lt;TIME(9,0,0),"Night"
))</f>
        <v>Evening</v>
      </c>
      <c r="O2214" t="str">
        <f t="shared" si="208"/>
        <v/>
      </c>
    </row>
    <row r="2215" spans="1:15" x14ac:dyDescent="0.25">
      <c r="A2215" s="55" t="s">
        <v>4550</v>
      </c>
      <c r="B2215" t="s">
        <v>1</v>
      </c>
      <c r="C2215" t="s">
        <v>27</v>
      </c>
      <c r="D2215" t="s">
        <v>3460</v>
      </c>
      <c r="E2215" t="s">
        <v>4551</v>
      </c>
      <c r="F2215" t="s">
        <v>78</v>
      </c>
      <c r="G2215" t="str">
        <f t="shared" si="204"/>
        <v>0</v>
      </c>
      <c r="H2215" s="4" t="str">
        <f t="shared" si="205"/>
        <v>Click here</v>
      </c>
      <c r="I2215" t="str">
        <f>IFERROR(INDEX(Analysis!$B$71:$L$91, MATCH(B2215, Analysis!$A$71:$A$91, 0), MATCH(C2215, Analysis!$B$70:$L$70, 0)), "")</f>
        <v>Mild</v>
      </c>
      <c r="J2215">
        <f t="shared" si="206"/>
        <v>21</v>
      </c>
      <c r="K2215" s="56">
        <f t="shared" si="207"/>
        <v>45801</v>
      </c>
      <c r="L2215" s="57">
        <f t="shared" si="209"/>
        <v>0.70685185184993315</v>
      </c>
      <c r="M2215" t="str" cm="1">
        <f t="array" ref="M2215">IF(L2215="","",_xlfn.IFS(
  AND(L2215&gt;=TIME(9,0,0), L2215&lt;TIME(16,0,0)),"Morning",
  AND(L2215&gt;=TIME(16,0,0), L2215&lt;TIME(23,59,0)),"Evening",
  L2215&gt;=TIME(23,59,0),"Night",
  L2215&lt;TIME(9,0,0),"Night"
))</f>
        <v>Evening</v>
      </c>
      <c r="O2215" t="str">
        <f t="shared" si="208"/>
        <v/>
      </c>
    </row>
    <row r="2216" spans="1:15" x14ac:dyDescent="0.25">
      <c r="A2216" s="55" t="s">
        <v>4552</v>
      </c>
      <c r="B2216" t="s">
        <v>1</v>
      </c>
      <c r="C2216" t="s">
        <v>27</v>
      </c>
      <c r="D2216" t="s">
        <v>3460</v>
      </c>
      <c r="E2216" t="s">
        <v>4553</v>
      </c>
      <c r="F2216" t="s">
        <v>78</v>
      </c>
      <c r="G2216" t="str">
        <f t="shared" si="204"/>
        <v>0</v>
      </c>
      <c r="H2216" s="4" t="str">
        <f t="shared" si="205"/>
        <v>Click here</v>
      </c>
      <c r="I2216" t="str">
        <f>IFERROR(INDEX(Analysis!$B$71:$L$91, MATCH(B2216, Analysis!$A$71:$A$91, 0), MATCH(C2216, Analysis!$B$70:$L$70, 0)), "")</f>
        <v>Mild</v>
      </c>
      <c r="J2216">
        <f t="shared" si="206"/>
        <v>21</v>
      </c>
      <c r="K2216" s="56">
        <f t="shared" si="207"/>
        <v>45801</v>
      </c>
      <c r="L2216" s="57">
        <f t="shared" si="209"/>
        <v>0.70756944444292458</v>
      </c>
      <c r="M2216" t="str" cm="1">
        <f t="array" ref="M2216">IF(L2216="","",_xlfn.IFS(
  AND(L2216&gt;=TIME(9,0,0), L2216&lt;TIME(16,0,0)),"Morning",
  AND(L2216&gt;=TIME(16,0,0), L2216&lt;TIME(23,59,0)),"Evening",
  L2216&gt;=TIME(23,59,0),"Night",
  L2216&lt;TIME(9,0,0),"Night"
))</f>
        <v>Evening</v>
      </c>
      <c r="O2216" t="str">
        <f t="shared" si="208"/>
        <v/>
      </c>
    </row>
    <row r="2217" spans="1:15" x14ac:dyDescent="0.25">
      <c r="A2217" s="55" t="s">
        <v>4554</v>
      </c>
      <c r="B2217" t="s">
        <v>1</v>
      </c>
      <c r="C2217" t="s">
        <v>26</v>
      </c>
      <c r="D2217" t="s">
        <v>381</v>
      </c>
      <c r="E2217" t="s">
        <v>4555</v>
      </c>
      <c r="F2217" t="s">
        <v>78</v>
      </c>
      <c r="G2217" t="str">
        <f t="shared" si="204"/>
        <v>0</v>
      </c>
      <c r="H2217" s="4" t="str">
        <f t="shared" si="205"/>
        <v>Click here</v>
      </c>
      <c r="I2217" t="str">
        <f>IFERROR(INDEX(Analysis!$B$71:$L$91, MATCH(B2217, Analysis!$A$71:$A$91, 0), MATCH(C2217, Analysis!$B$70:$L$70, 0)), "")</f>
        <v>Mild</v>
      </c>
      <c r="J2217">
        <f t="shared" si="206"/>
        <v>21</v>
      </c>
      <c r="K2217" s="56">
        <f t="shared" si="207"/>
        <v>45801</v>
      </c>
      <c r="L2217" s="57">
        <f t="shared" si="209"/>
        <v>0.72451388889021473</v>
      </c>
      <c r="M2217" t="str" cm="1">
        <f t="array" ref="M2217">IF(L2217="","",_xlfn.IFS(
  AND(L2217&gt;=TIME(9,0,0), L2217&lt;TIME(16,0,0)),"Morning",
  AND(L2217&gt;=TIME(16,0,0), L2217&lt;TIME(23,59,0)),"Evening",
  L2217&gt;=TIME(23,59,0),"Night",
  L2217&lt;TIME(9,0,0),"Night"
))</f>
        <v>Evening</v>
      </c>
      <c r="O2217" t="str">
        <f t="shared" si="208"/>
        <v/>
      </c>
    </row>
    <row r="2218" spans="1:15" x14ac:dyDescent="0.25">
      <c r="A2218" s="55" t="s">
        <v>4556</v>
      </c>
      <c r="B2218" t="s">
        <v>1</v>
      </c>
      <c r="C2218" t="s">
        <v>30</v>
      </c>
      <c r="D2218" t="s">
        <v>4253</v>
      </c>
      <c r="E2218" t="s">
        <v>4557</v>
      </c>
      <c r="F2218" t="s">
        <v>78</v>
      </c>
      <c r="G2218" t="str">
        <f t="shared" si="204"/>
        <v>0</v>
      </c>
      <c r="H2218" s="4" t="str">
        <f t="shared" si="205"/>
        <v>Click here</v>
      </c>
      <c r="I2218" t="str">
        <f>IFERROR(INDEX(Analysis!$B$71:$L$91, MATCH(B2218, Analysis!$A$71:$A$91, 0), MATCH(C2218, Analysis!$B$70:$L$70, 0)), "")</f>
        <v>Mild</v>
      </c>
      <c r="J2218">
        <f t="shared" si="206"/>
        <v>21</v>
      </c>
      <c r="K2218" s="56">
        <f t="shared" si="207"/>
        <v>45801</v>
      </c>
      <c r="L2218" s="57">
        <f t="shared" si="209"/>
        <v>0.72458333333634073</v>
      </c>
      <c r="M2218" t="str" cm="1">
        <f t="array" ref="M2218">IF(L2218="","",_xlfn.IFS(
  AND(L2218&gt;=TIME(9,0,0), L2218&lt;TIME(16,0,0)),"Morning",
  AND(L2218&gt;=TIME(16,0,0), L2218&lt;TIME(23,59,0)),"Evening",
  L2218&gt;=TIME(23,59,0),"Night",
  L2218&lt;TIME(9,0,0),"Night"
))</f>
        <v>Evening</v>
      </c>
      <c r="O2218" t="str">
        <f t="shared" si="208"/>
        <v/>
      </c>
    </row>
    <row r="2219" spans="1:15" x14ac:dyDescent="0.25">
      <c r="A2219" s="55" t="s">
        <v>4558</v>
      </c>
      <c r="B2219" t="s">
        <v>1</v>
      </c>
      <c r="C2219" t="s">
        <v>26</v>
      </c>
      <c r="D2219" t="s">
        <v>80</v>
      </c>
      <c r="E2219" t="s">
        <v>4559</v>
      </c>
      <c r="F2219" t="s">
        <v>78</v>
      </c>
      <c r="G2219" t="str">
        <f t="shared" si="204"/>
        <v>0</v>
      </c>
      <c r="H2219" s="4" t="str">
        <f t="shared" si="205"/>
        <v>Click here</v>
      </c>
      <c r="I2219" t="str">
        <f>IFERROR(INDEX(Analysis!$B$71:$L$91, MATCH(B2219, Analysis!$A$71:$A$91, 0), MATCH(C2219, Analysis!$B$70:$L$70, 0)), "")</f>
        <v>Mild</v>
      </c>
      <c r="J2219">
        <f t="shared" si="206"/>
        <v>21</v>
      </c>
      <c r="K2219" s="56">
        <f t="shared" si="207"/>
        <v>45801</v>
      </c>
      <c r="L2219" s="57">
        <f t="shared" si="209"/>
        <v>0.74464120370248565</v>
      </c>
      <c r="M2219" t="str" cm="1">
        <f t="array" ref="M2219">IF(L2219="","",_xlfn.IFS(
  AND(L2219&gt;=TIME(9,0,0), L2219&lt;TIME(16,0,0)),"Morning",
  AND(L2219&gt;=TIME(16,0,0), L2219&lt;TIME(23,59,0)),"Evening",
  L2219&gt;=TIME(23,59,0),"Night",
  L2219&lt;TIME(9,0,0),"Night"
))</f>
        <v>Evening</v>
      </c>
      <c r="O2219" t="str">
        <f t="shared" si="208"/>
        <v/>
      </c>
    </row>
    <row r="2220" spans="1:15" x14ac:dyDescent="0.25">
      <c r="A2220" s="55" t="s">
        <v>4560</v>
      </c>
      <c r="B2220" t="s">
        <v>1</v>
      </c>
      <c r="C2220" t="s">
        <v>30</v>
      </c>
      <c r="D2220" t="s">
        <v>4253</v>
      </c>
      <c r="E2220" t="s">
        <v>4561</v>
      </c>
      <c r="F2220" t="s">
        <v>78</v>
      </c>
      <c r="G2220" t="str">
        <f t="shared" si="204"/>
        <v>0</v>
      </c>
      <c r="H2220" s="4" t="str">
        <f t="shared" si="205"/>
        <v>Click here</v>
      </c>
      <c r="I2220" t="str">
        <f>IFERROR(INDEX(Analysis!$B$71:$L$91, MATCH(B2220, Analysis!$A$71:$A$91, 0), MATCH(C2220, Analysis!$B$70:$L$70, 0)), "")</f>
        <v>Mild</v>
      </c>
      <c r="J2220">
        <f t="shared" si="206"/>
        <v>21</v>
      </c>
      <c r="K2220" s="56">
        <f t="shared" si="207"/>
        <v>45801</v>
      </c>
      <c r="L2220" s="57">
        <f t="shared" si="209"/>
        <v>0.74486111111036735</v>
      </c>
      <c r="M2220" t="str" cm="1">
        <f t="array" ref="M2220">IF(L2220="","",_xlfn.IFS(
  AND(L2220&gt;=TIME(9,0,0), L2220&lt;TIME(16,0,0)),"Morning",
  AND(L2220&gt;=TIME(16,0,0), L2220&lt;TIME(23,59,0)),"Evening",
  L2220&gt;=TIME(23,59,0),"Night",
  L2220&lt;TIME(9,0,0),"Night"
))</f>
        <v>Evening</v>
      </c>
      <c r="O2220" t="str">
        <f t="shared" si="208"/>
        <v/>
      </c>
    </row>
    <row r="2221" spans="1:15" x14ac:dyDescent="0.25">
      <c r="A2221" s="55" t="s">
        <v>4562</v>
      </c>
      <c r="B2221" t="s">
        <v>3</v>
      </c>
      <c r="C2221" t="s">
        <v>26</v>
      </c>
      <c r="D2221" t="s">
        <v>80</v>
      </c>
      <c r="E2221" t="s">
        <v>4563</v>
      </c>
      <c r="F2221" t="s">
        <v>78</v>
      </c>
      <c r="G2221" t="str">
        <f t="shared" si="204"/>
        <v>0</v>
      </c>
      <c r="H2221" s="4" t="str">
        <f t="shared" si="205"/>
        <v>Click here</v>
      </c>
      <c r="I2221" t="str">
        <f>IFERROR(INDEX(Analysis!$B$71:$L$91, MATCH(B2221, Analysis!$A$71:$A$91, 0), MATCH(C2221, Analysis!$B$70:$L$70, 0)), "")</f>
        <v>Severe</v>
      </c>
      <c r="J2221">
        <f t="shared" si="206"/>
        <v>21</v>
      </c>
      <c r="K2221" s="56">
        <f t="shared" si="207"/>
        <v>45801</v>
      </c>
      <c r="L2221" s="57">
        <f t="shared" si="209"/>
        <v>0.74516203703387873</v>
      </c>
      <c r="M2221" t="str" cm="1">
        <f t="array" ref="M2221">IF(L2221="","",_xlfn.IFS(
  AND(L2221&gt;=TIME(9,0,0), L2221&lt;TIME(16,0,0)),"Morning",
  AND(L2221&gt;=TIME(16,0,0), L2221&lt;TIME(23,59,0)),"Evening",
  L2221&gt;=TIME(23,59,0),"Night",
  L2221&lt;TIME(9,0,0),"Night"
))</f>
        <v>Evening</v>
      </c>
      <c r="O2221" t="str">
        <f t="shared" si="208"/>
        <v/>
      </c>
    </row>
    <row r="2222" spans="1:15" x14ac:dyDescent="0.25">
      <c r="A2222" s="55" t="s">
        <v>4564</v>
      </c>
      <c r="B2222" t="s">
        <v>1</v>
      </c>
      <c r="C2222" t="s">
        <v>25</v>
      </c>
      <c r="D2222" t="s">
        <v>301</v>
      </c>
      <c r="E2222" t="s">
        <v>4565</v>
      </c>
      <c r="F2222" t="s">
        <v>78</v>
      </c>
      <c r="G2222" t="str">
        <f t="shared" si="204"/>
        <v>0</v>
      </c>
      <c r="H2222" s="4" t="str">
        <f t="shared" si="205"/>
        <v>Click here</v>
      </c>
      <c r="I2222" t="str">
        <f>IFERROR(INDEX(Analysis!$B$71:$L$91, MATCH(B2222, Analysis!$A$71:$A$91, 0), MATCH(C2222, Analysis!$B$70:$L$70, 0)), "")</f>
        <v>Mild</v>
      </c>
      <c r="J2222">
        <f t="shared" si="206"/>
        <v>21</v>
      </c>
      <c r="K2222" s="56">
        <f t="shared" si="207"/>
        <v>45801</v>
      </c>
      <c r="L2222" s="57">
        <f t="shared" si="209"/>
        <v>0.77498842592467554</v>
      </c>
      <c r="M2222" t="str" cm="1">
        <f t="array" ref="M2222">IF(L2222="","",_xlfn.IFS(
  AND(L2222&gt;=TIME(9,0,0), L2222&lt;TIME(16,0,0)),"Morning",
  AND(L2222&gt;=TIME(16,0,0), L2222&lt;TIME(23,59,0)),"Evening",
  L2222&gt;=TIME(23,59,0),"Night",
  L2222&lt;TIME(9,0,0),"Night"
))</f>
        <v>Evening</v>
      </c>
      <c r="O2222" t="str">
        <f t="shared" si="208"/>
        <v/>
      </c>
    </row>
    <row r="2223" spans="1:15" x14ac:dyDescent="0.25">
      <c r="A2223" s="55" t="s">
        <v>4566</v>
      </c>
      <c r="B2223" t="s">
        <v>4</v>
      </c>
      <c r="C2223" t="s">
        <v>29</v>
      </c>
      <c r="D2223" t="s">
        <v>76</v>
      </c>
      <c r="E2223" t="s">
        <v>4567</v>
      </c>
      <c r="F2223" t="s">
        <v>78</v>
      </c>
      <c r="G2223" t="str">
        <f t="shared" si="204"/>
        <v>0</v>
      </c>
      <c r="H2223" s="4" t="str">
        <f t="shared" si="205"/>
        <v>Click here</v>
      </c>
      <c r="I2223" t="str">
        <f>IFERROR(INDEX(Analysis!$B$71:$L$91, MATCH(B2223, Analysis!$A$71:$A$91, 0), MATCH(C2223, Analysis!$B$70:$L$70, 0)), "")</f>
        <v>Mild</v>
      </c>
      <c r="J2223">
        <f t="shared" si="206"/>
        <v>21</v>
      </c>
      <c r="K2223" s="56">
        <f t="shared" si="207"/>
        <v>45801</v>
      </c>
      <c r="L2223" s="57">
        <f t="shared" si="209"/>
        <v>0.79207175925694173</v>
      </c>
      <c r="M2223" t="str" cm="1">
        <f t="array" ref="M2223">IF(L2223="","",_xlfn.IFS(
  AND(L2223&gt;=TIME(9,0,0), L2223&lt;TIME(16,0,0)),"Morning",
  AND(L2223&gt;=TIME(16,0,0), L2223&lt;TIME(23,59,0)),"Evening",
  L2223&gt;=TIME(23,59,0),"Night",
  L2223&lt;TIME(9,0,0),"Night"
))</f>
        <v>Evening</v>
      </c>
      <c r="O2223" t="str">
        <f t="shared" si="208"/>
        <v/>
      </c>
    </row>
    <row r="2224" spans="1:15" x14ac:dyDescent="0.25">
      <c r="A2224" s="55" t="s">
        <v>4568</v>
      </c>
      <c r="B2224" t="s">
        <v>4</v>
      </c>
      <c r="C2224" t="s">
        <v>29</v>
      </c>
      <c r="D2224" t="s">
        <v>223</v>
      </c>
      <c r="E2224" t="s">
        <v>4569</v>
      </c>
      <c r="F2224" t="s">
        <v>78</v>
      </c>
      <c r="G2224" t="str">
        <f t="shared" si="204"/>
        <v>0</v>
      </c>
      <c r="H2224" s="4" t="str">
        <f t="shared" si="205"/>
        <v>Click here</v>
      </c>
      <c r="I2224" t="str">
        <f>IFERROR(INDEX(Analysis!$B$71:$L$91, MATCH(B2224, Analysis!$A$71:$A$91, 0), MATCH(C2224, Analysis!$B$70:$L$70, 0)), "")</f>
        <v>Mild</v>
      </c>
      <c r="J2224">
        <f t="shared" si="206"/>
        <v>21</v>
      </c>
      <c r="K2224" s="56">
        <f t="shared" si="207"/>
        <v>45801</v>
      </c>
      <c r="L2224" s="57">
        <f t="shared" si="209"/>
        <v>0.79362268518161727</v>
      </c>
      <c r="M2224" t="str" cm="1">
        <f t="array" ref="M2224">IF(L2224="","",_xlfn.IFS(
  AND(L2224&gt;=TIME(9,0,0), L2224&lt;TIME(16,0,0)),"Morning",
  AND(L2224&gt;=TIME(16,0,0), L2224&lt;TIME(23,59,0)),"Evening",
  L2224&gt;=TIME(23,59,0),"Night",
  L2224&lt;TIME(9,0,0),"Night"
))</f>
        <v>Evening</v>
      </c>
      <c r="O2224" t="str">
        <f t="shared" si="208"/>
        <v/>
      </c>
    </row>
    <row r="2225" spans="1:15" x14ac:dyDescent="0.25">
      <c r="A2225" s="55" t="s">
        <v>4570</v>
      </c>
      <c r="B2225" t="s">
        <v>1</v>
      </c>
      <c r="C2225" t="s">
        <v>29</v>
      </c>
      <c r="D2225" t="s">
        <v>76</v>
      </c>
      <c r="E2225" t="s">
        <v>4571</v>
      </c>
      <c r="F2225" t="s">
        <v>78</v>
      </c>
      <c r="G2225" t="str">
        <f t="shared" si="204"/>
        <v>0</v>
      </c>
      <c r="H2225" s="4" t="str">
        <f t="shared" si="205"/>
        <v>Click here</v>
      </c>
      <c r="I2225" t="str">
        <f>IFERROR(INDEX(Analysis!$B$71:$L$91, MATCH(B2225, Analysis!$A$71:$A$91, 0), MATCH(C2225, Analysis!$B$70:$L$70, 0)), "")</f>
        <v>Mild</v>
      </c>
      <c r="J2225">
        <f t="shared" si="206"/>
        <v>21</v>
      </c>
      <c r="K2225" s="56">
        <f t="shared" si="207"/>
        <v>45801</v>
      </c>
      <c r="L2225" s="57">
        <f t="shared" si="209"/>
        <v>0.80152777778130258</v>
      </c>
      <c r="M2225" t="str" cm="1">
        <f t="array" ref="M2225">IF(L2225="","",_xlfn.IFS(
  AND(L2225&gt;=TIME(9,0,0), L2225&lt;TIME(16,0,0)),"Morning",
  AND(L2225&gt;=TIME(16,0,0), L2225&lt;TIME(23,59,0)),"Evening",
  L2225&gt;=TIME(23,59,0),"Night",
  L2225&lt;TIME(9,0,0),"Night"
))</f>
        <v>Evening</v>
      </c>
      <c r="O2225" t="str">
        <f t="shared" si="208"/>
        <v/>
      </c>
    </row>
    <row r="2226" spans="1:15" x14ac:dyDescent="0.25">
      <c r="A2226" s="55" t="s">
        <v>4572</v>
      </c>
      <c r="B2226" t="s">
        <v>4</v>
      </c>
      <c r="C2226" t="s">
        <v>25</v>
      </c>
      <c r="D2226" t="s">
        <v>1117</v>
      </c>
      <c r="E2226" t="s">
        <v>4573</v>
      </c>
      <c r="F2226" t="s">
        <v>78</v>
      </c>
      <c r="G2226" t="str">
        <f t="shared" si="204"/>
        <v>0</v>
      </c>
      <c r="H2226" s="4" t="str">
        <f t="shared" si="205"/>
        <v>Click here</v>
      </c>
      <c r="I2226" t="str">
        <f>IFERROR(INDEX(Analysis!$B$71:$L$91, MATCH(B2226, Analysis!$A$71:$A$91, 0), MATCH(C2226, Analysis!$B$70:$L$70, 0)), "")</f>
        <v>Mild</v>
      </c>
      <c r="J2226">
        <f t="shared" si="206"/>
        <v>21</v>
      </c>
      <c r="K2226" s="56">
        <f t="shared" si="207"/>
        <v>45801</v>
      </c>
      <c r="L2226" s="57">
        <f t="shared" si="209"/>
        <v>0.80284722222131677</v>
      </c>
      <c r="M2226" t="str" cm="1">
        <f t="array" ref="M2226">IF(L2226="","",_xlfn.IFS(
  AND(L2226&gt;=TIME(9,0,0), L2226&lt;TIME(16,0,0)),"Morning",
  AND(L2226&gt;=TIME(16,0,0), L2226&lt;TIME(23,59,0)),"Evening",
  L2226&gt;=TIME(23,59,0),"Night",
  L2226&lt;TIME(9,0,0),"Night"
))</f>
        <v>Evening</v>
      </c>
      <c r="O2226" t="str">
        <f t="shared" si="208"/>
        <v/>
      </c>
    </row>
    <row r="2227" spans="1:15" x14ac:dyDescent="0.25">
      <c r="A2227" s="55" t="s">
        <v>4574</v>
      </c>
      <c r="B2227" t="s">
        <v>1</v>
      </c>
      <c r="C2227" t="s">
        <v>30</v>
      </c>
      <c r="D2227" t="s">
        <v>3827</v>
      </c>
      <c r="E2227" t="s">
        <v>4575</v>
      </c>
      <c r="F2227" t="s">
        <v>78</v>
      </c>
      <c r="G2227" t="str">
        <f t="shared" si="204"/>
        <v>0</v>
      </c>
      <c r="H2227" s="4" t="str">
        <f t="shared" si="205"/>
        <v>Click here</v>
      </c>
      <c r="I2227" t="str">
        <f>IFERROR(INDEX(Analysis!$B$71:$L$91, MATCH(B2227, Analysis!$A$71:$A$91, 0), MATCH(C2227, Analysis!$B$70:$L$70, 0)), "")</f>
        <v>Mild</v>
      </c>
      <c r="J2227">
        <f t="shared" si="206"/>
        <v>21</v>
      </c>
      <c r="K2227" s="56">
        <f t="shared" si="207"/>
        <v>45801</v>
      </c>
      <c r="L2227" s="57">
        <f t="shared" si="209"/>
        <v>0.81137731481430819</v>
      </c>
      <c r="M2227" t="str" cm="1">
        <f t="array" ref="M2227">IF(L2227="","",_xlfn.IFS(
  AND(L2227&gt;=TIME(9,0,0), L2227&lt;TIME(16,0,0)),"Morning",
  AND(L2227&gt;=TIME(16,0,0), L2227&lt;TIME(23,59,0)),"Evening",
  L2227&gt;=TIME(23,59,0),"Night",
  L2227&lt;TIME(9,0,0),"Night"
))</f>
        <v>Evening</v>
      </c>
      <c r="O2227" t="str">
        <f t="shared" si="208"/>
        <v/>
      </c>
    </row>
    <row r="2228" spans="1:15" x14ac:dyDescent="0.25">
      <c r="A2228" s="55" t="s">
        <v>4576</v>
      </c>
      <c r="B2228" t="s">
        <v>1</v>
      </c>
      <c r="C2228" t="s">
        <v>30</v>
      </c>
      <c r="D2228" t="s">
        <v>3827</v>
      </c>
      <c r="E2228" t="s">
        <v>4577</v>
      </c>
      <c r="F2228" t="s">
        <v>78</v>
      </c>
      <c r="G2228" t="str">
        <f t="shared" si="204"/>
        <v>0</v>
      </c>
      <c r="H2228" s="4" t="str">
        <f t="shared" si="205"/>
        <v>Click here</v>
      </c>
      <c r="I2228" t="str">
        <f>IFERROR(INDEX(Analysis!$B$71:$L$91, MATCH(B2228, Analysis!$A$71:$A$91, 0), MATCH(C2228, Analysis!$B$70:$L$70, 0)), "")</f>
        <v>Mild</v>
      </c>
      <c r="J2228">
        <f t="shared" si="206"/>
        <v>21</v>
      </c>
      <c r="K2228" s="56">
        <f t="shared" si="207"/>
        <v>45801</v>
      </c>
      <c r="L2228" s="57">
        <f t="shared" si="209"/>
        <v>0.84528935185517184</v>
      </c>
      <c r="M2228" t="str" cm="1">
        <f t="array" ref="M2228">IF(L2228="","",_xlfn.IFS(
  AND(L2228&gt;=TIME(9,0,0), L2228&lt;TIME(16,0,0)),"Morning",
  AND(L2228&gt;=TIME(16,0,0), L2228&lt;TIME(23,59,0)),"Evening",
  L2228&gt;=TIME(23,59,0),"Night",
  L2228&lt;TIME(9,0,0),"Night"
))</f>
        <v>Evening</v>
      </c>
      <c r="O2228" t="str">
        <f t="shared" si="208"/>
        <v/>
      </c>
    </row>
    <row r="2229" spans="1:15" x14ac:dyDescent="0.25">
      <c r="A2229" s="55" t="s">
        <v>4578</v>
      </c>
      <c r="B2229" t="s">
        <v>1</v>
      </c>
      <c r="C2229" t="s">
        <v>30</v>
      </c>
      <c r="D2229" t="s">
        <v>3820</v>
      </c>
      <c r="E2229" t="s">
        <v>4579</v>
      </c>
      <c r="F2229" t="s">
        <v>78</v>
      </c>
      <c r="G2229" t="str">
        <f t="shared" si="204"/>
        <v>0</v>
      </c>
      <c r="H2229" s="4" t="str">
        <f t="shared" si="205"/>
        <v>Click here</v>
      </c>
      <c r="I2229" t="str">
        <f>IFERROR(INDEX(Analysis!$B$71:$L$91, MATCH(B2229, Analysis!$A$71:$A$91, 0), MATCH(C2229, Analysis!$B$70:$L$70, 0)), "")</f>
        <v>Mild</v>
      </c>
      <c r="J2229">
        <f t="shared" si="206"/>
        <v>21</v>
      </c>
      <c r="K2229" s="56">
        <f t="shared" si="207"/>
        <v>45801</v>
      </c>
      <c r="L2229" s="57">
        <f t="shared" si="209"/>
        <v>0.84913194444379769</v>
      </c>
      <c r="M2229" t="str" cm="1">
        <f t="array" ref="M2229">IF(L2229="","",_xlfn.IFS(
  AND(L2229&gt;=TIME(9,0,0), L2229&lt;TIME(16,0,0)),"Morning",
  AND(L2229&gt;=TIME(16,0,0), L2229&lt;TIME(23,59,0)),"Evening",
  L2229&gt;=TIME(23,59,0),"Night",
  L2229&lt;TIME(9,0,0),"Night"
))</f>
        <v>Evening</v>
      </c>
      <c r="O2229" t="str">
        <f t="shared" si="208"/>
        <v/>
      </c>
    </row>
    <row r="2230" spans="1:15" x14ac:dyDescent="0.25">
      <c r="A2230" s="55" t="s">
        <v>4580</v>
      </c>
      <c r="B2230" t="s">
        <v>3</v>
      </c>
      <c r="C2230" t="s">
        <v>26</v>
      </c>
      <c r="D2230" t="s">
        <v>80</v>
      </c>
      <c r="E2230" t="s">
        <v>4581</v>
      </c>
      <c r="F2230" t="s">
        <v>78</v>
      </c>
      <c r="G2230" t="str">
        <f t="shared" si="204"/>
        <v>0</v>
      </c>
      <c r="H2230" s="4" t="str">
        <f t="shared" si="205"/>
        <v>Click here</v>
      </c>
      <c r="I2230" t="str">
        <f>IFERROR(INDEX(Analysis!$B$71:$L$91, MATCH(B2230, Analysis!$A$71:$A$91, 0), MATCH(C2230, Analysis!$B$70:$L$70, 0)), "")</f>
        <v>Severe</v>
      </c>
      <c r="J2230">
        <f t="shared" si="206"/>
        <v>21</v>
      </c>
      <c r="K2230" s="56">
        <f t="shared" si="207"/>
        <v>45801</v>
      </c>
      <c r="L2230" s="57">
        <f t="shared" si="209"/>
        <v>0.864641203705105</v>
      </c>
      <c r="M2230" t="str" cm="1">
        <f t="array" ref="M2230">IF(L2230="","",_xlfn.IFS(
  AND(L2230&gt;=TIME(9,0,0), L2230&lt;TIME(16,0,0)),"Morning",
  AND(L2230&gt;=TIME(16,0,0), L2230&lt;TIME(23,59,0)),"Evening",
  L2230&gt;=TIME(23,59,0),"Night",
  L2230&lt;TIME(9,0,0),"Night"
))</f>
        <v>Evening</v>
      </c>
      <c r="O2230" t="str">
        <f t="shared" si="208"/>
        <v/>
      </c>
    </row>
    <row r="2231" spans="1:15" x14ac:dyDescent="0.25">
      <c r="A2231" s="55" t="s">
        <v>4582</v>
      </c>
      <c r="B2231" t="s">
        <v>1</v>
      </c>
      <c r="C2231" t="s">
        <v>30</v>
      </c>
      <c r="D2231" t="s">
        <v>3827</v>
      </c>
      <c r="E2231" t="s">
        <v>4583</v>
      </c>
      <c r="F2231" t="s">
        <v>78</v>
      </c>
      <c r="G2231" t="str">
        <f t="shared" si="204"/>
        <v>0</v>
      </c>
      <c r="H2231" s="4" t="str">
        <f t="shared" si="205"/>
        <v>Click here</v>
      </c>
      <c r="I2231" t="str">
        <f>IFERROR(INDEX(Analysis!$B$71:$L$91, MATCH(B2231, Analysis!$A$71:$A$91, 0), MATCH(C2231, Analysis!$B$70:$L$70, 0)), "")</f>
        <v>Mild</v>
      </c>
      <c r="J2231">
        <f t="shared" si="206"/>
        <v>21</v>
      </c>
      <c r="K2231" s="56">
        <f t="shared" si="207"/>
        <v>45801</v>
      </c>
      <c r="L2231" s="57">
        <f t="shared" si="209"/>
        <v>0.924421296294895</v>
      </c>
      <c r="M2231" t="str" cm="1">
        <f t="array" ref="M2231">IF(L2231="","",_xlfn.IFS(
  AND(L2231&gt;=TIME(9,0,0), L2231&lt;TIME(16,0,0)),"Morning",
  AND(L2231&gt;=TIME(16,0,0), L2231&lt;TIME(23,59,0)),"Evening",
  L2231&gt;=TIME(23,59,0),"Night",
  L2231&lt;TIME(9,0,0),"Night"
))</f>
        <v>Evening</v>
      </c>
      <c r="O2231" t="str">
        <f t="shared" si="208"/>
        <v/>
      </c>
    </row>
    <row r="2232" spans="1:15" x14ac:dyDescent="0.25">
      <c r="A2232" s="55" t="s">
        <v>4584</v>
      </c>
      <c r="B2232" t="s">
        <v>5</v>
      </c>
      <c r="C2232" t="s">
        <v>30</v>
      </c>
      <c r="D2232" t="s">
        <v>3827</v>
      </c>
      <c r="E2232" t="s">
        <v>4585</v>
      </c>
      <c r="F2232" t="s">
        <v>78</v>
      </c>
      <c r="G2232" t="str">
        <f t="shared" si="204"/>
        <v>0</v>
      </c>
      <c r="H2232" s="4" t="str">
        <f t="shared" si="205"/>
        <v>Click here</v>
      </c>
      <c r="I2232" t="str">
        <f>IFERROR(INDEX(Analysis!$B$71:$L$91, MATCH(B2232, Analysis!$A$71:$A$91, 0), MATCH(C2232, Analysis!$B$70:$L$70, 0)), "")</f>
        <v>Severe</v>
      </c>
      <c r="J2232">
        <f t="shared" si="206"/>
        <v>21</v>
      </c>
      <c r="K2232" s="56">
        <f t="shared" si="207"/>
        <v>45801</v>
      </c>
      <c r="L2232" s="57">
        <f t="shared" si="209"/>
        <v>0.93965277777897427</v>
      </c>
      <c r="M2232" t="str" cm="1">
        <f t="array" ref="M2232">IF(L2232="","",_xlfn.IFS(
  AND(L2232&gt;=TIME(9,0,0), L2232&lt;TIME(16,0,0)),"Morning",
  AND(L2232&gt;=TIME(16,0,0), L2232&lt;TIME(23,59,0)),"Evening",
  L2232&gt;=TIME(23,59,0),"Night",
  L2232&lt;TIME(9,0,0),"Night"
))</f>
        <v>Evening</v>
      </c>
      <c r="O2232" t="str">
        <f t="shared" si="208"/>
        <v/>
      </c>
    </row>
    <row r="2233" spans="1:15" x14ac:dyDescent="0.25">
      <c r="A2233" s="55" t="s">
        <v>4586</v>
      </c>
      <c r="B2233" t="s">
        <v>1</v>
      </c>
      <c r="C2233" t="s">
        <v>25</v>
      </c>
      <c r="D2233" t="s">
        <v>301</v>
      </c>
      <c r="E2233" t="s">
        <v>4587</v>
      </c>
      <c r="F2233" t="s">
        <v>78</v>
      </c>
      <c r="G2233" t="str">
        <f t="shared" si="204"/>
        <v>0</v>
      </c>
      <c r="H2233" s="4" t="str">
        <f t="shared" si="205"/>
        <v>Click here</v>
      </c>
      <c r="I2233" t="str">
        <f>IFERROR(INDEX(Analysis!$B$71:$L$91, MATCH(B2233, Analysis!$A$71:$A$91, 0), MATCH(C2233, Analysis!$B$70:$L$70, 0)), "")</f>
        <v>Mild</v>
      </c>
      <c r="J2233">
        <f t="shared" si="206"/>
        <v>21</v>
      </c>
      <c r="K2233" s="56">
        <f t="shared" si="207"/>
        <v>45801</v>
      </c>
      <c r="L2233" s="57">
        <f t="shared" si="209"/>
        <v>0.96760416666802485</v>
      </c>
      <c r="M2233" t="str" cm="1">
        <f t="array" ref="M2233">IF(L2233="","",_xlfn.IFS(
  AND(L2233&gt;=TIME(9,0,0), L2233&lt;TIME(16,0,0)),"Morning",
  AND(L2233&gt;=TIME(16,0,0), L2233&lt;TIME(23,59,0)),"Evening",
  L2233&gt;=TIME(23,59,0),"Night",
  L2233&lt;TIME(9,0,0),"Night"
))</f>
        <v>Evening</v>
      </c>
      <c r="O2233" t="str">
        <f t="shared" si="208"/>
        <v/>
      </c>
    </row>
    <row r="2234" spans="1:15" x14ac:dyDescent="0.25">
      <c r="A2234" s="55" t="s">
        <v>4588</v>
      </c>
      <c r="B2234" t="s">
        <v>1</v>
      </c>
      <c r="C2234" t="s">
        <v>25</v>
      </c>
      <c r="D2234" t="s">
        <v>301</v>
      </c>
      <c r="E2234" t="s">
        <v>4589</v>
      </c>
      <c r="F2234" t="s">
        <v>78</v>
      </c>
      <c r="G2234" t="str">
        <f t="shared" si="204"/>
        <v>0</v>
      </c>
      <c r="H2234" s="4" t="str">
        <f t="shared" si="205"/>
        <v>Click here</v>
      </c>
      <c r="I2234" t="str">
        <f>IFERROR(INDEX(Analysis!$B$71:$L$91, MATCH(B2234, Analysis!$A$71:$A$91, 0), MATCH(C2234, Analysis!$B$70:$L$70, 0)), "")</f>
        <v>Mild</v>
      </c>
      <c r="J2234">
        <f t="shared" si="206"/>
        <v>21</v>
      </c>
      <c r="K2234" s="56">
        <f t="shared" si="207"/>
        <v>45801</v>
      </c>
      <c r="L2234" s="57">
        <f t="shared" si="209"/>
        <v>0.97687500000029104</v>
      </c>
      <c r="M2234" t="str" cm="1">
        <f t="array" ref="M2234">IF(L2234="","",_xlfn.IFS(
  AND(L2234&gt;=TIME(9,0,0), L2234&lt;TIME(16,0,0)),"Morning",
  AND(L2234&gt;=TIME(16,0,0), L2234&lt;TIME(23,59,0)),"Evening",
  L2234&gt;=TIME(23,59,0),"Night",
  L2234&lt;TIME(9,0,0),"Night"
))</f>
        <v>Evening</v>
      </c>
      <c r="O2234" t="str">
        <f t="shared" si="208"/>
        <v/>
      </c>
    </row>
    <row r="2235" spans="1:15" x14ac:dyDescent="0.25">
      <c r="A2235" s="55" t="s">
        <v>4590</v>
      </c>
      <c r="B2235" t="s">
        <v>1</v>
      </c>
      <c r="C2235" t="s">
        <v>25</v>
      </c>
      <c r="D2235" t="s">
        <v>301</v>
      </c>
      <c r="E2235" t="s">
        <v>4591</v>
      </c>
      <c r="F2235" t="s">
        <v>78</v>
      </c>
      <c r="G2235" t="str">
        <f t="shared" si="204"/>
        <v>0</v>
      </c>
      <c r="H2235" s="4" t="str">
        <f t="shared" si="205"/>
        <v>Click here</v>
      </c>
      <c r="I2235" t="str">
        <f>IFERROR(INDEX(Analysis!$B$71:$L$91, MATCH(B2235, Analysis!$A$71:$A$91, 0), MATCH(C2235, Analysis!$B$70:$L$70, 0)), "")</f>
        <v>Mild</v>
      </c>
      <c r="J2235">
        <f t="shared" si="206"/>
        <v>21</v>
      </c>
      <c r="K2235" s="56">
        <f t="shared" si="207"/>
        <v>45801</v>
      </c>
      <c r="L2235" s="57">
        <f t="shared" si="209"/>
        <v>0.98865740740438923</v>
      </c>
      <c r="M2235" t="str" cm="1">
        <f t="array" ref="M2235">IF(L2235="","",_xlfn.IFS(
  AND(L2235&gt;=TIME(9,0,0), L2235&lt;TIME(16,0,0)),"Morning",
  AND(L2235&gt;=TIME(16,0,0), L2235&lt;TIME(23,59,0)),"Evening",
  L2235&gt;=TIME(23,59,0),"Night",
  L2235&lt;TIME(9,0,0),"Night"
))</f>
        <v>Evening</v>
      </c>
      <c r="O2235" t="str">
        <f t="shared" si="208"/>
        <v/>
      </c>
    </row>
    <row r="2236" spans="1:15" x14ac:dyDescent="0.25">
      <c r="A2236" s="55" t="s">
        <v>4592</v>
      </c>
      <c r="B2236" t="s">
        <v>0</v>
      </c>
      <c r="C2236" t="s">
        <v>25</v>
      </c>
      <c r="D2236" t="s">
        <v>1076</v>
      </c>
      <c r="E2236" t="s">
        <v>4593</v>
      </c>
      <c r="F2236" t="s">
        <v>78</v>
      </c>
      <c r="G2236" t="str">
        <f t="shared" si="204"/>
        <v>0</v>
      </c>
      <c r="H2236" s="4" t="str">
        <f t="shared" si="205"/>
        <v>Click here</v>
      </c>
      <c r="I2236" t="str">
        <f>IFERROR(INDEX(Analysis!$B$71:$L$91, MATCH(B2236, Analysis!$A$71:$A$91, 0), MATCH(C2236, Analysis!$B$70:$L$70, 0)), "")</f>
        <v>Severe</v>
      </c>
      <c r="J2236">
        <f t="shared" si="206"/>
        <v>22</v>
      </c>
      <c r="K2236" s="56">
        <f t="shared" si="207"/>
        <v>45802</v>
      </c>
      <c r="L2236" s="57">
        <f t="shared" si="209"/>
        <v>0.38925925926014315</v>
      </c>
      <c r="M2236" t="str" cm="1">
        <f t="array" ref="M2236">IF(L2236="","",_xlfn.IFS(
  AND(L2236&gt;=TIME(9,0,0), L2236&lt;TIME(16,0,0)),"Morning",
  AND(L2236&gt;=TIME(16,0,0), L2236&lt;TIME(23,59,0)),"Evening",
  L2236&gt;=TIME(23,59,0),"Night",
  L2236&lt;TIME(9,0,0),"Night"
))</f>
        <v>Morning</v>
      </c>
      <c r="O2236" t="str">
        <f t="shared" si="208"/>
        <v/>
      </c>
    </row>
    <row r="2237" spans="1:15" x14ac:dyDescent="0.25">
      <c r="A2237" s="55" t="s">
        <v>4594</v>
      </c>
      <c r="B2237" t="s">
        <v>3</v>
      </c>
      <c r="C2237" t="s">
        <v>25</v>
      </c>
      <c r="D2237" t="s">
        <v>301</v>
      </c>
      <c r="E2237" t="s">
        <v>4595</v>
      </c>
      <c r="F2237" t="s">
        <v>78</v>
      </c>
      <c r="G2237" t="str">
        <f t="shared" si="204"/>
        <v>0</v>
      </c>
      <c r="H2237" s="4" t="str">
        <f t="shared" si="205"/>
        <v>Click here</v>
      </c>
      <c r="I2237" t="str">
        <f>IFERROR(INDEX(Analysis!$B$71:$L$91, MATCH(B2237, Analysis!$A$71:$A$91, 0), MATCH(C2237, Analysis!$B$70:$L$70, 0)), "")</f>
        <v>Severe</v>
      </c>
      <c r="J2237">
        <f t="shared" si="206"/>
        <v>22</v>
      </c>
      <c r="K2237" s="56">
        <f t="shared" si="207"/>
        <v>45802</v>
      </c>
      <c r="L2237" s="57">
        <f t="shared" si="209"/>
        <v>0.39755787036847323</v>
      </c>
      <c r="M2237" t="str" cm="1">
        <f t="array" ref="M2237">IF(L2237="","",_xlfn.IFS(
  AND(L2237&gt;=TIME(9,0,0), L2237&lt;TIME(16,0,0)),"Morning",
  AND(L2237&gt;=TIME(16,0,0), L2237&lt;TIME(23,59,0)),"Evening",
  L2237&gt;=TIME(23,59,0),"Night",
  L2237&lt;TIME(9,0,0),"Night"
))</f>
        <v>Morning</v>
      </c>
      <c r="O2237" t="str">
        <f t="shared" si="208"/>
        <v/>
      </c>
    </row>
    <row r="2238" spans="1:15" x14ac:dyDescent="0.25">
      <c r="A2238" s="55" t="s">
        <v>4596</v>
      </c>
      <c r="B2238" t="s">
        <v>4</v>
      </c>
      <c r="C2238" t="s">
        <v>25</v>
      </c>
      <c r="D2238" t="s">
        <v>83</v>
      </c>
      <c r="E2238" t="s">
        <v>4597</v>
      </c>
      <c r="F2238" t="s">
        <v>78</v>
      </c>
      <c r="G2238" t="str">
        <f t="shared" si="204"/>
        <v>0</v>
      </c>
      <c r="H2238" s="4" t="str">
        <f t="shared" si="205"/>
        <v>Click here</v>
      </c>
      <c r="I2238" t="str">
        <f>IFERROR(INDEX(Analysis!$B$71:$L$91, MATCH(B2238, Analysis!$A$71:$A$91, 0), MATCH(C2238, Analysis!$B$70:$L$70, 0)), "")</f>
        <v>Mild</v>
      </c>
      <c r="J2238">
        <f t="shared" si="206"/>
        <v>22</v>
      </c>
      <c r="K2238" s="56">
        <f t="shared" si="207"/>
        <v>45802</v>
      </c>
      <c r="L2238" s="57">
        <f t="shared" si="209"/>
        <v>0.40077546296379296</v>
      </c>
      <c r="M2238" t="str" cm="1">
        <f t="array" ref="M2238">IF(L2238="","",_xlfn.IFS(
  AND(L2238&gt;=TIME(9,0,0), L2238&lt;TIME(16,0,0)),"Morning",
  AND(L2238&gt;=TIME(16,0,0), L2238&lt;TIME(23,59,0)),"Evening",
  L2238&gt;=TIME(23,59,0),"Night",
  L2238&lt;TIME(9,0,0),"Night"
))</f>
        <v>Morning</v>
      </c>
      <c r="O2238" t="str">
        <f t="shared" si="208"/>
        <v/>
      </c>
    </row>
    <row r="2239" spans="1:15" x14ac:dyDescent="0.25">
      <c r="A2239" s="55" t="s">
        <v>4598</v>
      </c>
      <c r="B2239" t="s">
        <v>3</v>
      </c>
      <c r="C2239" t="s">
        <v>26</v>
      </c>
      <c r="D2239" t="s">
        <v>80</v>
      </c>
      <c r="E2239" t="s">
        <v>4599</v>
      </c>
      <c r="F2239" t="s">
        <v>78</v>
      </c>
      <c r="G2239" t="str">
        <f t="shared" si="204"/>
        <v>0</v>
      </c>
      <c r="H2239" s="4" t="str">
        <f t="shared" si="205"/>
        <v>Click here</v>
      </c>
      <c r="I2239" t="str">
        <f>IFERROR(INDEX(Analysis!$B$71:$L$91, MATCH(B2239, Analysis!$A$71:$A$91, 0), MATCH(C2239, Analysis!$B$70:$L$70, 0)), "")</f>
        <v>Severe</v>
      </c>
      <c r="J2239">
        <f t="shared" si="206"/>
        <v>22</v>
      </c>
      <c r="K2239" s="56">
        <f t="shared" si="207"/>
        <v>45802</v>
      </c>
      <c r="L2239" s="57">
        <f t="shared" si="209"/>
        <v>0.40664351851592073</v>
      </c>
      <c r="M2239" t="str" cm="1">
        <f t="array" ref="M2239">IF(L2239="","",_xlfn.IFS(
  AND(L2239&gt;=TIME(9,0,0), L2239&lt;TIME(16,0,0)),"Morning",
  AND(L2239&gt;=TIME(16,0,0), L2239&lt;TIME(23,59,0)),"Evening",
  L2239&gt;=TIME(23,59,0),"Night",
  L2239&lt;TIME(9,0,0),"Night"
))</f>
        <v>Morning</v>
      </c>
      <c r="O2239" t="str">
        <f t="shared" si="208"/>
        <v/>
      </c>
    </row>
    <row r="2240" spans="1:15" x14ac:dyDescent="0.25">
      <c r="A2240" s="55" t="s">
        <v>4600</v>
      </c>
      <c r="B2240" t="s">
        <v>1</v>
      </c>
      <c r="C2240" t="s">
        <v>103</v>
      </c>
      <c r="D2240" t="s">
        <v>541</v>
      </c>
      <c r="E2240" t="s">
        <v>4601</v>
      </c>
      <c r="F2240" t="s">
        <v>78</v>
      </c>
      <c r="G2240" t="str">
        <f t="shared" si="204"/>
        <v>0</v>
      </c>
      <c r="H2240" s="4" t="str">
        <f t="shared" si="205"/>
        <v>Click here</v>
      </c>
      <c r="I2240" t="str">
        <f>IFERROR(INDEX(Analysis!$B$71:$L$91, MATCH(B2240, Analysis!$A$71:$A$91, 0), MATCH(C2240, Analysis!$B$70:$L$70, 0)), "")</f>
        <v>Mild</v>
      </c>
      <c r="J2240">
        <f t="shared" si="206"/>
        <v>22</v>
      </c>
      <c r="K2240" s="56">
        <f t="shared" si="207"/>
        <v>45802</v>
      </c>
      <c r="L2240" s="57">
        <f t="shared" si="209"/>
        <v>0.41019675925781485</v>
      </c>
      <c r="M2240" t="str" cm="1">
        <f t="array" ref="M2240">IF(L2240="","",_xlfn.IFS(
  AND(L2240&gt;=TIME(9,0,0), L2240&lt;TIME(16,0,0)),"Morning",
  AND(L2240&gt;=TIME(16,0,0), L2240&lt;TIME(23,59,0)),"Evening",
  L2240&gt;=TIME(23,59,0),"Night",
  L2240&lt;TIME(9,0,0),"Night"
))</f>
        <v>Morning</v>
      </c>
      <c r="O2240" t="str">
        <f t="shared" si="208"/>
        <v/>
      </c>
    </row>
    <row r="2241" spans="1:15" x14ac:dyDescent="0.25">
      <c r="A2241" s="55" t="s">
        <v>4602</v>
      </c>
      <c r="B2241" t="s">
        <v>1</v>
      </c>
      <c r="C2241" t="s">
        <v>26</v>
      </c>
      <c r="D2241" t="s">
        <v>80</v>
      </c>
      <c r="E2241" t="s">
        <v>4603</v>
      </c>
      <c r="F2241" t="s">
        <v>78</v>
      </c>
      <c r="G2241" t="str">
        <f t="shared" si="204"/>
        <v>0</v>
      </c>
      <c r="H2241" s="4" t="str">
        <f t="shared" si="205"/>
        <v>Click here</v>
      </c>
      <c r="I2241" t="str">
        <f>IFERROR(INDEX(Analysis!$B$71:$L$91, MATCH(B2241, Analysis!$A$71:$A$91, 0), MATCH(C2241, Analysis!$B$70:$L$70, 0)), "")</f>
        <v>Mild</v>
      </c>
      <c r="J2241">
        <f t="shared" si="206"/>
        <v>22</v>
      </c>
      <c r="K2241" s="56">
        <f t="shared" si="207"/>
        <v>45802</v>
      </c>
      <c r="L2241" s="57">
        <f t="shared" si="209"/>
        <v>0.41067129629664123</v>
      </c>
      <c r="M2241" t="str" cm="1">
        <f t="array" ref="M2241">IF(L2241="","",_xlfn.IFS(
  AND(L2241&gt;=TIME(9,0,0), L2241&lt;TIME(16,0,0)),"Morning",
  AND(L2241&gt;=TIME(16,0,0), L2241&lt;TIME(23,59,0)),"Evening",
  L2241&gt;=TIME(23,59,0),"Night",
  L2241&lt;TIME(9,0,0),"Night"
))</f>
        <v>Morning</v>
      </c>
      <c r="O2241" t="str">
        <f t="shared" si="208"/>
        <v/>
      </c>
    </row>
    <row r="2242" spans="1:15" x14ac:dyDescent="0.25">
      <c r="A2242" s="55" t="s">
        <v>4604</v>
      </c>
      <c r="B2242" t="s">
        <v>1</v>
      </c>
      <c r="C2242" t="s">
        <v>29</v>
      </c>
      <c r="D2242" t="s">
        <v>76</v>
      </c>
      <c r="E2242" t="s">
        <v>4605</v>
      </c>
      <c r="F2242" t="s">
        <v>78</v>
      </c>
      <c r="G2242" t="str">
        <f t="shared" ref="G2242:G2305" si="210">IF(ISBLANK(A2242), "", IF(ISBLANK(F2242), 0, F2242))</f>
        <v>0</v>
      </c>
      <c r="H2242" s="4" t="str">
        <f t="shared" ref="H2242:H2305" si="211">IF(ISBLANK(E2242),"",HYPERLINK(E2242,"Click here"))</f>
        <v>Click here</v>
      </c>
      <c r="I2242" t="str">
        <f>IFERROR(INDEX(Analysis!$B$71:$L$91, MATCH(B2242, Analysis!$A$71:$A$91, 0), MATCH(C2242, Analysis!$B$70:$L$70, 0)), "")</f>
        <v>Mild</v>
      </c>
      <c r="J2242">
        <f t="shared" ref="J2242:J2305" si="212">IF(ISBLANK(A2242),"",WEEKNUM(A2242))</f>
        <v>22</v>
      </c>
      <c r="K2242" s="56">
        <f t="shared" ref="K2242:K2305" si="213">IF(ISBLANK(A2242),"",DATE(YEAR(A2242),MONTH(A2242),DAY(A2242)))</f>
        <v>45802</v>
      </c>
      <c r="L2242" s="57">
        <f t="shared" si="209"/>
        <v>0.41259259259095415</v>
      </c>
      <c r="M2242" t="str" cm="1">
        <f t="array" ref="M2242">IF(L2242="","",_xlfn.IFS(
  AND(L2242&gt;=TIME(9,0,0), L2242&lt;TIME(16,0,0)),"Morning",
  AND(L2242&gt;=TIME(16,0,0), L2242&lt;TIME(23,59,0)),"Evening",
  L2242&gt;=TIME(23,59,0),"Night",
  L2242&lt;TIME(9,0,0),"Night"
))</f>
        <v>Morning</v>
      </c>
      <c r="O2242" t="str">
        <f t="shared" ref="O2242:O2305" si="214">IF(N2242="ON", _xlfn.IMAGE(E2242, 1), "")</f>
        <v/>
      </c>
    </row>
    <row r="2243" spans="1:15" x14ac:dyDescent="0.25">
      <c r="A2243" s="55" t="s">
        <v>4606</v>
      </c>
      <c r="B2243" t="s">
        <v>2</v>
      </c>
      <c r="C2243" t="s">
        <v>103</v>
      </c>
      <c r="D2243" t="s">
        <v>541</v>
      </c>
      <c r="E2243" t="s">
        <v>4607</v>
      </c>
      <c r="F2243" t="s">
        <v>78</v>
      </c>
      <c r="G2243" t="str">
        <f t="shared" si="210"/>
        <v>0</v>
      </c>
      <c r="H2243" s="4" t="str">
        <f t="shared" si="211"/>
        <v>Click here</v>
      </c>
      <c r="I2243" t="str">
        <f>IFERROR(INDEX(Analysis!$B$71:$L$91, MATCH(B2243, Analysis!$A$71:$A$91, 0), MATCH(C2243, Analysis!$B$70:$L$70, 0)), "")</f>
        <v>Mild</v>
      </c>
      <c r="J2243">
        <f t="shared" si="212"/>
        <v>22</v>
      </c>
      <c r="K2243" s="56">
        <f t="shared" si="213"/>
        <v>45802</v>
      </c>
      <c r="L2243" s="57">
        <f t="shared" ref="L2243:L2306" si="215">IF(A2243="", "", A2243 - INT(A2243))</f>
        <v>0.41947916666686069</v>
      </c>
      <c r="M2243" t="str" cm="1">
        <f t="array" ref="M2243">IF(L2243="","",_xlfn.IFS(
  AND(L2243&gt;=TIME(9,0,0), L2243&lt;TIME(16,0,0)),"Morning",
  AND(L2243&gt;=TIME(16,0,0), L2243&lt;TIME(23,59,0)),"Evening",
  L2243&gt;=TIME(23,59,0),"Night",
  L2243&lt;TIME(9,0,0),"Night"
))</f>
        <v>Morning</v>
      </c>
      <c r="O2243" t="str">
        <f t="shared" si="214"/>
        <v/>
      </c>
    </row>
    <row r="2244" spans="1:15" x14ac:dyDescent="0.25">
      <c r="A2244" s="55" t="s">
        <v>4608</v>
      </c>
      <c r="B2244" t="s">
        <v>1</v>
      </c>
      <c r="C2244" t="s">
        <v>103</v>
      </c>
      <c r="D2244" t="s">
        <v>3022</v>
      </c>
      <c r="E2244" t="s">
        <v>4609</v>
      </c>
      <c r="F2244" t="s">
        <v>78</v>
      </c>
      <c r="G2244" t="str">
        <f t="shared" si="210"/>
        <v>0</v>
      </c>
      <c r="H2244" s="4" t="str">
        <f t="shared" si="211"/>
        <v>Click here</v>
      </c>
      <c r="I2244" t="str">
        <f>IFERROR(INDEX(Analysis!$B$71:$L$91, MATCH(B2244, Analysis!$A$71:$A$91, 0), MATCH(C2244, Analysis!$B$70:$L$70, 0)), "")</f>
        <v>Mild</v>
      </c>
      <c r="J2244">
        <f t="shared" si="212"/>
        <v>22</v>
      </c>
      <c r="K2244" s="56">
        <f t="shared" si="213"/>
        <v>45802</v>
      </c>
      <c r="L2244" s="57">
        <f t="shared" si="215"/>
        <v>0.4206712962986785</v>
      </c>
      <c r="M2244" t="str" cm="1">
        <f t="array" ref="M2244">IF(L2244="","",_xlfn.IFS(
  AND(L2244&gt;=TIME(9,0,0), L2244&lt;TIME(16,0,0)),"Morning",
  AND(L2244&gt;=TIME(16,0,0), L2244&lt;TIME(23,59,0)),"Evening",
  L2244&gt;=TIME(23,59,0),"Night",
  L2244&lt;TIME(9,0,0),"Night"
))</f>
        <v>Morning</v>
      </c>
      <c r="O2244" t="str">
        <f t="shared" si="214"/>
        <v/>
      </c>
    </row>
    <row r="2245" spans="1:15" x14ac:dyDescent="0.25">
      <c r="A2245" s="55" t="s">
        <v>4610</v>
      </c>
      <c r="B2245" t="s">
        <v>1</v>
      </c>
      <c r="C2245" t="s">
        <v>103</v>
      </c>
      <c r="D2245" t="s">
        <v>104</v>
      </c>
      <c r="E2245" t="s">
        <v>4611</v>
      </c>
      <c r="F2245" t="s">
        <v>78</v>
      </c>
      <c r="G2245" t="str">
        <f t="shared" si="210"/>
        <v>0</v>
      </c>
      <c r="H2245" s="4" t="str">
        <f t="shared" si="211"/>
        <v>Click here</v>
      </c>
      <c r="I2245" t="str">
        <f>IFERROR(INDEX(Analysis!$B$71:$L$91, MATCH(B2245, Analysis!$A$71:$A$91, 0), MATCH(C2245, Analysis!$B$70:$L$70, 0)), "")</f>
        <v>Mild</v>
      </c>
      <c r="J2245">
        <f t="shared" si="212"/>
        <v>22</v>
      </c>
      <c r="K2245" s="56">
        <f t="shared" si="213"/>
        <v>45802</v>
      </c>
      <c r="L2245" s="57">
        <f t="shared" si="215"/>
        <v>0.42127314814570127</v>
      </c>
      <c r="M2245" t="str" cm="1">
        <f t="array" ref="M2245">IF(L2245="","",_xlfn.IFS(
  AND(L2245&gt;=TIME(9,0,0), L2245&lt;TIME(16,0,0)),"Morning",
  AND(L2245&gt;=TIME(16,0,0), L2245&lt;TIME(23,59,0)),"Evening",
  L2245&gt;=TIME(23,59,0),"Night",
  L2245&lt;TIME(9,0,0),"Night"
))</f>
        <v>Morning</v>
      </c>
      <c r="O2245" t="str">
        <f t="shared" si="214"/>
        <v/>
      </c>
    </row>
    <row r="2246" spans="1:15" x14ac:dyDescent="0.25">
      <c r="A2246" s="55" t="s">
        <v>4612</v>
      </c>
      <c r="B2246" t="s">
        <v>1</v>
      </c>
      <c r="C2246" t="s">
        <v>103</v>
      </c>
      <c r="D2246" t="s">
        <v>104</v>
      </c>
      <c r="E2246" t="s">
        <v>4613</v>
      </c>
      <c r="F2246" t="s">
        <v>78</v>
      </c>
      <c r="G2246" t="str">
        <f t="shared" si="210"/>
        <v>0</v>
      </c>
      <c r="H2246" s="4" t="str">
        <f t="shared" si="211"/>
        <v>Click here</v>
      </c>
      <c r="I2246" t="str">
        <f>IFERROR(INDEX(Analysis!$B$71:$L$91, MATCH(B2246, Analysis!$A$71:$A$91, 0), MATCH(C2246, Analysis!$B$70:$L$70, 0)), "")</f>
        <v>Mild</v>
      </c>
      <c r="J2246">
        <f t="shared" si="212"/>
        <v>22</v>
      </c>
      <c r="K2246" s="56">
        <f t="shared" si="213"/>
        <v>45802</v>
      </c>
      <c r="L2246" s="57">
        <f t="shared" si="215"/>
        <v>0.42145833333051996</v>
      </c>
      <c r="M2246" t="str" cm="1">
        <f t="array" ref="M2246">IF(L2246="","",_xlfn.IFS(
  AND(L2246&gt;=TIME(9,0,0), L2246&lt;TIME(16,0,0)),"Morning",
  AND(L2246&gt;=TIME(16,0,0), L2246&lt;TIME(23,59,0)),"Evening",
  L2246&gt;=TIME(23,59,0),"Night",
  L2246&lt;TIME(9,0,0),"Night"
))</f>
        <v>Morning</v>
      </c>
      <c r="O2246" t="str">
        <f t="shared" si="214"/>
        <v/>
      </c>
    </row>
    <row r="2247" spans="1:15" x14ac:dyDescent="0.25">
      <c r="A2247" s="55" t="s">
        <v>4614</v>
      </c>
      <c r="B2247" t="s">
        <v>3</v>
      </c>
      <c r="C2247" t="s">
        <v>25</v>
      </c>
      <c r="D2247" t="s">
        <v>310</v>
      </c>
      <c r="E2247" t="s">
        <v>4615</v>
      </c>
      <c r="F2247" t="s">
        <v>78</v>
      </c>
      <c r="G2247" t="str">
        <f t="shared" si="210"/>
        <v>0</v>
      </c>
      <c r="H2247" s="4" t="str">
        <f t="shared" si="211"/>
        <v>Click here</v>
      </c>
      <c r="I2247" t="str">
        <f>IFERROR(INDEX(Analysis!$B$71:$L$91, MATCH(B2247, Analysis!$A$71:$A$91, 0), MATCH(C2247, Analysis!$B$70:$L$70, 0)), "")</f>
        <v>Severe</v>
      </c>
      <c r="J2247">
        <f t="shared" si="212"/>
        <v>22</v>
      </c>
      <c r="K2247" s="56">
        <f t="shared" si="213"/>
        <v>45802</v>
      </c>
      <c r="L2247" s="57">
        <f t="shared" si="215"/>
        <v>0.42638888888905058</v>
      </c>
      <c r="M2247" t="str" cm="1">
        <f t="array" ref="M2247">IF(L2247="","",_xlfn.IFS(
  AND(L2247&gt;=TIME(9,0,0), L2247&lt;TIME(16,0,0)),"Morning",
  AND(L2247&gt;=TIME(16,0,0), L2247&lt;TIME(23,59,0)),"Evening",
  L2247&gt;=TIME(23,59,0),"Night",
  L2247&lt;TIME(9,0,0),"Night"
))</f>
        <v>Morning</v>
      </c>
      <c r="O2247" t="str">
        <f t="shared" si="214"/>
        <v/>
      </c>
    </row>
    <row r="2248" spans="1:15" x14ac:dyDescent="0.25">
      <c r="A2248" s="55" t="s">
        <v>4616</v>
      </c>
      <c r="B2248" t="s">
        <v>1</v>
      </c>
      <c r="C2248" t="s">
        <v>25</v>
      </c>
      <c r="D2248" t="s">
        <v>149</v>
      </c>
      <c r="E2248" t="s">
        <v>4617</v>
      </c>
      <c r="F2248" t="s">
        <v>78</v>
      </c>
      <c r="G2248" t="str">
        <f t="shared" si="210"/>
        <v>0</v>
      </c>
      <c r="H2248" s="4" t="str">
        <f t="shared" si="211"/>
        <v>Click here</v>
      </c>
      <c r="I2248" t="str">
        <f>IFERROR(INDEX(Analysis!$B$71:$L$91, MATCH(B2248, Analysis!$A$71:$A$91, 0), MATCH(C2248, Analysis!$B$70:$L$70, 0)), "")</f>
        <v>Mild</v>
      </c>
      <c r="J2248">
        <f t="shared" si="212"/>
        <v>22</v>
      </c>
      <c r="K2248" s="56">
        <f t="shared" si="213"/>
        <v>45802</v>
      </c>
      <c r="L2248" s="57">
        <f t="shared" si="215"/>
        <v>0.43148148147884058</v>
      </c>
      <c r="M2248" t="str" cm="1">
        <f t="array" ref="M2248">IF(L2248="","",_xlfn.IFS(
  AND(L2248&gt;=TIME(9,0,0), L2248&lt;TIME(16,0,0)),"Morning",
  AND(L2248&gt;=TIME(16,0,0), L2248&lt;TIME(23,59,0)),"Evening",
  L2248&gt;=TIME(23,59,0),"Night",
  L2248&lt;TIME(9,0,0),"Night"
))</f>
        <v>Morning</v>
      </c>
      <c r="O2248" t="str">
        <f t="shared" si="214"/>
        <v/>
      </c>
    </row>
    <row r="2249" spans="1:15" x14ac:dyDescent="0.25">
      <c r="A2249" s="55" t="s">
        <v>4618</v>
      </c>
      <c r="B2249" t="s">
        <v>1</v>
      </c>
      <c r="C2249" t="s">
        <v>103</v>
      </c>
      <c r="D2249" t="s">
        <v>541</v>
      </c>
      <c r="E2249" t="s">
        <v>4619</v>
      </c>
      <c r="F2249" t="s">
        <v>78</v>
      </c>
      <c r="G2249" t="str">
        <f t="shared" si="210"/>
        <v>0</v>
      </c>
      <c r="H2249" s="4" t="str">
        <f t="shared" si="211"/>
        <v>Click here</v>
      </c>
      <c r="I2249" t="str">
        <f>IFERROR(INDEX(Analysis!$B$71:$L$91, MATCH(B2249, Analysis!$A$71:$A$91, 0), MATCH(C2249, Analysis!$B$70:$L$70, 0)), "")</f>
        <v>Mild</v>
      </c>
      <c r="J2249">
        <f t="shared" si="212"/>
        <v>22</v>
      </c>
      <c r="K2249" s="56">
        <f t="shared" si="213"/>
        <v>45802</v>
      </c>
      <c r="L2249" s="57">
        <f t="shared" si="215"/>
        <v>0.44165509259619284</v>
      </c>
      <c r="M2249" t="str" cm="1">
        <f t="array" ref="M2249">IF(L2249="","",_xlfn.IFS(
  AND(L2249&gt;=TIME(9,0,0), L2249&lt;TIME(16,0,0)),"Morning",
  AND(L2249&gt;=TIME(16,0,0), L2249&lt;TIME(23,59,0)),"Evening",
  L2249&gt;=TIME(23,59,0),"Night",
  L2249&lt;TIME(9,0,0),"Night"
))</f>
        <v>Morning</v>
      </c>
      <c r="O2249" t="str">
        <f t="shared" si="214"/>
        <v/>
      </c>
    </row>
    <row r="2250" spans="1:15" x14ac:dyDescent="0.25">
      <c r="A2250" s="55" t="s">
        <v>4620</v>
      </c>
      <c r="B2250" t="s">
        <v>1</v>
      </c>
      <c r="C2250" t="s">
        <v>25</v>
      </c>
      <c r="D2250" t="s">
        <v>149</v>
      </c>
      <c r="E2250" t="s">
        <v>4621</v>
      </c>
      <c r="F2250" t="s">
        <v>78</v>
      </c>
      <c r="G2250" t="str">
        <f t="shared" si="210"/>
        <v>0</v>
      </c>
      <c r="H2250" s="4" t="str">
        <f t="shared" si="211"/>
        <v>Click here</v>
      </c>
      <c r="I2250" t="str">
        <f>IFERROR(INDEX(Analysis!$B$71:$L$91, MATCH(B2250, Analysis!$A$71:$A$91, 0), MATCH(C2250, Analysis!$B$70:$L$70, 0)), "")</f>
        <v>Mild</v>
      </c>
      <c r="J2250">
        <f t="shared" si="212"/>
        <v>22</v>
      </c>
      <c r="K2250" s="56">
        <f t="shared" si="213"/>
        <v>45802</v>
      </c>
      <c r="L2250" s="57">
        <f t="shared" si="215"/>
        <v>0.45664351851883112</v>
      </c>
      <c r="M2250" t="str" cm="1">
        <f t="array" ref="M2250">IF(L2250="","",_xlfn.IFS(
  AND(L2250&gt;=TIME(9,0,0), L2250&lt;TIME(16,0,0)),"Morning",
  AND(L2250&gt;=TIME(16,0,0), L2250&lt;TIME(23,59,0)),"Evening",
  L2250&gt;=TIME(23,59,0),"Night",
  L2250&lt;TIME(9,0,0),"Night"
))</f>
        <v>Morning</v>
      </c>
      <c r="O2250" t="str">
        <f t="shared" si="214"/>
        <v/>
      </c>
    </row>
    <row r="2251" spans="1:15" x14ac:dyDescent="0.25">
      <c r="A2251" s="55" t="s">
        <v>4622</v>
      </c>
      <c r="B2251" t="s">
        <v>4</v>
      </c>
      <c r="C2251" t="s">
        <v>25</v>
      </c>
      <c r="D2251" t="s">
        <v>83</v>
      </c>
      <c r="E2251" t="s">
        <v>4623</v>
      </c>
      <c r="F2251" t="s">
        <v>78</v>
      </c>
      <c r="G2251" t="str">
        <f t="shared" si="210"/>
        <v>0</v>
      </c>
      <c r="H2251" s="4" t="str">
        <f t="shared" si="211"/>
        <v>Click here</v>
      </c>
      <c r="I2251" t="str">
        <f>IFERROR(INDEX(Analysis!$B$71:$L$91, MATCH(B2251, Analysis!$A$71:$A$91, 0), MATCH(C2251, Analysis!$B$70:$L$70, 0)), "")</f>
        <v>Mild</v>
      </c>
      <c r="J2251">
        <f t="shared" si="212"/>
        <v>22</v>
      </c>
      <c r="K2251" s="56">
        <f t="shared" si="213"/>
        <v>45802</v>
      </c>
      <c r="L2251" s="57">
        <f t="shared" si="215"/>
        <v>0.45863425925927004</v>
      </c>
      <c r="M2251" t="str" cm="1">
        <f t="array" ref="M2251">IF(L2251="","",_xlfn.IFS(
  AND(L2251&gt;=TIME(9,0,0), L2251&lt;TIME(16,0,0)),"Morning",
  AND(L2251&gt;=TIME(16,0,0), L2251&lt;TIME(23,59,0)),"Evening",
  L2251&gt;=TIME(23,59,0),"Night",
  L2251&lt;TIME(9,0,0),"Night"
))</f>
        <v>Morning</v>
      </c>
      <c r="O2251" t="str">
        <f t="shared" si="214"/>
        <v/>
      </c>
    </row>
    <row r="2252" spans="1:15" x14ac:dyDescent="0.25">
      <c r="A2252" s="55" t="s">
        <v>4624</v>
      </c>
      <c r="B2252" t="s">
        <v>1</v>
      </c>
      <c r="C2252" t="s">
        <v>25</v>
      </c>
      <c r="D2252" t="s">
        <v>149</v>
      </c>
      <c r="E2252" t="s">
        <v>4625</v>
      </c>
      <c r="F2252" t="s">
        <v>78</v>
      </c>
      <c r="G2252" t="str">
        <f t="shared" si="210"/>
        <v>0</v>
      </c>
      <c r="H2252" s="4" t="str">
        <f t="shared" si="211"/>
        <v>Click here</v>
      </c>
      <c r="I2252" t="str">
        <f>IFERROR(INDEX(Analysis!$B$71:$L$91, MATCH(B2252, Analysis!$A$71:$A$91, 0), MATCH(C2252, Analysis!$B$70:$L$70, 0)), "")</f>
        <v>Mild</v>
      </c>
      <c r="J2252">
        <f t="shared" si="212"/>
        <v>22</v>
      </c>
      <c r="K2252" s="56">
        <f t="shared" si="213"/>
        <v>45802</v>
      </c>
      <c r="L2252" s="57">
        <f t="shared" si="215"/>
        <v>0.46011574073781958</v>
      </c>
      <c r="M2252" t="str" cm="1">
        <f t="array" ref="M2252">IF(L2252="","",_xlfn.IFS(
  AND(L2252&gt;=TIME(9,0,0), L2252&lt;TIME(16,0,0)),"Morning",
  AND(L2252&gt;=TIME(16,0,0), L2252&lt;TIME(23,59,0)),"Evening",
  L2252&gt;=TIME(23,59,0),"Night",
  L2252&lt;TIME(9,0,0),"Night"
))</f>
        <v>Morning</v>
      </c>
      <c r="O2252" t="str">
        <f t="shared" si="214"/>
        <v/>
      </c>
    </row>
    <row r="2253" spans="1:15" x14ac:dyDescent="0.25">
      <c r="A2253" s="55" t="s">
        <v>4626</v>
      </c>
      <c r="B2253" t="s">
        <v>1</v>
      </c>
      <c r="C2253" t="s">
        <v>103</v>
      </c>
      <c r="D2253" t="s">
        <v>104</v>
      </c>
      <c r="E2253" t="s">
        <v>4627</v>
      </c>
      <c r="F2253" t="s">
        <v>78</v>
      </c>
      <c r="G2253" t="str">
        <f t="shared" si="210"/>
        <v>0</v>
      </c>
      <c r="H2253" s="4" t="str">
        <f t="shared" si="211"/>
        <v>Click here</v>
      </c>
      <c r="I2253" t="str">
        <f>IFERROR(INDEX(Analysis!$B$71:$L$91, MATCH(B2253, Analysis!$A$71:$A$91, 0), MATCH(C2253, Analysis!$B$70:$L$70, 0)), "")</f>
        <v>Mild</v>
      </c>
      <c r="J2253">
        <f t="shared" si="212"/>
        <v>22</v>
      </c>
      <c r="K2253" s="56">
        <f t="shared" si="213"/>
        <v>45802</v>
      </c>
      <c r="L2253" s="57">
        <f t="shared" si="215"/>
        <v>0.47548611111415084</v>
      </c>
      <c r="M2253" t="str" cm="1">
        <f t="array" ref="M2253">IF(L2253="","",_xlfn.IFS(
  AND(L2253&gt;=TIME(9,0,0), L2253&lt;TIME(16,0,0)),"Morning",
  AND(L2253&gt;=TIME(16,0,0), L2253&lt;TIME(23,59,0)),"Evening",
  L2253&gt;=TIME(23,59,0),"Night",
  L2253&lt;TIME(9,0,0),"Night"
))</f>
        <v>Morning</v>
      </c>
      <c r="O2253" t="str">
        <f t="shared" si="214"/>
        <v/>
      </c>
    </row>
    <row r="2254" spans="1:15" x14ac:dyDescent="0.25">
      <c r="A2254" s="55" t="s">
        <v>4628</v>
      </c>
      <c r="B2254" t="s">
        <v>3</v>
      </c>
      <c r="C2254" t="s">
        <v>26</v>
      </c>
      <c r="D2254" t="s">
        <v>80</v>
      </c>
      <c r="E2254" t="s">
        <v>4629</v>
      </c>
      <c r="F2254" t="s">
        <v>78</v>
      </c>
      <c r="G2254" t="str">
        <f t="shared" si="210"/>
        <v>0</v>
      </c>
      <c r="H2254" s="4" t="str">
        <f t="shared" si="211"/>
        <v>Click here</v>
      </c>
      <c r="I2254" t="str">
        <f>IFERROR(INDEX(Analysis!$B$71:$L$91, MATCH(B2254, Analysis!$A$71:$A$91, 0), MATCH(C2254, Analysis!$B$70:$L$70, 0)), "")</f>
        <v>Severe</v>
      </c>
      <c r="J2254">
        <f t="shared" si="212"/>
        <v>22</v>
      </c>
      <c r="K2254" s="56">
        <f t="shared" si="213"/>
        <v>45802</v>
      </c>
      <c r="L2254" s="57">
        <f t="shared" si="215"/>
        <v>0.48273148148291511</v>
      </c>
      <c r="M2254" t="str" cm="1">
        <f t="array" ref="M2254">IF(L2254="","",_xlfn.IFS(
  AND(L2254&gt;=TIME(9,0,0), L2254&lt;TIME(16,0,0)),"Morning",
  AND(L2254&gt;=TIME(16,0,0), L2254&lt;TIME(23,59,0)),"Evening",
  L2254&gt;=TIME(23,59,0),"Night",
  L2254&lt;TIME(9,0,0),"Night"
))</f>
        <v>Morning</v>
      </c>
      <c r="O2254" t="str">
        <f t="shared" si="214"/>
        <v/>
      </c>
    </row>
    <row r="2255" spans="1:15" x14ac:dyDescent="0.25">
      <c r="A2255" s="55" t="s">
        <v>4630</v>
      </c>
      <c r="B2255" t="s">
        <v>3</v>
      </c>
      <c r="C2255" t="s">
        <v>25</v>
      </c>
      <c r="D2255" t="s">
        <v>1076</v>
      </c>
      <c r="E2255" t="s">
        <v>4631</v>
      </c>
      <c r="F2255" t="s">
        <v>78</v>
      </c>
      <c r="G2255" t="str">
        <f t="shared" si="210"/>
        <v>0</v>
      </c>
      <c r="H2255" s="4" t="str">
        <f t="shared" si="211"/>
        <v>Click here</v>
      </c>
      <c r="I2255" t="str">
        <f>IFERROR(INDEX(Analysis!$B$71:$L$91, MATCH(B2255, Analysis!$A$71:$A$91, 0), MATCH(C2255, Analysis!$B$70:$L$70, 0)), "")</f>
        <v>Severe</v>
      </c>
      <c r="J2255">
        <f t="shared" si="212"/>
        <v>22</v>
      </c>
      <c r="K2255" s="56">
        <f t="shared" si="213"/>
        <v>45802</v>
      </c>
      <c r="L2255" s="57">
        <f t="shared" si="215"/>
        <v>0.48466435185400769</v>
      </c>
      <c r="M2255" t="str" cm="1">
        <f t="array" ref="M2255">IF(L2255="","",_xlfn.IFS(
  AND(L2255&gt;=TIME(9,0,0), L2255&lt;TIME(16,0,0)),"Morning",
  AND(L2255&gt;=TIME(16,0,0), L2255&lt;TIME(23,59,0)),"Evening",
  L2255&gt;=TIME(23,59,0),"Night",
  L2255&lt;TIME(9,0,0),"Night"
))</f>
        <v>Morning</v>
      </c>
      <c r="O2255" t="str">
        <f t="shared" si="214"/>
        <v/>
      </c>
    </row>
    <row r="2256" spans="1:15" x14ac:dyDescent="0.25">
      <c r="A2256" s="55" t="s">
        <v>4632</v>
      </c>
      <c r="B2256" t="s">
        <v>4</v>
      </c>
      <c r="C2256" t="s">
        <v>25</v>
      </c>
      <c r="D2256" t="s">
        <v>83</v>
      </c>
      <c r="E2256" t="s">
        <v>4633</v>
      </c>
      <c r="F2256" t="s">
        <v>78</v>
      </c>
      <c r="G2256" t="str">
        <f t="shared" si="210"/>
        <v>0</v>
      </c>
      <c r="H2256" s="4" t="str">
        <f t="shared" si="211"/>
        <v>Click here</v>
      </c>
      <c r="I2256" t="str">
        <f>IFERROR(INDEX(Analysis!$B$71:$L$91, MATCH(B2256, Analysis!$A$71:$A$91, 0), MATCH(C2256, Analysis!$B$70:$L$70, 0)), "")</f>
        <v>Mild</v>
      </c>
      <c r="J2256">
        <f t="shared" si="212"/>
        <v>22</v>
      </c>
      <c r="K2256" s="56">
        <f t="shared" si="213"/>
        <v>45802</v>
      </c>
      <c r="L2256" s="57">
        <f t="shared" si="215"/>
        <v>0.52995370370626915</v>
      </c>
      <c r="M2256" t="str" cm="1">
        <f t="array" ref="M2256">IF(L2256="","",_xlfn.IFS(
  AND(L2256&gt;=TIME(9,0,0), L2256&lt;TIME(16,0,0)),"Morning",
  AND(L2256&gt;=TIME(16,0,0), L2256&lt;TIME(23,59,0)),"Evening",
  L2256&gt;=TIME(23,59,0),"Night",
  L2256&lt;TIME(9,0,0),"Night"
))</f>
        <v>Morning</v>
      </c>
      <c r="O2256" t="str">
        <f t="shared" si="214"/>
        <v/>
      </c>
    </row>
    <row r="2257" spans="1:15" x14ac:dyDescent="0.25">
      <c r="A2257" s="55" t="s">
        <v>4634</v>
      </c>
      <c r="B2257" t="s">
        <v>1</v>
      </c>
      <c r="C2257" t="s">
        <v>25</v>
      </c>
      <c r="D2257" t="s">
        <v>83</v>
      </c>
      <c r="E2257" t="s">
        <v>4635</v>
      </c>
      <c r="F2257" t="s">
        <v>78</v>
      </c>
      <c r="G2257" t="str">
        <f t="shared" si="210"/>
        <v>0</v>
      </c>
      <c r="H2257" s="4" t="str">
        <f t="shared" si="211"/>
        <v>Click here</v>
      </c>
      <c r="I2257" t="str">
        <f>IFERROR(INDEX(Analysis!$B$71:$L$91, MATCH(B2257, Analysis!$A$71:$A$91, 0), MATCH(C2257, Analysis!$B$70:$L$70, 0)), "")</f>
        <v>Mild</v>
      </c>
      <c r="J2257">
        <f t="shared" si="212"/>
        <v>22</v>
      </c>
      <c r="K2257" s="56">
        <f t="shared" si="213"/>
        <v>45802</v>
      </c>
      <c r="L2257" s="57">
        <f t="shared" si="215"/>
        <v>0.53362268518685596</v>
      </c>
      <c r="M2257" t="str" cm="1">
        <f t="array" ref="M2257">IF(L2257="","",_xlfn.IFS(
  AND(L2257&gt;=TIME(9,0,0), L2257&lt;TIME(16,0,0)),"Morning",
  AND(L2257&gt;=TIME(16,0,0), L2257&lt;TIME(23,59,0)),"Evening",
  L2257&gt;=TIME(23,59,0),"Night",
  L2257&lt;TIME(9,0,0),"Night"
))</f>
        <v>Morning</v>
      </c>
      <c r="O2257" t="str">
        <f t="shared" si="214"/>
        <v/>
      </c>
    </row>
    <row r="2258" spans="1:15" x14ac:dyDescent="0.25">
      <c r="A2258" s="55" t="s">
        <v>4636</v>
      </c>
      <c r="B2258" t="s">
        <v>12</v>
      </c>
      <c r="C2258" t="s">
        <v>26</v>
      </c>
      <c r="D2258" t="s">
        <v>418</v>
      </c>
      <c r="E2258" t="s">
        <v>4637</v>
      </c>
      <c r="F2258" t="s">
        <v>78</v>
      </c>
      <c r="G2258" t="str">
        <f t="shared" si="210"/>
        <v>0</v>
      </c>
      <c r="H2258" s="4" t="str">
        <f t="shared" si="211"/>
        <v>Click here</v>
      </c>
      <c r="I2258" t="str">
        <f>IFERROR(INDEX(Analysis!$B$71:$L$91, MATCH(B2258, Analysis!$A$71:$A$91, 0), MATCH(C2258, Analysis!$B$70:$L$70, 0)), "")</f>
        <v>Severe</v>
      </c>
      <c r="J2258">
        <f t="shared" si="212"/>
        <v>22</v>
      </c>
      <c r="K2258" s="56">
        <f t="shared" si="213"/>
        <v>45802</v>
      </c>
      <c r="L2258" s="57">
        <f t="shared" si="215"/>
        <v>0.60262731481634546</v>
      </c>
      <c r="M2258" t="str" cm="1">
        <f t="array" ref="M2258">IF(L2258="","",_xlfn.IFS(
  AND(L2258&gt;=TIME(9,0,0), L2258&lt;TIME(16,0,0)),"Morning",
  AND(L2258&gt;=TIME(16,0,0), L2258&lt;TIME(23,59,0)),"Evening",
  L2258&gt;=TIME(23,59,0),"Night",
  L2258&lt;TIME(9,0,0),"Night"
))</f>
        <v>Morning</v>
      </c>
      <c r="O2258" t="str">
        <f t="shared" si="214"/>
        <v/>
      </c>
    </row>
    <row r="2259" spans="1:15" x14ac:dyDescent="0.25">
      <c r="A2259" s="55" t="s">
        <v>4638</v>
      </c>
      <c r="B2259" t="s">
        <v>1</v>
      </c>
      <c r="C2259" t="s">
        <v>25</v>
      </c>
      <c r="D2259" t="s">
        <v>301</v>
      </c>
      <c r="E2259" t="s">
        <v>4639</v>
      </c>
      <c r="F2259" t="s">
        <v>78</v>
      </c>
      <c r="G2259" t="str">
        <f t="shared" si="210"/>
        <v>0</v>
      </c>
      <c r="H2259" s="4" t="str">
        <f t="shared" si="211"/>
        <v>Click here</v>
      </c>
      <c r="I2259" t="str">
        <f>IFERROR(INDEX(Analysis!$B$71:$L$91, MATCH(B2259, Analysis!$A$71:$A$91, 0), MATCH(C2259, Analysis!$B$70:$L$70, 0)), "")</f>
        <v>Mild</v>
      </c>
      <c r="J2259">
        <f t="shared" si="212"/>
        <v>22</v>
      </c>
      <c r="K2259" s="56">
        <f t="shared" si="213"/>
        <v>45802</v>
      </c>
      <c r="L2259" s="57">
        <f t="shared" si="215"/>
        <v>0.66290509259124519</v>
      </c>
      <c r="M2259" t="str" cm="1">
        <f t="array" ref="M2259">IF(L2259="","",_xlfn.IFS(
  AND(L2259&gt;=TIME(9,0,0), L2259&lt;TIME(16,0,0)),"Morning",
  AND(L2259&gt;=TIME(16,0,0), L2259&lt;TIME(23,59,0)),"Evening",
  L2259&gt;=TIME(23,59,0),"Night",
  L2259&lt;TIME(9,0,0),"Night"
))</f>
        <v>Morning</v>
      </c>
      <c r="O2259" t="str">
        <f t="shared" si="214"/>
        <v/>
      </c>
    </row>
    <row r="2260" spans="1:15" x14ac:dyDescent="0.25">
      <c r="A2260" s="55" t="s">
        <v>4640</v>
      </c>
      <c r="B2260" t="s">
        <v>3</v>
      </c>
      <c r="C2260" t="s">
        <v>26</v>
      </c>
      <c r="D2260" t="s">
        <v>80</v>
      </c>
      <c r="E2260" t="s">
        <v>4641</v>
      </c>
      <c r="F2260" t="s">
        <v>78</v>
      </c>
      <c r="G2260" t="str">
        <f t="shared" si="210"/>
        <v>0</v>
      </c>
      <c r="H2260" s="4" t="str">
        <f t="shared" si="211"/>
        <v>Click here</v>
      </c>
      <c r="I2260" t="str">
        <f>IFERROR(INDEX(Analysis!$B$71:$L$91, MATCH(B2260, Analysis!$A$71:$A$91, 0), MATCH(C2260, Analysis!$B$70:$L$70, 0)), "")</f>
        <v>Severe</v>
      </c>
      <c r="J2260">
        <f t="shared" si="212"/>
        <v>22</v>
      </c>
      <c r="K2260" s="56">
        <f t="shared" si="213"/>
        <v>45802</v>
      </c>
      <c r="L2260" s="57">
        <f t="shared" si="215"/>
        <v>0.692696759258979</v>
      </c>
      <c r="M2260" t="str" cm="1">
        <f t="array" ref="M2260">IF(L2260="","",_xlfn.IFS(
  AND(L2260&gt;=TIME(9,0,0), L2260&lt;TIME(16,0,0)),"Morning",
  AND(L2260&gt;=TIME(16,0,0), L2260&lt;TIME(23,59,0)),"Evening",
  L2260&gt;=TIME(23,59,0),"Night",
  L2260&lt;TIME(9,0,0),"Night"
))</f>
        <v>Evening</v>
      </c>
      <c r="O2260" t="str">
        <f t="shared" si="214"/>
        <v/>
      </c>
    </row>
    <row r="2261" spans="1:15" x14ac:dyDescent="0.25">
      <c r="A2261" s="55" t="s">
        <v>4642</v>
      </c>
      <c r="B2261" t="s">
        <v>3</v>
      </c>
      <c r="C2261" t="s">
        <v>25</v>
      </c>
      <c r="D2261" t="s">
        <v>301</v>
      </c>
      <c r="E2261" t="s">
        <v>4643</v>
      </c>
      <c r="F2261" t="s">
        <v>78</v>
      </c>
      <c r="G2261" t="str">
        <f t="shared" si="210"/>
        <v>0</v>
      </c>
      <c r="H2261" s="4" t="str">
        <f t="shared" si="211"/>
        <v>Click here</v>
      </c>
      <c r="I2261" t="str">
        <f>IFERROR(INDEX(Analysis!$B$71:$L$91, MATCH(B2261, Analysis!$A$71:$A$91, 0), MATCH(C2261, Analysis!$B$70:$L$70, 0)), "")</f>
        <v>Severe</v>
      </c>
      <c r="J2261">
        <f t="shared" si="212"/>
        <v>22</v>
      </c>
      <c r="K2261" s="56">
        <f t="shared" si="213"/>
        <v>45802</v>
      </c>
      <c r="L2261" s="57">
        <f t="shared" si="215"/>
        <v>0.69637731481634546</v>
      </c>
      <c r="M2261" t="str" cm="1">
        <f t="array" ref="M2261">IF(L2261="","",_xlfn.IFS(
  AND(L2261&gt;=TIME(9,0,0), L2261&lt;TIME(16,0,0)),"Morning",
  AND(L2261&gt;=TIME(16,0,0), L2261&lt;TIME(23,59,0)),"Evening",
  L2261&gt;=TIME(23,59,0),"Night",
  L2261&lt;TIME(9,0,0),"Night"
))</f>
        <v>Evening</v>
      </c>
      <c r="O2261" t="str">
        <f t="shared" si="214"/>
        <v/>
      </c>
    </row>
    <row r="2262" spans="1:15" x14ac:dyDescent="0.25">
      <c r="A2262" s="55" t="s">
        <v>4644</v>
      </c>
      <c r="B2262" t="s">
        <v>0</v>
      </c>
      <c r="C2262" t="s">
        <v>30</v>
      </c>
      <c r="D2262" t="s">
        <v>3827</v>
      </c>
      <c r="E2262" t="s">
        <v>4645</v>
      </c>
      <c r="F2262" t="s">
        <v>78</v>
      </c>
      <c r="G2262" t="str">
        <f t="shared" si="210"/>
        <v>0</v>
      </c>
      <c r="H2262" s="4" t="str">
        <f t="shared" si="211"/>
        <v>Click here</v>
      </c>
      <c r="I2262" t="str">
        <f>IFERROR(INDEX(Analysis!$B$71:$L$91, MATCH(B2262, Analysis!$A$71:$A$91, 0), MATCH(C2262, Analysis!$B$70:$L$70, 0)), "")</f>
        <v>Severe</v>
      </c>
      <c r="J2262">
        <f t="shared" si="212"/>
        <v>22</v>
      </c>
      <c r="K2262" s="56">
        <f t="shared" si="213"/>
        <v>45802</v>
      </c>
      <c r="L2262" s="57">
        <f t="shared" si="215"/>
        <v>0.71339120370248565</v>
      </c>
      <c r="M2262" t="str" cm="1">
        <f t="array" ref="M2262">IF(L2262="","",_xlfn.IFS(
  AND(L2262&gt;=TIME(9,0,0), L2262&lt;TIME(16,0,0)),"Morning",
  AND(L2262&gt;=TIME(16,0,0), L2262&lt;TIME(23,59,0)),"Evening",
  L2262&gt;=TIME(23,59,0),"Night",
  L2262&lt;TIME(9,0,0),"Night"
))</f>
        <v>Evening</v>
      </c>
      <c r="O2262" t="str">
        <f t="shared" si="214"/>
        <v/>
      </c>
    </row>
    <row r="2263" spans="1:15" x14ac:dyDescent="0.25">
      <c r="A2263" s="55" t="s">
        <v>4646</v>
      </c>
      <c r="B2263" t="s">
        <v>1</v>
      </c>
      <c r="C2263" t="s">
        <v>25</v>
      </c>
      <c r="D2263" t="s">
        <v>301</v>
      </c>
      <c r="E2263" t="s">
        <v>4647</v>
      </c>
      <c r="F2263" t="s">
        <v>78</v>
      </c>
      <c r="G2263" t="str">
        <f t="shared" si="210"/>
        <v>0</v>
      </c>
      <c r="H2263" s="4" t="str">
        <f t="shared" si="211"/>
        <v>Click here</v>
      </c>
      <c r="I2263" t="str">
        <f>IFERROR(INDEX(Analysis!$B$71:$L$91, MATCH(B2263, Analysis!$A$71:$A$91, 0), MATCH(C2263, Analysis!$B$70:$L$70, 0)), "")</f>
        <v>Mild</v>
      </c>
      <c r="J2263">
        <f t="shared" si="212"/>
        <v>22</v>
      </c>
      <c r="K2263" s="56">
        <f t="shared" si="213"/>
        <v>45802</v>
      </c>
      <c r="L2263" s="57">
        <f t="shared" si="215"/>
        <v>0.73600694444758119</v>
      </c>
      <c r="M2263" t="str" cm="1">
        <f t="array" ref="M2263">IF(L2263="","",_xlfn.IFS(
  AND(L2263&gt;=TIME(9,0,0), L2263&lt;TIME(16,0,0)),"Morning",
  AND(L2263&gt;=TIME(16,0,0), L2263&lt;TIME(23,59,0)),"Evening",
  L2263&gt;=TIME(23,59,0),"Night",
  L2263&lt;TIME(9,0,0),"Night"
))</f>
        <v>Evening</v>
      </c>
      <c r="O2263" t="str">
        <f t="shared" si="214"/>
        <v/>
      </c>
    </row>
    <row r="2264" spans="1:15" x14ac:dyDescent="0.25">
      <c r="A2264" s="55" t="s">
        <v>4648</v>
      </c>
      <c r="B2264" t="s">
        <v>0</v>
      </c>
      <c r="C2264" t="s">
        <v>26</v>
      </c>
      <c r="D2264" t="s">
        <v>80</v>
      </c>
      <c r="E2264" t="s">
        <v>4649</v>
      </c>
      <c r="F2264" t="s">
        <v>78</v>
      </c>
      <c r="G2264" t="str">
        <f t="shared" si="210"/>
        <v>0</v>
      </c>
      <c r="H2264" s="4" t="str">
        <f t="shared" si="211"/>
        <v>Click here</v>
      </c>
      <c r="I2264" t="str">
        <f>IFERROR(INDEX(Analysis!$B$71:$L$91, MATCH(B2264, Analysis!$A$71:$A$91, 0), MATCH(C2264, Analysis!$B$70:$L$70, 0)), "")</f>
        <v>Severe</v>
      </c>
      <c r="J2264">
        <f t="shared" si="212"/>
        <v>22</v>
      </c>
      <c r="K2264" s="56">
        <f t="shared" si="213"/>
        <v>45802</v>
      </c>
      <c r="L2264" s="57">
        <f t="shared" si="215"/>
        <v>0.73910879629693227</v>
      </c>
      <c r="M2264" t="str" cm="1">
        <f t="array" ref="M2264">IF(L2264="","",_xlfn.IFS(
  AND(L2264&gt;=TIME(9,0,0), L2264&lt;TIME(16,0,0)),"Morning",
  AND(L2264&gt;=TIME(16,0,0), L2264&lt;TIME(23,59,0)),"Evening",
  L2264&gt;=TIME(23,59,0),"Night",
  L2264&lt;TIME(9,0,0),"Night"
))</f>
        <v>Evening</v>
      </c>
      <c r="O2264" t="str">
        <f t="shared" si="214"/>
        <v/>
      </c>
    </row>
    <row r="2265" spans="1:15" x14ac:dyDescent="0.25">
      <c r="A2265" s="55" t="s">
        <v>4650</v>
      </c>
      <c r="B2265" t="s">
        <v>0</v>
      </c>
      <c r="C2265" t="s">
        <v>30</v>
      </c>
      <c r="D2265" t="s">
        <v>3827</v>
      </c>
      <c r="E2265" t="s">
        <v>4651</v>
      </c>
      <c r="F2265" t="s">
        <v>78</v>
      </c>
      <c r="G2265" t="str">
        <f t="shared" si="210"/>
        <v>0</v>
      </c>
      <c r="H2265" s="4" t="str">
        <f t="shared" si="211"/>
        <v>Click here</v>
      </c>
      <c r="I2265" t="str">
        <f>IFERROR(INDEX(Analysis!$B$71:$L$91, MATCH(B2265, Analysis!$A$71:$A$91, 0), MATCH(C2265, Analysis!$B$70:$L$70, 0)), "")</f>
        <v>Severe</v>
      </c>
      <c r="J2265">
        <f t="shared" si="212"/>
        <v>22</v>
      </c>
      <c r="K2265" s="56">
        <f t="shared" si="213"/>
        <v>45802</v>
      </c>
      <c r="L2265" s="57">
        <f t="shared" si="215"/>
        <v>0.74120370370656019</v>
      </c>
      <c r="M2265" t="str" cm="1">
        <f t="array" ref="M2265">IF(L2265="","",_xlfn.IFS(
  AND(L2265&gt;=TIME(9,0,0), L2265&lt;TIME(16,0,0)),"Morning",
  AND(L2265&gt;=TIME(16,0,0), L2265&lt;TIME(23,59,0)),"Evening",
  L2265&gt;=TIME(23,59,0),"Night",
  L2265&lt;TIME(9,0,0),"Night"
))</f>
        <v>Evening</v>
      </c>
      <c r="O2265" t="str">
        <f t="shared" si="214"/>
        <v/>
      </c>
    </row>
    <row r="2266" spans="1:15" x14ac:dyDescent="0.25">
      <c r="A2266" s="55" t="s">
        <v>4652</v>
      </c>
      <c r="B2266" t="s">
        <v>3</v>
      </c>
      <c r="C2266" t="s">
        <v>29</v>
      </c>
      <c r="D2266" t="s">
        <v>116</v>
      </c>
      <c r="E2266" t="s">
        <v>4653</v>
      </c>
      <c r="F2266" t="s">
        <v>78</v>
      </c>
      <c r="G2266" t="str">
        <f t="shared" si="210"/>
        <v>0</v>
      </c>
      <c r="H2266" s="4" t="str">
        <f t="shared" si="211"/>
        <v>Click here</v>
      </c>
      <c r="I2266" t="str">
        <f>IFERROR(INDEX(Analysis!$B$71:$L$91, MATCH(B2266, Analysis!$A$71:$A$91, 0), MATCH(C2266, Analysis!$B$70:$L$70, 0)), "")</f>
        <v>Severe</v>
      </c>
      <c r="J2266">
        <f t="shared" si="212"/>
        <v>22</v>
      </c>
      <c r="K2266" s="56">
        <f t="shared" si="213"/>
        <v>45803</v>
      </c>
      <c r="L2266" s="57">
        <f t="shared" si="215"/>
        <v>0.4154398148166365</v>
      </c>
      <c r="M2266" t="str" cm="1">
        <f t="array" ref="M2266">IF(L2266="","",_xlfn.IFS(
  AND(L2266&gt;=TIME(9,0,0), L2266&lt;TIME(16,0,0)),"Morning",
  AND(L2266&gt;=TIME(16,0,0), L2266&lt;TIME(23,59,0)),"Evening",
  L2266&gt;=TIME(23,59,0),"Night",
  L2266&lt;TIME(9,0,0),"Night"
))</f>
        <v>Morning</v>
      </c>
      <c r="O2266" t="str">
        <f t="shared" si="214"/>
        <v/>
      </c>
    </row>
    <row r="2267" spans="1:15" x14ac:dyDescent="0.25">
      <c r="A2267" s="55" t="s">
        <v>4654</v>
      </c>
      <c r="B2267" t="s">
        <v>1</v>
      </c>
      <c r="C2267" t="s">
        <v>26</v>
      </c>
      <c r="D2267" t="s">
        <v>80</v>
      </c>
      <c r="E2267" t="s">
        <v>4655</v>
      </c>
      <c r="F2267" t="s">
        <v>78</v>
      </c>
      <c r="G2267" t="str">
        <f t="shared" si="210"/>
        <v>0</v>
      </c>
      <c r="H2267" s="4" t="str">
        <f t="shared" si="211"/>
        <v>Click here</v>
      </c>
      <c r="I2267" t="str">
        <f>IFERROR(INDEX(Analysis!$B$71:$L$91, MATCH(B2267, Analysis!$A$71:$A$91, 0), MATCH(C2267, Analysis!$B$70:$L$70, 0)), "")</f>
        <v>Mild</v>
      </c>
      <c r="J2267">
        <f t="shared" si="212"/>
        <v>22</v>
      </c>
      <c r="K2267" s="56">
        <f t="shared" si="213"/>
        <v>45803</v>
      </c>
      <c r="L2267" s="57">
        <f t="shared" si="215"/>
        <v>0.44646990740875481</v>
      </c>
      <c r="M2267" t="str" cm="1">
        <f t="array" ref="M2267">IF(L2267="","",_xlfn.IFS(
  AND(L2267&gt;=TIME(9,0,0), L2267&lt;TIME(16,0,0)),"Morning",
  AND(L2267&gt;=TIME(16,0,0), L2267&lt;TIME(23,59,0)),"Evening",
  L2267&gt;=TIME(23,59,0),"Night",
  L2267&lt;TIME(9,0,0),"Night"
))</f>
        <v>Morning</v>
      </c>
      <c r="O2267" t="str">
        <f t="shared" si="214"/>
        <v/>
      </c>
    </row>
    <row r="2268" spans="1:15" x14ac:dyDescent="0.25">
      <c r="A2268" s="55" t="s">
        <v>4656</v>
      </c>
      <c r="B2268" t="s">
        <v>3</v>
      </c>
      <c r="C2268" t="s">
        <v>26</v>
      </c>
      <c r="D2268" t="s">
        <v>119</v>
      </c>
      <c r="E2268" t="s">
        <v>4657</v>
      </c>
      <c r="F2268" t="s">
        <v>78</v>
      </c>
      <c r="G2268" t="str">
        <f t="shared" si="210"/>
        <v>0</v>
      </c>
      <c r="H2268" s="4" t="str">
        <f t="shared" si="211"/>
        <v>Click here</v>
      </c>
      <c r="I2268" t="str">
        <f>IFERROR(INDEX(Analysis!$B$71:$L$91, MATCH(B2268, Analysis!$A$71:$A$91, 0), MATCH(C2268, Analysis!$B$70:$L$70, 0)), "")</f>
        <v>Severe</v>
      </c>
      <c r="J2268">
        <f t="shared" si="212"/>
        <v>22</v>
      </c>
      <c r="K2268" s="56">
        <f t="shared" si="213"/>
        <v>45803</v>
      </c>
      <c r="L2268" s="57">
        <f t="shared" si="215"/>
        <v>0.44991898148145992</v>
      </c>
      <c r="M2268" t="str" cm="1">
        <f t="array" ref="M2268">IF(L2268="","",_xlfn.IFS(
  AND(L2268&gt;=TIME(9,0,0), L2268&lt;TIME(16,0,0)),"Morning",
  AND(L2268&gt;=TIME(16,0,0), L2268&lt;TIME(23,59,0)),"Evening",
  L2268&gt;=TIME(23,59,0),"Night",
  L2268&lt;TIME(9,0,0),"Night"
))</f>
        <v>Morning</v>
      </c>
      <c r="O2268" t="str">
        <f t="shared" si="214"/>
        <v/>
      </c>
    </row>
    <row r="2269" spans="1:15" x14ac:dyDescent="0.25">
      <c r="A2269" s="55" t="s">
        <v>4658</v>
      </c>
      <c r="B2269" t="s">
        <v>3</v>
      </c>
      <c r="C2269" t="s">
        <v>26</v>
      </c>
      <c r="D2269" t="s">
        <v>119</v>
      </c>
      <c r="E2269" t="s">
        <v>4659</v>
      </c>
      <c r="F2269" t="s">
        <v>78</v>
      </c>
      <c r="G2269" t="str">
        <f t="shared" si="210"/>
        <v>0</v>
      </c>
      <c r="H2269" s="4" t="str">
        <f t="shared" si="211"/>
        <v>Click here</v>
      </c>
      <c r="I2269" t="str">
        <f>IFERROR(INDEX(Analysis!$B$71:$L$91, MATCH(B2269, Analysis!$A$71:$A$91, 0), MATCH(C2269, Analysis!$B$70:$L$70, 0)), "")</f>
        <v>Severe</v>
      </c>
      <c r="J2269">
        <f t="shared" si="212"/>
        <v>22</v>
      </c>
      <c r="K2269" s="56">
        <f t="shared" si="213"/>
        <v>45803</v>
      </c>
      <c r="L2269" s="57">
        <f t="shared" si="215"/>
        <v>0.45114583333634073</v>
      </c>
      <c r="M2269" t="str" cm="1">
        <f t="array" ref="M2269">IF(L2269="","",_xlfn.IFS(
  AND(L2269&gt;=TIME(9,0,0), L2269&lt;TIME(16,0,0)),"Morning",
  AND(L2269&gt;=TIME(16,0,0), L2269&lt;TIME(23,59,0)),"Evening",
  L2269&gt;=TIME(23,59,0),"Night",
  L2269&lt;TIME(9,0,0),"Night"
))</f>
        <v>Morning</v>
      </c>
      <c r="O2269" t="str">
        <f t="shared" si="214"/>
        <v/>
      </c>
    </row>
    <row r="2270" spans="1:15" x14ac:dyDescent="0.25">
      <c r="A2270" s="55" t="s">
        <v>4660</v>
      </c>
      <c r="B2270" t="s">
        <v>1</v>
      </c>
      <c r="C2270" t="s">
        <v>26</v>
      </c>
      <c r="D2270" t="s">
        <v>119</v>
      </c>
      <c r="E2270" t="s">
        <v>4661</v>
      </c>
      <c r="F2270" t="s">
        <v>78</v>
      </c>
      <c r="G2270" t="str">
        <f t="shared" si="210"/>
        <v>0</v>
      </c>
      <c r="H2270" s="4" t="str">
        <f t="shared" si="211"/>
        <v>Click here</v>
      </c>
      <c r="I2270" t="str">
        <f>IFERROR(INDEX(Analysis!$B$71:$L$91, MATCH(B2270, Analysis!$A$71:$A$91, 0), MATCH(C2270, Analysis!$B$70:$L$70, 0)), "")</f>
        <v>Mild</v>
      </c>
      <c r="J2270">
        <f t="shared" si="212"/>
        <v>22</v>
      </c>
      <c r="K2270" s="56">
        <f t="shared" si="213"/>
        <v>45803</v>
      </c>
      <c r="L2270" s="57">
        <f t="shared" si="215"/>
        <v>0.45249999999941792</v>
      </c>
      <c r="M2270" t="str" cm="1">
        <f t="array" ref="M2270">IF(L2270="","",_xlfn.IFS(
  AND(L2270&gt;=TIME(9,0,0), L2270&lt;TIME(16,0,0)),"Morning",
  AND(L2270&gt;=TIME(16,0,0), L2270&lt;TIME(23,59,0)),"Evening",
  L2270&gt;=TIME(23,59,0),"Night",
  L2270&lt;TIME(9,0,0),"Night"
))</f>
        <v>Morning</v>
      </c>
      <c r="O2270" t="str">
        <f t="shared" si="214"/>
        <v/>
      </c>
    </row>
    <row r="2271" spans="1:15" x14ac:dyDescent="0.25">
      <c r="A2271" s="55" t="s">
        <v>4662</v>
      </c>
      <c r="B2271" t="s">
        <v>1</v>
      </c>
      <c r="C2271" t="s">
        <v>30</v>
      </c>
      <c r="D2271" t="s">
        <v>3827</v>
      </c>
      <c r="E2271" t="s">
        <v>4663</v>
      </c>
      <c r="F2271" t="s">
        <v>78</v>
      </c>
      <c r="G2271" t="str">
        <f t="shared" si="210"/>
        <v>0</v>
      </c>
      <c r="H2271" s="4" t="str">
        <f t="shared" si="211"/>
        <v>Click here</v>
      </c>
      <c r="I2271" t="str">
        <f>IFERROR(INDEX(Analysis!$B$71:$L$91, MATCH(B2271, Analysis!$A$71:$A$91, 0), MATCH(C2271, Analysis!$B$70:$L$70, 0)), "")</f>
        <v>Mild</v>
      </c>
      <c r="J2271">
        <f t="shared" si="212"/>
        <v>22</v>
      </c>
      <c r="K2271" s="56">
        <f t="shared" si="213"/>
        <v>45803</v>
      </c>
      <c r="L2271" s="57">
        <f t="shared" si="215"/>
        <v>0.48422453703824431</v>
      </c>
      <c r="M2271" t="str" cm="1">
        <f t="array" ref="M2271">IF(L2271="","",_xlfn.IFS(
  AND(L2271&gt;=TIME(9,0,0), L2271&lt;TIME(16,0,0)),"Morning",
  AND(L2271&gt;=TIME(16,0,0), L2271&lt;TIME(23,59,0)),"Evening",
  L2271&gt;=TIME(23,59,0),"Night",
  L2271&lt;TIME(9,0,0),"Night"
))</f>
        <v>Morning</v>
      </c>
      <c r="O2271" t="str">
        <f t="shared" si="214"/>
        <v/>
      </c>
    </row>
    <row r="2272" spans="1:15" x14ac:dyDescent="0.25">
      <c r="A2272" s="55" t="s">
        <v>4664</v>
      </c>
      <c r="B2272" t="s">
        <v>4</v>
      </c>
      <c r="C2272" t="s">
        <v>30</v>
      </c>
      <c r="D2272" t="s">
        <v>3827</v>
      </c>
      <c r="E2272" t="s">
        <v>4665</v>
      </c>
      <c r="F2272" t="s">
        <v>78</v>
      </c>
      <c r="G2272" t="str">
        <f t="shared" si="210"/>
        <v>0</v>
      </c>
      <c r="H2272" s="4" t="str">
        <f t="shared" si="211"/>
        <v>Click here</v>
      </c>
      <c r="I2272" t="str">
        <f>IFERROR(INDEX(Analysis!$B$71:$L$91, MATCH(B2272, Analysis!$A$71:$A$91, 0), MATCH(C2272, Analysis!$B$70:$L$70, 0)), "")</f>
        <v>Mild</v>
      </c>
      <c r="J2272">
        <f t="shared" si="212"/>
        <v>22</v>
      </c>
      <c r="K2272" s="56">
        <f t="shared" si="213"/>
        <v>45803</v>
      </c>
      <c r="L2272" s="57">
        <f t="shared" si="215"/>
        <v>0.48460648148466134</v>
      </c>
      <c r="M2272" t="str" cm="1">
        <f t="array" ref="M2272">IF(L2272="","",_xlfn.IFS(
  AND(L2272&gt;=TIME(9,0,0), L2272&lt;TIME(16,0,0)),"Morning",
  AND(L2272&gt;=TIME(16,0,0), L2272&lt;TIME(23,59,0)),"Evening",
  L2272&gt;=TIME(23,59,0),"Night",
  L2272&lt;TIME(9,0,0),"Night"
))</f>
        <v>Morning</v>
      </c>
      <c r="O2272" t="str">
        <f t="shared" si="214"/>
        <v/>
      </c>
    </row>
    <row r="2273" spans="1:15" x14ac:dyDescent="0.25">
      <c r="A2273" s="55" t="s">
        <v>4666</v>
      </c>
      <c r="B2273" t="s">
        <v>4</v>
      </c>
      <c r="C2273" t="s">
        <v>25</v>
      </c>
      <c r="D2273" t="s">
        <v>83</v>
      </c>
      <c r="E2273" t="s">
        <v>4667</v>
      </c>
      <c r="F2273" t="s">
        <v>78</v>
      </c>
      <c r="G2273" t="str">
        <f t="shared" si="210"/>
        <v>0</v>
      </c>
      <c r="H2273" s="4" t="str">
        <f t="shared" si="211"/>
        <v>Click here</v>
      </c>
      <c r="I2273" t="str">
        <f>IFERROR(INDEX(Analysis!$B$71:$L$91, MATCH(B2273, Analysis!$A$71:$A$91, 0), MATCH(C2273, Analysis!$B$70:$L$70, 0)), "")</f>
        <v>Mild</v>
      </c>
      <c r="J2273">
        <f t="shared" si="212"/>
        <v>22</v>
      </c>
      <c r="K2273" s="56">
        <f t="shared" si="213"/>
        <v>45803</v>
      </c>
      <c r="L2273" s="57">
        <f t="shared" si="215"/>
        <v>0.48754629629547708</v>
      </c>
      <c r="M2273" t="str" cm="1">
        <f t="array" ref="M2273">IF(L2273="","",_xlfn.IFS(
  AND(L2273&gt;=TIME(9,0,0), L2273&lt;TIME(16,0,0)),"Morning",
  AND(L2273&gt;=TIME(16,0,0), L2273&lt;TIME(23,59,0)),"Evening",
  L2273&gt;=TIME(23,59,0),"Night",
  L2273&lt;TIME(9,0,0),"Night"
))</f>
        <v>Morning</v>
      </c>
      <c r="O2273" t="str">
        <f t="shared" si="214"/>
        <v/>
      </c>
    </row>
    <row r="2274" spans="1:15" x14ac:dyDescent="0.25">
      <c r="A2274" s="55" t="s">
        <v>4668</v>
      </c>
      <c r="B2274" t="s">
        <v>1</v>
      </c>
      <c r="C2274" t="s">
        <v>30</v>
      </c>
      <c r="D2274" t="s">
        <v>4253</v>
      </c>
      <c r="E2274" t="s">
        <v>4669</v>
      </c>
      <c r="F2274" t="s">
        <v>78</v>
      </c>
      <c r="G2274" t="str">
        <f t="shared" si="210"/>
        <v>0</v>
      </c>
      <c r="H2274" s="4" t="str">
        <f t="shared" si="211"/>
        <v>Click here</v>
      </c>
      <c r="I2274" t="str">
        <f>IFERROR(INDEX(Analysis!$B$71:$L$91, MATCH(B2274, Analysis!$A$71:$A$91, 0), MATCH(C2274, Analysis!$B$70:$L$70, 0)), "")</f>
        <v>Mild</v>
      </c>
      <c r="J2274">
        <f t="shared" si="212"/>
        <v>22</v>
      </c>
      <c r="K2274" s="56">
        <f t="shared" si="213"/>
        <v>45803</v>
      </c>
      <c r="L2274" s="57">
        <f t="shared" si="215"/>
        <v>0.49511574074131204</v>
      </c>
      <c r="M2274" t="str" cm="1">
        <f t="array" ref="M2274">IF(L2274="","",_xlfn.IFS(
  AND(L2274&gt;=TIME(9,0,0), L2274&lt;TIME(16,0,0)),"Morning",
  AND(L2274&gt;=TIME(16,0,0), L2274&lt;TIME(23,59,0)),"Evening",
  L2274&gt;=TIME(23,59,0),"Night",
  L2274&lt;TIME(9,0,0),"Night"
))</f>
        <v>Morning</v>
      </c>
      <c r="O2274" t="str">
        <f t="shared" si="214"/>
        <v/>
      </c>
    </row>
    <row r="2275" spans="1:15" x14ac:dyDescent="0.25">
      <c r="A2275" s="55" t="s">
        <v>4670</v>
      </c>
      <c r="B2275" t="s">
        <v>1</v>
      </c>
      <c r="C2275" t="s">
        <v>26</v>
      </c>
      <c r="D2275" t="s">
        <v>199</v>
      </c>
      <c r="E2275" t="s">
        <v>4671</v>
      </c>
      <c r="F2275" t="s">
        <v>78</v>
      </c>
      <c r="G2275" t="str">
        <f t="shared" si="210"/>
        <v>0</v>
      </c>
      <c r="H2275" s="4" t="str">
        <f t="shared" si="211"/>
        <v>Click here</v>
      </c>
      <c r="I2275" t="str">
        <f>IFERROR(INDEX(Analysis!$B$71:$L$91, MATCH(B2275, Analysis!$A$71:$A$91, 0), MATCH(C2275, Analysis!$B$70:$L$70, 0)), "")</f>
        <v>Mild</v>
      </c>
      <c r="J2275">
        <f t="shared" si="212"/>
        <v>22</v>
      </c>
      <c r="K2275" s="56">
        <f t="shared" si="213"/>
        <v>45803</v>
      </c>
      <c r="L2275" s="57">
        <f t="shared" si="215"/>
        <v>0.52127314815152204</v>
      </c>
      <c r="M2275" t="str" cm="1">
        <f t="array" ref="M2275">IF(L2275="","",_xlfn.IFS(
  AND(L2275&gt;=TIME(9,0,0), L2275&lt;TIME(16,0,0)),"Morning",
  AND(L2275&gt;=TIME(16,0,0), L2275&lt;TIME(23,59,0)),"Evening",
  L2275&gt;=TIME(23,59,0),"Night",
  L2275&lt;TIME(9,0,0),"Night"
))</f>
        <v>Morning</v>
      </c>
      <c r="O2275" t="str">
        <f t="shared" si="214"/>
        <v/>
      </c>
    </row>
    <row r="2276" spans="1:15" x14ac:dyDescent="0.25">
      <c r="A2276" s="55" t="s">
        <v>4672</v>
      </c>
      <c r="B2276" t="s">
        <v>1</v>
      </c>
      <c r="C2276" t="s">
        <v>30</v>
      </c>
      <c r="D2276" t="s">
        <v>4253</v>
      </c>
      <c r="E2276" t="s">
        <v>4673</v>
      </c>
      <c r="F2276" t="s">
        <v>78</v>
      </c>
      <c r="G2276" t="str">
        <f t="shared" si="210"/>
        <v>0</v>
      </c>
      <c r="H2276" s="4" t="str">
        <f t="shared" si="211"/>
        <v>Click here</v>
      </c>
      <c r="I2276" t="str">
        <f>IFERROR(INDEX(Analysis!$B$71:$L$91, MATCH(B2276, Analysis!$A$71:$A$91, 0), MATCH(C2276, Analysis!$B$70:$L$70, 0)), "")</f>
        <v>Mild</v>
      </c>
      <c r="J2276">
        <f t="shared" si="212"/>
        <v>22</v>
      </c>
      <c r="K2276" s="56">
        <f t="shared" si="213"/>
        <v>45803</v>
      </c>
      <c r="L2276" s="57">
        <f t="shared" si="215"/>
        <v>0.53878472222277196</v>
      </c>
      <c r="M2276" t="str" cm="1">
        <f t="array" ref="M2276">IF(L2276="","",_xlfn.IFS(
  AND(L2276&gt;=TIME(9,0,0), L2276&lt;TIME(16,0,0)),"Morning",
  AND(L2276&gt;=TIME(16,0,0), L2276&lt;TIME(23,59,0)),"Evening",
  L2276&gt;=TIME(23,59,0),"Night",
  L2276&lt;TIME(9,0,0),"Night"
))</f>
        <v>Morning</v>
      </c>
      <c r="O2276" t="str">
        <f t="shared" si="214"/>
        <v/>
      </c>
    </row>
    <row r="2277" spans="1:15" x14ac:dyDescent="0.25">
      <c r="A2277" s="55" t="s">
        <v>4674</v>
      </c>
      <c r="B2277" t="s">
        <v>3</v>
      </c>
      <c r="C2277" t="s">
        <v>25</v>
      </c>
      <c r="D2277" t="s">
        <v>310</v>
      </c>
      <c r="E2277" t="s">
        <v>4675</v>
      </c>
      <c r="F2277" t="s">
        <v>78</v>
      </c>
      <c r="G2277" t="str">
        <f t="shared" si="210"/>
        <v>0</v>
      </c>
      <c r="H2277" s="4" t="str">
        <f t="shared" si="211"/>
        <v>Click here</v>
      </c>
      <c r="I2277" t="str">
        <f>IFERROR(INDEX(Analysis!$B$71:$L$91, MATCH(B2277, Analysis!$A$71:$A$91, 0), MATCH(C2277, Analysis!$B$70:$L$70, 0)), "")</f>
        <v>Severe</v>
      </c>
      <c r="J2277">
        <f t="shared" si="212"/>
        <v>22</v>
      </c>
      <c r="K2277" s="56">
        <f t="shared" si="213"/>
        <v>45803</v>
      </c>
      <c r="L2277" s="57">
        <f t="shared" si="215"/>
        <v>0.54150462963298196</v>
      </c>
      <c r="M2277" t="str" cm="1">
        <f t="array" ref="M2277">IF(L2277="","",_xlfn.IFS(
  AND(L2277&gt;=TIME(9,0,0), L2277&lt;TIME(16,0,0)),"Morning",
  AND(L2277&gt;=TIME(16,0,0), L2277&lt;TIME(23,59,0)),"Evening",
  L2277&gt;=TIME(23,59,0),"Night",
  L2277&lt;TIME(9,0,0),"Night"
))</f>
        <v>Morning</v>
      </c>
      <c r="O2277" t="str">
        <f t="shared" si="214"/>
        <v/>
      </c>
    </row>
    <row r="2278" spans="1:15" x14ac:dyDescent="0.25">
      <c r="A2278" s="55" t="s">
        <v>4676</v>
      </c>
      <c r="B2278" t="s">
        <v>3</v>
      </c>
      <c r="C2278" t="s">
        <v>29</v>
      </c>
      <c r="D2278" t="s">
        <v>76</v>
      </c>
      <c r="E2278" t="s">
        <v>4677</v>
      </c>
      <c r="F2278" t="s">
        <v>78</v>
      </c>
      <c r="G2278" t="str">
        <f t="shared" si="210"/>
        <v>0</v>
      </c>
      <c r="H2278" s="4" t="str">
        <f t="shared" si="211"/>
        <v>Click here</v>
      </c>
      <c r="I2278" t="str">
        <f>IFERROR(INDEX(Analysis!$B$71:$L$91, MATCH(B2278, Analysis!$A$71:$A$91, 0), MATCH(C2278, Analysis!$B$70:$L$70, 0)), "")</f>
        <v>Severe</v>
      </c>
      <c r="J2278">
        <f t="shared" si="212"/>
        <v>22</v>
      </c>
      <c r="K2278" s="56">
        <f t="shared" si="213"/>
        <v>45803</v>
      </c>
      <c r="L2278" s="57">
        <f t="shared" si="215"/>
        <v>0.63163194444496185</v>
      </c>
      <c r="M2278" t="str" cm="1">
        <f t="array" ref="M2278">IF(L2278="","",_xlfn.IFS(
  AND(L2278&gt;=TIME(9,0,0), L2278&lt;TIME(16,0,0)),"Morning",
  AND(L2278&gt;=TIME(16,0,0), L2278&lt;TIME(23,59,0)),"Evening",
  L2278&gt;=TIME(23,59,0),"Night",
  L2278&lt;TIME(9,0,0),"Night"
))</f>
        <v>Morning</v>
      </c>
      <c r="O2278" t="str">
        <f t="shared" si="214"/>
        <v/>
      </c>
    </row>
    <row r="2279" spans="1:15" x14ac:dyDescent="0.25">
      <c r="A2279" s="55" t="s">
        <v>4678</v>
      </c>
      <c r="B2279" t="s">
        <v>3</v>
      </c>
      <c r="C2279" t="s">
        <v>25</v>
      </c>
      <c r="D2279" t="s">
        <v>267</v>
      </c>
      <c r="E2279" t="s">
        <v>4679</v>
      </c>
      <c r="F2279" t="s">
        <v>78</v>
      </c>
      <c r="G2279" t="str">
        <f t="shared" si="210"/>
        <v>0</v>
      </c>
      <c r="H2279" s="4" t="str">
        <f t="shared" si="211"/>
        <v>Click here</v>
      </c>
      <c r="I2279" t="str">
        <f>IFERROR(INDEX(Analysis!$B$71:$L$91, MATCH(B2279, Analysis!$A$71:$A$91, 0), MATCH(C2279, Analysis!$B$70:$L$70, 0)), "")</f>
        <v>Severe</v>
      </c>
      <c r="J2279">
        <f t="shared" si="212"/>
        <v>22</v>
      </c>
      <c r="K2279" s="56">
        <f t="shared" si="213"/>
        <v>45803</v>
      </c>
      <c r="L2279" s="57">
        <f t="shared" si="215"/>
        <v>0.63944444444496185</v>
      </c>
      <c r="M2279" t="str" cm="1">
        <f t="array" ref="M2279">IF(L2279="","",_xlfn.IFS(
  AND(L2279&gt;=TIME(9,0,0), L2279&lt;TIME(16,0,0)),"Morning",
  AND(L2279&gt;=TIME(16,0,0), L2279&lt;TIME(23,59,0)),"Evening",
  L2279&gt;=TIME(23,59,0),"Night",
  L2279&lt;TIME(9,0,0),"Night"
))</f>
        <v>Morning</v>
      </c>
      <c r="O2279" t="str">
        <f t="shared" si="214"/>
        <v/>
      </c>
    </row>
    <row r="2280" spans="1:15" x14ac:dyDescent="0.25">
      <c r="A2280" s="55" t="s">
        <v>4680</v>
      </c>
      <c r="B2280" t="s">
        <v>4</v>
      </c>
      <c r="C2280" t="s">
        <v>25</v>
      </c>
      <c r="D2280" t="s">
        <v>83</v>
      </c>
      <c r="E2280" t="s">
        <v>4681</v>
      </c>
      <c r="F2280" t="s">
        <v>78</v>
      </c>
      <c r="G2280" t="str">
        <f t="shared" si="210"/>
        <v>0</v>
      </c>
      <c r="H2280" s="4" t="str">
        <f t="shared" si="211"/>
        <v>Click here</v>
      </c>
      <c r="I2280" t="str">
        <f>IFERROR(INDEX(Analysis!$B$71:$L$91, MATCH(B2280, Analysis!$A$71:$A$91, 0), MATCH(C2280, Analysis!$B$70:$L$70, 0)), "")</f>
        <v>Mild</v>
      </c>
      <c r="J2280">
        <f t="shared" si="212"/>
        <v>22</v>
      </c>
      <c r="K2280" s="56">
        <f t="shared" si="213"/>
        <v>45803</v>
      </c>
      <c r="L2280" s="57">
        <f t="shared" si="215"/>
        <v>0.66329861111444188</v>
      </c>
      <c r="M2280" t="str" cm="1">
        <f t="array" ref="M2280">IF(L2280="","",_xlfn.IFS(
  AND(L2280&gt;=TIME(9,0,0), L2280&lt;TIME(16,0,0)),"Morning",
  AND(L2280&gt;=TIME(16,0,0), L2280&lt;TIME(23,59,0)),"Evening",
  L2280&gt;=TIME(23,59,0),"Night",
  L2280&lt;TIME(9,0,0),"Night"
))</f>
        <v>Morning</v>
      </c>
      <c r="O2280" t="str">
        <f t="shared" si="214"/>
        <v/>
      </c>
    </row>
    <row r="2281" spans="1:15" x14ac:dyDescent="0.25">
      <c r="A2281" s="55" t="s">
        <v>4682</v>
      </c>
      <c r="B2281" t="s">
        <v>1</v>
      </c>
      <c r="C2281" t="s">
        <v>30</v>
      </c>
      <c r="D2281" t="s">
        <v>4253</v>
      </c>
      <c r="E2281" t="s">
        <v>4683</v>
      </c>
      <c r="F2281" t="s">
        <v>78</v>
      </c>
      <c r="G2281" t="str">
        <f t="shared" si="210"/>
        <v>0</v>
      </c>
      <c r="H2281" s="4" t="str">
        <f t="shared" si="211"/>
        <v>Click here</v>
      </c>
      <c r="I2281" t="str">
        <f>IFERROR(INDEX(Analysis!$B$71:$L$91, MATCH(B2281, Analysis!$A$71:$A$91, 0), MATCH(C2281, Analysis!$B$70:$L$70, 0)), "")</f>
        <v>Mild</v>
      </c>
      <c r="J2281">
        <f t="shared" si="212"/>
        <v>22</v>
      </c>
      <c r="K2281" s="56">
        <f t="shared" si="213"/>
        <v>45803</v>
      </c>
      <c r="L2281" s="57">
        <f t="shared" si="215"/>
        <v>0.66434027777722804</v>
      </c>
      <c r="M2281" t="str" cm="1">
        <f t="array" ref="M2281">IF(L2281="","",_xlfn.IFS(
  AND(L2281&gt;=TIME(9,0,0), L2281&lt;TIME(16,0,0)),"Morning",
  AND(L2281&gt;=TIME(16,0,0), L2281&lt;TIME(23,59,0)),"Evening",
  L2281&gt;=TIME(23,59,0),"Night",
  L2281&lt;TIME(9,0,0),"Night"
))</f>
        <v>Morning</v>
      </c>
      <c r="O2281" t="str">
        <f t="shared" si="214"/>
        <v/>
      </c>
    </row>
    <row r="2282" spans="1:15" x14ac:dyDescent="0.25">
      <c r="A2282" s="55" t="s">
        <v>4684</v>
      </c>
      <c r="B2282" t="s">
        <v>1</v>
      </c>
      <c r="C2282" t="s">
        <v>26</v>
      </c>
      <c r="D2282" t="s">
        <v>119</v>
      </c>
      <c r="E2282" t="s">
        <v>4685</v>
      </c>
      <c r="F2282" t="s">
        <v>78</v>
      </c>
      <c r="G2282" t="str">
        <f t="shared" si="210"/>
        <v>0</v>
      </c>
      <c r="H2282" s="4" t="str">
        <f t="shared" si="211"/>
        <v>Click here</v>
      </c>
      <c r="I2282" t="str">
        <f>IFERROR(INDEX(Analysis!$B$71:$L$91, MATCH(B2282, Analysis!$A$71:$A$91, 0), MATCH(C2282, Analysis!$B$70:$L$70, 0)), "")</f>
        <v>Mild</v>
      </c>
      <c r="J2282">
        <f t="shared" si="212"/>
        <v>22</v>
      </c>
      <c r="K2282" s="56">
        <f t="shared" si="213"/>
        <v>45803</v>
      </c>
      <c r="L2282" s="57">
        <f t="shared" si="215"/>
        <v>0.68542824074393138</v>
      </c>
      <c r="M2282" t="str" cm="1">
        <f t="array" ref="M2282">IF(L2282="","",_xlfn.IFS(
  AND(L2282&gt;=TIME(9,0,0), L2282&lt;TIME(16,0,0)),"Morning",
  AND(L2282&gt;=TIME(16,0,0), L2282&lt;TIME(23,59,0)),"Evening",
  L2282&gt;=TIME(23,59,0),"Night",
  L2282&lt;TIME(9,0,0),"Night"
))</f>
        <v>Evening</v>
      </c>
      <c r="O2282" t="str">
        <f t="shared" si="214"/>
        <v/>
      </c>
    </row>
    <row r="2283" spans="1:15" x14ac:dyDescent="0.25">
      <c r="A2283" s="55" t="s">
        <v>4686</v>
      </c>
      <c r="B2283" t="s">
        <v>1</v>
      </c>
      <c r="C2283" t="s">
        <v>30</v>
      </c>
      <c r="D2283" t="s">
        <v>4253</v>
      </c>
      <c r="E2283" t="s">
        <v>4687</v>
      </c>
      <c r="F2283" t="s">
        <v>78</v>
      </c>
      <c r="G2283" t="str">
        <f t="shared" si="210"/>
        <v>0</v>
      </c>
      <c r="H2283" s="4" t="str">
        <f t="shared" si="211"/>
        <v>Click here</v>
      </c>
      <c r="I2283" t="str">
        <f>IFERROR(INDEX(Analysis!$B$71:$L$91, MATCH(B2283, Analysis!$A$71:$A$91, 0), MATCH(C2283, Analysis!$B$70:$L$70, 0)), "")</f>
        <v>Mild</v>
      </c>
      <c r="J2283">
        <f t="shared" si="212"/>
        <v>22</v>
      </c>
      <c r="K2283" s="56">
        <f t="shared" si="213"/>
        <v>45803</v>
      </c>
      <c r="L2283" s="57">
        <f t="shared" si="215"/>
        <v>0.72421296295942739</v>
      </c>
      <c r="M2283" t="str" cm="1">
        <f t="array" ref="M2283">IF(L2283="","",_xlfn.IFS(
  AND(L2283&gt;=TIME(9,0,0), L2283&lt;TIME(16,0,0)),"Morning",
  AND(L2283&gt;=TIME(16,0,0), L2283&lt;TIME(23,59,0)),"Evening",
  L2283&gt;=TIME(23,59,0),"Night",
  L2283&lt;TIME(9,0,0),"Night"
))</f>
        <v>Evening</v>
      </c>
      <c r="O2283" t="str">
        <f t="shared" si="214"/>
        <v/>
      </c>
    </row>
    <row r="2284" spans="1:15" x14ac:dyDescent="0.25">
      <c r="A2284" s="55" t="s">
        <v>4688</v>
      </c>
      <c r="B2284" t="s">
        <v>0</v>
      </c>
      <c r="C2284" t="s">
        <v>25</v>
      </c>
      <c r="D2284" t="s">
        <v>310</v>
      </c>
      <c r="E2284" t="s">
        <v>4689</v>
      </c>
      <c r="F2284" t="s">
        <v>78</v>
      </c>
      <c r="G2284" t="str">
        <f t="shared" si="210"/>
        <v>0</v>
      </c>
      <c r="H2284" s="4" t="str">
        <f t="shared" si="211"/>
        <v>Click here</v>
      </c>
      <c r="I2284" t="str">
        <f>IFERROR(INDEX(Analysis!$B$71:$L$91, MATCH(B2284, Analysis!$A$71:$A$91, 0), MATCH(C2284, Analysis!$B$70:$L$70, 0)), "")</f>
        <v>Severe</v>
      </c>
      <c r="J2284">
        <f t="shared" si="212"/>
        <v>22</v>
      </c>
      <c r="K2284" s="56">
        <f t="shared" si="213"/>
        <v>45803</v>
      </c>
      <c r="L2284" s="57">
        <f t="shared" si="215"/>
        <v>0.73393518518423662</v>
      </c>
      <c r="M2284" t="str" cm="1">
        <f t="array" ref="M2284">IF(L2284="","",_xlfn.IFS(
  AND(L2284&gt;=TIME(9,0,0), L2284&lt;TIME(16,0,0)),"Morning",
  AND(L2284&gt;=TIME(16,0,0), L2284&lt;TIME(23,59,0)),"Evening",
  L2284&gt;=TIME(23,59,0),"Night",
  L2284&lt;TIME(9,0,0),"Night"
))</f>
        <v>Evening</v>
      </c>
      <c r="O2284" t="str">
        <f t="shared" si="214"/>
        <v/>
      </c>
    </row>
    <row r="2285" spans="1:15" x14ac:dyDescent="0.25">
      <c r="A2285" s="55" t="s">
        <v>4690</v>
      </c>
      <c r="B2285" t="s">
        <v>0</v>
      </c>
      <c r="C2285" t="s">
        <v>25</v>
      </c>
      <c r="D2285" t="s">
        <v>310</v>
      </c>
      <c r="E2285" t="s">
        <v>4691</v>
      </c>
      <c r="F2285" t="s">
        <v>78</v>
      </c>
      <c r="G2285" t="str">
        <f t="shared" si="210"/>
        <v>0</v>
      </c>
      <c r="H2285" s="4" t="str">
        <f t="shared" si="211"/>
        <v>Click here</v>
      </c>
      <c r="I2285" t="str">
        <f>IFERROR(INDEX(Analysis!$B$71:$L$91, MATCH(B2285, Analysis!$A$71:$A$91, 0), MATCH(C2285, Analysis!$B$70:$L$70, 0)), "")</f>
        <v>Severe</v>
      </c>
      <c r="J2285">
        <f t="shared" si="212"/>
        <v>22</v>
      </c>
      <c r="K2285" s="56">
        <f t="shared" si="213"/>
        <v>45803</v>
      </c>
      <c r="L2285" s="57">
        <f t="shared" si="215"/>
        <v>0.73409722222277196</v>
      </c>
      <c r="M2285" t="str" cm="1">
        <f t="array" ref="M2285">IF(L2285="","",_xlfn.IFS(
  AND(L2285&gt;=TIME(9,0,0), L2285&lt;TIME(16,0,0)),"Morning",
  AND(L2285&gt;=TIME(16,0,0), L2285&lt;TIME(23,59,0)),"Evening",
  L2285&gt;=TIME(23,59,0),"Night",
  L2285&lt;TIME(9,0,0),"Night"
))</f>
        <v>Evening</v>
      </c>
      <c r="O2285" t="str">
        <f t="shared" si="214"/>
        <v/>
      </c>
    </row>
    <row r="2286" spans="1:15" x14ac:dyDescent="0.25">
      <c r="A2286" s="55" t="s">
        <v>4692</v>
      </c>
      <c r="B2286" t="s">
        <v>0</v>
      </c>
      <c r="C2286" t="s">
        <v>25</v>
      </c>
      <c r="D2286" t="s">
        <v>310</v>
      </c>
      <c r="E2286" t="s">
        <v>4693</v>
      </c>
      <c r="F2286" t="s">
        <v>78</v>
      </c>
      <c r="G2286" t="str">
        <f t="shared" si="210"/>
        <v>0</v>
      </c>
      <c r="H2286" s="4" t="str">
        <f t="shared" si="211"/>
        <v>Click here</v>
      </c>
      <c r="I2286" t="str">
        <f>IFERROR(INDEX(Analysis!$B$71:$L$91, MATCH(B2286, Analysis!$A$71:$A$91, 0), MATCH(C2286, Analysis!$B$70:$L$70, 0)), "")</f>
        <v>Severe</v>
      </c>
      <c r="J2286">
        <f t="shared" si="212"/>
        <v>22</v>
      </c>
      <c r="K2286" s="56">
        <f t="shared" si="213"/>
        <v>45803</v>
      </c>
      <c r="L2286" s="57">
        <f t="shared" si="215"/>
        <v>0.734444444446126</v>
      </c>
      <c r="M2286" t="str" cm="1">
        <f t="array" ref="M2286">IF(L2286="","",_xlfn.IFS(
  AND(L2286&gt;=TIME(9,0,0), L2286&lt;TIME(16,0,0)),"Morning",
  AND(L2286&gt;=TIME(16,0,0), L2286&lt;TIME(23,59,0)),"Evening",
  L2286&gt;=TIME(23,59,0),"Night",
  L2286&lt;TIME(9,0,0),"Night"
))</f>
        <v>Evening</v>
      </c>
      <c r="O2286" t="str">
        <f t="shared" si="214"/>
        <v/>
      </c>
    </row>
    <row r="2287" spans="1:15" x14ac:dyDescent="0.25">
      <c r="A2287" s="55" t="s">
        <v>4694</v>
      </c>
      <c r="B2287" t="s">
        <v>1</v>
      </c>
      <c r="C2287" t="s">
        <v>30</v>
      </c>
      <c r="D2287" t="s">
        <v>217</v>
      </c>
      <c r="E2287" t="s">
        <v>4695</v>
      </c>
      <c r="F2287" t="s">
        <v>78</v>
      </c>
      <c r="G2287" t="str">
        <f t="shared" si="210"/>
        <v>0</v>
      </c>
      <c r="H2287" s="4" t="str">
        <f t="shared" si="211"/>
        <v>Click here</v>
      </c>
      <c r="I2287" t="str">
        <f>IFERROR(INDEX(Analysis!$B$71:$L$91, MATCH(B2287, Analysis!$A$71:$A$91, 0), MATCH(C2287, Analysis!$B$70:$L$70, 0)), "")</f>
        <v>Mild</v>
      </c>
      <c r="J2287">
        <f t="shared" si="212"/>
        <v>22</v>
      </c>
      <c r="K2287" s="56">
        <f t="shared" si="213"/>
        <v>45803</v>
      </c>
      <c r="L2287" s="57">
        <f t="shared" si="215"/>
        <v>0.74255787036963739</v>
      </c>
      <c r="M2287" t="str" cm="1">
        <f t="array" ref="M2287">IF(L2287="","",_xlfn.IFS(
  AND(L2287&gt;=TIME(9,0,0), L2287&lt;TIME(16,0,0)),"Morning",
  AND(L2287&gt;=TIME(16,0,0), L2287&lt;TIME(23,59,0)),"Evening",
  L2287&gt;=TIME(23,59,0),"Night",
  L2287&lt;TIME(9,0,0),"Night"
))</f>
        <v>Evening</v>
      </c>
      <c r="O2287" t="str">
        <f t="shared" si="214"/>
        <v/>
      </c>
    </row>
    <row r="2288" spans="1:15" x14ac:dyDescent="0.25">
      <c r="A2288" s="55" t="s">
        <v>4696</v>
      </c>
      <c r="B2288" t="s">
        <v>1</v>
      </c>
      <c r="C2288" t="s">
        <v>30</v>
      </c>
      <c r="D2288" t="s">
        <v>217</v>
      </c>
      <c r="E2288" t="s">
        <v>4697</v>
      </c>
      <c r="F2288" t="s">
        <v>78</v>
      </c>
      <c r="G2288" t="str">
        <f t="shared" si="210"/>
        <v>0</v>
      </c>
      <c r="H2288" s="4" t="str">
        <f t="shared" si="211"/>
        <v>Click here</v>
      </c>
      <c r="I2288" t="str">
        <f>IFERROR(INDEX(Analysis!$B$71:$L$91, MATCH(B2288, Analysis!$A$71:$A$91, 0), MATCH(C2288, Analysis!$B$70:$L$70, 0)), "")</f>
        <v>Mild</v>
      </c>
      <c r="J2288">
        <f t="shared" si="212"/>
        <v>22</v>
      </c>
      <c r="K2288" s="56">
        <f t="shared" si="213"/>
        <v>45803</v>
      </c>
      <c r="L2288" s="57">
        <f t="shared" si="215"/>
        <v>0.74327546296262881</v>
      </c>
      <c r="M2288" t="str" cm="1">
        <f t="array" ref="M2288">IF(L2288="","",_xlfn.IFS(
  AND(L2288&gt;=TIME(9,0,0), L2288&lt;TIME(16,0,0)),"Morning",
  AND(L2288&gt;=TIME(16,0,0), L2288&lt;TIME(23,59,0)),"Evening",
  L2288&gt;=TIME(23,59,0),"Night",
  L2288&lt;TIME(9,0,0),"Night"
))</f>
        <v>Evening</v>
      </c>
      <c r="O2288" t="str">
        <f t="shared" si="214"/>
        <v/>
      </c>
    </row>
    <row r="2289" spans="1:15" x14ac:dyDescent="0.25">
      <c r="A2289" s="55" t="s">
        <v>4698</v>
      </c>
      <c r="B2289" t="s">
        <v>1</v>
      </c>
      <c r="C2289" t="s">
        <v>30</v>
      </c>
      <c r="D2289" t="s">
        <v>4253</v>
      </c>
      <c r="E2289" t="s">
        <v>4699</v>
      </c>
      <c r="F2289" t="s">
        <v>78</v>
      </c>
      <c r="G2289" t="str">
        <f t="shared" si="210"/>
        <v>0</v>
      </c>
      <c r="H2289" s="4" t="str">
        <f t="shared" si="211"/>
        <v>Click here</v>
      </c>
      <c r="I2289" t="str">
        <f>IFERROR(INDEX(Analysis!$B$71:$L$91, MATCH(B2289, Analysis!$A$71:$A$91, 0), MATCH(C2289, Analysis!$B$70:$L$70, 0)), "")</f>
        <v>Mild</v>
      </c>
      <c r="J2289">
        <f t="shared" si="212"/>
        <v>22</v>
      </c>
      <c r="K2289" s="56">
        <f t="shared" si="213"/>
        <v>45803</v>
      </c>
      <c r="L2289" s="57">
        <f t="shared" si="215"/>
        <v>0.76265046296612127</v>
      </c>
      <c r="M2289" t="str" cm="1">
        <f t="array" ref="M2289">IF(L2289="","",_xlfn.IFS(
  AND(L2289&gt;=TIME(9,0,0), L2289&lt;TIME(16,0,0)),"Morning",
  AND(L2289&gt;=TIME(16,0,0), L2289&lt;TIME(23,59,0)),"Evening",
  L2289&gt;=TIME(23,59,0),"Night",
  L2289&lt;TIME(9,0,0),"Night"
))</f>
        <v>Evening</v>
      </c>
      <c r="O2289" t="str">
        <f t="shared" si="214"/>
        <v/>
      </c>
    </row>
    <row r="2290" spans="1:15" x14ac:dyDescent="0.25">
      <c r="A2290" s="55" t="s">
        <v>4700</v>
      </c>
      <c r="B2290" t="s">
        <v>1</v>
      </c>
      <c r="C2290" t="s">
        <v>30</v>
      </c>
      <c r="D2290" t="s">
        <v>4253</v>
      </c>
      <c r="E2290" t="s">
        <v>4701</v>
      </c>
      <c r="F2290" t="s">
        <v>78</v>
      </c>
      <c r="G2290" t="str">
        <f t="shared" si="210"/>
        <v>0</v>
      </c>
      <c r="H2290" s="4" t="str">
        <f t="shared" si="211"/>
        <v>Click here</v>
      </c>
      <c r="I2290" t="str">
        <f>IFERROR(INDEX(Analysis!$B$71:$L$91, MATCH(B2290, Analysis!$A$71:$A$91, 0), MATCH(C2290, Analysis!$B$70:$L$70, 0)), "")</f>
        <v>Mild</v>
      </c>
      <c r="J2290">
        <f t="shared" si="212"/>
        <v>22</v>
      </c>
      <c r="K2290" s="56">
        <f t="shared" si="213"/>
        <v>45803</v>
      </c>
      <c r="L2290" s="57">
        <f t="shared" si="215"/>
        <v>0.763043981482042</v>
      </c>
      <c r="M2290" t="str" cm="1">
        <f t="array" ref="M2290">IF(L2290="","",_xlfn.IFS(
  AND(L2290&gt;=TIME(9,0,0), L2290&lt;TIME(16,0,0)),"Morning",
  AND(L2290&gt;=TIME(16,0,0), L2290&lt;TIME(23,59,0)),"Evening",
  L2290&gt;=TIME(23,59,0),"Night",
  L2290&lt;TIME(9,0,0),"Night"
))</f>
        <v>Evening</v>
      </c>
      <c r="O2290" t="str">
        <f t="shared" si="214"/>
        <v/>
      </c>
    </row>
    <row r="2291" spans="1:15" x14ac:dyDescent="0.25">
      <c r="A2291" s="55" t="s">
        <v>4702</v>
      </c>
      <c r="B2291" t="s">
        <v>1</v>
      </c>
      <c r="C2291" t="s">
        <v>30</v>
      </c>
      <c r="D2291" t="s">
        <v>4253</v>
      </c>
      <c r="E2291" t="s">
        <v>4703</v>
      </c>
      <c r="F2291" t="s">
        <v>78</v>
      </c>
      <c r="G2291" t="str">
        <f t="shared" si="210"/>
        <v>0</v>
      </c>
      <c r="H2291" s="4" t="str">
        <f t="shared" si="211"/>
        <v>Click here</v>
      </c>
      <c r="I2291" t="str">
        <f>IFERROR(INDEX(Analysis!$B$71:$L$91, MATCH(B2291, Analysis!$A$71:$A$91, 0), MATCH(C2291, Analysis!$B$70:$L$70, 0)), "")</f>
        <v>Mild</v>
      </c>
      <c r="J2291">
        <f t="shared" si="212"/>
        <v>22</v>
      </c>
      <c r="K2291" s="56">
        <f t="shared" si="213"/>
        <v>45803</v>
      </c>
      <c r="L2291" s="57">
        <f t="shared" si="215"/>
        <v>0.76329861111298669</v>
      </c>
      <c r="M2291" t="str" cm="1">
        <f t="array" ref="M2291">IF(L2291="","",_xlfn.IFS(
  AND(L2291&gt;=TIME(9,0,0), L2291&lt;TIME(16,0,0)),"Morning",
  AND(L2291&gt;=TIME(16,0,0), L2291&lt;TIME(23,59,0)),"Evening",
  L2291&gt;=TIME(23,59,0),"Night",
  L2291&lt;TIME(9,0,0),"Night"
))</f>
        <v>Evening</v>
      </c>
      <c r="O2291" t="str">
        <f t="shared" si="214"/>
        <v/>
      </c>
    </row>
    <row r="2292" spans="1:15" x14ac:dyDescent="0.25">
      <c r="A2292" s="55" t="s">
        <v>4704</v>
      </c>
      <c r="B2292" t="s">
        <v>1</v>
      </c>
      <c r="C2292" t="s">
        <v>25</v>
      </c>
      <c r="D2292" t="s">
        <v>301</v>
      </c>
      <c r="E2292" t="s">
        <v>4705</v>
      </c>
      <c r="F2292" t="s">
        <v>78</v>
      </c>
      <c r="G2292" t="str">
        <f t="shared" si="210"/>
        <v>0</v>
      </c>
      <c r="H2292" s="4" t="str">
        <f t="shared" si="211"/>
        <v>Click here</v>
      </c>
      <c r="I2292" t="str">
        <f>IFERROR(INDEX(Analysis!$B$71:$L$91, MATCH(B2292, Analysis!$A$71:$A$91, 0), MATCH(C2292, Analysis!$B$70:$L$70, 0)), "")</f>
        <v>Mild</v>
      </c>
      <c r="J2292">
        <f t="shared" si="212"/>
        <v>22</v>
      </c>
      <c r="K2292" s="56">
        <f t="shared" si="213"/>
        <v>45803</v>
      </c>
      <c r="L2292" s="57">
        <f t="shared" si="215"/>
        <v>0.76950231481168885</v>
      </c>
      <c r="M2292" t="str" cm="1">
        <f t="array" ref="M2292">IF(L2292="","",_xlfn.IFS(
  AND(L2292&gt;=TIME(9,0,0), L2292&lt;TIME(16,0,0)),"Morning",
  AND(L2292&gt;=TIME(16,0,0), L2292&lt;TIME(23,59,0)),"Evening",
  L2292&gt;=TIME(23,59,0),"Night",
  L2292&lt;TIME(9,0,0),"Night"
))</f>
        <v>Evening</v>
      </c>
      <c r="O2292" t="str">
        <f t="shared" si="214"/>
        <v/>
      </c>
    </row>
    <row r="2293" spans="1:15" x14ac:dyDescent="0.25">
      <c r="A2293" s="55" t="s">
        <v>4706</v>
      </c>
      <c r="B2293" t="s">
        <v>4</v>
      </c>
      <c r="C2293" t="s">
        <v>29</v>
      </c>
      <c r="D2293" t="s">
        <v>76</v>
      </c>
      <c r="E2293" t="s">
        <v>4707</v>
      </c>
      <c r="F2293" t="s">
        <v>78</v>
      </c>
      <c r="G2293" t="str">
        <f t="shared" si="210"/>
        <v>0</v>
      </c>
      <c r="H2293" s="4" t="str">
        <f t="shared" si="211"/>
        <v>Click here</v>
      </c>
      <c r="I2293" t="str">
        <f>IFERROR(INDEX(Analysis!$B$71:$L$91, MATCH(B2293, Analysis!$A$71:$A$91, 0), MATCH(C2293, Analysis!$B$70:$L$70, 0)), "")</f>
        <v>Mild</v>
      </c>
      <c r="J2293">
        <f t="shared" si="212"/>
        <v>22</v>
      </c>
      <c r="K2293" s="56">
        <f t="shared" si="213"/>
        <v>45803</v>
      </c>
      <c r="L2293" s="57">
        <f t="shared" si="215"/>
        <v>0.78435185184935108</v>
      </c>
      <c r="M2293" t="str" cm="1">
        <f t="array" ref="M2293">IF(L2293="","",_xlfn.IFS(
  AND(L2293&gt;=TIME(9,0,0), L2293&lt;TIME(16,0,0)),"Morning",
  AND(L2293&gt;=TIME(16,0,0), L2293&lt;TIME(23,59,0)),"Evening",
  L2293&gt;=TIME(23,59,0),"Night",
  L2293&lt;TIME(9,0,0),"Night"
))</f>
        <v>Evening</v>
      </c>
      <c r="O2293" t="str">
        <f t="shared" si="214"/>
        <v/>
      </c>
    </row>
    <row r="2294" spans="1:15" x14ac:dyDescent="0.25">
      <c r="A2294" s="55" t="s">
        <v>4708</v>
      </c>
      <c r="B2294" t="s">
        <v>1</v>
      </c>
      <c r="C2294" t="s">
        <v>29</v>
      </c>
      <c r="D2294" t="s">
        <v>223</v>
      </c>
      <c r="E2294" t="s">
        <v>4709</v>
      </c>
      <c r="F2294" t="s">
        <v>78</v>
      </c>
      <c r="G2294" t="str">
        <f t="shared" si="210"/>
        <v>0</v>
      </c>
      <c r="H2294" s="4" t="str">
        <f t="shared" si="211"/>
        <v>Click here</v>
      </c>
      <c r="I2294" t="str">
        <f>IFERROR(INDEX(Analysis!$B$71:$L$91, MATCH(B2294, Analysis!$A$71:$A$91, 0), MATCH(C2294, Analysis!$B$70:$L$70, 0)), "")</f>
        <v>Mild</v>
      </c>
      <c r="J2294">
        <f t="shared" si="212"/>
        <v>22</v>
      </c>
      <c r="K2294" s="56">
        <f t="shared" si="213"/>
        <v>45803</v>
      </c>
      <c r="L2294" s="57">
        <f t="shared" si="215"/>
        <v>0.79202546296437504</v>
      </c>
      <c r="M2294" t="str" cm="1">
        <f t="array" ref="M2294">IF(L2294="","",_xlfn.IFS(
  AND(L2294&gt;=TIME(9,0,0), L2294&lt;TIME(16,0,0)),"Morning",
  AND(L2294&gt;=TIME(16,0,0), L2294&lt;TIME(23,59,0)),"Evening",
  L2294&gt;=TIME(23,59,0),"Night",
  L2294&lt;TIME(9,0,0),"Night"
))</f>
        <v>Evening</v>
      </c>
      <c r="O2294" t="str">
        <f t="shared" si="214"/>
        <v/>
      </c>
    </row>
    <row r="2295" spans="1:15" x14ac:dyDescent="0.25">
      <c r="A2295" s="55" t="s">
        <v>4710</v>
      </c>
      <c r="B2295" t="s">
        <v>3</v>
      </c>
      <c r="C2295" t="s">
        <v>29</v>
      </c>
      <c r="D2295" t="s">
        <v>116</v>
      </c>
      <c r="E2295" t="s">
        <v>4711</v>
      </c>
      <c r="F2295" t="s">
        <v>78</v>
      </c>
      <c r="G2295" t="str">
        <f t="shared" si="210"/>
        <v>0</v>
      </c>
      <c r="H2295" s="4" t="str">
        <f t="shared" si="211"/>
        <v>Click here</v>
      </c>
      <c r="I2295" t="str">
        <f>IFERROR(INDEX(Analysis!$B$71:$L$91, MATCH(B2295, Analysis!$A$71:$A$91, 0), MATCH(C2295, Analysis!$B$70:$L$70, 0)), "")</f>
        <v>Severe</v>
      </c>
      <c r="J2295">
        <f t="shared" si="212"/>
        <v>22</v>
      </c>
      <c r="K2295" s="56">
        <f t="shared" si="213"/>
        <v>45803</v>
      </c>
      <c r="L2295" s="57">
        <f t="shared" si="215"/>
        <v>0.79321759259619284</v>
      </c>
      <c r="M2295" t="str" cm="1">
        <f t="array" ref="M2295">IF(L2295="","",_xlfn.IFS(
  AND(L2295&gt;=TIME(9,0,0), L2295&lt;TIME(16,0,0)),"Morning",
  AND(L2295&gt;=TIME(16,0,0), L2295&lt;TIME(23,59,0)),"Evening",
  L2295&gt;=TIME(23,59,0),"Night",
  L2295&lt;TIME(9,0,0),"Night"
))</f>
        <v>Evening</v>
      </c>
      <c r="O2295" t="str">
        <f t="shared" si="214"/>
        <v/>
      </c>
    </row>
    <row r="2296" spans="1:15" x14ac:dyDescent="0.25">
      <c r="A2296" s="55" t="s">
        <v>4712</v>
      </c>
      <c r="B2296" t="s">
        <v>1</v>
      </c>
      <c r="C2296" t="s">
        <v>30</v>
      </c>
      <c r="D2296" t="s">
        <v>3820</v>
      </c>
      <c r="E2296" t="s">
        <v>4713</v>
      </c>
      <c r="F2296" t="s">
        <v>78</v>
      </c>
      <c r="G2296" t="str">
        <f t="shared" si="210"/>
        <v>0</v>
      </c>
      <c r="H2296" s="4" t="str">
        <f t="shared" si="211"/>
        <v>Click here</v>
      </c>
      <c r="I2296" t="str">
        <f>IFERROR(INDEX(Analysis!$B$71:$L$91, MATCH(B2296, Analysis!$A$71:$A$91, 0), MATCH(C2296, Analysis!$B$70:$L$70, 0)), "")</f>
        <v>Mild</v>
      </c>
      <c r="J2296">
        <f t="shared" si="212"/>
        <v>22</v>
      </c>
      <c r="K2296" s="56">
        <f t="shared" si="213"/>
        <v>45803</v>
      </c>
      <c r="L2296" s="57">
        <f t="shared" si="215"/>
        <v>0.79523148148291511</v>
      </c>
      <c r="M2296" t="str" cm="1">
        <f t="array" ref="M2296">IF(L2296="","",_xlfn.IFS(
  AND(L2296&gt;=TIME(9,0,0), L2296&lt;TIME(16,0,0)),"Morning",
  AND(L2296&gt;=TIME(16,0,0), L2296&lt;TIME(23,59,0)),"Evening",
  L2296&gt;=TIME(23,59,0),"Night",
  L2296&lt;TIME(9,0,0),"Night"
))</f>
        <v>Evening</v>
      </c>
      <c r="O2296" t="str">
        <f t="shared" si="214"/>
        <v/>
      </c>
    </row>
    <row r="2297" spans="1:15" x14ac:dyDescent="0.25">
      <c r="A2297" s="55" t="s">
        <v>4714</v>
      </c>
      <c r="B2297" t="s">
        <v>1</v>
      </c>
      <c r="C2297" t="s">
        <v>25</v>
      </c>
      <c r="D2297" t="s">
        <v>301</v>
      </c>
      <c r="E2297" t="s">
        <v>4715</v>
      </c>
      <c r="F2297" t="s">
        <v>78</v>
      </c>
      <c r="G2297" t="str">
        <f t="shared" si="210"/>
        <v>0</v>
      </c>
      <c r="H2297" s="4" t="str">
        <f t="shared" si="211"/>
        <v>Click here</v>
      </c>
      <c r="I2297" t="str">
        <f>IFERROR(INDEX(Analysis!$B$71:$L$91, MATCH(B2297, Analysis!$A$71:$A$91, 0), MATCH(C2297, Analysis!$B$70:$L$70, 0)), "")</f>
        <v>Mild</v>
      </c>
      <c r="J2297">
        <f t="shared" si="212"/>
        <v>22</v>
      </c>
      <c r="K2297" s="56">
        <f t="shared" si="213"/>
        <v>45803</v>
      </c>
      <c r="L2297" s="57">
        <f t="shared" si="215"/>
        <v>0.79541666666773381</v>
      </c>
      <c r="M2297" t="str" cm="1">
        <f t="array" ref="M2297">IF(L2297="","",_xlfn.IFS(
  AND(L2297&gt;=TIME(9,0,0), L2297&lt;TIME(16,0,0)),"Morning",
  AND(L2297&gt;=TIME(16,0,0), L2297&lt;TIME(23,59,0)),"Evening",
  L2297&gt;=TIME(23,59,0),"Night",
  L2297&lt;TIME(9,0,0),"Night"
))</f>
        <v>Evening</v>
      </c>
      <c r="O2297" t="str">
        <f t="shared" si="214"/>
        <v/>
      </c>
    </row>
    <row r="2298" spans="1:15" x14ac:dyDescent="0.25">
      <c r="A2298" s="55" t="s">
        <v>4716</v>
      </c>
      <c r="B2298" t="s">
        <v>1</v>
      </c>
      <c r="C2298" t="s">
        <v>25</v>
      </c>
      <c r="D2298" t="s">
        <v>301</v>
      </c>
      <c r="E2298" t="s">
        <v>4717</v>
      </c>
      <c r="F2298" t="s">
        <v>78</v>
      </c>
      <c r="G2298" t="str">
        <f t="shared" si="210"/>
        <v>0</v>
      </c>
      <c r="H2298" s="4" t="str">
        <f t="shared" si="211"/>
        <v>Click here</v>
      </c>
      <c r="I2298" t="str">
        <f>IFERROR(INDEX(Analysis!$B$71:$L$91, MATCH(B2298, Analysis!$A$71:$A$91, 0), MATCH(C2298, Analysis!$B$70:$L$70, 0)), "")</f>
        <v>Mild</v>
      </c>
      <c r="J2298">
        <f t="shared" si="212"/>
        <v>22</v>
      </c>
      <c r="K2298" s="56">
        <f t="shared" si="213"/>
        <v>45803</v>
      </c>
      <c r="L2298" s="57">
        <f t="shared" si="215"/>
        <v>0.86988425925665069</v>
      </c>
      <c r="M2298" t="str" cm="1">
        <f t="array" ref="M2298">IF(L2298="","",_xlfn.IFS(
  AND(L2298&gt;=TIME(9,0,0), L2298&lt;TIME(16,0,0)),"Morning",
  AND(L2298&gt;=TIME(16,0,0), L2298&lt;TIME(23,59,0)),"Evening",
  L2298&gt;=TIME(23,59,0),"Night",
  L2298&lt;TIME(9,0,0),"Night"
))</f>
        <v>Evening</v>
      </c>
      <c r="O2298" t="str">
        <f t="shared" si="214"/>
        <v/>
      </c>
    </row>
    <row r="2299" spans="1:15" x14ac:dyDescent="0.25">
      <c r="A2299" s="55" t="s">
        <v>4718</v>
      </c>
      <c r="B2299" t="s">
        <v>1</v>
      </c>
      <c r="C2299" t="s">
        <v>25</v>
      </c>
      <c r="D2299" t="s">
        <v>301</v>
      </c>
      <c r="E2299" t="s">
        <v>4719</v>
      </c>
      <c r="F2299" t="s">
        <v>78</v>
      </c>
      <c r="G2299" t="str">
        <f t="shared" si="210"/>
        <v>0</v>
      </c>
      <c r="H2299" s="4" t="str">
        <f t="shared" si="211"/>
        <v>Click here</v>
      </c>
      <c r="I2299" t="str">
        <f>IFERROR(INDEX(Analysis!$B$71:$L$91, MATCH(B2299, Analysis!$A$71:$A$91, 0), MATCH(C2299, Analysis!$B$70:$L$70, 0)), "")</f>
        <v>Mild</v>
      </c>
      <c r="J2299">
        <f t="shared" si="212"/>
        <v>22</v>
      </c>
      <c r="K2299" s="56">
        <f t="shared" si="213"/>
        <v>45803</v>
      </c>
      <c r="L2299" s="57">
        <f t="shared" si="215"/>
        <v>0.87026620370306773</v>
      </c>
      <c r="M2299" t="str" cm="1">
        <f t="array" ref="M2299">IF(L2299="","",_xlfn.IFS(
  AND(L2299&gt;=TIME(9,0,0), L2299&lt;TIME(16,0,0)),"Morning",
  AND(L2299&gt;=TIME(16,0,0), L2299&lt;TIME(23,59,0)),"Evening",
  L2299&gt;=TIME(23,59,0),"Night",
  L2299&lt;TIME(9,0,0),"Night"
))</f>
        <v>Evening</v>
      </c>
      <c r="O2299" t="str">
        <f t="shared" si="214"/>
        <v/>
      </c>
    </row>
    <row r="2300" spans="1:15" x14ac:dyDescent="0.25">
      <c r="A2300" s="55" t="s">
        <v>4720</v>
      </c>
      <c r="B2300" t="s">
        <v>4</v>
      </c>
      <c r="C2300" t="s">
        <v>25</v>
      </c>
      <c r="D2300" t="s">
        <v>1117</v>
      </c>
      <c r="E2300" t="s">
        <v>4721</v>
      </c>
      <c r="F2300" t="s">
        <v>78</v>
      </c>
      <c r="G2300" t="str">
        <f t="shared" si="210"/>
        <v>0</v>
      </c>
      <c r="H2300" s="4" t="str">
        <f t="shared" si="211"/>
        <v>Click here</v>
      </c>
      <c r="I2300" t="str">
        <f>IFERROR(INDEX(Analysis!$B$71:$L$91, MATCH(B2300, Analysis!$A$71:$A$91, 0), MATCH(C2300, Analysis!$B$70:$L$70, 0)), "")</f>
        <v>Mild</v>
      </c>
      <c r="J2300">
        <f t="shared" si="212"/>
        <v>22</v>
      </c>
      <c r="K2300" s="56">
        <f t="shared" si="213"/>
        <v>45804</v>
      </c>
      <c r="L2300" s="57">
        <f t="shared" si="215"/>
        <v>5.5879629631817807E-2</v>
      </c>
      <c r="M2300" t="str" cm="1">
        <f t="array" ref="M2300">IF(L2300="","",_xlfn.IFS(
  AND(L2300&gt;=TIME(9,0,0), L2300&lt;TIME(16,0,0)),"Morning",
  AND(L2300&gt;=TIME(16,0,0), L2300&lt;TIME(23,59,0)),"Evening",
  L2300&gt;=TIME(23,59,0),"Night",
  L2300&lt;TIME(9,0,0),"Night"
))</f>
        <v>Night</v>
      </c>
      <c r="O2300" t="str">
        <f t="shared" si="214"/>
        <v/>
      </c>
    </row>
    <row r="2301" spans="1:15" x14ac:dyDescent="0.25">
      <c r="A2301" s="55" t="s">
        <v>4722</v>
      </c>
      <c r="B2301" t="s">
        <v>1</v>
      </c>
      <c r="C2301" t="s">
        <v>30</v>
      </c>
      <c r="D2301" t="s">
        <v>4298</v>
      </c>
      <c r="E2301" t="s">
        <v>4723</v>
      </c>
      <c r="F2301" t="s">
        <v>78</v>
      </c>
      <c r="G2301" t="str">
        <f t="shared" si="210"/>
        <v>0</v>
      </c>
      <c r="H2301" s="4" t="str">
        <f t="shared" si="211"/>
        <v>Click here</v>
      </c>
      <c r="I2301" t="str">
        <f>IFERROR(INDEX(Analysis!$B$71:$L$91, MATCH(B2301, Analysis!$A$71:$A$91, 0), MATCH(C2301, Analysis!$B$70:$L$70, 0)), "")</f>
        <v>Mild</v>
      </c>
      <c r="J2301">
        <f t="shared" si="212"/>
        <v>22</v>
      </c>
      <c r="K2301" s="56">
        <f t="shared" si="213"/>
        <v>45804</v>
      </c>
      <c r="L2301" s="57">
        <f t="shared" si="215"/>
        <v>0.39844907407677965</v>
      </c>
      <c r="M2301" t="str" cm="1">
        <f t="array" ref="M2301">IF(L2301="","",_xlfn.IFS(
  AND(L2301&gt;=TIME(9,0,0), L2301&lt;TIME(16,0,0)),"Morning",
  AND(L2301&gt;=TIME(16,0,0), L2301&lt;TIME(23,59,0)),"Evening",
  L2301&gt;=TIME(23,59,0),"Night",
  L2301&lt;TIME(9,0,0),"Night"
))</f>
        <v>Morning</v>
      </c>
      <c r="O2301" t="str">
        <f t="shared" si="214"/>
        <v/>
      </c>
    </row>
    <row r="2302" spans="1:15" x14ac:dyDescent="0.25">
      <c r="A2302" s="55" t="s">
        <v>4724</v>
      </c>
      <c r="B2302" t="s">
        <v>1</v>
      </c>
      <c r="C2302" t="s">
        <v>27</v>
      </c>
      <c r="D2302" t="s">
        <v>109</v>
      </c>
      <c r="E2302" t="s">
        <v>4725</v>
      </c>
      <c r="F2302" t="s">
        <v>78</v>
      </c>
      <c r="G2302" t="str">
        <f t="shared" si="210"/>
        <v>0</v>
      </c>
      <c r="H2302" s="4" t="str">
        <f t="shared" si="211"/>
        <v>Click here</v>
      </c>
      <c r="I2302" t="str">
        <f>IFERROR(INDEX(Analysis!$B$71:$L$91, MATCH(B2302, Analysis!$A$71:$A$91, 0), MATCH(C2302, Analysis!$B$70:$L$70, 0)), "")</f>
        <v>Mild</v>
      </c>
      <c r="J2302">
        <f t="shared" si="212"/>
        <v>22</v>
      </c>
      <c r="K2302" s="56">
        <f t="shared" si="213"/>
        <v>45804</v>
      </c>
      <c r="L2302" s="57">
        <f t="shared" si="215"/>
        <v>0.40878472222539131</v>
      </c>
      <c r="M2302" t="str" cm="1">
        <f t="array" ref="M2302">IF(L2302="","",_xlfn.IFS(
  AND(L2302&gt;=TIME(9,0,0), L2302&lt;TIME(16,0,0)),"Morning",
  AND(L2302&gt;=TIME(16,0,0), L2302&lt;TIME(23,59,0)),"Evening",
  L2302&gt;=TIME(23,59,0),"Night",
  L2302&lt;TIME(9,0,0),"Night"
))</f>
        <v>Morning</v>
      </c>
      <c r="O2302" t="str">
        <f t="shared" si="214"/>
        <v/>
      </c>
    </row>
    <row r="2303" spans="1:15" x14ac:dyDescent="0.25">
      <c r="A2303" s="55" t="s">
        <v>4726</v>
      </c>
      <c r="B2303" t="s">
        <v>5</v>
      </c>
      <c r="C2303" t="s">
        <v>30</v>
      </c>
      <c r="D2303" t="s">
        <v>4298</v>
      </c>
      <c r="E2303" t="s">
        <v>4727</v>
      </c>
      <c r="F2303" t="s">
        <v>78</v>
      </c>
      <c r="G2303" t="str">
        <f t="shared" si="210"/>
        <v>0</v>
      </c>
      <c r="H2303" s="4" t="str">
        <f t="shared" si="211"/>
        <v>Click here</v>
      </c>
      <c r="I2303" t="str">
        <f>IFERROR(INDEX(Analysis!$B$71:$L$91, MATCH(B2303, Analysis!$A$71:$A$91, 0), MATCH(C2303, Analysis!$B$70:$L$70, 0)), "")</f>
        <v>Severe</v>
      </c>
      <c r="J2303">
        <f t="shared" si="212"/>
        <v>22</v>
      </c>
      <c r="K2303" s="56">
        <f t="shared" si="213"/>
        <v>45804</v>
      </c>
      <c r="L2303" s="57">
        <f t="shared" si="215"/>
        <v>0.40947916666482342</v>
      </c>
      <c r="M2303" t="str" cm="1">
        <f t="array" ref="M2303">IF(L2303="","",_xlfn.IFS(
  AND(L2303&gt;=TIME(9,0,0), L2303&lt;TIME(16,0,0)),"Morning",
  AND(L2303&gt;=TIME(16,0,0), L2303&lt;TIME(23,59,0)),"Evening",
  L2303&gt;=TIME(23,59,0),"Night",
  L2303&lt;TIME(9,0,0),"Night"
))</f>
        <v>Morning</v>
      </c>
      <c r="O2303" t="str">
        <f t="shared" si="214"/>
        <v/>
      </c>
    </row>
    <row r="2304" spans="1:15" x14ac:dyDescent="0.25">
      <c r="A2304" s="55" t="s">
        <v>4728</v>
      </c>
      <c r="B2304" t="s">
        <v>1</v>
      </c>
      <c r="C2304" t="s">
        <v>103</v>
      </c>
      <c r="D2304" t="s">
        <v>541</v>
      </c>
      <c r="E2304" t="s">
        <v>4729</v>
      </c>
      <c r="F2304" t="s">
        <v>78</v>
      </c>
      <c r="G2304" t="str">
        <f t="shared" si="210"/>
        <v>0</v>
      </c>
      <c r="H2304" s="4" t="str">
        <f t="shared" si="211"/>
        <v>Click here</v>
      </c>
      <c r="I2304" t="str">
        <f>IFERROR(INDEX(Analysis!$B$71:$L$91, MATCH(B2304, Analysis!$A$71:$A$91, 0), MATCH(C2304, Analysis!$B$70:$L$70, 0)), "")</f>
        <v>Mild</v>
      </c>
      <c r="J2304">
        <f t="shared" si="212"/>
        <v>22</v>
      </c>
      <c r="K2304" s="56">
        <f t="shared" si="213"/>
        <v>45804</v>
      </c>
      <c r="L2304" s="57">
        <f t="shared" si="215"/>
        <v>0.41062499999679858</v>
      </c>
      <c r="M2304" t="str" cm="1">
        <f t="array" ref="M2304">IF(L2304="","",_xlfn.IFS(
  AND(L2304&gt;=TIME(9,0,0), L2304&lt;TIME(16,0,0)),"Morning",
  AND(L2304&gt;=TIME(16,0,0), L2304&lt;TIME(23,59,0)),"Evening",
  L2304&gt;=TIME(23,59,0),"Night",
  L2304&lt;TIME(9,0,0),"Night"
))</f>
        <v>Morning</v>
      </c>
      <c r="O2304" t="str">
        <f t="shared" si="214"/>
        <v/>
      </c>
    </row>
    <row r="2305" spans="1:15" x14ac:dyDescent="0.25">
      <c r="A2305" s="55" t="s">
        <v>4730</v>
      </c>
      <c r="B2305" t="s">
        <v>1</v>
      </c>
      <c r="C2305" t="s">
        <v>4731</v>
      </c>
      <c r="D2305" t="s">
        <v>4732</v>
      </c>
      <c r="E2305" t="s">
        <v>4733</v>
      </c>
      <c r="F2305" t="s">
        <v>78</v>
      </c>
      <c r="G2305" t="str">
        <f t="shared" si="210"/>
        <v>0</v>
      </c>
      <c r="H2305" s="4" t="str">
        <f t="shared" si="211"/>
        <v>Click here</v>
      </c>
      <c r="I2305" t="str">
        <f>IFERROR(INDEX(Analysis!$B$71:$L$91, MATCH(B2305, Analysis!$A$71:$A$91, 0), MATCH(C2305, Analysis!$B$70:$L$70, 0)), "")</f>
        <v>Mild</v>
      </c>
      <c r="J2305">
        <f t="shared" si="212"/>
        <v>22</v>
      </c>
      <c r="K2305" s="56">
        <f t="shared" si="213"/>
        <v>45804</v>
      </c>
      <c r="L2305" s="57">
        <f t="shared" si="215"/>
        <v>0.41825231481197989</v>
      </c>
      <c r="M2305" t="str" cm="1">
        <f t="array" ref="M2305">IF(L2305="","",_xlfn.IFS(
  AND(L2305&gt;=TIME(9,0,0), L2305&lt;TIME(16,0,0)),"Morning",
  AND(L2305&gt;=TIME(16,0,0), L2305&lt;TIME(23,59,0)),"Evening",
  L2305&gt;=TIME(23,59,0),"Night",
  L2305&lt;TIME(9,0,0),"Night"
))</f>
        <v>Morning</v>
      </c>
      <c r="O2305" t="str">
        <f t="shared" si="214"/>
        <v/>
      </c>
    </row>
    <row r="2306" spans="1:15" x14ac:dyDescent="0.25">
      <c r="A2306" s="55" t="s">
        <v>4734</v>
      </c>
      <c r="B2306" t="s">
        <v>1</v>
      </c>
      <c r="C2306" t="s">
        <v>4731</v>
      </c>
      <c r="D2306" t="s">
        <v>4735</v>
      </c>
      <c r="E2306" t="s">
        <v>4736</v>
      </c>
      <c r="F2306" t="s">
        <v>78</v>
      </c>
      <c r="G2306" t="str">
        <f t="shared" ref="G2306:G2369" si="216">IF(ISBLANK(A2306), "", IF(ISBLANK(F2306), 0, F2306))</f>
        <v>0</v>
      </c>
      <c r="H2306" s="4" t="str">
        <f t="shared" ref="H2306:H2369" si="217">IF(ISBLANK(E2306),"",HYPERLINK(E2306,"Click here"))</f>
        <v>Click here</v>
      </c>
      <c r="I2306" t="str">
        <f>IFERROR(INDEX(Analysis!$B$71:$L$91, MATCH(B2306, Analysis!$A$71:$A$91, 0), MATCH(C2306, Analysis!$B$70:$L$70, 0)), "")</f>
        <v>Mild</v>
      </c>
      <c r="J2306">
        <f t="shared" ref="J2306:J2369" si="218">IF(ISBLANK(A2306),"",WEEKNUM(A2306))</f>
        <v>22</v>
      </c>
      <c r="K2306" s="56">
        <f t="shared" ref="K2306:K2369" si="219">IF(ISBLANK(A2306),"",DATE(YEAR(A2306),MONTH(A2306),DAY(A2306)))</f>
        <v>45804</v>
      </c>
      <c r="L2306" s="57">
        <f t="shared" si="215"/>
        <v>0.42274305555474712</v>
      </c>
      <c r="M2306" t="str" cm="1">
        <f t="array" ref="M2306">IF(L2306="","",_xlfn.IFS(
  AND(L2306&gt;=TIME(9,0,0), L2306&lt;TIME(16,0,0)),"Morning",
  AND(L2306&gt;=TIME(16,0,0), L2306&lt;TIME(23,59,0)),"Evening",
  L2306&gt;=TIME(23,59,0),"Night",
  L2306&lt;TIME(9,0,0),"Night"
))</f>
        <v>Morning</v>
      </c>
      <c r="O2306" t="str">
        <f t="shared" ref="O2306:O2369" si="220">IF(N2306="ON", _xlfn.IMAGE(E2306, 1), "")</f>
        <v/>
      </c>
    </row>
    <row r="2307" spans="1:15" x14ac:dyDescent="0.25">
      <c r="A2307" s="55" t="s">
        <v>4737</v>
      </c>
      <c r="B2307" t="s">
        <v>1</v>
      </c>
      <c r="C2307" t="s">
        <v>4731</v>
      </c>
      <c r="D2307" t="s">
        <v>4735</v>
      </c>
      <c r="E2307" t="s">
        <v>4738</v>
      </c>
      <c r="F2307" t="s">
        <v>78</v>
      </c>
      <c r="G2307" t="str">
        <f t="shared" si="216"/>
        <v>0</v>
      </c>
      <c r="H2307" s="4" t="str">
        <f t="shared" si="217"/>
        <v>Click here</v>
      </c>
      <c r="I2307" t="str">
        <f>IFERROR(INDEX(Analysis!$B$71:$L$91, MATCH(B2307, Analysis!$A$71:$A$91, 0), MATCH(C2307, Analysis!$B$70:$L$70, 0)), "")</f>
        <v>Mild</v>
      </c>
      <c r="J2307">
        <f t="shared" si="218"/>
        <v>22</v>
      </c>
      <c r="K2307" s="56">
        <f t="shared" si="219"/>
        <v>45804</v>
      </c>
      <c r="L2307" s="57">
        <f t="shared" ref="L2307:L2370" si="221">IF(A2307="", "", A2307 - INT(A2307))</f>
        <v>0.42290509259328246</v>
      </c>
      <c r="M2307" t="str" cm="1">
        <f t="array" ref="M2307">IF(L2307="","",_xlfn.IFS(
  AND(L2307&gt;=TIME(9,0,0), L2307&lt;TIME(16,0,0)),"Morning",
  AND(L2307&gt;=TIME(16,0,0), L2307&lt;TIME(23,59,0)),"Evening",
  L2307&gt;=TIME(23,59,0),"Night",
  L2307&lt;TIME(9,0,0),"Night"
))</f>
        <v>Morning</v>
      </c>
      <c r="O2307" t="str">
        <f t="shared" si="220"/>
        <v/>
      </c>
    </row>
    <row r="2308" spans="1:15" x14ac:dyDescent="0.25">
      <c r="A2308" s="55" t="s">
        <v>4739</v>
      </c>
      <c r="B2308" t="s">
        <v>1</v>
      </c>
      <c r="C2308" t="s">
        <v>4731</v>
      </c>
      <c r="D2308" t="s">
        <v>4740</v>
      </c>
      <c r="E2308" t="s">
        <v>4741</v>
      </c>
      <c r="F2308" t="s">
        <v>78</v>
      </c>
      <c r="G2308" t="str">
        <f t="shared" si="216"/>
        <v>0</v>
      </c>
      <c r="H2308" s="4" t="str">
        <f t="shared" si="217"/>
        <v>Click here</v>
      </c>
      <c r="I2308" t="str">
        <f>IFERROR(INDEX(Analysis!$B$71:$L$91, MATCH(B2308, Analysis!$A$71:$A$91, 0), MATCH(C2308, Analysis!$B$70:$L$70, 0)), "")</f>
        <v>Mild</v>
      </c>
      <c r="J2308">
        <f t="shared" si="218"/>
        <v>22</v>
      </c>
      <c r="K2308" s="56">
        <f t="shared" si="219"/>
        <v>45804</v>
      </c>
      <c r="L2308" s="57">
        <f t="shared" si="221"/>
        <v>0.42574074074218515</v>
      </c>
      <c r="M2308" t="str" cm="1">
        <f t="array" ref="M2308">IF(L2308="","",_xlfn.IFS(
  AND(L2308&gt;=TIME(9,0,0), L2308&lt;TIME(16,0,0)),"Morning",
  AND(L2308&gt;=TIME(16,0,0), L2308&lt;TIME(23,59,0)),"Evening",
  L2308&gt;=TIME(23,59,0),"Night",
  L2308&lt;TIME(9,0,0),"Night"
))</f>
        <v>Morning</v>
      </c>
      <c r="O2308" t="str">
        <f t="shared" si="220"/>
        <v/>
      </c>
    </row>
    <row r="2309" spans="1:15" x14ac:dyDescent="0.25">
      <c r="A2309" s="55" t="s">
        <v>4742</v>
      </c>
      <c r="B2309" t="s">
        <v>1</v>
      </c>
      <c r="C2309" t="s">
        <v>4731</v>
      </c>
      <c r="D2309" t="s">
        <v>4743</v>
      </c>
      <c r="E2309" t="s">
        <v>4744</v>
      </c>
      <c r="F2309" t="s">
        <v>78</v>
      </c>
      <c r="G2309" t="str">
        <f t="shared" si="216"/>
        <v>0</v>
      </c>
      <c r="H2309" s="4" t="str">
        <f t="shared" si="217"/>
        <v>Click here</v>
      </c>
      <c r="I2309" t="str">
        <f>IFERROR(INDEX(Analysis!$B$71:$L$91, MATCH(B2309, Analysis!$A$71:$A$91, 0), MATCH(C2309, Analysis!$B$70:$L$70, 0)), "")</f>
        <v>Mild</v>
      </c>
      <c r="J2309">
        <f t="shared" si="218"/>
        <v>22</v>
      </c>
      <c r="K2309" s="56">
        <f t="shared" si="219"/>
        <v>45804</v>
      </c>
      <c r="L2309" s="57">
        <f t="shared" si="221"/>
        <v>0.42640046296583023</v>
      </c>
      <c r="M2309" t="str" cm="1">
        <f t="array" ref="M2309">IF(L2309="","",_xlfn.IFS(
  AND(L2309&gt;=TIME(9,0,0), L2309&lt;TIME(16,0,0)),"Morning",
  AND(L2309&gt;=TIME(16,0,0), L2309&lt;TIME(23,59,0)),"Evening",
  L2309&gt;=TIME(23,59,0),"Night",
  L2309&lt;TIME(9,0,0),"Night"
))</f>
        <v>Morning</v>
      </c>
      <c r="O2309" t="str">
        <f t="shared" si="220"/>
        <v/>
      </c>
    </row>
    <row r="2310" spans="1:15" x14ac:dyDescent="0.25">
      <c r="A2310" s="55" t="s">
        <v>4745</v>
      </c>
      <c r="B2310" t="s">
        <v>1</v>
      </c>
      <c r="C2310" t="s">
        <v>25</v>
      </c>
      <c r="D2310" t="s">
        <v>301</v>
      </c>
      <c r="E2310" t="s">
        <v>4746</v>
      </c>
      <c r="F2310" t="s">
        <v>78</v>
      </c>
      <c r="G2310" t="str">
        <f t="shared" si="216"/>
        <v>0</v>
      </c>
      <c r="H2310" s="4" t="str">
        <f t="shared" si="217"/>
        <v>Click here</v>
      </c>
      <c r="I2310" t="str">
        <f>IFERROR(INDEX(Analysis!$B$71:$L$91, MATCH(B2310, Analysis!$A$71:$A$91, 0), MATCH(C2310, Analysis!$B$70:$L$70, 0)), "")</f>
        <v>Mild</v>
      </c>
      <c r="J2310">
        <f t="shared" si="218"/>
        <v>22</v>
      </c>
      <c r="K2310" s="56">
        <f t="shared" si="219"/>
        <v>45804</v>
      </c>
      <c r="L2310" s="57">
        <f t="shared" si="221"/>
        <v>0.42763888889021473</v>
      </c>
      <c r="M2310" t="str" cm="1">
        <f t="array" ref="M2310">IF(L2310="","",_xlfn.IFS(
  AND(L2310&gt;=TIME(9,0,0), L2310&lt;TIME(16,0,0)),"Morning",
  AND(L2310&gt;=TIME(16,0,0), L2310&lt;TIME(23,59,0)),"Evening",
  L2310&gt;=TIME(23,59,0),"Night",
  L2310&lt;TIME(9,0,0),"Night"
))</f>
        <v>Morning</v>
      </c>
      <c r="O2310" t="str">
        <f t="shared" si="220"/>
        <v/>
      </c>
    </row>
    <row r="2311" spans="1:15" x14ac:dyDescent="0.25">
      <c r="A2311" s="55" t="s">
        <v>4747</v>
      </c>
      <c r="B2311" t="s">
        <v>1</v>
      </c>
      <c r="C2311" t="s">
        <v>30</v>
      </c>
      <c r="D2311" t="s">
        <v>217</v>
      </c>
      <c r="E2311" t="s">
        <v>4748</v>
      </c>
      <c r="F2311" t="s">
        <v>78</v>
      </c>
      <c r="G2311" t="str">
        <f t="shared" si="216"/>
        <v>0</v>
      </c>
      <c r="H2311" s="4" t="str">
        <f t="shared" si="217"/>
        <v>Click here</v>
      </c>
      <c r="I2311" t="str">
        <f>IFERROR(INDEX(Analysis!$B$71:$L$91, MATCH(B2311, Analysis!$A$71:$A$91, 0), MATCH(C2311, Analysis!$B$70:$L$70, 0)), "")</f>
        <v>Mild</v>
      </c>
      <c r="J2311">
        <f t="shared" si="218"/>
        <v>22</v>
      </c>
      <c r="K2311" s="56">
        <f t="shared" si="219"/>
        <v>45804</v>
      </c>
      <c r="L2311" s="57">
        <f t="shared" si="221"/>
        <v>0.42798611111356877</v>
      </c>
      <c r="M2311" t="str" cm="1">
        <f t="array" ref="M2311">IF(L2311="","",_xlfn.IFS(
  AND(L2311&gt;=TIME(9,0,0), L2311&lt;TIME(16,0,0)),"Morning",
  AND(L2311&gt;=TIME(16,0,0), L2311&lt;TIME(23,59,0)),"Evening",
  L2311&gt;=TIME(23,59,0),"Night",
  L2311&lt;TIME(9,0,0),"Night"
))</f>
        <v>Morning</v>
      </c>
      <c r="O2311" t="str">
        <f t="shared" si="220"/>
        <v/>
      </c>
    </row>
    <row r="2312" spans="1:15" x14ac:dyDescent="0.25">
      <c r="A2312" s="55" t="s">
        <v>4749</v>
      </c>
      <c r="B2312" t="s">
        <v>1</v>
      </c>
      <c r="C2312" t="s">
        <v>4731</v>
      </c>
      <c r="D2312" t="s">
        <v>4750</v>
      </c>
      <c r="E2312" t="s">
        <v>4751</v>
      </c>
      <c r="F2312" t="s">
        <v>78</v>
      </c>
      <c r="G2312" t="str">
        <f t="shared" si="216"/>
        <v>0</v>
      </c>
      <c r="H2312" s="4" t="str">
        <f t="shared" si="217"/>
        <v>Click here</v>
      </c>
      <c r="I2312" t="str">
        <f>IFERROR(INDEX(Analysis!$B$71:$L$91, MATCH(B2312, Analysis!$A$71:$A$91, 0), MATCH(C2312, Analysis!$B$70:$L$70, 0)), "")</f>
        <v>Mild</v>
      </c>
      <c r="J2312">
        <f t="shared" si="218"/>
        <v>22</v>
      </c>
      <c r="K2312" s="56">
        <f t="shared" si="219"/>
        <v>45804</v>
      </c>
      <c r="L2312" s="57">
        <f t="shared" si="221"/>
        <v>0.42810185185226146</v>
      </c>
      <c r="M2312" t="str" cm="1">
        <f t="array" ref="M2312">IF(L2312="","",_xlfn.IFS(
  AND(L2312&gt;=TIME(9,0,0), L2312&lt;TIME(16,0,0)),"Morning",
  AND(L2312&gt;=TIME(16,0,0), L2312&lt;TIME(23,59,0)),"Evening",
  L2312&gt;=TIME(23,59,0),"Night",
  L2312&lt;TIME(9,0,0),"Night"
))</f>
        <v>Morning</v>
      </c>
      <c r="O2312" t="str">
        <f t="shared" si="220"/>
        <v/>
      </c>
    </row>
    <row r="2313" spans="1:15" x14ac:dyDescent="0.25">
      <c r="A2313" s="55" t="s">
        <v>4752</v>
      </c>
      <c r="B2313" t="s">
        <v>1</v>
      </c>
      <c r="C2313" t="s">
        <v>30</v>
      </c>
      <c r="D2313" t="s">
        <v>4298</v>
      </c>
      <c r="E2313" t="s">
        <v>4753</v>
      </c>
      <c r="F2313" t="s">
        <v>78</v>
      </c>
      <c r="G2313" t="str">
        <f t="shared" si="216"/>
        <v>0</v>
      </c>
      <c r="H2313" s="4" t="str">
        <f t="shared" si="217"/>
        <v>Click here</v>
      </c>
      <c r="I2313" t="str">
        <f>IFERROR(INDEX(Analysis!$B$71:$L$91, MATCH(B2313, Analysis!$A$71:$A$91, 0), MATCH(C2313, Analysis!$B$70:$L$70, 0)), "")</f>
        <v>Mild</v>
      </c>
      <c r="J2313">
        <f t="shared" si="218"/>
        <v>22</v>
      </c>
      <c r="K2313" s="56">
        <f t="shared" si="219"/>
        <v>45804</v>
      </c>
      <c r="L2313" s="57">
        <f t="shared" si="221"/>
        <v>0.43031250000058208</v>
      </c>
      <c r="M2313" t="str" cm="1">
        <f t="array" ref="M2313">IF(L2313="","",_xlfn.IFS(
  AND(L2313&gt;=TIME(9,0,0), L2313&lt;TIME(16,0,0)),"Morning",
  AND(L2313&gt;=TIME(16,0,0), L2313&lt;TIME(23,59,0)),"Evening",
  L2313&gt;=TIME(23,59,0),"Night",
  L2313&lt;TIME(9,0,0),"Night"
))</f>
        <v>Morning</v>
      </c>
      <c r="O2313" t="str">
        <f t="shared" si="220"/>
        <v/>
      </c>
    </row>
    <row r="2314" spans="1:15" x14ac:dyDescent="0.25">
      <c r="A2314" s="55" t="s">
        <v>4754</v>
      </c>
      <c r="B2314" t="s">
        <v>0</v>
      </c>
      <c r="C2314" t="s">
        <v>4731</v>
      </c>
      <c r="D2314" t="s">
        <v>4755</v>
      </c>
      <c r="E2314" t="s">
        <v>4756</v>
      </c>
      <c r="F2314" t="s">
        <v>78</v>
      </c>
      <c r="G2314" t="str">
        <f t="shared" si="216"/>
        <v>0</v>
      </c>
      <c r="H2314" s="4" t="str">
        <f t="shared" si="217"/>
        <v>Click here</v>
      </c>
      <c r="I2314" t="str">
        <f>IFERROR(INDEX(Analysis!$B$71:$L$91, MATCH(B2314, Analysis!$A$71:$A$91, 0), MATCH(C2314, Analysis!$B$70:$L$70, 0)), "")</f>
        <v>Severe</v>
      </c>
      <c r="J2314">
        <f t="shared" si="218"/>
        <v>22</v>
      </c>
      <c r="K2314" s="56">
        <f t="shared" si="219"/>
        <v>45804</v>
      </c>
      <c r="L2314" s="57">
        <f t="shared" si="221"/>
        <v>0.43083333333197515</v>
      </c>
      <c r="M2314" t="str" cm="1">
        <f t="array" ref="M2314">IF(L2314="","",_xlfn.IFS(
  AND(L2314&gt;=TIME(9,0,0), L2314&lt;TIME(16,0,0)),"Morning",
  AND(L2314&gt;=TIME(16,0,0), L2314&lt;TIME(23,59,0)),"Evening",
  L2314&gt;=TIME(23,59,0),"Night",
  L2314&lt;TIME(9,0,0),"Night"
))</f>
        <v>Morning</v>
      </c>
      <c r="O2314" t="str">
        <f t="shared" si="220"/>
        <v/>
      </c>
    </row>
    <row r="2315" spans="1:15" x14ac:dyDescent="0.25">
      <c r="A2315" s="55" t="s">
        <v>4757</v>
      </c>
      <c r="B2315" t="s">
        <v>0</v>
      </c>
      <c r="C2315" t="s">
        <v>4731</v>
      </c>
      <c r="D2315" t="s">
        <v>4755</v>
      </c>
      <c r="E2315" t="s">
        <v>4758</v>
      </c>
      <c r="F2315" t="s">
        <v>78</v>
      </c>
      <c r="G2315" t="str">
        <f t="shared" si="216"/>
        <v>0</v>
      </c>
      <c r="H2315" s="4" t="str">
        <f t="shared" si="217"/>
        <v>Click here</v>
      </c>
      <c r="I2315" t="str">
        <f>IFERROR(INDEX(Analysis!$B$71:$L$91, MATCH(B2315, Analysis!$A$71:$A$91, 0), MATCH(C2315, Analysis!$B$70:$L$70, 0)), "")</f>
        <v>Severe</v>
      </c>
      <c r="J2315">
        <f t="shared" si="218"/>
        <v>22</v>
      </c>
      <c r="K2315" s="56">
        <f t="shared" si="219"/>
        <v>45804</v>
      </c>
      <c r="L2315" s="57">
        <f t="shared" si="221"/>
        <v>0.43104166666307719</v>
      </c>
      <c r="M2315" t="str" cm="1">
        <f t="array" ref="M2315">IF(L2315="","",_xlfn.IFS(
  AND(L2315&gt;=TIME(9,0,0), L2315&lt;TIME(16,0,0)),"Morning",
  AND(L2315&gt;=TIME(16,0,0), L2315&lt;TIME(23,59,0)),"Evening",
  L2315&gt;=TIME(23,59,0),"Night",
  L2315&lt;TIME(9,0,0),"Night"
))</f>
        <v>Morning</v>
      </c>
      <c r="O2315" t="str">
        <f t="shared" si="220"/>
        <v/>
      </c>
    </row>
    <row r="2316" spans="1:15" x14ac:dyDescent="0.25">
      <c r="A2316" s="55" t="s">
        <v>4759</v>
      </c>
      <c r="B2316" t="s">
        <v>1</v>
      </c>
      <c r="C2316" t="s">
        <v>4731</v>
      </c>
      <c r="D2316" t="s">
        <v>4743</v>
      </c>
      <c r="E2316" t="s">
        <v>4760</v>
      </c>
      <c r="F2316" t="s">
        <v>78</v>
      </c>
      <c r="G2316" t="str">
        <f t="shared" si="216"/>
        <v>0</v>
      </c>
      <c r="H2316" s="4" t="str">
        <f t="shared" si="217"/>
        <v>Click here</v>
      </c>
      <c r="I2316" t="str">
        <f>IFERROR(INDEX(Analysis!$B$71:$L$91, MATCH(B2316, Analysis!$A$71:$A$91, 0), MATCH(C2316, Analysis!$B$70:$L$70, 0)), "")</f>
        <v>Mild</v>
      </c>
      <c r="J2316">
        <f t="shared" si="218"/>
        <v>22</v>
      </c>
      <c r="K2316" s="56">
        <f t="shared" si="219"/>
        <v>45804</v>
      </c>
      <c r="L2316" s="57">
        <f t="shared" si="221"/>
        <v>0.43317129629576812</v>
      </c>
      <c r="M2316" t="str" cm="1">
        <f t="array" ref="M2316">IF(L2316="","",_xlfn.IFS(
  AND(L2316&gt;=TIME(9,0,0), L2316&lt;TIME(16,0,0)),"Morning",
  AND(L2316&gt;=TIME(16,0,0), L2316&lt;TIME(23,59,0)),"Evening",
  L2316&gt;=TIME(23,59,0),"Night",
  L2316&lt;TIME(9,0,0),"Night"
))</f>
        <v>Morning</v>
      </c>
      <c r="O2316" t="str">
        <f t="shared" si="220"/>
        <v/>
      </c>
    </row>
    <row r="2317" spans="1:15" x14ac:dyDescent="0.25">
      <c r="A2317" s="55" t="s">
        <v>4761</v>
      </c>
      <c r="B2317" t="s">
        <v>1</v>
      </c>
      <c r="C2317" t="s">
        <v>27</v>
      </c>
      <c r="D2317" t="s">
        <v>109</v>
      </c>
      <c r="E2317" t="s">
        <v>4762</v>
      </c>
      <c r="F2317" t="s">
        <v>78</v>
      </c>
      <c r="G2317" t="str">
        <f t="shared" si="216"/>
        <v>0</v>
      </c>
      <c r="H2317" s="4" t="str">
        <f t="shared" si="217"/>
        <v>Click here</v>
      </c>
      <c r="I2317" t="str">
        <f>IFERROR(INDEX(Analysis!$B$71:$L$91, MATCH(B2317, Analysis!$A$71:$A$91, 0), MATCH(C2317, Analysis!$B$70:$L$70, 0)), "")</f>
        <v>Mild</v>
      </c>
      <c r="J2317">
        <f t="shared" si="218"/>
        <v>22</v>
      </c>
      <c r="K2317" s="56">
        <f t="shared" si="219"/>
        <v>45804</v>
      </c>
      <c r="L2317" s="57">
        <f t="shared" si="221"/>
        <v>0.4362268518525525</v>
      </c>
      <c r="M2317" t="str" cm="1">
        <f t="array" ref="M2317">IF(L2317="","",_xlfn.IFS(
  AND(L2317&gt;=TIME(9,0,0), L2317&lt;TIME(16,0,0)),"Morning",
  AND(L2317&gt;=TIME(16,0,0), L2317&lt;TIME(23,59,0)),"Evening",
  L2317&gt;=TIME(23,59,0),"Night",
  L2317&lt;TIME(9,0,0),"Night"
))</f>
        <v>Morning</v>
      </c>
      <c r="O2317" t="str">
        <f t="shared" si="220"/>
        <v/>
      </c>
    </row>
    <row r="2318" spans="1:15" x14ac:dyDescent="0.25">
      <c r="A2318" s="55" t="s">
        <v>4763</v>
      </c>
      <c r="B2318" t="s">
        <v>1</v>
      </c>
      <c r="C2318" t="s">
        <v>30</v>
      </c>
      <c r="D2318" t="s">
        <v>4253</v>
      </c>
      <c r="E2318" t="s">
        <v>4764</v>
      </c>
      <c r="F2318" t="s">
        <v>78</v>
      </c>
      <c r="G2318" t="str">
        <f t="shared" si="216"/>
        <v>0</v>
      </c>
      <c r="H2318" s="4" t="str">
        <f t="shared" si="217"/>
        <v>Click here</v>
      </c>
      <c r="I2318" t="str">
        <f>IFERROR(INDEX(Analysis!$B$71:$L$91, MATCH(B2318, Analysis!$A$71:$A$91, 0), MATCH(C2318, Analysis!$B$70:$L$70, 0)), "")</f>
        <v>Mild</v>
      </c>
      <c r="J2318">
        <f t="shared" si="218"/>
        <v>22</v>
      </c>
      <c r="K2318" s="56">
        <f t="shared" si="219"/>
        <v>45804</v>
      </c>
      <c r="L2318" s="57">
        <f t="shared" si="221"/>
        <v>0.437638888892252</v>
      </c>
      <c r="M2318" t="str" cm="1">
        <f t="array" ref="M2318">IF(L2318="","",_xlfn.IFS(
  AND(L2318&gt;=TIME(9,0,0), L2318&lt;TIME(16,0,0)),"Morning",
  AND(L2318&gt;=TIME(16,0,0), L2318&lt;TIME(23,59,0)),"Evening",
  L2318&gt;=TIME(23,59,0),"Night",
  L2318&lt;TIME(9,0,0),"Night"
))</f>
        <v>Morning</v>
      </c>
      <c r="O2318" t="str">
        <f t="shared" si="220"/>
        <v/>
      </c>
    </row>
    <row r="2319" spans="1:15" x14ac:dyDescent="0.25">
      <c r="A2319" s="55" t="s">
        <v>4765</v>
      </c>
      <c r="B2319" t="s">
        <v>4</v>
      </c>
      <c r="C2319" t="s">
        <v>30</v>
      </c>
      <c r="D2319" t="s">
        <v>3827</v>
      </c>
      <c r="E2319" t="s">
        <v>4766</v>
      </c>
      <c r="F2319" t="s">
        <v>78</v>
      </c>
      <c r="G2319" t="str">
        <f t="shared" si="216"/>
        <v>0</v>
      </c>
      <c r="H2319" s="4" t="str">
        <f t="shared" si="217"/>
        <v>Click here</v>
      </c>
      <c r="I2319" t="str">
        <f>IFERROR(INDEX(Analysis!$B$71:$L$91, MATCH(B2319, Analysis!$A$71:$A$91, 0), MATCH(C2319, Analysis!$B$70:$L$70, 0)), "")</f>
        <v>Mild</v>
      </c>
      <c r="J2319">
        <f t="shared" si="218"/>
        <v>22</v>
      </c>
      <c r="K2319" s="56">
        <f t="shared" si="219"/>
        <v>45804</v>
      </c>
      <c r="L2319" s="57">
        <f t="shared" si="221"/>
        <v>0.43818287036992842</v>
      </c>
      <c r="M2319" t="str" cm="1">
        <f t="array" ref="M2319">IF(L2319="","",_xlfn.IFS(
  AND(L2319&gt;=TIME(9,0,0), L2319&lt;TIME(16,0,0)),"Morning",
  AND(L2319&gt;=TIME(16,0,0), L2319&lt;TIME(23,59,0)),"Evening",
  L2319&gt;=TIME(23,59,0),"Night",
  L2319&lt;TIME(9,0,0),"Night"
))</f>
        <v>Morning</v>
      </c>
      <c r="O2319" t="str">
        <f t="shared" si="220"/>
        <v/>
      </c>
    </row>
    <row r="2320" spans="1:15" x14ac:dyDescent="0.25">
      <c r="A2320" s="55" t="s">
        <v>4767</v>
      </c>
      <c r="B2320" t="s">
        <v>4</v>
      </c>
      <c r="C2320" t="s">
        <v>25</v>
      </c>
      <c r="D2320" t="s">
        <v>83</v>
      </c>
      <c r="E2320" t="s">
        <v>4768</v>
      </c>
      <c r="F2320" t="s">
        <v>78</v>
      </c>
      <c r="G2320" t="str">
        <f t="shared" si="216"/>
        <v>0</v>
      </c>
      <c r="H2320" s="4" t="str">
        <f t="shared" si="217"/>
        <v>Click here</v>
      </c>
      <c r="I2320" t="str">
        <f>IFERROR(INDEX(Analysis!$B$71:$L$91, MATCH(B2320, Analysis!$A$71:$A$91, 0), MATCH(C2320, Analysis!$B$70:$L$70, 0)), "")</f>
        <v>Mild</v>
      </c>
      <c r="J2320">
        <f t="shared" si="218"/>
        <v>22</v>
      </c>
      <c r="K2320" s="56">
        <f t="shared" si="219"/>
        <v>45804</v>
      </c>
      <c r="L2320" s="57">
        <f t="shared" si="221"/>
        <v>0.43896990740904585</v>
      </c>
      <c r="M2320" t="str" cm="1">
        <f t="array" ref="M2320">IF(L2320="","",_xlfn.IFS(
  AND(L2320&gt;=TIME(9,0,0), L2320&lt;TIME(16,0,0)),"Morning",
  AND(L2320&gt;=TIME(16,0,0), L2320&lt;TIME(23,59,0)),"Evening",
  L2320&gt;=TIME(23,59,0),"Night",
  L2320&lt;TIME(9,0,0),"Night"
))</f>
        <v>Morning</v>
      </c>
      <c r="O2320" t="str">
        <f t="shared" si="220"/>
        <v/>
      </c>
    </row>
    <row r="2321" spans="1:15" x14ac:dyDescent="0.25">
      <c r="A2321" s="55" t="s">
        <v>4769</v>
      </c>
      <c r="B2321" t="s">
        <v>0</v>
      </c>
      <c r="C2321" t="s">
        <v>25</v>
      </c>
      <c r="D2321" t="s">
        <v>310</v>
      </c>
      <c r="E2321" t="s">
        <v>4770</v>
      </c>
      <c r="F2321" t="s">
        <v>78</v>
      </c>
      <c r="G2321" t="str">
        <f t="shared" si="216"/>
        <v>0</v>
      </c>
      <c r="H2321" s="4" t="str">
        <f t="shared" si="217"/>
        <v>Click here</v>
      </c>
      <c r="I2321" t="str">
        <f>IFERROR(INDEX(Analysis!$B$71:$L$91, MATCH(B2321, Analysis!$A$71:$A$91, 0), MATCH(C2321, Analysis!$B$70:$L$70, 0)), "")</f>
        <v>Severe</v>
      </c>
      <c r="J2321">
        <f t="shared" si="218"/>
        <v>22</v>
      </c>
      <c r="K2321" s="56">
        <f t="shared" si="219"/>
        <v>45804</v>
      </c>
      <c r="L2321" s="57">
        <f t="shared" si="221"/>
        <v>0.4413194444423425</v>
      </c>
      <c r="M2321" t="str" cm="1">
        <f t="array" ref="M2321">IF(L2321="","",_xlfn.IFS(
  AND(L2321&gt;=TIME(9,0,0), L2321&lt;TIME(16,0,0)),"Morning",
  AND(L2321&gt;=TIME(16,0,0), L2321&lt;TIME(23,59,0)),"Evening",
  L2321&gt;=TIME(23,59,0),"Night",
  L2321&lt;TIME(9,0,0),"Night"
))</f>
        <v>Morning</v>
      </c>
      <c r="O2321" t="str">
        <f t="shared" si="220"/>
        <v/>
      </c>
    </row>
    <row r="2322" spans="1:15" x14ac:dyDescent="0.25">
      <c r="A2322" s="55" t="s">
        <v>4771</v>
      </c>
      <c r="B2322" t="s">
        <v>0</v>
      </c>
      <c r="C2322" t="s">
        <v>25</v>
      </c>
      <c r="D2322" t="s">
        <v>310</v>
      </c>
      <c r="E2322" t="s">
        <v>4772</v>
      </c>
      <c r="F2322" t="s">
        <v>78</v>
      </c>
      <c r="G2322" t="str">
        <f t="shared" si="216"/>
        <v>0</v>
      </c>
      <c r="H2322" s="4" t="str">
        <f t="shared" si="217"/>
        <v>Click here</v>
      </c>
      <c r="I2322" t="str">
        <f>IFERROR(INDEX(Analysis!$B$71:$L$91, MATCH(B2322, Analysis!$A$71:$A$91, 0), MATCH(C2322, Analysis!$B$70:$L$70, 0)), "")</f>
        <v>Severe</v>
      </c>
      <c r="J2322">
        <f t="shared" si="218"/>
        <v>22</v>
      </c>
      <c r="K2322" s="56">
        <f t="shared" si="219"/>
        <v>45804</v>
      </c>
      <c r="L2322" s="57">
        <f t="shared" si="221"/>
        <v>0.4414236111115315</v>
      </c>
      <c r="M2322" t="str" cm="1">
        <f t="array" ref="M2322">IF(L2322="","",_xlfn.IFS(
  AND(L2322&gt;=TIME(9,0,0), L2322&lt;TIME(16,0,0)),"Morning",
  AND(L2322&gt;=TIME(16,0,0), L2322&lt;TIME(23,59,0)),"Evening",
  L2322&gt;=TIME(23,59,0),"Night",
  L2322&lt;TIME(9,0,0),"Night"
))</f>
        <v>Morning</v>
      </c>
      <c r="O2322" t="str">
        <f t="shared" si="220"/>
        <v/>
      </c>
    </row>
    <row r="2323" spans="1:15" x14ac:dyDescent="0.25">
      <c r="A2323" s="55" t="s">
        <v>4773</v>
      </c>
      <c r="B2323" t="s">
        <v>1</v>
      </c>
      <c r="C2323" t="s">
        <v>30</v>
      </c>
      <c r="D2323" t="s">
        <v>4253</v>
      </c>
      <c r="E2323" t="s">
        <v>4774</v>
      </c>
      <c r="F2323" t="s">
        <v>78</v>
      </c>
      <c r="G2323" t="str">
        <f t="shared" si="216"/>
        <v>0</v>
      </c>
      <c r="H2323" s="4" t="str">
        <f t="shared" si="217"/>
        <v>Click here</v>
      </c>
      <c r="I2323" t="str">
        <f>IFERROR(INDEX(Analysis!$B$71:$L$91, MATCH(B2323, Analysis!$A$71:$A$91, 0), MATCH(C2323, Analysis!$B$70:$L$70, 0)), "")</f>
        <v>Mild</v>
      </c>
      <c r="J2323">
        <f t="shared" si="218"/>
        <v>22</v>
      </c>
      <c r="K2323" s="56">
        <f t="shared" si="219"/>
        <v>45804</v>
      </c>
      <c r="L2323" s="57">
        <f t="shared" si="221"/>
        <v>0.45112268518278142</v>
      </c>
      <c r="M2323" t="str" cm="1">
        <f t="array" ref="M2323">IF(L2323="","",_xlfn.IFS(
  AND(L2323&gt;=TIME(9,0,0), L2323&lt;TIME(16,0,0)),"Morning",
  AND(L2323&gt;=TIME(16,0,0), L2323&lt;TIME(23,59,0)),"Evening",
  L2323&gt;=TIME(23,59,0),"Night",
  L2323&lt;TIME(9,0,0),"Night"
))</f>
        <v>Morning</v>
      </c>
      <c r="O2323" t="str">
        <f t="shared" si="220"/>
        <v/>
      </c>
    </row>
    <row r="2324" spans="1:15" x14ac:dyDescent="0.25">
      <c r="A2324" s="55" t="s">
        <v>4775</v>
      </c>
      <c r="B2324" t="s">
        <v>1</v>
      </c>
      <c r="C2324" t="s">
        <v>4731</v>
      </c>
      <c r="D2324" t="s">
        <v>4740</v>
      </c>
      <c r="E2324" t="s">
        <v>4776</v>
      </c>
      <c r="F2324" t="s">
        <v>78</v>
      </c>
      <c r="G2324" t="str">
        <f t="shared" si="216"/>
        <v>0</v>
      </c>
      <c r="H2324" s="4" t="str">
        <f t="shared" si="217"/>
        <v>Click here</v>
      </c>
      <c r="I2324" t="str">
        <f>IFERROR(INDEX(Analysis!$B$71:$L$91, MATCH(B2324, Analysis!$A$71:$A$91, 0), MATCH(C2324, Analysis!$B$70:$L$70, 0)), "")</f>
        <v>Mild</v>
      </c>
      <c r="J2324">
        <f t="shared" si="218"/>
        <v>22</v>
      </c>
      <c r="K2324" s="56">
        <f t="shared" si="219"/>
        <v>45804</v>
      </c>
      <c r="L2324" s="57">
        <f t="shared" si="221"/>
        <v>0.45318287036934635</v>
      </c>
      <c r="M2324" t="str" cm="1">
        <f t="array" ref="M2324">IF(L2324="","",_xlfn.IFS(
  AND(L2324&gt;=TIME(9,0,0), L2324&lt;TIME(16,0,0)),"Morning",
  AND(L2324&gt;=TIME(16,0,0), L2324&lt;TIME(23,59,0)),"Evening",
  L2324&gt;=TIME(23,59,0),"Night",
  L2324&lt;TIME(9,0,0),"Night"
))</f>
        <v>Morning</v>
      </c>
      <c r="O2324" t="str">
        <f t="shared" si="220"/>
        <v/>
      </c>
    </row>
    <row r="2325" spans="1:15" x14ac:dyDescent="0.25">
      <c r="A2325" s="55" t="s">
        <v>4777</v>
      </c>
      <c r="B2325" t="s">
        <v>1</v>
      </c>
      <c r="C2325" t="s">
        <v>26</v>
      </c>
      <c r="D2325" t="s">
        <v>199</v>
      </c>
      <c r="E2325" t="s">
        <v>4778</v>
      </c>
      <c r="F2325" t="s">
        <v>78</v>
      </c>
      <c r="G2325" t="str">
        <f t="shared" si="216"/>
        <v>0</v>
      </c>
      <c r="H2325" s="4" t="str">
        <f t="shared" si="217"/>
        <v>Click here</v>
      </c>
      <c r="I2325" t="str">
        <f>IFERROR(INDEX(Analysis!$B$71:$L$91, MATCH(B2325, Analysis!$A$71:$A$91, 0), MATCH(C2325, Analysis!$B$70:$L$70, 0)), "")</f>
        <v>Mild</v>
      </c>
      <c r="J2325">
        <f t="shared" si="218"/>
        <v>22</v>
      </c>
      <c r="K2325" s="56">
        <f t="shared" si="219"/>
        <v>45804</v>
      </c>
      <c r="L2325" s="57">
        <f t="shared" si="221"/>
        <v>0.45724537037312984</v>
      </c>
      <c r="M2325" t="str" cm="1">
        <f t="array" ref="M2325">IF(L2325="","",_xlfn.IFS(
  AND(L2325&gt;=TIME(9,0,0), L2325&lt;TIME(16,0,0)),"Morning",
  AND(L2325&gt;=TIME(16,0,0), L2325&lt;TIME(23,59,0)),"Evening",
  L2325&gt;=TIME(23,59,0),"Night",
  L2325&lt;TIME(9,0,0),"Night"
))</f>
        <v>Morning</v>
      </c>
      <c r="O2325" t="str">
        <f t="shared" si="220"/>
        <v/>
      </c>
    </row>
    <row r="2326" spans="1:15" x14ac:dyDescent="0.25">
      <c r="A2326" s="55" t="s">
        <v>4779</v>
      </c>
      <c r="B2326" t="s">
        <v>5</v>
      </c>
      <c r="C2326" t="s">
        <v>30</v>
      </c>
      <c r="D2326" t="s">
        <v>4298</v>
      </c>
      <c r="E2326" t="s">
        <v>4780</v>
      </c>
      <c r="F2326" t="s">
        <v>78</v>
      </c>
      <c r="G2326" t="str">
        <f t="shared" si="216"/>
        <v>0</v>
      </c>
      <c r="H2326" s="4" t="str">
        <f t="shared" si="217"/>
        <v>Click here</v>
      </c>
      <c r="I2326" t="str">
        <f>IFERROR(INDEX(Analysis!$B$71:$L$91, MATCH(B2326, Analysis!$A$71:$A$91, 0), MATCH(C2326, Analysis!$B$70:$L$70, 0)), "")</f>
        <v>Severe</v>
      </c>
      <c r="J2326">
        <f t="shared" si="218"/>
        <v>22</v>
      </c>
      <c r="K2326" s="56">
        <f t="shared" si="219"/>
        <v>45804</v>
      </c>
      <c r="L2326" s="57">
        <f t="shared" si="221"/>
        <v>0.45841435185138835</v>
      </c>
      <c r="M2326" t="str" cm="1">
        <f t="array" ref="M2326">IF(L2326="","",_xlfn.IFS(
  AND(L2326&gt;=TIME(9,0,0), L2326&lt;TIME(16,0,0)),"Morning",
  AND(L2326&gt;=TIME(16,0,0), L2326&lt;TIME(23,59,0)),"Evening",
  L2326&gt;=TIME(23,59,0),"Night",
  L2326&lt;TIME(9,0,0),"Night"
))</f>
        <v>Morning</v>
      </c>
      <c r="O2326" t="str">
        <f t="shared" si="220"/>
        <v/>
      </c>
    </row>
    <row r="2327" spans="1:15" x14ac:dyDescent="0.25">
      <c r="A2327" s="55" t="s">
        <v>4781</v>
      </c>
      <c r="B2327" t="s">
        <v>1</v>
      </c>
      <c r="C2327" t="s">
        <v>26</v>
      </c>
      <c r="D2327" t="s">
        <v>178</v>
      </c>
      <c r="E2327" t="s">
        <v>4782</v>
      </c>
      <c r="F2327" t="s">
        <v>78</v>
      </c>
      <c r="G2327" t="str">
        <f t="shared" si="216"/>
        <v>0</v>
      </c>
      <c r="H2327" s="4" t="str">
        <f t="shared" si="217"/>
        <v>Click here</v>
      </c>
      <c r="I2327" t="str">
        <f>IFERROR(INDEX(Analysis!$B$71:$L$91, MATCH(B2327, Analysis!$A$71:$A$91, 0), MATCH(C2327, Analysis!$B$70:$L$70, 0)), "")</f>
        <v>Mild</v>
      </c>
      <c r="J2327">
        <f t="shared" si="218"/>
        <v>22</v>
      </c>
      <c r="K2327" s="56">
        <f t="shared" si="219"/>
        <v>45804</v>
      </c>
      <c r="L2327" s="57">
        <f t="shared" si="221"/>
        <v>0.45888888889021473</v>
      </c>
      <c r="M2327" t="str" cm="1">
        <f t="array" ref="M2327">IF(L2327="","",_xlfn.IFS(
  AND(L2327&gt;=TIME(9,0,0), L2327&lt;TIME(16,0,0)),"Morning",
  AND(L2327&gt;=TIME(16,0,0), L2327&lt;TIME(23,59,0)),"Evening",
  L2327&gt;=TIME(23,59,0),"Night",
  L2327&lt;TIME(9,0,0),"Night"
))</f>
        <v>Morning</v>
      </c>
      <c r="O2327" t="str">
        <f t="shared" si="220"/>
        <v/>
      </c>
    </row>
    <row r="2328" spans="1:15" x14ac:dyDescent="0.25">
      <c r="A2328" s="55" t="s">
        <v>4783</v>
      </c>
      <c r="B2328" t="s">
        <v>1</v>
      </c>
      <c r="C2328" t="s">
        <v>25</v>
      </c>
      <c r="D2328" t="s">
        <v>83</v>
      </c>
      <c r="E2328" t="s">
        <v>4784</v>
      </c>
      <c r="F2328" t="s">
        <v>78</v>
      </c>
      <c r="G2328" t="str">
        <f t="shared" si="216"/>
        <v>0</v>
      </c>
      <c r="H2328" s="4" t="str">
        <f t="shared" si="217"/>
        <v>Click here</v>
      </c>
      <c r="I2328" t="str">
        <f>IFERROR(INDEX(Analysis!$B$71:$L$91, MATCH(B2328, Analysis!$A$71:$A$91, 0), MATCH(C2328, Analysis!$B$70:$L$70, 0)), "")</f>
        <v>Mild</v>
      </c>
      <c r="J2328">
        <f t="shared" si="218"/>
        <v>22</v>
      </c>
      <c r="K2328" s="56">
        <f t="shared" si="219"/>
        <v>45804</v>
      </c>
      <c r="L2328" s="57">
        <f t="shared" si="221"/>
        <v>0.46789351852203254</v>
      </c>
      <c r="M2328" t="str" cm="1">
        <f t="array" ref="M2328">IF(L2328="","",_xlfn.IFS(
  AND(L2328&gt;=TIME(9,0,0), L2328&lt;TIME(16,0,0)),"Morning",
  AND(L2328&gt;=TIME(16,0,0), L2328&lt;TIME(23,59,0)),"Evening",
  L2328&gt;=TIME(23,59,0),"Night",
  L2328&lt;TIME(9,0,0),"Night"
))</f>
        <v>Morning</v>
      </c>
      <c r="O2328" t="str">
        <f t="shared" si="220"/>
        <v/>
      </c>
    </row>
    <row r="2329" spans="1:15" x14ac:dyDescent="0.25">
      <c r="A2329" s="55" t="s">
        <v>4785</v>
      </c>
      <c r="B2329" t="s">
        <v>1</v>
      </c>
      <c r="C2329" t="s">
        <v>30</v>
      </c>
      <c r="D2329" t="s">
        <v>4253</v>
      </c>
      <c r="E2329" t="s">
        <v>4786</v>
      </c>
      <c r="F2329" t="s">
        <v>78</v>
      </c>
      <c r="G2329" t="str">
        <f t="shared" si="216"/>
        <v>0</v>
      </c>
      <c r="H2329" s="4" t="str">
        <f t="shared" si="217"/>
        <v>Click here</v>
      </c>
      <c r="I2329" t="str">
        <f>IFERROR(INDEX(Analysis!$B$71:$L$91, MATCH(B2329, Analysis!$A$71:$A$91, 0), MATCH(C2329, Analysis!$B$70:$L$70, 0)), "")</f>
        <v>Mild</v>
      </c>
      <c r="J2329">
        <f t="shared" si="218"/>
        <v>22</v>
      </c>
      <c r="K2329" s="56">
        <f t="shared" si="219"/>
        <v>45804</v>
      </c>
      <c r="L2329" s="57">
        <f t="shared" si="221"/>
        <v>0.46799768518394558</v>
      </c>
      <c r="M2329" t="str" cm="1">
        <f t="array" ref="M2329">IF(L2329="","",_xlfn.IFS(
  AND(L2329&gt;=TIME(9,0,0), L2329&lt;TIME(16,0,0)),"Morning",
  AND(L2329&gt;=TIME(16,0,0), L2329&lt;TIME(23,59,0)),"Evening",
  L2329&gt;=TIME(23,59,0),"Night",
  L2329&lt;TIME(9,0,0),"Night"
))</f>
        <v>Morning</v>
      </c>
      <c r="O2329" t="str">
        <f t="shared" si="220"/>
        <v/>
      </c>
    </row>
    <row r="2330" spans="1:15" x14ac:dyDescent="0.25">
      <c r="A2330" s="55" t="s">
        <v>4787</v>
      </c>
      <c r="B2330" t="s">
        <v>1</v>
      </c>
      <c r="C2330" t="s">
        <v>30</v>
      </c>
      <c r="D2330" t="s">
        <v>4253</v>
      </c>
      <c r="E2330" t="s">
        <v>4788</v>
      </c>
      <c r="F2330" t="s">
        <v>78</v>
      </c>
      <c r="G2330" t="str">
        <f t="shared" si="216"/>
        <v>0</v>
      </c>
      <c r="H2330" s="4" t="str">
        <f t="shared" si="217"/>
        <v>Click here</v>
      </c>
      <c r="I2330" t="str">
        <f>IFERROR(INDEX(Analysis!$B$71:$L$91, MATCH(B2330, Analysis!$A$71:$A$91, 0), MATCH(C2330, Analysis!$B$70:$L$70, 0)), "")</f>
        <v>Mild</v>
      </c>
      <c r="J2330">
        <f t="shared" si="218"/>
        <v>22</v>
      </c>
      <c r="K2330" s="56">
        <f t="shared" si="219"/>
        <v>45804</v>
      </c>
      <c r="L2330" s="57">
        <f t="shared" si="221"/>
        <v>0.46846064814599231</v>
      </c>
      <c r="M2330" t="str" cm="1">
        <f t="array" ref="M2330">IF(L2330="","",_xlfn.IFS(
  AND(L2330&gt;=TIME(9,0,0), L2330&lt;TIME(16,0,0)),"Morning",
  AND(L2330&gt;=TIME(16,0,0), L2330&lt;TIME(23,59,0)),"Evening",
  L2330&gt;=TIME(23,59,0),"Night",
  L2330&lt;TIME(9,0,0),"Night"
))</f>
        <v>Morning</v>
      </c>
      <c r="O2330" t="str">
        <f t="shared" si="220"/>
        <v/>
      </c>
    </row>
    <row r="2331" spans="1:15" x14ac:dyDescent="0.25">
      <c r="A2331" s="55" t="s">
        <v>4789</v>
      </c>
      <c r="B2331" t="s">
        <v>1</v>
      </c>
      <c r="C2331" t="s">
        <v>30</v>
      </c>
      <c r="D2331" t="s">
        <v>4253</v>
      </c>
      <c r="E2331" t="s">
        <v>4790</v>
      </c>
      <c r="F2331" t="s">
        <v>78</v>
      </c>
      <c r="G2331" t="str">
        <f t="shared" si="216"/>
        <v>0</v>
      </c>
      <c r="H2331" s="4" t="str">
        <f t="shared" si="217"/>
        <v>Click here</v>
      </c>
      <c r="I2331" t="str">
        <f>IFERROR(INDEX(Analysis!$B$71:$L$91, MATCH(B2331, Analysis!$A$71:$A$91, 0), MATCH(C2331, Analysis!$B$70:$L$70, 0)), "")</f>
        <v>Mild</v>
      </c>
      <c r="J2331">
        <f t="shared" si="218"/>
        <v>22</v>
      </c>
      <c r="K2331" s="56">
        <f t="shared" si="219"/>
        <v>45804</v>
      </c>
      <c r="L2331" s="57">
        <f t="shared" si="221"/>
        <v>0.46895833333110204</v>
      </c>
      <c r="M2331" t="str" cm="1">
        <f t="array" ref="M2331">IF(L2331="","",_xlfn.IFS(
  AND(L2331&gt;=TIME(9,0,0), L2331&lt;TIME(16,0,0)),"Morning",
  AND(L2331&gt;=TIME(16,0,0), L2331&lt;TIME(23,59,0)),"Evening",
  L2331&gt;=TIME(23,59,0),"Night",
  L2331&lt;TIME(9,0,0),"Night"
))</f>
        <v>Morning</v>
      </c>
      <c r="O2331" t="str">
        <f t="shared" si="220"/>
        <v/>
      </c>
    </row>
    <row r="2332" spans="1:15" x14ac:dyDescent="0.25">
      <c r="A2332" s="55" t="s">
        <v>4791</v>
      </c>
      <c r="B2332" t="s">
        <v>1</v>
      </c>
      <c r="C2332" t="s">
        <v>30</v>
      </c>
      <c r="D2332" t="s">
        <v>4253</v>
      </c>
      <c r="E2332" t="s">
        <v>4792</v>
      </c>
      <c r="F2332" t="s">
        <v>78</v>
      </c>
      <c r="G2332" t="str">
        <f t="shared" si="216"/>
        <v>0</v>
      </c>
      <c r="H2332" s="4" t="str">
        <f t="shared" si="217"/>
        <v>Click here</v>
      </c>
      <c r="I2332" t="str">
        <f>IFERROR(INDEX(Analysis!$B$71:$L$91, MATCH(B2332, Analysis!$A$71:$A$91, 0), MATCH(C2332, Analysis!$B$70:$L$70, 0)), "")</f>
        <v>Mild</v>
      </c>
      <c r="J2332">
        <f t="shared" si="218"/>
        <v>22</v>
      </c>
      <c r="K2332" s="56">
        <f t="shared" si="219"/>
        <v>45804</v>
      </c>
      <c r="L2332" s="57">
        <f t="shared" si="221"/>
        <v>0.46962962963152677</v>
      </c>
      <c r="M2332" t="str" cm="1">
        <f t="array" ref="M2332">IF(L2332="","",_xlfn.IFS(
  AND(L2332&gt;=TIME(9,0,0), L2332&lt;TIME(16,0,0)),"Morning",
  AND(L2332&gt;=TIME(16,0,0), L2332&lt;TIME(23,59,0)),"Evening",
  L2332&gt;=TIME(23,59,0),"Night",
  L2332&lt;TIME(9,0,0),"Night"
))</f>
        <v>Morning</v>
      </c>
      <c r="O2332" t="str">
        <f t="shared" si="220"/>
        <v/>
      </c>
    </row>
    <row r="2333" spans="1:15" x14ac:dyDescent="0.25">
      <c r="A2333" s="55" t="s">
        <v>4793</v>
      </c>
      <c r="B2333" t="s">
        <v>2</v>
      </c>
      <c r="C2333" t="s">
        <v>30</v>
      </c>
      <c r="D2333" t="s">
        <v>4253</v>
      </c>
      <c r="E2333" t="s">
        <v>4794</v>
      </c>
      <c r="F2333" t="s">
        <v>78</v>
      </c>
      <c r="G2333" t="str">
        <f t="shared" si="216"/>
        <v>0</v>
      </c>
      <c r="H2333" s="4" t="str">
        <f t="shared" si="217"/>
        <v>Click here</v>
      </c>
      <c r="I2333" t="str">
        <f>IFERROR(INDEX(Analysis!$B$71:$L$91, MATCH(B2333, Analysis!$A$71:$A$91, 0), MATCH(C2333, Analysis!$B$70:$L$70, 0)), "")</f>
        <v>Mild</v>
      </c>
      <c r="J2333">
        <f t="shared" si="218"/>
        <v>22</v>
      </c>
      <c r="K2333" s="56">
        <f t="shared" si="219"/>
        <v>45804</v>
      </c>
      <c r="L2333" s="57">
        <f t="shared" si="221"/>
        <v>0.47104166666395031</v>
      </c>
      <c r="M2333" t="str" cm="1">
        <f t="array" ref="M2333">IF(L2333="","",_xlfn.IFS(
  AND(L2333&gt;=TIME(9,0,0), L2333&lt;TIME(16,0,0)),"Morning",
  AND(L2333&gt;=TIME(16,0,0), L2333&lt;TIME(23,59,0)),"Evening",
  L2333&gt;=TIME(23,59,0),"Night",
  L2333&lt;TIME(9,0,0),"Night"
))</f>
        <v>Morning</v>
      </c>
      <c r="O2333" t="str">
        <f t="shared" si="220"/>
        <v/>
      </c>
    </row>
    <row r="2334" spans="1:15" x14ac:dyDescent="0.25">
      <c r="A2334" s="55" t="s">
        <v>4795</v>
      </c>
      <c r="B2334" t="s">
        <v>1</v>
      </c>
      <c r="C2334" t="s">
        <v>4731</v>
      </c>
      <c r="D2334" t="s">
        <v>4740</v>
      </c>
      <c r="E2334" t="s">
        <v>4796</v>
      </c>
      <c r="F2334" t="s">
        <v>78</v>
      </c>
      <c r="G2334" t="str">
        <f t="shared" si="216"/>
        <v>0</v>
      </c>
      <c r="H2334" s="4" t="str">
        <f t="shared" si="217"/>
        <v>Click here</v>
      </c>
      <c r="I2334" t="str">
        <f>IFERROR(INDEX(Analysis!$B$71:$L$91, MATCH(B2334, Analysis!$A$71:$A$91, 0), MATCH(C2334, Analysis!$B$70:$L$70, 0)), "")</f>
        <v>Mild</v>
      </c>
      <c r="J2334">
        <f t="shared" si="218"/>
        <v>22</v>
      </c>
      <c r="K2334" s="56">
        <f t="shared" si="219"/>
        <v>45804</v>
      </c>
      <c r="L2334" s="57">
        <f t="shared" si="221"/>
        <v>0.47239583333430346</v>
      </c>
      <c r="M2334" t="str" cm="1">
        <f t="array" ref="M2334">IF(L2334="","",_xlfn.IFS(
  AND(L2334&gt;=TIME(9,0,0), L2334&lt;TIME(16,0,0)),"Morning",
  AND(L2334&gt;=TIME(16,0,0), L2334&lt;TIME(23,59,0)),"Evening",
  L2334&gt;=TIME(23,59,0),"Night",
  L2334&lt;TIME(9,0,0),"Night"
))</f>
        <v>Morning</v>
      </c>
      <c r="O2334" t="str">
        <f t="shared" si="220"/>
        <v/>
      </c>
    </row>
    <row r="2335" spans="1:15" x14ac:dyDescent="0.25">
      <c r="A2335" s="55" t="s">
        <v>4797</v>
      </c>
      <c r="B2335" t="s">
        <v>1</v>
      </c>
      <c r="C2335" t="s">
        <v>4731</v>
      </c>
      <c r="D2335" t="s">
        <v>4740</v>
      </c>
      <c r="E2335" t="s">
        <v>4798</v>
      </c>
      <c r="F2335" t="s">
        <v>78</v>
      </c>
      <c r="G2335" t="str">
        <f t="shared" si="216"/>
        <v>0</v>
      </c>
      <c r="H2335" s="4" t="str">
        <f t="shared" si="217"/>
        <v>Click here</v>
      </c>
      <c r="I2335" t="str">
        <f>IFERROR(INDEX(Analysis!$B$71:$L$91, MATCH(B2335, Analysis!$A$71:$A$91, 0), MATCH(C2335, Analysis!$B$70:$L$70, 0)), "")</f>
        <v>Mild</v>
      </c>
      <c r="J2335">
        <f t="shared" si="218"/>
        <v>22</v>
      </c>
      <c r="K2335" s="56">
        <f t="shared" si="219"/>
        <v>45804</v>
      </c>
      <c r="L2335" s="57">
        <f t="shared" si="221"/>
        <v>0.47262731481168885</v>
      </c>
      <c r="M2335" t="str" cm="1">
        <f t="array" ref="M2335">IF(L2335="","",_xlfn.IFS(
  AND(L2335&gt;=TIME(9,0,0), L2335&lt;TIME(16,0,0)),"Morning",
  AND(L2335&gt;=TIME(16,0,0), L2335&lt;TIME(23,59,0)),"Evening",
  L2335&gt;=TIME(23,59,0),"Night",
  L2335&lt;TIME(9,0,0),"Night"
))</f>
        <v>Morning</v>
      </c>
      <c r="O2335" t="str">
        <f t="shared" si="220"/>
        <v/>
      </c>
    </row>
    <row r="2336" spans="1:15" x14ac:dyDescent="0.25">
      <c r="A2336" s="55" t="s">
        <v>4799</v>
      </c>
      <c r="B2336" t="s">
        <v>1</v>
      </c>
      <c r="C2336" t="s">
        <v>4731</v>
      </c>
      <c r="D2336" t="s">
        <v>4740</v>
      </c>
      <c r="E2336" t="s">
        <v>4800</v>
      </c>
      <c r="F2336" t="s">
        <v>78</v>
      </c>
      <c r="G2336" t="str">
        <f t="shared" si="216"/>
        <v>0</v>
      </c>
      <c r="H2336" s="4" t="str">
        <f t="shared" si="217"/>
        <v>Click here</v>
      </c>
      <c r="I2336" t="str">
        <f>IFERROR(INDEX(Analysis!$B$71:$L$91, MATCH(B2336, Analysis!$A$71:$A$91, 0), MATCH(C2336, Analysis!$B$70:$L$70, 0)), "")</f>
        <v>Mild</v>
      </c>
      <c r="J2336">
        <f t="shared" si="218"/>
        <v>22</v>
      </c>
      <c r="K2336" s="56">
        <f t="shared" si="219"/>
        <v>45804</v>
      </c>
      <c r="L2336" s="57">
        <f t="shared" si="221"/>
        <v>0.47462962962890742</v>
      </c>
      <c r="M2336" t="str" cm="1">
        <f t="array" ref="M2336">IF(L2336="","",_xlfn.IFS(
  AND(L2336&gt;=TIME(9,0,0), L2336&lt;TIME(16,0,0)),"Morning",
  AND(L2336&gt;=TIME(16,0,0), L2336&lt;TIME(23,59,0)),"Evening",
  L2336&gt;=TIME(23,59,0),"Night",
  L2336&lt;TIME(9,0,0),"Night"
))</f>
        <v>Morning</v>
      </c>
      <c r="O2336" t="str">
        <f t="shared" si="220"/>
        <v/>
      </c>
    </row>
    <row r="2337" spans="1:15" x14ac:dyDescent="0.25">
      <c r="A2337" s="55" t="s">
        <v>4801</v>
      </c>
      <c r="B2337" t="s">
        <v>1</v>
      </c>
      <c r="C2337" t="s">
        <v>4731</v>
      </c>
      <c r="D2337" t="s">
        <v>4740</v>
      </c>
      <c r="E2337" t="s">
        <v>4802</v>
      </c>
      <c r="F2337" t="s">
        <v>78</v>
      </c>
      <c r="G2337" t="str">
        <f t="shared" si="216"/>
        <v>0</v>
      </c>
      <c r="H2337" s="4" t="str">
        <f t="shared" si="217"/>
        <v>Click here</v>
      </c>
      <c r="I2337" t="str">
        <f>IFERROR(INDEX(Analysis!$B$71:$L$91, MATCH(B2337, Analysis!$A$71:$A$91, 0), MATCH(C2337, Analysis!$B$70:$L$70, 0)), "")</f>
        <v>Mild</v>
      </c>
      <c r="J2337">
        <f t="shared" si="218"/>
        <v>22</v>
      </c>
      <c r="K2337" s="56">
        <f t="shared" si="219"/>
        <v>45804</v>
      </c>
      <c r="L2337" s="57">
        <f t="shared" si="221"/>
        <v>0.48202546295942739</v>
      </c>
      <c r="M2337" t="str" cm="1">
        <f t="array" ref="M2337">IF(L2337="","",_xlfn.IFS(
  AND(L2337&gt;=TIME(9,0,0), L2337&lt;TIME(16,0,0)),"Morning",
  AND(L2337&gt;=TIME(16,0,0), L2337&lt;TIME(23,59,0)),"Evening",
  L2337&gt;=TIME(23,59,0),"Night",
  L2337&lt;TIME(9,0,0),"Night"
))</f>
        <v>Morning</v>
      </c>
      <c r="O2337" t="str">
        <f t="shared" si="220"/>
        <v/>
      </c>
    </row>
    <row r="2338" spans="1:15" x14ac:dyDescent="0.25">
      <c r="A2338" s="55" t="s">
        <v>4803</v>
      </c>
      <c r="B2338" t="s">
        <v>1</v>
      </c>
      <c r="C2338" t="s">
        <v>27</v>
      </c>
      <c r="D2338" t="s">
        <v>109</v>
      </c>
      <c r="E2338" t="s">
        <v>4804</v>
      </c>
      <c r="F2338" t="s">
        <v>78</v>
      </c>
      <c r="G2338" t="str">
        <f t="shared" si="216"/>
        <v>0</v>
      </c>
      <c r="H2338" s="4" t="str">
        <f t="shared" si="217"/>
        <v>Click here</v>
      </c>
      <c r="I2338" t="str">
        <f>IFERROR(INDEX(Analysis!$B$71:$L$91, MATCH(B2338, Analysis!$A$71:$A$91, 0), MATCH(C2338, Analysis!$B$70:$L$70, 0)), "")</f>
        <v>Mild</v>
      </c>
      <c r="J2338">
        <f t="shared" si="218"/>
        <v>22</v>
      </c>
      <c r="K2338" s="56">
        <f t="shared" si="219"/>
        <v>45804</v>
      </c>
      <c r="L2338" s="57">
        <f t="shared" si="221"/>
        <v>0.48766203703416977</v>
      </c>
      <c r="M2338" t="str" cm="1">
        <f t="array" ref="M2338">IF(L2338="","",_xlfn.IFS(
  AND(L2338&gt;=TIME(9,0,0), L2338&lt;TIME(16,0,0)),"Morning",
  AND(L2338&gt;=TIME(16,0,0), L2338&lt;TIME(23,59,0)),"Evening",
  L2338&gt;=TIME(23,59,0),"Night",
  L2338&lt;TIME(9,0,0),"Night"
))</f>
        <v>Morning</v>
      </c>
      <c r="O2338" t="str">
        <f t="shared" si="220"/>
        <v/>
      </c>
    </row>
    <row r="2339" spans="1:15" x14ac:dyDescent="0.25">
      <c r="A2339" s="55" t="s">
        <v>4805</v>
      </c>
      <c r="B2339" t="s">
        <v>1</v>
      </c>
      <c r="C2339" t="s">
        <v>27</v>
      </c>
      <c r="D2339" t="s">
        <v>109</v>
      </c>
      <c r="E2339" t="s">
        <v>4806</v>
      </c>
      <c r="F2339" t="s">
        <v>78</v>
      </c>
      <c r="G2339" t="str">
        <f t="shared" si="216"/>
        <v>0</v>
      </c>
      <c r="H2339" s="4" t="str">
        <f t="shared" si="217"/>
        <v>Click here</v>
      </c>
      <c r="I2339" t="str">
        <f>IFERROR(INDEX(Analysis!$B$71:$L$91, MATCH(B2339, Analysis!$A$71:$A$91, 0), MATCH(C2339, Analysis!$B$70:$L$70, 0)), "")</f>
        <v>Mild</v>
      </c>
      <c r="J2339">
        <f t="shared" si="218"/>
        <v>22</v>
      </c>
      <c r="K2339" s="56">
        <f t="shared" si="219"/>
        <v>45804</v>
      </c>
      <c r="L2339" s="57">
        <f t="shared" si="221"/>
        <v>0.48806712962687016</v>
      </c>
      <c r="M2339" t="str" cm="1">
        <f t="array" ref="M2339">IF(L2339="","",_xlfn.IFS(
  AND(L2339&gt;=TIME(9,0,0), L2339&lt;TIME(16,0,0)),"Morning",
  AND(L2339&gt;=TIME(16,0,0), L2339&lt;TIME(23,59,0)),"Evening",
  L2339&gt;=TIME(23,59,0),"Night",
  L2339&lt;TIME(9,0,0),"Night"
))</f>
        <v>Morning</v>
      </c>
      <c r="O2339" t="str">
        <f t="shared" si="220"/>
        <v/>
      </c>
    </row>
    <row r="2340" spans="1:15" x14ac:dyDescent="0.25">
      <c r="A2340" s="55" t="s">
        <v>4807</v>
      </c>
      <c r="B2340" t="s">
        <v>1</v>
      </c>
      <c r="C2340" t="s">
        <v>27</v>
      </c>
      <c r="D2340" t="s">
        <v>109</v>
      </c>
      <c r="E2340" t="s">
        <v>4808</v>
      </c>
      <c r="F2340" t="s">
        <v>78</v>
      </c>
      <c r="G2340" t="str">
        <f t="shared" si="216"/>
        <v>0</v>
      </c>
      <c r="H2340" s="4" t="str">
        <f t="shared" si="217"/>
        <v>Click here</v>
      </c>
      <c r="I2340" t="str">
        <f>IFERROR(INDEX(Analysis!$B$71:$L$91, MATCH(B2340, Analysis!$A$71:$A$91, 0), MATCH(C2340, Analysis!$B$70:$L$70, 0)), "")</f>
        <v>Mild</v>
      </c>
      <c r="J2340">
        <f t="shared" si="218"/>
        <v>22</v>
      </c>
      <c r="K2340" s="56">
        <f t="shared" si="219"/>
        <v>45804</v>
      </c>
      <c r="L2340" s="57">
        <f t="shared" si="221"/>
        <v>0.49673611111211358</v>
      </c>
      <c r="M2340" t="str" cm="1">
        <f t="array" ref="M2340">IF(L2340="","",_xlfn.IFS(
  AND(L2340&gt;=TIME(9,0,0), L2340&lt;TIME(16,0,0)),"Morning",
  AND(L2340&gt;=TIME(16,0,0), L2340&lt;TIME(23,59,0)),"Evening",
  L2340&gt;=TIME(23,59,0),"Night",
  L2340&lt;TIME(9,0,0),"Night"
))</f>
        <v>Morning</v>
      </c>
      <c r="O2340" t="str">
        <f t="shared" si="220"/>
        <v/>
      </c>
    </row>
    <row r="2341" spans="1:15" x14ac:dyDescent="0.25">
      <c r="A2341" s="55" t="s">
        <v>4809</v>
      </c>
      <c r="B2341" t="s">
        <v>1</v>
      </c>
      <c r="C2341" t="s">
        <v>27</v>
      </c>
      <c r="D2341" t="s">
        <v>109</v>
      </c>
      <c r="E2341" t="s">
        <v>4810</v>
      </c>
      <c r="F2341" t="s">
        <v>78</v>
      </c>
      <c r="G2341" t="str">
        <f t="shared" si="216"/>
        <v>0</v>
      </c>
      <c r="H2341" s="4" t="str">
        <f t="shared" si="217"/>
        <v>Click here</v>
      </c>
      <c r="I2341" t="str">
        <f>IFERROR(INDEX(Analysis!$B$71:$L$91, MATCH(B2341, Analysis!$A$71:$A$91, 0), MATCH(C2341, Analysis!$B$70:$L$70, 0)), "")</f>
        <v>Mild</v>
      </c>
      <c r="J2341">
        <f t="shared" si="218"/>
        <v>22</v>
      </c>
      <c r="K2341" s="56">
        <f t="shared" si="219"/>
        <v>45804</v>
      </c>
      <c r="L2341" s="57">
        <f t="shared" si="221"/>
        <v>0.49690972222015262</v>
      </c>
      <c r="M2341" t="str" cm="1">
        <f t="array" ref="M2341">IF(L2341="","",_xlfn.IFS(
  AND(L2341&gt;=TIME(9,0,0), L2341&lt;TIME(16,0,0)),"Morning",
  AND(L2341&gt;=TIME(16,0,0), L2341&lt;TIME(23,59,0)),"Evening",
  L2341&gt;=TIME(23,59,0),"Night",
  L2341&lt;TIME(9,0,0),"Night"
))</f>
        <v>Morning</v>
      </c>
      <c r="O2341" t="str">
        <f t="shared" si="220"/>
        <v/>
      </c>
    </row>
    <row r="2342" spans="1:15" x14ac:dyDescent="0.25">
      <c r="A2342" s="55" t="s">
        <v>4811</v>
      </c>
      <c r="B2342" t="s">
        <v>1</v>
      </c>
      <c r="C2342" t="s">
        <v>30</v>
      </c>
      <c r="D2342" t="s">
        <v>4253</v>
      </c>
      <c r="E2342" t="s">
        <v>4812</v>
      </c>
      <c r="F2342" t="s">
        <v>78</v>
      </c>
      <c r="G2342" t="str">
        <f t="shared" si="216"/>
        <v>0</v>
      </c>
      <c r="H2342" s="4" t="str">
        <f t="shared" si="217"/>
        <v>Click here</v>
      </c>
      <c r="I2342" t="str">
        <f>IFERROR(INDEX(Analysis!$B$71:$L$91, MATCH(B2342, Analysis!$A$71:$A$91, 0), MATCH(C2342, Analysis!$B$70:$L$70, 0)), "")</f>
        <v>Mild</v>
      </c>
      <c r="J2342">
        <f t="shared" si="218"/>
        <v>22</v>
      </c>
      <c r="K2342" s="56">
        <f t="shared" si="219"/>
        <v>45804</v>
      </c>
      <c r="L2342" s="57">
        <f t="shared" si="221"/>
        <v>0.50745370370714227</v>
      </c>
      <c r="M2342" t="str" cm="1">
        <f t="array" ref="M2342">IF(L2342="","",_xlfn.IFS(
  AND(L2342&gt;=TIME(9,0,0), L2342&lt;TIME(16,0,0)),"Morning",
  AND(L2342&gt;=TIME(16,0,0), L2342&lt;TIME(23,59,0)),"Evening",
  L2342&gt;=TIME(23,59,0),"Night",
  L2342&lt;TIME(9,0,0),"Night"
))</f>
        <v>Morning</v>
      </c>
      <c r="O2342" t="str">
        <f t="shared" si="220"/>
        <v/>
      </c>
    </row>
    <row r="2343" spans="1:15" x14ac:dyDescent="0.25">
      <c r="A2343" s="55" t="s">
        <v>4813</v>
      </c>
      <c r="B2343" t="s">
        <v>1</v>
      </c>
      <c r="C2343" t="s">
        <v>27</v>
      </c>
      <c r="D2343" t="s">
        <v>3575</v>
      </c>
      <c r="E2343" t="s">
        <v>4814</v>
      </c>
      <c r="F2343" t="s">
        <v>78</v>
      </c>
      <c r="G2343" t="str">
        <f t="shared" si="216"/>
        <v>0</v>
      </c>
      <c r="H2343" s="4" t="str">
        <f t="shared" si="217"/>
        <v>Click here</v>
      </c>
      <c r="I2343" t="str">
        <f>IFERROR(INDEX(Analysis!$B$71:$L$91, MATCH(B2343, Analysis!$A$71:$A$91, 0), MATCH(C2343, Analysis!$B$70:$L$70, 0)), "")</f>
        <v>Mild</v>
      </c>
      <c r="J2343">
        <f t="shared" si="218"/>
        <v>22</v>
      </c>
      <c r="K2343" s="56">
        <f t="shared" si="219"/>
        <v>45804</v>
      </c>
      <c r="L2343" s="57">
        <f t="shared" si="221"/>
        <v>0.51309027777460869</v>
      </c>
      <c r="M2343" t="str" cm="1">
        <f t="array" ref="M2343">IF(L2343="","",_xlfn.IFS(
  AND(L2343&gt;=TIME(9,0,0), L2343&lt;TIME(16,0,0)),"Morning",
  AND(L2343&gt;=TIME(16,0,0), L2343&lt;TIME(23,59,0)),"Evening",
  L2343&gt;=TIME(23,59,0),"Night",
  L2343&lt;TIME(9,0,0),"Night"
))</f>
        <v>Morning</v>
      </c>
      <c r="O2343" t="str">
        <f t="shared" si="220"/>
        <v/>
      </c>
    </row>
    <row r="2344" spans="1:15" x14ac:dyDescent="0.25">
      <c r="A2344" s="55" t="s">
        <v>4815</v>
      </c>
      <c r="B2344" t="s">
        <v>2</v>
      </c>
      <c r="C2344" t="s">
        <v>4731</v>
      </c>
      <c r="D2344" t="s">
        <v>4755</v>
      </c>
      <c r="E2344" t="s">
        <v>4816</v>
      </c>
      <c r="F2344" t="s">
        <v>78</v>
      </c>
      <c r="G2344" t="str">
        <f t="shared" si="216"/>
        <v>0</v>
      </c>
      <c r="H2344" s="4" t="str">
        <f t="shared" si="217"/>
        <v>Click here</v>
      </c>
      <c r="I2344" t="str">
        <f>IFERROR(INDEX(Analysis!$B$71:$L$91, MATCH(B2344, Analysis!$A$71:$A$91, 0), MATCH(C2344, Analysis!$B$70:$L$70, 0)), "")</f>
        <v>Mild</v>
      </c>
      <c r="J2344">
        <f t="shared" si="218"/>
        <v>22</v>
      </c>
      <c r="K2344" s="56">
        <f t="shared" si="219"/>
        <v>45804</v>
      </c>
      <c r="L2344" s="57">
        <f t="shared" si="221"/>
        <v>0.51716435185517184</v>
      </c>
      <c r="M2344" t="str" cm="1">
        <f t="array" ref="M2344">IF(L2344="","",_xlfn.IFS(
  AND(L2344&gt;=TIME(9,0,0), L2344&lt;TIME(16,0,0)),"Morning",
  AND(L2344&gt;=TIME(16,0,0), L2344&lt;TIME(23,59,0)),"Evening",
  L2344&gt;=TIME(23,59,0),"Night",
  L2344&lt;TIME(9,0,0),"Night"
))</f>
        <v>Morning</v>
      </c>
      <c r="O2344" t="str">
        <f t="shared" si="220"/>
        <v/>
      </c>
    </row>
    <row r="2345" spans="1:15" x14ac:dyDescent="0.25">
      <c r="A2345" s="55" t="s">
        <v>4817</v>
      </c>
      <c r="B2345" t="s">
        <v>1</v>
      </c>
      <c r="C2345" t="s">
        <v>27</v>
      </c>
      <c r="D2345" t="s">
        <v>109</v>
      </c>
      <c r="E2345" t="s">
        <v>4818</v>
      </c>
      <c r="F2345" t="s">
        <v>78</v>
      </c>
      <c r="G2345" t="str">
        <f t="shared" si="216"/>
        <v>0</v>
      </c>
      <c r="H2345" s="4" t="str">
        <f t="shared" si="217"/>
        <v>Click here</v>
      </c>
      <c r="I2345" t="str">
        <f>IFERROR(INDEX(Analysis!$B$71:$L$91, MATCH(B2345, Analysis!$A$71:$A$91, 0), MATCH(C2345, Analysis!$B$70:$L$70, 0)), "")</f>
        <v>Mild</v>
      </c>
      <c r="J2345">
        <f t="shared" si="218"/>
        <v>22</v>
      </c>
      <c r="K2345" s="56">
        <f t="shared" si="219"/>
        <v>45804</v>
      </c>
      <c r="L2345" s="57">
        <f t="shared" si="221"/>
        <v>0.5273263888884685</v>
      </c>
      <c r="M2345" t="str" cm="1">
        <f t="array" ref="M2345">IF(L2345="","",_xlfn.IFS(
  AND(L2345&gt;=TIME(9,0,0), L2345&lt;TIME(16,0,0)),"Morning",
  AND(L2345&gt;=TIME(16,0,0), L2345&lt;TIME(23,59,0)),"Evening",
  L2345&gt;=TIME(23,59,0),"Night",
  L2345&lt;TIME(9,0,0),"Night"
))</f>
        <v>Morning</v>
      </c>
      <c r="O2345" t="str">
        <f t="shared" si="220"/>
        <v/>
      </c>
    </row>
    <row r="2346" spans="1:15" x14ac:dyDescent="0.25">
      <c r="A2346" s="55" t="s">
        <v>4819</v>
      </c>
      <c r="B2346" t="s">
        <v>1</v>
      </c>
      <c r="C2346" t="s">
        <v>27</v>
      </c>
      <c r="D2346" t="s">
        <v>109</v>
      </c>
      <c r="E2346" t="s">
        <v>4820</v>
      </c>
      <c r="F2346" t="s">
        <v>78</v>
      </c>
      <c r="G2346" t="str">
        <f t="shared" si="216"/>
        <v>0</v>
      </c>
      <c r="H2346" s="4" t="str">
        <f t="shared" si="217"/>
        <v>Click here</v>
      </c>
      <c r="I2346" t="str">
        <f>IFERROR(INDEX(Analysis!$B$71:$L$91, MATCH(B2346, Analysis!$A$71:$A$91, 0), MATCH(C2346, Analysis!$B$70:$L$70, 0)), "")</f>
        <v>Mild</v>
      </c>
      <c r="J2346">
        <f t="shared" si="218"/>
        <v>22</v>
      </c>
      <c r="K2346" s="56">
        <f t="shared" si="219"/>
        <v>45804</v>
      </c>
      <c r="L2346" s="57">
        <f t="shared" si="221"/>
        <v>0.52753472221957054</v>
      </c>
      <c r="M2346" t="str" cm="1">
        <f t="array" ref="M2346">IF(L2346="","",_xlfn.IFS(
  AND(L2346&gt;=TIME(9,0,0), L2346&lt;TIME(16,0,0)),"Morning",
  AND(L2346&gt;=TIME(16,0,0), L2346&lt;TIME(23,59,0)),"Evening",
  L2346&gt;=TIME(23,59,0),"Night",
  L2346&lt;TIME(9,0,0),"Night"
))</f>
        <v>Morning</v>
      </c>
      <c r="O2346" t="str">
        <f t="shared" si="220"/>
        <v/>
      </c>
    </row>
    <row r="2347" spans="1:15" x14ac:dyDescent="0.25">
      <c r="A2347" s="55" t="s">
        <v>4821</v>
      </c>
      <c r="B2347" t="s">
        <v>1</v>
      </c>
      <c r="C2347" t="s">
        <v>27</v>
      </c>
      <c r="D2347" t="s">
        <v>662</v>
      </c>
      <c r="E2347" t="s">
        <v>4822</v>
      </c>
      <c r="F2347" t="s">
        <v>78</v>
      </c>
      <c r="G2347" t="str">
        <f t="shared" si="216"/>
        <v>0</v>
      </c>
      <c r="H2347" s="4" t="str">
        <f t="shared" si="217"/>
        <v>Click here</v>
      </c>
      <c r="I2347" t="str">
        <f>IFERROR(INDEX(Analysis!$B$71:$L$91, MATCH(B2347, Analysis!$A$71:$A$91, 0), MATCH(C2347, Analysis!$B$70:$L$70, 0)), "")</f>
        <v>Mild</v>
      </c>
      <c r="J2347">
        <f t="shared" si="218"/>
        <v>22</v>
      </c>
      <c r="K2347" s="56">
        <f t="shared" si="219"/>
        <v>45804</v>
      </c>
      <c r="L2347" s="57">
        <f t="shared" si="221"/>
        <v>0.53432870370306773</v>
      </c>
      <c r="M2347" t="str" cm="1">
        <f t="array" ref="M2347">IF(L2347="","",_xlfn.IFS(
  AND(L2347&gt;=TIME(9,0,0), L2347&lt;TIME(16,0,0)),"Morning",
  AND(L2347&gt;=TIME(16,0,0), L2347&lt;TIME(23,59,0)),"Evening",
  L2347&gt;=TIME(23,59,0),"Night",
  L2347&lt;TIME(9,0,0),"Night"
))</f>
        <v>Morning</v>
      </c>
      <c r="O2347" t="str">
        <f t="shared" si="220"/>
        <v/>
      </c>
    </row>
    <row r="2348" spans="1:15" x14ac:dyDescent="0.25">
      <c r="A2348" s="55" t="s">
        <v>4823</v>
      </c>
      <c r="B2348" t="s">
        <v>1</v>
      </c>
      <c r="C2348" t="s">
        <v>27</v>
      </c>
      <c r="D2348" t="s">
        <v>662</v>
      </c>
      <c r="E2348" t="s">
        <v>4824</v>
      </c>
      <c r="F2348" t="s">
        <v>78</v>
      </c>
      <c r="G2348" t="str">
        <f t="shared" si="216"/>
        <v>0</v>
      </c>
      <c r="H2348" s="4" t="str">
        <f t="shared" si="217"/>
        <v>Click here</v>
      </c>
      <c r="I2348" t="str">
        <f>IFERROR(INDEX(Analysis!$B$71:$L$91, MATCH(B2348, Analysis!$A$71:$A$91, 0), MATCH(C2348, Analysis!$B$70:$L$70, 0)), "")</f>
        <v>Mild</v>
      </c>
      <c r="J2348">
        <f t="shared" si="218"/>
        <v>22</v>
      </c>
      <c r="K2348" s="56">
        <f t="shared" si="219"/>
        <v>45804</v>
      </c>
      <c r="L2348" s="57">
        <f t="shared" si="221"/>
        <v>0.53450231481838273</v>
      </c>
      <c r="M2348" t="str" cm="1">
        <f t="array" ref="M2348">IF(L2348="","",_xlfn.IFS(
  AND(L2348&gt;=TIME(9,0,0), L2348&lt;TIME(16,0,0)),"Morning",
  AND(L2348&gt;=TIME(16,0,0), L2348&lt;TIME(23,59,0)),"Evening",
  L2348&gt;=TIME(23,59,0),"Night",
  L2348&lt;TIME(9,0,0),"Night"
))</f>
        <v>Morning</v>
      </c>
      <c r="O2348" t="str">
        <f t="shared" si="220"/>
        <v/>
      </c>
    </row>
    <row r="2349" spans="1:15" x14ac:dyDescent="0.25">
      <c r="A2349" s="55" t="s">
        <v>4825</v>
      </c>
      <c r="B2349" t="s">
        <v>1</v>
      </c>
      <c r="C2349" t="s">
        <v>27</v>
      </c>
      <c r="D2349" t="s">
        <v>662</v>
      </c>
      <c r="E2349" t="s">
        <v>4826</v>
      </c>
      <c r="F2349" t="s">
        <v>78</v>
      </c>
      <c r="G2349" t="str">
        <f t="shared" si="216"/>
        <v>0</v>
      </c>
      <c r="H2349" s="4" t="str">
        <f t="shared" si="217"/>
        <v>Click here</v>
      </c>
      <c r="I2349" t="str">
        <f>IFERROR(INDEX(Analysis!$B$71:$L$91, MATCH(B2349, Analysis!$A$71:$A$91, 0), MATCH(C2349, Analysis!$B$70:$L$70, 0)), "")</f>
        <v>Mild</v>
      </c>
      <c r="J2349">
        <f t="shared" si="218"/>
        <v>22</v>
      </c>
      <c r="K2349" s="56">
        <f t="shared" si="219"/>
        <v>45804</v>
      </c>
      <c r="L2349" s="57">
        <f t="shared" si="221"/>
        <v>0.53466435184964212</v>
      </c>
      <c r="M2349" t="str" cm="1">
        <f t="array" ref="M2349">IF(L2349="","",_xlfn.IFS(
  AND(L2349&gt;=TIME(9,0,0), L2349&lt;TIME(16,0,0)),"Morning",
  AND(L2349&gt;=TIME(16,0,0), L2349&lt;TIME(23,59,0)),"Evening",
  L2349&gt;=TIME(23,59,0),"Night",
  L2349&lt;TIME(9,0,0),"Night"
))</f>
        <v>Morning</v>
      </c>
      <c r="O2349" t="str">
        <f t="shared" si="220"/>
        <v/>
      </c>
    </row>
    <row r="2350" spans="1:15" x14ac:dyDescent="0.25">
      <c r="A2350" s="55" t="s">
        <v>4827</v>
      </c>
      <c r="B2350" t="s">
        <v>1</v>
      </c>
      <c r="C2350" t="s">
        <v>27</v>
      </c>
      <c r="D2350" t="s">
        <v>3575</v>
      </c>
      <c r="E2350" t="s">
        <v>4828</v>
      </c>
      <c r="F2350" t="s">
        <v>78</v>
      </c>
      <c r="G2350" t="str">
        <f t="shared" si="216"/>
        <v>0</v>
      </c>
      <c r="H2350" s="4" t="str">
        <f t="shared" si="217"/>
        <v>Click here</v>
      </c>
      <c r="I2350" t="str">
        <f>IFERROR(INDEX(Analysis!$B$71:$L$91, MATCH(B2350, Analysis!$A$71:$A$91, 0), MATCH(C2350, Analysis!$B$70:$L$70, 0)), "")</f>
        <v>Mild</v>
      </c>
      <c r="J2350">
        <f t="shared" si="218"/>
        <v>22</v>
      </c>
      <c r="K2350" s="56">
        <f t="shared" si="219"/>
        <v>45804</v>
      </c>
      <c r="L2350" s="57">
        <f t="shared" si="221"/>
        <v>0.54076388888643123</v>
      </c>
      <c r="M2350" t="str" cm="1">
        <f t="array" ref="M2350">IF(L2350="","",_xlfn.IFS(
  AND(L2350&gt;=TIME(9,0,0), L2350&lt;TIME(16,0,0)),"Morning",
  AND(L2350&gt;=TIME(16,0,0), L2350&lt;TIME(23,59,0)),"Evening",
  L2350&gt;=TIME(23,59,0),"Night",
  L2350&lt;TIME(9,0,0),"Night"
))</f>
        <v>Morning</v>
      </c>
      <c r="O2350" t="str">
        <f t="shared" si="220"/>
        <v/>
      </c>
    </row>
    <row r="2351" spans="1:15" x14ac:dyDescent="0.25">
      <c r="A2351" s="55" t="s">
        <v>4829</v>
      </c>
      <c r="B2351" t="s">
        <v>1</v>
      </c>
      <c r="C2351" t="s">
        <v>27</v>
      </c>
      <c r="D2351" t="s">
        <v>3575</v>
      </c>
      <c r="E2351" t="s">
        <v>4830</v>
      </c>
      <c r="F2351" t="s">
        <v>78</v>
      </c>
      <c r="G2351" t="str">
        <f t="shared" si="216"/>
        <v>0</v>
      </c>
      <c r="H2351" s="4" t="str">
        <f t="shared" si="217"/>
        <v>Click here</v>
      </c>
      <c r="I2351" t="str">
        <f>IFERROR(INDEX(Analysis!$B$71:$L$91, MATCH(B2351, Analysis!$A$71:$A$91, 0), MATCH(C2351, Analysis!$B$70:$L$70, 0)), "")</f>
        <v>Mild</v>
      </c>
      <c r="J2351">
        <f t="shared" si="218"/>
        <v>22</v>
      </c>
      <c r="K2351" s="56">
        <f t="shared" si="219"/>
        <v>45804</v>
      </c>
      <c r="L2351" s="57">
        <f t="shared" si="221"/>
        <v>0.54100694444787223</v>
      </c>
      <c r="M2351" t="str" cm="1">
        <f t="array" ref="M2351">IF(L2351="","",_xlfn.IFS(
  AND(L2351&gt;=TIME(9,0,0), L2351&lt;TIME(16,0,0)),"Morning",
  AND(L2351&gt;=TIME(16,0,0), L2351&lt;TIME(23,59,0)),"Evening",
  L2351&gt;=TIME(23,59,0),"Night",
  L2351&lt;TIME(9,0,0),"Night"
))</f>
        <v>Morning</v>
      </c>
      <c r="O2351" t="str">
        <f t="shared" si="220"/>
        <v/>
      </c>
    </row>
    <row r="2352" spans="1:15" x14ac:dyDescent="0.25">
      <c r="A2352" s="55" t="s">
        <v>4831</v>
      </c>
      <c r="B2352" t="s">
        <v>1</v>
      </c>
      <c r="C2352" t="s">
        <v>27</v>
      </c>
      <c r="D2352" t="s">
        <v>3575</v>
      </c>
      <c r="E2352" t="s">
        <v>4832</v>
      </c>
      <c r="F2352" t="s">
        <v>78</v>
      </c>
      <c r="G2352" t="str">
        <f t="shared" si="216"/>
        <v>0</v>
      </c>
      <c r="H2352" s="4" t="str">
        <f t="shared" si="217"/>
        <v>Click here</v>
      </c>
      <c r="I2352" t="str">
        <f>IFERROR(INDEX(Analysis!$B$71:$L$91, MATCH(B2352, Analysis!$A$71:$A$91, 0), MATCH(C2352, Analysis!$B$70:$L$70, 0)), "")</f>
        <v>Mild</v>
      </c>
      <c r="J2352">
        <f t="shared" si="218"/>
        <v>22</v>
      </c>
      <c r="K2352" s="56">
        <f t="shared" si="219"/>
        <v>45804</v>
      </c>
      <c r="L2352" s="57">
        <f t="shared" si="221"/>
        <v>0.54116898147913162</v>
      </c>
      <c r="M2352" t="str" cm="1">
        <f t="array" ref="M2352">IF(L2352="","",_xlfn.IFS(
  AND(L2352&gt;=TIME(9,0,0), L2352&lt;TIME(16,0,0)),"Morning",
  AND(L2352&gt;=TIME(16,0,0), L2352&lt;TIME(23,59,0)),"Evening",
  L2352&gt;=TIME(23,59,0),"Night",
  L2352&lt;TIME(9,0,0),"Night"
))</f>
        <v>Morning</v>
      </c>
      <c r="O2352" t="str">
        <f t="shared" si="220"/>
        <v/>
      </c>
    </row>
    <row r="2353" spans="1:15" x14ac:dyDescent="0.25">
      <c r="A2353" s="55" t="s">
        <v>4833</v>
      </c>
      <c r="B2353" t="s">
        <v>10</v>
      </c>
      <c r="C2353" t="s">
        <v>25</v>
      </c>
      <c r="D2353" t="s">
        <v>149</v>
      </c>
      <c r="E2353" t="s">
        <v>4834</v>
      </c>
      <c r="F2353" t="s">
        <v>78</v>
      </c>
      <c r="G2353" t="str">
        <f t="shared" si="216"/>
        <v>0</v>
      </c>
      <c r="H2353" s="4" t="str">
        <f t="shared" si="217"/>
        <v>Click here</v>
      </c>
      <c r="I2353" t="str">
        <f>IFERROR(INDEX(Analysis!$B$71:$L$91, MATCH(B2353, Analysis!$A$71:$A$91, 0), MATCH(C2353, Analysis!$B$70:$L$70, 0)), "")</f>
        <v>Severe</v>
      </c>
      <c r="J2353">
        <f t="shared" si="218"/>
        <v>22</v>
      </c>
      <c r="K2353" s="56">
        <f t="shared" si="219"/>
        <v>45804</v>
      </c>
      <c r="L2353" s="57">
        <f t="shared" si="221"/>
        <v>0.58521990740700858</v>
      </c>
      <c r="M2353" t="str" cm="1">
        <f t="array" ref="M2353">IF(L2353="","",_xlfn.IFS(
  AND(L2353&gt;=TIME(9,0,0), L2353&lt;TIME(16,0,0)),"Morning",
  AND(L2353&gt;=TIME(16,0,0), L2353&lt;TIME(23,59,0)),"Evening",
  L2353&gt;=TIME(23,59,0),"Night",
  L2353&lt;TIME(9,0,0),"Night"
))</f>
        <v>Morning</v>
      </c>
      <c r="O2353" t="str">
        <f t="shared" si="220"/>
        <v/>
      </c>
    </row>
    <row r="2354" spans="1:15" x14ac:dyDescent="0.25">
      <c r="A2354" s="55" t="s">
        <v>4835</v>
      </c>
      <c r="B2354" t="s">
        <v>10</v>
      </c>
      <c r="C2354" t="s">
        <v>25</v>
      </c>
      <c r="D2354" t="s">
        <v>83</v>
      </c>
      <c r="E2354" t="s">
        <v>4836</v>
      </c>
      <c r="F2354" t="s">
        <v>78</v>
      </c>
      <c r="G2354" t="str">
        <f t="shared" si="216"/>
        <v>0</v>
      </c>
      <c r="H2354" s="4" t="str">
        <f t="shared" si="217"/>
        <v>Click here</v>
      </c>
      <c r="I2354" t="str">
        <f>IFERROR(INDEX(Analysis!$B$71:$L$91, MATCH(B2354, Analysis!$A$71:$A$91, 0), MATCH(C2354, Analysis!$B$70:$L$70, 0)), "")</f>
        <v>Severe</v>
      </c>
      <c r="J2354">
        <f t="shared" si="218"/>
        <v>22</v>
      </c>
      <c r="K2354" s="56">
        <f t="shared" si="219"/>
        <v>45804</v>
      </c>
      <c r="L2354" s="57">
        <f t="shared" si="221"/>
        <v>0.58677083333168412</v>
      </c>
      <c r="M2354" t="str" cm="1">
        <f t="array" ref="M2354">IF(L2354="","",_xlfn.IFS(
  AND(L2354&gt;=TIME(9,0,0), L2354&lt;TIME(16,0,0)),"Morning",
  AND(L2354&gt;=TIME(16,0,0), L2354&lt;TIME(23,59,0)),"Evening",
  L2354&gt;=TIME(23,59,0),"Night",
  L2354&lt;TIME(9,0,0),"Night"
))</f>
        <v>Morning</v>
      </c>
      <c r="O2354" t="str">
        <f t="shared" si="220"/>
        <v/>
      </c>
    </row>
    <row r="2355" spans="1:15" x14ac:dyDescent="0.25">
      <c r="A2355" s="55" t="s">
        <v>4837</v>
      </c>
      <c r="B2355" t="s">
        <v>1</v>
      </c>
      <c r="C2355" t="s">
        <v>27</v>
      </c>
      <c r="D2355" t="s">
        <v>109</v>
      </c>
      <c r="E2355" t="s">
        <v>4838</v>
      </c>
      <c r="F2355" t="s">
        <v>78</v>
      </c>
      <c r="G2355" t="str">
        <f t="shared" si="216"/>
        <v>0</v>
      </c>
      <c r="H2355" s="4" t="str">
        <f t="shared" si="217"/>
        <v>Click here</v>
      </c>
      <c r="I2355" t="str">
        <f>IFERROR(INDEX(Analysis!$B$71:$L$91, MATCH(B2355, Analysis!$A$71:$A$91, 0), MATCH(C2355, Analysis!$B$70:$L$70, 0)), "")</f>
        <v>Mild</v>
      </c>
      <c r="J2355">
        <f t="shared" si="218"/>
        <v>22</v>
      </c>
      <c r="K2355" s="56">
        <f t="shared" si="219"/>
        <v>45804</v>
      </c>
      <c r="L2355" s="57">
        <f t="shared" si="221"/>
        <v>0.58887731481809169</v>
      </c>
      <c r="M2355" t="str" cm="1">
        <f t="array" ref="M2355">IF(L2355="","",_xlfn.IFS(
  AND(L2355&gt;=TIME(9,0,0), L2355&lt;TIME(16,0,0)),"Morning",
  AND(L2355&gt;=TIME(16,0,0), L2355&lt;TIME(23,59,0)),"Evening",
  L2355&gt;=TIME(23,59,0),"Night",
  L2355&lt;TIME(9,0,0),"Night"
))</f>
        <v>Morning</v>
      </c>
      <c r="O2355" t="str">
        <f t="shared" si="220"/>
        <v/>
      </c>
    </row>
    <row r="2356" spans="1:15" x14ac:dyDescent="0.25">
      <c r="A2356" s="55" t="s">
        <v>4839</v>
      </c>
      <c r="B2356" t="s">
        <v>1</v>
      </c>
      <c r="C2356" t="s">
        <v>27</v>
      </c>
      <c r="D2356" t="s">
        <v>109</v>
      </c>
      <c r="E2356" t="s">
        <v>4840</v>
      </c>
      <c r="F2356" t="s">
        <v>78</v>
      </c>
      <c r="G2356" t="str">
        <f t="shared" si="216"/>
        <v>0</v>
      </c>
      <c r="H2356" s="4" t="str">
        <f t="shared" si="217"/>
        <v>Click here</v>
      </c>
      <c r="I2356" t="str">
        <f>IFERROR(INDEX(Analysis!$B$71:$L$91, MATCH(B2356, Analysis!$A$71:$A$91, 0), MATCH(C2356, Analysis!$B$70:$L$70, 0)), "")</f>
        <v>Mild</v>
      </c>
      <c r="J2356">
        <f t="shared" si="218"/>
        <v>22</v>
      </c>
      <c r="K2356" s="56">
        <f t="shared" si="219"/>
        <v>45804</v>
      </c>
      <c r="L2356" s="57">
        <f t="shared" si="221"/>
        <v>0.58922453703416977</v>
      </c>
      <c r="M2356" t="str" cm="1">
        <f t="array" ref="M2356">IF(L2356="","",_xlfn.IFS(
  AND(L2356&gt;=TIME(9,0,0), L2356&lt;TIME(16,0,0)),"Morning",
  AND(L2356&gt;=TIME(16,0,0), L2356&lt;TIME(23,59,0)),"Evening",
  L2356&gt;=TIME(23,59,0),"Night",
  L2356&lt;TIME(9,0,0),"Night"
))</f>
        <v>Morning</v>
      </c>
      <c r="O2356" t="str">
        <f t="shared" si="220"/>
        <v/>
      </c>
    </row>
    <row r="2357" spans="1:15" x14ac:dyDescent="0.25">
      <c r="A2357" s="55" t="s">
        <v>4841</v>
      </c>
      <c r="B2357" t="s">
        <v>1</v>
      </c>
      <c r="C2357" t="s">
        <v>27</v>
      </c>
      <c r="D2357" t="s">
        <v>109</v>
      </c>
      <c r="E2357" t="s">
        <v>4842</v>
      </c>
      <c r="F2357" t="s">
        <v>78</v>
      </c>
      <c r="G2357" t="str">
        <f t="shared" si="216"/>
        <v>0</v>
      </c>
      <c r="H2357" s="4" t="str">
        <f t="shared" si="217"/>
        <v>Click here</v>
      </c>
      <c r="I2357" t="str">
        <f>IFERROR(INDEX(Analysis!$B$71:$L$91, MATCH(B2357, Analysis!$A$71:$A$91, 0), MATCH(C2357, Analysis!$B$70:$L$70, 0)), "")</f>
        <v>Mild</v>
      </c>
      <c r="J2357">
        <f t="shared" si="218"/>
        <v>22</v>
      </c>
      <c r="K2357" s="56">
        <f t="shared" si="219"/>
        <v>45804</v>
      </c>
      <c r="L2357" s="57">
        <f t="shared" si="221"/>
        <v>0.58957175925752381</v>
      </c>
      <c r="M2357" t="str" cm="1">
        <f t="array" ref="M2357">IF(L2357="","",_xlfn.IFS(
  AND(L2357&gt;=TIME(9,0,0), L2357&lt;TIME(16,0,0)),"Morning",
  AND(L2357&gt;=TIME(16,0,0), L2357&lt;TIME(23,59,0)),"Evening",
  L2357&gt;=TIME(23,59,0),"Night",
  L2357&lt;TIME(9,0,0),"Night"
))</f>
        <v>Morning</v>
      </c>
      <c r="O2357" t="str">
        <f t="shared" si="220"/>
        <v/>
      </c>
    </row>
    <row r="2358" spans="1:15" x14ac:dyDescent="0.25">
      <c r="A2358" s="55" t="s">
        <v>4843</v>
      </c>
      <c r="B2358" t="s">
        <v>1</v>
      </c>
      <c r="C2358" t="s">
        <v>27</v>
      </c>
      <c r="D2358" t="s">
        <v>109</v>
      </c>
      <c r="E2358" t="s">
        <v>4844</v>
      </c>
      <c r="F2358" t="s">
        <v>78</v>
      </c>
      <c r="G2358" t="str">
        <f t="shared" si="216"/>
        <v>0</v>
      </c>
      <c r="H2358" s="4" t="str">
        <f t="shared" si="217"/>
        <v>Click here</v>
      </c>
      <c r="I2358" t="str">
        <f>IFERROR(INDEX(Analysis!$B$71:$L$91, MATCH(B2358, Analysis!$A$71:$A$91, 0), MATCH(C2358, Analysis!$B$70:$L$70, 0)), "")</f>
        <v>Mild</v>
      </c>
      <c r="J2358">
        <f t="shared" si="218"/>
        <v>22</v>
      </c>
      <c r="K2358" s="56">
        <f t="shared" si="219"/>
        <v>45804</v>
      </c>
      <c r="L2358" s="57">
        <f t="shared" si="221"/>
        <v>0.59063657407386927</v>
      </c>
      <c r="M2358" t="str" cm="1">
        <f t="array" ref="M2358">IF(L2358="","",_xlfn.IFS(
  AND(L2358&gt;=TIME(9,0,0), L2358&lt;TIME(16,0,0)),"Morning",
  AND(L2358&gt;=TIME(16,0,0), L2358&lt;TIME(23,59,0)),"Evening",
  L2358&gt;=TIME(23,59,0),"Night",
  L2358&lt;TIME(9,0,0),"Night"
))</f>
        <v>Morning</v>
      </c>
      <c r="O2358" t="str">
        <f t="shared" si="220"/>
        <v/>
      </c>
    </row>
    <row r="2359" spans="1:15" x14ac:dyDescent="0.25">
      <c r="A2359" s="55" t="s">
        <v>4845</v>
      </c>
      <c r="B2359" t="s">
        <v>1</v>
      </c>
      <c r="C2359" t="s">
        <v>27</v>
      </c>
      <c r="D2359" t="s">
        <v>662</v>
      </c>
      <c r="E2359" t="s">
        <v>4846</v>
      </c>
      <c r="F2359" t="s">
        <v>78</v>
      </c>
      <c r="G2359" t="str">
        <f t="shared" si="216"/>
        <v>0</v>
      </c>
      <c r="H2359" s="4" t="str">
        <f t="shared" si="217"/>
        <v>Click here</v>
      </c>
      <c r="I2359" t="str">
        <f>IFERROR(INDEX(Analysis!$B$71:$L$91, MATCH(B2359, Analysis!$A$71:$A$91, 0), MATCH(C2359, Analysis!$B$70:$L$70, 0)), "")</f>
        <v>Mild</v>
      </c>
      <c r="J2359">
        <f t="shared" si="218"/>
        <v>22</v>
      </c>
      <c r="K2359" s="56">
        <f t="shared" si="219"/>
        <v>45804</v>
      </c>
      <c r="L2359" s="57">
        <f t="shared" si="221"/>
        <v>0.59084490740497131</v>
      </c>
      <c r="M2359" t="str" cm="1">
        <f t="array" ref="M2359">IF(L2359="","",_xlfn.IFS(
  AND(L2359&gt;=TIME(9,0,0), L2359&lt;TIME(16,0,0)),"Morning",
  AND(L2359&gt;=TIME(16,0,0), L2359&lt;TIME(23,59,0)),"Evening",
  L2359&gt;=TIME(23,59,0),"Night",
  L2359&lt;TIME(9,0,0),"Night"
))</f>
        <v>Morning</v>
      </c>
      <c r="O2359" t="str">
        <f t="shared" si="220"/>
        <v/>
      </c>
    </row>
    <row r="2360" spans="1:15" x14ac:dyDescent="0.25">
      <c r="A2360" s="55" t="s">
        <v>4847</v>
      </c>
      <c r="B2360" t="s">
        <v>1</v>
      </c>
      <c r="C2360" t="s">
        <v>27</v>
      </c>
      <c r="D2360" t="s">
        <v>109</v>
      </c>
      <c r="E2360" t="s">
        <v>4848</v>
      </c>
      <c r="F2360" t="s">
        <v>78</v>
      </c>
      <c r="G2360" t="str">
        <f t="shared" si="216"/>
        <v>0</v>
      </c>
      <c r="H2360" s="4" t="str">
        <f t="shared" si="217"/>
        <v>Click here</v>
      </c>
      <c r="I2360" t="str">
        <f>IFERROR(INDEX(Analysis!$B$71:$L$91, MATCH(B2360, Analysis!$A$71:$A$91, 0), MATCH(C2360, Analysis!$B$70:$L$70, 0)), "")</f>
        <v>Mild</v>
      </c>
      <c r="J2360">
        <f t="shared" si="218"/>
        <v>22</v>
      </c>
      <c r="K2360" s="56">
        <f t="shared" si="219"/>
        <v>45804</v>
      </c>
      <c r="L2360" s="57">
        <f t="shared" si="221"/>
        <v>0.59358796296146465</v>
      </c>
      <c r="M2360" t="str" cm="1">
        <f t="array" ref="M2360">IF(L2360="","",_xlfn.IFS(
  AND(L2360&gt;=TIME(9,0,0), L2360&lt;TIME(16,0,0)),"Morning",
  AND(L2360&gt;=TIME(16,0,0), L2360&lt;TIME(23,59,0)),"Evening",
  L2360&gt;=TIME(23,59,0),"Night",
  L2360&lt;TIME(9,0,0),"Night"
))</f>
        <v>Morning</v>
      </c>
      <c r="O2360" t="str">
        <f t="shared" si="220"/>
        <v/>
      </c>
    </row>
    <row r="2361" spans="1:15" x14ac:dyDescent="0.25">
      <c r="A2361" s="55" t="s">
        <v>4849</v>
      </c>
      <c r="B2361" t="s">
        <v>1</v>
      </c>
      <c r="C2361" t="s">
        <v>27</v>
      </c>
      <c r="D2361" t="s">
        <v>109</v>
      </c>
      <c r="E2361" t="s">
        <v>4850</v>
      </c>
      <c r="F2361" t="s">
        <v>78</v>
      </c>
      <c r="G2361" t="str">
        <f t="shared" si="216"/>
        <v>0</v>
      </c>
      <c r="H2361" s="4" t="str">
        <f t="shared" si="217"/>
        <v>Click here</v>
      </c>
      <c r="I2361" t="str">
        <f>IFERROR(INDEX(Analysis!$B$71:$L$91, MATCH(B2361, Analysis!$A$71:$A$91, 0), MATCH(C2361, Analysis!$B$70:$L$70, 0)), "")</f>
        <v>Mild</v>
      </c>
      <c r="J2361">
        <f t="shared" si="218"/>
        <v>22</v>
      </c>
      <c r="K2361" s="56">
        <f t="shared" si="219"/>
        <v>45804</v>
      </c>
      <c r="L2361" s="57">
        <f t="shared" si="221"/>
        <v>0.593784722223063</v>
      </c>
      <c r="M2361" t="str" cm="1">
        <f t="array" ref="M2361">IF(L2361="","",_xlfn.IFS(
  AND(L2361&gt;=TIME(9,0,0), L2361&lt;TIME(16,0,0)),"Morning",
  AND(L2361&gt;=TIME(16,0,0), L2361&lt;TIME(23,59,0)),"Evening",
  L2361&gt;=TIME(23,59,0),"Night",
  L2361&lt;TIME(9,0,0),"Night"
))</f>
        <v>Morning</v>
      </c>
      <c r="O2361" t="str">
        <f t="shared" si="220"/>
        <v/>
      </c>
    </row>
    <row r="2362" spans="1:15" x14ac:dyDescent="0.25">
      <c r="A2362" s="55" t="s">
        <v>4851</v>
      </c>
      <c r="B2362" t="s">
        <v>1</v>
      </c>
      <c r="C2362" t="s">
        <v>29</v>
      </c>
      <c r="D2362" t="s">
        <v>223</v>
      </c>
      <c r="E2362" t="s">
        <v>4852</v>
      </c>
      <c r="F2362" t="s">
        <v>78</v>
      </c>
      <c r="G2362" t="str">
        <f t="shared" si="216"/>
        <v>0</v>
      </c>
      <c r="H2362" s="4" t="str">
        <f t="shared" si="217"/>
        <v>Click here</v>
      </c>
      <c r="I2362" t="str">
        <f>IFERROR(INDEX(Analysis!$B$71:$L$91, MATCH(B2362, Analysis!$A$71:$A$91, 0), MATCH(C2362, Analysis!$B$70:$L$70, 0)), "")</f>
        <v>Mild</v>
      </c>
      <c r="J2362">
        <f t="shared" si="218"/>
        <v>22</v>
      </c>
      <c r="K2362" s="56">
        <f t="shared" si="219"/>
        <v>45804</v>
      </c>
      <c r="L2362" s="57">
        <f t="shared" si="221"/>
        <v>0.59599537037138361</v>
      </c>
      <c r="M2362" t="str" cm="1">
        <f t="array" ref="M2362">IF(L2362="","",_xlfn.IFS(
  AND(L2362&gt;=TIME(9,0,0), L2362&lt;TIME(16,0,0)),"Morning",
  AND(L2362&gt;=TIME(16,0,0), L2362&lt;TIME(23,59,0)),"Evening",
  L2362&gt;=TIME(23,59,0),"Night",
  L2362&lt;TIME(9,0,0),"Night"
))</f>
        <v>Morning</v>
      </c>
      <c r="O2362" t="str">
        <f t="shared" si="220"/>
        <v/>
      </c>
    </row>
    <row r="2363" spans="1:15" x14ac:dyDescent="0.25">
      <c r="A2363" s="55" t="s">
        <v>4853</v>
      </c>
      <c r="B2363" t="s">
        <v>1</v>
      </c>
      <c r="C2363" t="s">
        <v>29</v>
      </c>
      <c r="D2363" t="s">
        <v>116</v>
      </c>
      <c r="E2363" t="s">
        <v>4854</v>
      </c>
      <c r="F2363" t="s">
        <v>78</v>
      </c>
      <c r="G2363" t="str">
        <f t="shared" si="216"/>
        <v>0</v>
      </c>
      <c r="H2363" s="4" t="str">
        <f t="shared" si="217"/>
        <v>Click here</v>
      </c>
      <c r="I2363" t="str">
        <f>IFERROR(INDEX(Analysis!$B$71:$L$91, MATCH(B2363, Analysis!$A$71:$A$91, 0), MATCH(C2363, Analysis!$B$70:$L$70, 0)), "")</f>
        <v>Mild</v>
      </c>
      <c r="J2363">
        <f t="shared" si="218"/>
        <v>22</v>
      </c>
      <c r="K2363" s="56">
        <f t="shared" si="219"/>
        <v>45804</v>
      </c>
      <c r="L2363" s="57">
        <f t="shared" si="221"/>
        <v>0.60128472222277196</v>
      </c>
      <c r="M2363" t="str" cm="1">
        <f t="array" ref="M2363">IF(L2363="","",_xlfn.IFS(
  AND(L2363&gt;=TIME(9,0,0), L2363&lt;TIME(16,0,0)),"Morning",
  AND(L2363&gt;=TIME(16,0,0), L2363&lt;TIME(23,59,0)),"Evening",
  L2363&gt;=TIME(23,59,0),"Night",
  L2363&lt;TIME(9,0,0),"Night"
))</f>
        <v>Morning</v>
      </c>
      <c r="O2363" t="str">
        <f t="shared" si="220"/>
        <v/>
      </c>
    </row>
    <row r="2364" spans="1:15" x14ac:dyDescent="0.25">
      <c r="A2364" s="55" t="s">
        <v>4855</v>
      </c>
      <c r="B2364" t="s">
        <v>1</v>
      </c>
      <c r="C2364" t="s">
        <v>30</v>
      </c>
      <c r="D2364" t="s">
        <v>4253</v>
      </c>
      <c r="E2364" t="s">
        <v>4856</v>
      </c>
      <c r="F2364" t="s">
        <v>78</v>
      </c>
      <c r="G2364" t="str">
        <f t="shared" si="216"/>
        <v>0</v>
      </c>
      <c r="H2364" s="4" t="str">
        <f t="shared" si="217"/>
        <v>Click here</v>
      </c>
      <c r="I2364" t="str">
        <f>IFERROR(INDEX(Analysis!$B$71:$L$91, MATCH(B2364, Analysis!$A$71:$A$91, 0), MATCH(C2364, Analysis!$B$70:$L$70, 0)), "")</f>
        <v>Mild</v>
      </c>
      <c r="J2364">
        <f t="shared" si="218"/>
        <v>22</v>
      </c>
      <c r="K2364" s="56">
        <f t="shared" si="219"/>
        <v>45804</v>
      </c>
      <c r="L2364" s="57">
        <f t="shared" si="221"/>
        <v>0.61201388888730435</v>
      </c>
      <c r="M2364" t="str" cm="1">
        <f t="array" ref="M2364">IF(L2364="","",_xlfn.IFS(
  AND(L2364&gt;=TIME(9,0,0), L2364&lt;TIME(16,0,0)),"Morning",
  AND(L2364&gt;=TIME(16,0,0), L2364&lt;TIME(23,59,0)),"Evening",
  L2364&gt;=TIME(23,59,0),"Night",
  L2364&lt;TIME(9,0,0),"Night"
))</f>
        <v>Morning</v>
      </c>
      <c r="O2364" t="str">
        <f t="shared" si="220"/>
        <v/>
      </c>
    </row>
    <row r="2365" spans="1:15" x14ac:dyDescent="0.25">
      <c r="A2365" s="55" t="s">
        <v>4857</v>
      </c>
      <c r="B2365" t="s">
        <v>1</v>
      </c>
      <c r="C2365" t="s">
        <v>27</v>
      </c>
      <c r="D2365" t="s">
        <v>109</v>
      </c>
      <c r="E2365" t="s">
        <v>4858</v>
      </c>
      <c r="F2365" t="s">
        <v>78</v>
      </c>
      <c r="G2365" t="str">
        <f t="shared" si="216"/>
        <v>0</v>
      </c>
      <c r="H2365" s="4" t="str">
        <f t="shared" si="217"/>
        <v>Click here</v>
      </c>
      <c r="I2365" t="str">
        <f>IFERROR(INDEX(Analysis!$B$71:$L$91, MATCH(B2365, Analysis!$A$71:$A$91, 0), MATCH(C2365, Analysis!$B$70:$L$70, 0)), "")</f>
        <v>Mild</v>
      </c>
      <c r="J2365">
        <f t="shared" si="218"/>
        <v>22</v>
      </c>
      <c r="K2365" s="56">
        <f t="shared" si="219"/>
        <v>45804</v>
      </c>
      <c r="L2365" s="57">
        <f t="shared" si="221"/>
        <v>0.61376157407357823</v>
      </c>
      <c r="M2365" t="str" cm="1">
        <f t="array" ref="M2365">IF(L2365="","",_xlfn.IFS(
  AND(L2365&gt;=TIME(9,0,0), L2365&lt;TIME(16,0,0)),"Morning",
  AND(L2365&gt;=TIME(16,0,0), L2365&lt;TIME(23,59,0)),"Evening",
  L2365&gt;=TIME(23,59,0),"Night",
  L2365&lt;TIME(9,0,0),"Night"
))</f>
        <v>Morning</v>
      </c>
      <c r="O2365" t="str">
        <f t="shared" si="220"/>
        <v/>
      </c>
    </row>
    <row r="2366" spans="1:15" x14ac:dyDescent="0.25">
      <c r="A2366" s="55" t="s">
        <v>4859</v>
      </c>
      <c r="B2366" t="s">
        <v>1</v>
      </c>
      <c r="C2366" t="s">
        <v>26</v>
      </c>
      <c r="D2366" t="s">
        <v>244</v>
      </c>
      <c r="E2366" t="s">
        <v>4860</v>
      </c>
      <c r="F2366" t="s">
        <v>78</v>
      </c>
      <c r="G2366" t="str">
        <f t="shared" si="216"/>
        <v>0</v>
      </c>
      <c r="H2366" s="4" t="str">
        <f t="shared" si="217"/>
        <v>Click here</v>
      </c>
      <c r="I2366" t="str">
        <f>IFERROR(INDEX(Analysis!$B$71:$L$91, MATCH(B2366, Analysis!$A$71:$A$91, 0), MATCH(C2366, Analysis!$B$70:$L$70, 0)), "")</f>
        <v>Mild</v>
      </c>
      <c r="J2366">
        <f t="shared" si="218"/>
        <v>22</v>
      </c>
      <c r="K2366" s="56">
        <f t="shared" si="219"/>
        <v>45804</v>
      </c>
      <c r="L2366" s="57">
        <f t="shared" si="221"/>
        <v>0.62070601851883112</v>
      </c>
      <c r="M2366" t="str" cm="1">
        <f t="array" ref="M2366">IF(L2366="","",_xlfn.IFS(
  AND(L2366&gt;=TIME(9,0,0), L2366&lt;TIME(16,0,0)),"Morning",
  AND(L2366&gt;=TIME(16,0,0), L2366&lt;TIME(23,59,0)),"Evening",
  L2366&gt;=TIME(23,59,0),"Night",
  L2366&lt;TIME(9,0,0),"Night"
))</f>
        <v>Morning</v>
      </c>
      <c r="O2366" t="str">
        <f t="shared" si="220"/>
        <v/>
      </c>
    </row>
    <row r="2367" spans="1:15" x14ac:dyDescent="0.25">
      <c r="A2367" s="55" t="s">
        <v>4861</v>
      </c>
      <c r="B2367" t="s">
        <v>1</v>
      </c>
      <c r="C2367" t="s">
        <v>26</v>
      </c>
      <c r="D2367" t="s">
        <v>244</v>
      </c>
      <c r="E2367" t="s">
        <v>4862</v>
      </c>
      <c r="F2367" t="s">
        <v>78</v>
      </c>
      <c r="G2367" t="str">
        <f t="shared" si="216"/>
        <v>0</v>
      </c>
      <c r="H2367" s="4" t="str">
        <f t="shared" si="217"/>
        <v>Click here</v>
      </c>
      <c r="I2367" t="str">
        <f>IFERROR(INDEX(Analysis!$B$71:$L$91, MATCH(B2367, Analysis!$A$71:$A$91, 0), MATCH(C2367, Analysis!$B$70:$L$70, 0)), "")</f>
        <v>Mild</v>
      </c>
      <c r="J2367">
        <f t="shared" si="218"/>
        <v>22</v>
      </c>
      <c r="K2367" s="56">
        <f t="shared" si="219"/>
        <v>45804</v>
      </c>
      <c r="L2367" s="57">
        <f t="shared" si="221"/>
        <v>0.62179398148145992</v>
      </c>
      <c r="M2367" t="str" cm="1">
        <f t="array" ref="M2367">IF(L2367="","",_xlfn.IFS(
  AND(L2367&gt;=TIME(9,0,0), L2367&lt;TIME(16,0,0)),"Morning",
  AND(L2367&gt;=TIME(16,0,0), L2367&lt;TIME(23,59,0)),"Evening",
  L2367&gt;=TIME(23,59,0),"Night",
  L2367&lt;TIME(9,0,0),"Night"
))</f>
        <v>Morning</v>
      </c>
      <c r="O2367" t="str">
        <f t="shared" si="220"/>
        <v/>
      </c>
    </row>
    <row r="2368" spans="1:15" x14ac:dyDescent="0.25">
      <c r="A2368" s="55" t="s">
        <v>4863</v>
      </c>
      <c r="B2368" t="s">
        <v>1</v>
      </c>
      <c r="C2368" t="s">
        <v>4731</v>
      </c>
      <c r="D2368" t="s">
        <v>4732</v>
      </c>
      <c r="E2368" t="s">
        <v>4864</v>
      </c>
      <c r="F2368" t="s">
        <v>78</v>
      </c>
      <c r="G2368" t="str">
        <f t="shared" si="216"/>
        <v>0</v>
      </c>
      <c r="H2368" s="4" t="str">
        <f t="shared" si="217"/>
        <v>Click here</v>
      </c>
      <c r="I2368" t="str">
        <f>IFERROR(INDEX(Analysis!$B$71:$L$91, MATCH(B2368, Analysis!$A$71:$A$91, 0), MATCH(C2368, Analysis!$B$70:$L$70, 0)), "")</f>
        <v>Mild</v>
      </c>
      <c r="J2368">
        <f t="shared" si="218"/>
        <v>22</v>
      </c>
      <c r="K2368" s="56">
        <f t="shared" si="219"/>
        <v>45804</v>
      </c>
      <c r="L2368" s="57">
        <f t="shared" si="221"/>
        <v>0.63569444444146939</v>
      </c>
      <c r="M2368" t="str" cm="1">
        <f t="array" ref="M2368">IF(L2368="","",_xlfn.IFS(
  AND(L2368&gt;=TIME(9,0,0), L2368&lt;TIME(16,0,0)),"Morning",
  AND(L2368&gt;=TIME(16,0,0), L2368&lt;TIME(23,59,0)),"Evening",
  L2368&gt;=TIME(23,59,0),"Night",
  L2368&lt;TIME(9,0,0),"Night"
))</f>
        <v>Morning</v>
      </c>
      <c r="O2368" t="str">
        <f t="shared" si="220"/>
        <v/>
      </c>
    </row>
    <row r="2369" spans="1:15" x14ac:dyDescent="0.25">
      <c r="A2369" s="55" t="s">
        <v>4865</v>
      </c>
      <c r="B2369" t="s">
        <v>1</v>
      </c>
      <c r="C2369" t="s">
        <v>27</v>
      </c>
      <c r="D2369" t="s">
        <v>109</v>
      </c>
      <c r="E2369" t="s">
        <v>4866</v>
      </c>
      <c r="F2369" t="s">
        <v>78</v>
      </c>
      <c r="G2369" t="str">
        <f t="shared" si="216"/>
        <v>0</v>
      </c>
      <c r="H2369" s="4" t="str">
        <f t="shared" si="217"/>
        <v>Click here</v>
      </c>
      <c r="I2369" t="str">
        <f>IFERROR(INDEX(Analysis!$B$71:$L$91, MATCH(B2369, Analysis!$A$71:$A$91, 0), MATCH(C2369, Analysis!$B$70:$L$70, 0)), "")</f>
        <v>Mild</v>
      </c>
      <c r="J2369">
        <f t="shared" si="218"/>
        <v>22</v>
      </c>
      <c r="K2369" s="56">
        <f t="shared" si="219"/>
        <v>45804</v>
      </c>
      <c r="L2369" s="57">
        <f t="shared" si="221"/>
        <v>0.63576388888759539</v>
      </c>
      <c r="M2369" t="str" cm="1">
        <f t="array" ref="M2369">IF(L2369="","",_xlfn.IFS(
  AND(L2369&gt;=TIME(9,0,0), L2369&lt;TIME(16,0,0)),"Morning",
  AND(L2369&gt;=TIME(16,0,0), L2369&lt;TIME(23,59,0)),"Evening",
  L2369&gt;=TIME(23,59,0),"Night",
  L2369&lt;TIME(9,0,0),"Night"
))</f>
        <v>Morning</v>
      </c>
      <c r="O2369" t="str">
        <f t="shared" si="220"/>
        <v/>
      </c>
    </row>
    <row r="2370" spans="1:15" x14ac:dyDescent="0.25">
      <c r="A2370" s="55" t="s">
        <v>4867</v>
      </c>
      <c r="B2370" t="s">
        <v>1</v>
      </c>
      <c r="C2370" t="s">
        <v>29</v>
      </c>
      <c r="D2370" t="s">
        <v>223</v>
      </c>
      <c r="E2370" t="s">
        <v>4868</v>
      </c>
      <c r="F2370" t="s">
        <v>78</v>
      </c>
      <c r="G2370" t="str">
        <f t="shared" ref="G2370:G2433" si="222">IF(ISBLANK(A2370), "", IF(ISBLANK(F2370), 0, F2370))</f>
        <v>0</v>
      </c>
      <c r="H2370" s="4" t="str">
        <f t="shared" ref="H2370:H2433" si="223">IF(ISBLANK(E2370),"",HYPERLINK(E2370,"Click here"))</f>
        <v>Click here</v>
      </c>
      <c r="I2370" t="str">
        <f>IFERROR(INDEX(Analysis!$B$71:$L$91, MATCH(B2370, Analysis!$A$71:$A$91, 0), MATCH(C2370, Analysis!$B$70:$L$70, 0)), "")</f>
        <v>Mild</v>
      </c>
      <c r="J2370">
        <f t="shared" ref="J2370:J2433" si="224">IF(ISBLANK(A2370),"",WEEKNUM(A2370))</f>
        <v>22</v>
      </c>
      <c r="K2370" s="56">
        <f t="shared" ref="K2370:K2433" si="225">IF(ISBLANK(A2370),"",DATE(YEAR(A2370),MONTH(A2370),DAY(A2370)))</f>
        <v>45804</v>
      </c>
      <c r="L2370" s="57">
        <f t="shared" si="221"/>
        <v>0.64586805555882165</v>
      </c>
      <c r="M2370" t="str" cm="1">
        <f t="array" ref="M2370">IF(L2370="","",_xlfn.IFS(
  AND(L2370&gt;=TIME(9,0,0), L2370&lt;TIME(16,0,0)),"Morning",
  AND(L2370&gt;=TIME(16,0,0), L2370&lt;TIME(23,59,0)),"Evening",
  L2370&gt;=TIME(23,59,0),"Night",
  L2370&lt;TIME(9,0,0),"Night"
))</f>
        <v>Morning</v>
      </c>
      <c r="O2370" t="str">
        <f t="shared" ref="O2370:O2433" si="226">IF(N2370="ON", _xlfn.IMAGE(E2370, 1), "")</f>
        <v/>
      </c>
    </row>
    <row r="2371" spans="1:15" x14ac:dyDescent="0.25">
      <c r="A2371" s="55" t="s">
        <v>4869</v>
      </c>
      <c r="B2371" t="s">
        <v>2</v>
      </c>
      <c r="C2371" t="s">
        <v>30</v>
      </c>
      <c r="D2371" t="s">
        <v>4298</v>
      </c>
      <c r="E2371" t="s">
        <v>4870</v>
      </c>
      <c r="F2371" t="s">
        <v>78</v>
      </c>
      <c r="G2371" t="str">
        <f t="shared" si="222"/>
        <v>0</v>
      </c>
      <c r="H2371" s="4" t="str">
        <f t="shared" si="223"/>
        <v>Click here</v>
      </c>
      <c r="I2371" t="str">
        <f>IFERROR(INDEX(Analysis!$B$71:$L$91, MATCH(B2371, Analysis!$A$71:$A$91, 0), MATCH(C2371, Analysis!$B$70:$L$70, 0)), "")</f>
        <v>Mild</v>
      </c>
      <c r="J2371">
        <f t="shared" si="224"/>
        <v>22</v>
      </c>
      <c r="K2371" s="56">
        <f t="shared" si="225"/>
        <v>45804</v>
      </c>
      <c r="L2371" s="57">
        <f t="shared" ref="L2371:L2434" si="227">IF(A2371="", "", A2371 - INT(A2371))</f>
        <v>0.64696759259095415</v>
      </c>
      <c r="M2371" t="str" cm="1">
        <f t="array" ref="M2371">IF(L2371="","",_xlfn.IFS(
  AND(L2371&gt;=TIME(9,0,0), L2371&lt;TIME(16,0,0)),"Morning",
  AND(L2371&gt;=TIME(16,0,0), L2371&lt;TIME(23,59,0)),"Evening",
  L2371&gt;=TIME(23,59,0),"Night",
  L2371&lt;TIME(9,0,0),"Night"
))</f>
        <v>Morning</v>
      </c>
      <c r="O2371" t="str">
        <f t="shared" si="226"/>
        <v/>
      </c>
    </row>
    <row r="2372" spans="1:15" x14ac:dyDescent="0.25">
      <c r="A2372" s="55" t="s">
        <v>4871</v>
      </c>
      <c r="B2372" t="s">
        <v>1</v>
      </c>
      <c r="C2372" t="s">
        <v>30</v>
      </c>
      <c r="D2372" t="s">
        <v>4298</v>
      </c>
      <c r="E2372" t="s">
        <v>4872</v>
      </c>
      <c r="F2372" t="s">
        <v>78</v>
      </c>
      <c r="G2372" t="str">
        <f t="shared" si="222"/>
        <v>0</v>
      </c>
      <c r="H2372" s="4" t="str">
        <f t="shared" si="223"/>
        <v>Click here</v>
      </c>
      <c r="I2372" t="str">
        <f>IFERROR(INDEX(Analysis!$B$71:$L$91, MATCH(B2372, Analysis!$A$71:$A$91, 0), MATCH(C2372, Analysis!$B$70:$L$70, 0)), "")</f>
        <v>Mild</v>
      </c>
      <c r="J2372">
        <f t="shared" si="224"/>
        <v>22</v>
      </c>
      <c r="K2372" s="56">
        <f t="shared" si="225"/>
        <v>45804</v>
      </c>
      <c r="L2372" s="57">
        <f t="shared" si="227"/>
        <v>0.648333333330811</v>
      </c>
      <c r="M2372" t="str" cm="1">
        <f t="array" ref="M2372">IF(L2372="","",_xlfn.IFS(
  AND(L2372&gt;=TIME(9,0,0), L2372&lt;TIME(16,0,0)),"Morning",
  AND(L2372&gt;=TIME(16,0,0), L2372&lt;TIME(23,59,0)),"Evening",
  L2372&gt;=TIME(23,59,0),"Night",
  L2372&lt;TIME(9,0,0),"Night"
))</f>
        <v>Morning</v>
      </c>
      <c r="O2372" t="str">
        <f t="shared" si="226"/>
        <v/>
      </c>
    </row>
    <row r="2373" spans="1:15" x14ac:dyDescent="0.25">
      <c r="A2373" s="55" t="s">
        <v>4873</v>
      </c>
      <c r="B2373" t="s">
        <v>1</v>
      </c>
      <c r="C2373" t="s">
        <v>27</v>
      </c>
      <c r="D2373" t="s">
        <v>109</v>
      </c>
      <c r="E2373" t="s">
        <v>4874</v>
      </c>
      <c r="F2373" t="s">
        <v>78</v>
      </c>
      <c r="G2373" t="str">
        <f t="shared" si="222"/>
        <v>0</v>
      </c>
      <c r="H2373" s="4" t="str">
        <f t="shared" si="223"/>
        <v>Click here</v>
      </c>
      <c r="I2373" t="str">
        <f>IFERROR(INDEX(Analysis!$B$71:$L$91, MATCH(B2373, Analysis!$A$71:$A$91, 0), MATCH(C2373, Analysis!$B$70:$L$70, 0)), "")</f>
        <v>Mild</v>
      </c>
      <c r="J2373">
        <f t="shared" si="224"/>
        <v>22</v>
      </c>
      <c r="K2373" s="56">
        <f t="shared" si="225"/>
        <v>45804</v>
      </c>
      <c r="L2373" s="57">
        <f t="shared" si="227"/>
        <v>0.65552083333022892</v>
      </c>
      <c r="M2373" t="str" cm="1">
        <f t="array" ref="M2373">IF(L2373="","",_xlfn.IFS(
  AND(L2373&gt;=TIME(9,0,0), L2373&lt;TIME(16,0,0)),"Morning",
  AND(L2373&gt;=TIME(16,0,0), L2373&lt;TIME(23,59,0)),"Evening",
  L2373&gt;=TIME(23,59,0),"Night",
  L2373&lt;TIME(9,0,0),"Night"
))</f>
        <v>Morning</v>
      </c>
      <c r="O2373" t="str">
        <f t="shared" si="226"/>
        <v/>
      </c>
    </row>
    <row r="2374" spans="1:15" x14ac:dyDescent="0.25">
      <c r="A2374" s="55" t="s">
        <v>4875</v>
      </c>
      <c r="B2374" t="s">
        <v>1</v>
      </c>
      <c r="C2374" t="s">
        <v>30</v>
      </c>
      <c r="D2374" t="s">
        <v>4298</v>
      </c>
      <c r="E2374" t="s">
        <v>4876</v>
      </c>
      <c r="F2374" t="s">
        <v>78</v>
      </c>
      <c r="G2374" t="str">
        <f t="shared" si="222"/>
        <v>0</v>
      </c>
      <c r="H2374" s="4" t="str">
        <f t="shared" si="223"/>
        <v>Click here</v>
      </c>
      <c r="I2374" t="str">
        <f>IFERROR(INDEX(Analysis!$B$71:$L$91, MATCH(B2374, Analysis!$A$71:$A$91, 0), MATCH(C2374, Analysis!$B$70:$L$70, 0)), "")</f>
        <v>Mild</v>
      </c>
      <c r="J2374">
        <f t="shared" si="224"/>
        <v>22</v>
      </c>
      <c r="K2374" s="56">
        <f t="shared" si="225"/>
        <v>45804</v>
      </c>
      <c r="L2374" s="57">
        <f t="shared" si="227"/>
        <v>0.65559027777635492</v>
      </c>
      <c r="M2374" t="str" cm="1">
        <f t="array" ref="M2374">IF(L2374="","",_xlfn.IFS(
  AND(L2374&gt;=TIME(9,0,0), L2374&lt;TIME(16,0,0)),"Morning",
  AND(L2374&gt;=TIME(16,0,0), L2374&lt;TIME(23,59,0)),"Evening",
  L2374&gt;=TIME(23,59,0),"Night",
  L2374&lt;TIME(9,0,0),"Night"
))</f>
        <v>Morning</v>
      </c>
      <c r="O2374" t="str">
        <f t="shared" si="226"/>
        <v/>
      </c>
    </row>
    <row r="2375" spans="1:15" x14ac:dyDescent="0.25">
      <c r="A2375" s="55" t="s">
        <v>4877</v>
      </c>
      <c r="B2375" t="s">
        <v>4</v>
      </c>
      <c r="C2375" t="s">
        <v>30</v>
      </c>
      <c r="D2375" t="s">
        <v>3827</v>
      </c>
      <c r="E2375" t="s">
        <v>4878</v>
      </c>
      <c r="F2375" t="s">
        <v>78</v>
      </c>
      <c r="G2375" t="str">
        <f t="shared" si="222"/>
        <v>0</v>
      </c>
      <c r="H2375" s="4" t="str">
        <f t="shared" si="223"/>
        <v>Click here</v>
      </c>
      <c r="I2375" t="str">
        <f>IFERROR(INDEX(Analysis!$B$71:$L$91, MATCH(B2375, Analysis!$A$71:$A$91, 0), MATCH(C2375, Analysis!$B$70:$L$70, 0)), "")</f>
        <v>Mild</v>
      </c>
      <c r="J2375">
        <f t="shared" si="224"/>
        <v>22</v>
      </c>
      <c r="K2375" s="56">
        <f t="shared" si="225"/>
        <v>45804</v>
      </c>
      <c r="L2375" s="57">
        <f t="shared" si="227"/>
        <v>0.65706018518540077</v>
      </c>
      <c r="M2375" t="str" cm="1">
        <f t="array" ref="M2375">IF(L2375="","",_xlfn.IFS(
  AND(L2375&gt;=TIME(9,0,0), L2375&lt;TIME(16,0,0)),"Morning",
  AND(L2375&gt;=TIME(16,0,0), L2375&lt;TIME(23,59,0)),"Evening",
  L2375&gt;=TIME(23,59,0),"Night",
  L2375&lt;TIME(9,0,0),"Night"
))</f>
        <v>Morning</v>
      </c>
      <c r="O2375" t="str">
        <f t="shared" si="226"/>
        <v/>
      </c>
    </row>
    <row r="2376" spans="1:15" x14ac:dyDescent="0.25">
      <c r="A2376" s="55" t="s">
        <v>4879</v>
      </c>
      <c r="B2376" t="s">
        <v>1</v>
      </c>
      <c r="C2376" t="s">
        <v>25</v>
      </c>
      <c r="D2376" t="s">
        <v>146</v>
      </c>
      <c r="E2376" t="s">
        <v>4880</v>
      </c>
      <c r="F2376" t="s">
        <v>78</v>
      </c>
      <c r="G2376" t="str">
        <f t="shared" si="222"/>
        <v>0</v>
      </c>
      <c r="H2376" s="4" t="str">
        <f t="shared" si="223"/>
        <v>Click here</v>
      </c>
      <c r="I2376" t="str">
        <f>IFERROR(INDEX(Analysis!$B$71:$L$91, MATCH(B2376, Analysis!$A$71:$A$91, 0), MATCH(C2376, Analysis!$B$70:$L$70, 0)), "")</f>
        <v>Mild</v>
      </c>
      <c r="J2376">
        <f t="shared" si="224"/>
        <v>22</v>
      </c>
      <c r="K2376" s="56">
        <f t="shared" si="225"/>
        <v>45804</v>
      </c>
      <c r="L2376" s="57">
        <f t="shared" si="227"/>
        <v>0.65906250000261934</v>
      </c>
      <c r="M2376" t="str" cm="1">
        <f t="array" ref="M2376">IF(L2376="","",_xlfn.IFS(
  AND(L2376&gt;=TIME(9,0,0), L2376&lt;TIME(16,0,0)),"Morning",
  AND(L2376&gt;=TIME(16,0,0), L2376&lt;TIME(23,59,0)),"Evening",
  L2376&gt;=TIME(23,59,0),"Night",
  L2376&lt;TIME(9,0,0),"Night"
))</f>
        <v>Morning</v>
      </c>
      <c r="O2376" t="str">
        <f t="shared" si="226"/>
        <v/>
      </c>
    </row>
    <row r="2377" spans="1:15" x14ac:dyDescent="0.25">
      <c r="A2377" s="55" t="s">
        <v>4881</v>
      </c>
      <c r="B2377" t="s">
        <v>1</v>
      </c>
      <c r="C2377" t="s">
        <v>25</v>
      </c>
      <c r="D2377" t="s">
        <v>149</v>
      </c>
      <c r="E2377" t="s">
        <v>4882</v>
      </c>
      <c r="F2377" t="s">
        <v>78</v>
      </c>
      <c r="G2377" t="str">
        <f t="shared" si="222"/>
        <v>0</v>
      </c>
      <c r="H2377" s="4" t="str">
        <f t="shared" si="223"/>
        <v>Click here</v>
      </c>
      <c r="I2377" t="str">
        <f>IFERROR(INDEX(Analysis!$B$71:$L$91, MATCH(B2377, Analysis!$A$71:$A$91, 0), MATCH(C2377, Analysis!$B$70:$L$70, 0)), "")</f>
        <v>Mild</v>
      </c>
      <c r="J2377">
        <f t="shared" si="224"/>
        <v>22</v>
      </c>
      <c r="K2377" s="56">
        <f t="shared" si="225"/>
        <v>45804</v>
      </c>
      <c r="L2377" s="57">
        <f t="shared" si="227"/>
        <v>0.66659722222539131</v>
      </c>
      <c r="M2377" t="str" cm="1">
        <f t="array" ref="M2377">IF(L2377="","",_xlfn.IFS(
  AND(L2377&gt;=TIME(9,0,0), L2377&lt;TIME(16,0,0)),"Morning",
  AND(L2377&gt;=TIME(16,0,0), L2377&lt;TIME(23,59,0)),"Evening",
  L2377&gt;=TIME(23,59,0),"Night",
  L2377&lt;TIME(9,0,0),"Night"
))</f>
        <v>Morning</v>
      </c>
      <c r="O2377" t="str">
        <f t="shared" si="226"/>
        <v/>
      </c>
    </row>
    <row r="2378" spans="1:15" x14ac:dyDescent="0.25">
      <c r="A2378" s="55" t="s">
        <v>4883</v>
      </c>
      <c r="B2378" t="s">
        <v>1</v>
      </c>
      <c r="C2378" t="s">
        <v>103</v>
      </c>
      <c r="D2378" t="s">
        <v>104</v>
      </c>
      <c r="E2378" t="s">
        <v>4884</v>
      </c>
      <c r="F2378" t="s">
        <v>78</v>
      </c>
      <c r="G2378" t="str">
        <f t="shared" si="222"/>
        <v>0</v>
      </c>
      <c r="H2378" s="4" t="str">
        <f t="shared" si="223"/>
        <v>Click here</v>
      </c>
      <c r="I2378" t="str">
        <f>IFERROR(INDEX(Analysis!$B$71:$L$91, MATCH(B2378, Analysis!$A$71:$A$91, 0), MATCH(C2378, Analysis!$B$70:$L$70, 0)), "")</f>
        <v>Mild</v>
      </c>
      <c r="J2378">
        <f t="shared" si="224"/>
        <v>22</v>
      </c>
      <c r="K2378" s="56">
        <f t="shared" si="225"/>
        <v>45804</v>
      </c>
      <c r="L2378" s="57">
        <f t="shared" si="227"/>
        <v>0.67473379629518604</v>
      </c>
      <c r="M2378" t="str" cm="1">
        <f t="array" ref="M2378">IF(L2378="","",_xlfn.IFS(
  AND(L2378&gt;=TIME(9,0,0), L2378&lt;TIME(16,0,0)),"Morning",
  AND(L2378&gt;=TIME(16,0,0), L2378&lt;TIME(23,59,0)),"Evening",
  L2378&gt;=TIME(23,59,0),"Night",
  L2378&lt;TIME(9,0,0),"Night"
))</f>
        <v>Evening</v>
      </c>
      <c r="O2378" t="str">
        <f t="shared" si="226"/>
        <v/>
      </c>
    </row>
    <row r="2379" spans="1:15" x14ac:dyDescent="0.25">
      <c r="A2379" s="55" t="s">
        <v>4885</v>
      </c>
      <c r="B2379" t="s">
        <v>2</v>
      </c>
      <c r="C2379" t="s">
        <v>27</v>
      </c>
      <c r="D2379" t="s">
        <v>109</v>
      </c>
      <c r="E2379" t="s">
        <v>4886</v>
      </c>
      <c r="F2379" t="s">
        <v>78</v>
      </c>
      <c r="G2379" t="str">
        <f t="shared" si="222"/>
        <v>0</v>
      </c>
      <c r="H2379" s="4" t="str">
        <f t="shared" si="223"/>
        <v>Click here</v>
      </c>
      <c r="I2379" t="str">
        <f>IFERROR(INDEX(Analysis!$B$71:$L$91, MATCH(B2379, Analysis!$A$71:$A$91, 0), MATCH(C2379, Analysis!$B$70:$L$70, 0)), "")</f>
        <v>Mild</v>
      </c>
      <c r="J2379">
        <f t="shared" si="224"/>
        <v>22</v>
      </c>
      <c r="K2379" s="56">
        <f t="shared" si="225"/>
        <v>45804</v>
      </c>
      <c r="L2379" s="57">
        <f t="shared" si="227"/>
        <v>0.67689814815093996</v>
      </c>
      <c r="M2379" t="str" cm="1">
        <f t="array" ref="M2379">IF(L2379="","",_xlfn.IFS(
  AND(L2379&gt;=TIME(9,0,0), L2379&lt;TIME(16,0,0)),"Morning",
  AND(L2379&gt;=TIME(16,0,0), L2379&lt;TIME(23,59,0)),"Evening",
  L2379&gt;=TIME(23,59,0),"Night",
  L2379&lt;TIME(9,0,0),"Night"
))</f>
        <v>Evening</v>
      </c>
      <c r="O2379" t="str">
        <f t="shared" si="226"/>
        <v/>
      </c>
    </row>
    <row r="2380" spans="1:15" x14ac:dyDescent="0.25">
      <c r="A2380" s="55" t="s">
        <v>4887</v>
      </c>
      <c r="B2380" t="s">
        <v>1</v>
      </c>
      <c r="C2380" t="s">
        <v>25</v>
      </c>
      <c r="D2380" t="s">
        <v>149</v>
      </c>
      <c r="E2380" t="s">
        <v>4888</v>
      </c>
      <c r="F2380" t="s">
        <v>78</v>
      </c>
      <c r="G2380" t="str">
        <f t="shared" si="222"/>
        <v>0</v>
      </c>
      <c r="H2380" s="4" t="str">
        <f t="shared" si="223"/>
        <v>Click here</v>
      </c>
      <c r="I2380" t="str">
        <f>IFERROR(INDEX(Analysis!$B$71:$L$91, MATCH(B2380, Analysis!$A$71:$A$91, 0), MATCH(C2380, Analysis!$B$70:$L$70, 0)), "")</f>
        <v>Mild</v>
      </c>
      <c r="J2380">
        <f t="shared" si="224"/>
        <v>22</v>
      </c>
      <c r="K2380" s="56">
        <f t="shared" si="225"/>
        <v>45804</v>
      </c>
      <c r="L2380" s="57">
        <f t="shared" si="227"/>
        <v>0.6783101851833635</v>
      </c>
      <c r="M2380" t="str" cm="1">
        <f t="array" ref="M2380">IF(L2380="","",_xlfn.IFS(
  AND(L2380&gt;=TIME(9,0,0), L2380&lt;TIME(16,0,0)),"Morning",
  AND(L2380&gt;=TIME(16,0,0), L2380&lt;TIME(23,59,0)),"Evening",
  L2380&gt;=TIME(23,59,0),"Night",
  L2380&lt;TIME(9,0,0),"Night"
))</f>
        <v>Evening</v>
      </c>
      <c r="O2380" t="str">
        <f t="shared" si="226"/>
        <v/>
      </c>
    </row>
    <row r="2381" spans="1:15" x14ac:dyDescent="0.25">
      <c r="A2381" s="55" t="s">
        <v>4889</v>
      </c>
      <c r="B2381" t="s">
        <v>1</v>
      </c>
      <c r="C2381" t="s">
        <v>4731</v>
      </c>
      <c r="D2381" t="s">
        <v>4732</v>
      </c>
      <c r="E2381" t="s">
        <v>4890</v>
      </c>
      <c r="F2381" t="s">
        <v>78</v>
      </c>
      <c r="G2381" t="str">
        <f t="shared" si="222"/>
        <v>0</v>
      </c>
      <c r="H2381" s="4" t="str">
        <f t="shared" si="223"/>
        <v>Click here</v>
      </c>
      <c r="I2381" t="str">
        <f>IFERROR(INDEX(Analysis!$B$71:$L$91, MATCH(B2381, Analysis!$A$71:$A$91, 0), MATCH(C2381, Analysis!$B$70:$L$70, 0)), "")</f>
        <v>Mild</v>
      </c>
      <c r="J2381">
        <f t="shared" si="224"/>
        <v>22</v>
      </c>
      <c r="K2381" s="56">
        <f t="shared" si="225"/>
        <v>45804</v>
      </c>
      <c r="L2381" s="57">
        <f t="shared" si="227"/>
        <v>0.68170138888672227</v>
      </c>
      <c r="M2381" t="str" cm="1">
        <f t="array" ref="M2381">IF(L2381="","",_xlfn.IFS(
  AND(L2381&gt;=TIME(9,0,0), L2381&lt;TIME(16,0,0)),"Morning",
  AND(L2381&gt;=TIME(16,0,0), L2381&lt;TIME(23,59,0)),"Evening",
  L2381&gt;=TIME(23,59,0),"Night",
  L2381&lt;TIME(9,0,0),"Night"
))</f>
        <v>Evening</v>
      </c>
      <c r="O2381" t="str">
        <f t="shared" si="226"/>
        <v/>
      </c>
    </row>
    <row r="2382" spans="1:15" x14ac:dyDescent="0.25">
      <c r="A2382" s="55" t="s">
        <v>4891</v>
      </c>
      <c r="B2382" t="s">
        <v>1</v>
      </c>
      <c r="C2382" t="s">
        <v>4731</v>
      </c>
      <c r="D2382" t="s">
        <v>4740</v>
      </c>
      <c r="E2382" t="s">
        <v>4892</v>
      </c>
      <c r="F2382" t="s">
        <v>78</v>
      </c>
      <c r="G2382" t="str">
        <f t="shared" si="222"/>
        <v>0</v>
      </c>
      <c r="H2382" s="4" t="str">
        <f t="shared" si="223"/>
        <v>Click here</v>
      </c>
      <c r="I2382" t="str">
        <f>IFERROR(INDEX(Analysis!$B$71:$L$91, MATCH(B2382, Analysis!$A$71:$A$91, 0), MATCH(C2382, Analysis!$B$70:$L$70, 0)), "")</f>
        <v>Mild</v>
      </c>
      <c r="J2382">
        <f t="shared" si="224"/>
        <v>22</v>
      </c>
      <c r="K2382" s="56">
        <f t="shared" si="225"/>
        <v>45804</v>
      </c>
      <c r="L2382" s="57">
        <f t="shared" si="227"/>
        <v>0.68692129629926058</v>
      </c>
      <c r="M2382" t="str" cm="1">
        <f t="array" ref="M2382">IF(L2382="","",_xlfn.IFS(
  AND(L2382&gt;=TIME(9,0,0), L2382&lt;TIME(16,0,0)),"Morning",
  AND(L2382&gt;=TIME(16,0,0), L2382&lt;TIME(23,59,0)),"Evening",
  L2382&gt;=TIME(23,59,0),"Night",
  L2382&lt;TIME(9,0,0),"Night"
))</f>
        <v>Evening</v>
      </c>
      <c r="O2382" t="str">
        <f t="shared" si="226"/>
        <v/>
      </c>
    </row>
    <row r="2383" spans="1:15" x14ac:dyDescent="0.25">
      <c r="A2383" s="55" t="s">
        <v>4893</v>
      </c>
      <c r="B2383" t="s">
        <v>1</v>
      </c>
      <c r="C2383" t="s">
        <v>4731</v>
      </c>
      <c r="D2383" t="s">
        <v>4732</v>
      </c>
      <c r="E2383" t="s">
        <v>4894</v>
      </c>
      <c r="F2383" t="s">
        <v>78</v>
      </c>
      <c r="G2383" t="str">
        <f t="shared" si="222"/>
        <v>0</v>
      </c>
      <c r="H2383" s="4" t="str">
        <f t="shared" si="223"/>
        <v>Click here</v>
      </c>
      <c r="I2383" t="str">
        <f>IFERROR(INDEX(Analysis!$B$71:$L$91, MATCH(B2383, Analysis!$A$71:$A$91, 0), MATCH(C2383, Analysis!$B$70:$L$70, 0)), "")</f>
        <v>Mild</v>
      </c>
      <c r="J2383">
        <f t="shared" si="224"/>
        <v>22</v>
      </c>
      <c r="K2383" s="56">
        <f t="shared" si="225"/>
        <v>45804</v>
      </c>
      <c r="L2383" s="57">
        <f t="shared" si="227"/>
        <v>0.68875000000116415</v>
      </c>
      <c r="M2383" t="str" cm="1">
        <f t="array" ref="M2383">IF(L2383="","",_xlfn.IFS(
  AND(L2383&gt;=TIME(9,0,0), L2383&lt;TIME(16,0,0)),"Morning",
  AND(L2383&gt;=TIME(16,0,0), L2383&lt;TIME(23,59,0)),"Evening",
  L2383&gt;=TIME(23,59,0),"Night",
  L2383&lt;TIME(9,0,0),"Night"
))</f>
        <v>Evening</v>
      </c>
      <c r="O2383" t="str">
        <f t="shared" si="226"/>
        <v/>
      </c>
    </row>
    <row r="2384" spans="1:15" x14ac:dyDescent="0.25">
      <c r="A2384" s="55" t="s">
        <v>4895</v>
      </c>
      <c r="B2384" t="s">
        <v>1</v>
      </c>
      <c r="C2384" t="s">
        <v>4731</v>
      </c>
      <c r="D2384" t="s">
        <v>4740</v>
      </c>
      <c r="E2384" t="s">
        <v>4896</v>
      </c>
      <c r="F2384" t="s">
        <v>78</v>
      </c>
      <c r="G2384" t="str">
        <f t="shared" si="222"/>
        <v>0</v>
      </c>
      <c r="H2384" s="4" t="str">
        <f t="shared" si="223"/>
        <v>Click here</v>
      </c>
      <c r="I2384" t="str">
        <f>IFERROR(INDEX(Analysis!$B$71:$L$91, MATCH(B2384, Analysis!$A$71:$A$91, 0), MATCH(C2384, Analysis!$B$70:$L$70, 0)), "")</f>
        <v>Mild</v>
      </c>
      <c r="J2384">
        <f t="shared" si="224"/>
        <v>22</v>
      </c>
      <c r="K2384" s="56">
        <f t="shared" si="225"/>
        <v>45804</v>
      </c>
      <c r="L2384" s="57">
        <f t="shared" si="227"/>
        <v>0.690046296294895</v>
      </c>
      <c r="M2384" t="str" cm="1">
        <f t="array" ref="M2384">IF(L2384="","",_xlfn.IFS(
  AND(L2384&gt;=TIME(9,0,0), L2384&lt;TIME(16,0,0)),"Morning",
  AND(L2384&gt;=TIME(16,0,0), L2384&lt;TIME(23,59,0)),"Evening",
  L2384&gt;=TIME(23,59,0),"Night",
  L2384&lt;TIME(9,0,0),"Night"
))</f>
        <v>Evening</v>
      </c>
      <c r="O2384" t="str">
        <f t="shared" si="226"/>
        <v/>
      </c>
    </row>
    <row r="2385" spans="1:15" x14ac:dyDescent="0.25">
      <c r="A2385" s="55" t="s">
        <v>4897</v>
      </c>
      <c r="B2385" t="s">
        <v>1</v>
      </c>
      <c r="C2385" t="s">
        <v>27</v>
      </c>
      <c r="D2385" t="s">
        <v>662</v>
      </c>
      <c r="E2385" t="s">
        <v>4898</v>
      </c>
      <c r="F2385" t="s">
        <v>78</v>
      </c>
      <c r="G2385" t="str">
        <f t="shared" si="222"/>
        <v>0</v>
      </c>
      <c r="H2385" s="4" t="str">
        <f t="shared" si="223"/>
        <v>Click here</v>
      </c>
      <c r="I2385" t="str">
        <f>IFERROR(INDEX(Analysis!$B$71:$L$91, MATCH(B2385, Analysis!$A$71:$A$91, 0), MATCH(C2385, Analysis!$B$70:$L$70, 0)), "")</f>
        <v>Mild</v>
      </c>
      <c r="J2385">
        <f t="shared" si="224"/>
        <v>22</v>
      </c>
      <c r="K2385" s="56">
        <f t="shared" si="225"/>
        <v>45804</v>
      </c>
      <c r="L2385" s="57">
        <f t="shared" si="227"/>
        <v>0.69270833333575865</v>
      </c>
      <c r="M2385" t="str" cm="1">
        <f t="array" ref="M2385">IF(L2385="","",_xlfn.IFS(
  AND(L2385&gt;=TIME(9,0,0), L2385&lt;TIME(16,0,0)),"Morning",
  AND(L2385&gt;=TIME(16,0,0), L2385&lt;TIME(23,59,0)),"Evening",
  L2385&gt;=TIME(23,59,0),"Night",
  L2385&lt;TIME(9,0,0),"Night"
))</f>
        <v>Evening</v>
      </c>
      <c r="O2385" t="str">
        <f t="shared" si="226"/>
        <v/>
      </c>
    </row>
    <row r="2386" spans="1:15" x14ac:dyDescent="0.25">
      <c r="A2386" s="55" t="s">
        <v>4899</v>
      </c>
      <c r="B2386" t="s">
        <v>1</v>
      </c>
      <c r="C2386" t="s">
        <v>4731</v>
      </c>
      <c r="D2386" t="s">
        <v>4732</v>
      </c>
      <c r="E2386" t="s">
        <v>4900</v>
      </c>
      <c r="F2386" t="s">
        <v>78</v>
      </c>
      <c r="G2386" t="str">
        <f t="shared" si="222"/>
        <v>0</v>
      </c>
      <c r="H2386" s="4" t="str">
        <f t="shared" si="223"/>
        <v>Click here</v>
      </c>
      <c r="I2386" t="str">
        <f>IFERROR(INDEX(Analysis!$B$71:$L$91, MATCH(B2386, Analysis!$A$71:$A$91, 0), MATCH(C2386, Analysis!$B$70:$L$70, 0)), "")</f>
        <v>Mild</v>
      </c>
      <c r="J2386">
        <f t="shared" si="224"/>
        <v>22</v>
      </c>
      <c r="K2386" s="56">
        <f t="shared" si="225"/>
        <v>45804</v>
      </c>
      <c r="L2386" s="57">
        <f t="shared" si="227"/>
        <v>0.69864583333401242</v>
      </c>
      <c r="M2386" t="str" cm="1">
        <f t="array" ref="M2386">IF(L2386="","",_xlfn.IFS(
  AND(L2386&gt;=TIME(9,0,0), L2386&lt;TIME(16,0,0)),"Morning",
  AND(L2386&gt;=TIME(16,0,0), L2386&lt;TIME(23,59,0)),"Evening",
  L2386&gt;=TIME(23,59,0),"Night",
  L2386&lt;TIME(9,0,0),"Night"
))</f>
        <v>Evening</v>
      </c>
      <c r="O2386" t="str">
        <f t="shared" si="226"/>
        <v/>
      </c>
    </row>
    <row r="2387" spans="1:15" x14ac:dyDescent="0.25">
      <c r="A2387" s="55" t="s">
        <v>4901</v>
      </c>
      <c r="B2387" t="s">
        <v>1</v>
      </c>
      <c r="C2387" t="s">
        <v>4731</v>
      </c>
      <c r="D2387" t="s">
        <v>4902</v>
      </c>
      <c r="E2387" t="s">
        <v>4903</v>
      </c>
      <c r="F2387" t="s">
        <v>78</v>
      </c>
      <c r="G2387" t="str">
        <f t="shared" si="222"/>
        <v>0</v>
      </c>
      <c r="H2387" s="4" t="str">
        <f t="shared" si="223"/>
        <v>Click here</v>
      </c>
      <c r="I2387" t="str">
        <f>IFERROR(INDEX(Analysis!$B$71:$L$91, MATCH(B2387, Analysis!$A$71:$A$91, 0), MATCH(C2387, Analysis!$B$70:$L$70, 0)), "")</f>
        <v>Mild</v>
      </c>
      <c r="J2387">
        <f t="shared" si="224"/>
        <v>22</v>
      </c>
      <c r="K2387" s="56">
        <f t="shared" si="225"/>
        <v>45804</v>
      </c>
      <c r="L2387" s="57">
        <f t="shared" si="227"/>
        <v>0.7071180555576575</v>
      </c>
      <c r="M2387" t="str" cm="1">
        <f t="array" ref="M2387">IF(L2387="","",_xlfn.IFS(
  AND(L2387&gt;=TIME(9,0,0), L2387&lt;TIME(16,0,0)),"Morning",
  AND(L2387&gt;=TIME(16,0,0), L2387&lt;TIME(23,59,0)),"Evening",
  L2387&gt;=TIME(23,59,0),"Night",
  L2387&lt;TIME(9,0,0),"Night"
))</f>
        <v>Evening</v>
      </c>
      <c r="O2387" t="str">
        <f t="shared" si="226"/>
        <v/>
      </c>
    </row>
    <row r="2388" spans="1:15" x14ac:dyDescent="0.25">
      <c r="A2388" s="55" t="s">
        <v>4904</v>
      </c>
      <c r="B2388" t="s">
        <v>1</v>
      </c>
      <c r="C2388" t="s">
        <v>29</v>
      </c>
      <c r="D2388" t="s">
        <v>116</v>
      </c>
      <c r="E2388" t="s">
        <v>4905</v>
      </c>
      <c r="F2388" t="s">
        <v>78</v>
      </c>
      <c r="G2388" t="str">
        <f t="shared" si="222"/>
        <v>0</v>
      </c>
      <c r="H2388" s="4" t="str">
        <f t="shared" si="223"/>
        <v>Click here</v>
      </c>
      <c r="I2388" t="str">
        <f>IFERROR(INDEX(Analysis!$B$71:$L$91, MATCH(B2388, Analysis!$A$71:$A$91, 0), MATCH(C2388, Analysis!$B$70:$L$70, 0)), "")</f>
        <v>Mild</v>
      </c>
      <c r="J2388">
        <f t="shared" si="224"/>
        <v>22</v>
      </c>
      <c r="K2388" s="56">
        <f t="shared" si="225"/>
        <v>45804</v>
      </c>
      <c r="L2388" s="57">
        <f t="shared" si="227"/>
        <v>0.71928240740817273</v>
      </c>
      <c r="M2388" t="str" cm="1">
        <f t="array" ref="M2388">IF(L2388="","",_xlfn.IFS(
  AND(L2388&gt;=TIME(9,0,0), L2388&lt;TIME(16,0,0)),"Morning",
  AND(L2388&gt;=TIME(16,0,0), L2388&lt;TIME(23,59,0)),"Evening",
  L2388&gt;=TIME(23,59,0),"Night",
  L2388&lt;TIME(9,0,0),"Night"
))</f>
        <v>Evening</v>
      </c>
      <c r="O2388" t="str">
        <f t="shared" si="226"/>
        <v/>
      </c>
    </row>
    <row r="2389" spans="1:15" x14ac:dyDescent="0.25">
      <c r="A2389" s="55" t="s">
        <v>4906</v>
      </c>
      <c r="B2389" t="s">
        <v>1</v>
      </c>
      <c r="C2389" t="s">
        <v>4731</v>
      </c>
      <c r="D2389" t="s">
        <v>4740</v>
      </c>
      <c r="E2389" t="s">
        <v>4907</v>
      </c>
      <c r="F2389" t="s">
        <v>78</v>
      </c>
      <c r="G2389" t="str">
        <f t="shared" si="222"/>
        <v>0</v>
      </c>
      <c r="H2389" s="4" t="str">
        <f t="shared" si="223"/>
        <v>Click here</v>
      </c>
      <c r="I2389" t="str">
        <f>IFERROR(INDEX(Analysis!$B$71:$L$91, MATCH(B2389, Analysis!$A$71:$A$91, 0), MATCH(C2389, Analysis!$B$70:$L$70, 0)), "")</f>
        <v>Mild</v>
      </c>
      <c r="J2389">
        <f t="shared" si="224"/>
        <v>22</v>
      </c>
      <c r="K2389" s="56">
        <f t="shared" si="225"/>
        <v>45804</v>
      </c>
      <c r="L2389" s="57">
        <f t="shared" si="227"/>
        <v>0.72701388888526708</v>
      </c>
      <c r="M2389" t="str" cm="1">
        <f t="array" ref="M2389">IF(L2389="","",_xlfn.IFS(
  AND(L2389&gt;=TIME(9,0,0), L2389&lt;TIME(16,0,0)),"Morning",
  AND(L2389&gt;=TIME(16,0,0), L2389&lt;TIME(23,59,0)),"Evening",
  L2389&gt;=TIME(23,59,0),"Night",
  L2389&lt;TIME(9,0,0),"Night"
))</f>
        <v>Evening</v>
      </c>
      <c r="O2389" t="str">
        <f t="shared" si="226"/>
        <v/>
      </c>
    </row>
    <row r="2390" spans="1:15" x14ac:dyDescent="0.25">
      <c r="A2390" s="55" t="s">
        <v>4908</v>
      </c>
      <c r="B2390" t="s">
        <v>1</v>
      </c>
      <c r="C2390" t="s">
        <v>4731</v>
      </c>
      <c r="D2390" t="s">
        <v>4740</v>
      </c>
      <c r="E2390" t="s">
        <v>4909</v>
      </c>
      <c r="F2390" t="s">
        <v>78</v>
      </c>
      <c r="G2390" t="str">
        <f t="shared" si="222"/>
        <v>0</v>
      </c>
      <c r="H2390" s="4" t="str">
        <f t="shared" si="223"/>
        <v>Click here</v>
      </c>
      <c r="I2390" t="str">
        <f>IFERROR(INDEX(Analysis!$B$71:$L$91, MATCH(B2390, Analysis!$A$71:$A$91, 0), MATCH(C2390, Analysis!$B$70:$L$70, 0)), "")</f>
        <v>Mild</v>
      </c>
      <c r="J2390">
        <f t="shared" si="224"/>
        <v>22</v>
      </c>
      <c r="K2390" s="56">
        <f t="shared" si="225"/>
        <v>45804</v>
      </c>
      <c r="L2390" s="57">
        <f t="shared" si="227"/>
        <v>0.72712962963123573</v>
      </c>
      <c r="M2390" t="str" cm="1">
        <f t="array" ref="M2390">IF(L2390="","",_xlfn.IFS(
  AND(L2390&gt;=TIME(9,0,0), L2390&lt;TIME(16,0,0)),"Morning",
  AND(L2390&gt;=TIME(16,0,0), L2390&lt;TIME(23,59,0)),"Evening",
  L2390&gt;=TIME(23,59,0),"Night",
  L2390&lt;TIME(9,0,0),"Night"
))</f>
        <v>Evening</v>
      </c>
      <c r="O2390" t="str">
        <f t="shared" si="226"/>
        <v/>
      </c>
    </row>
    <row r="2391" spans="1:15" x14ac:dyDescent="0.25">
      <c r="A2391" s="55" t="s">
        <v>4910</v>
      </c>
      <c r="B2391" t="s">
        <v>1</v>
      </c>
      <c r="C2391" t="s">
        <v>26</v>
      </c>
      <c r="D2391" t="s">
        <v>220</v>
      </c>
      <c r="E2391" t="s">
        <v>4911</v>
      </c>
      <c r="F2391" t="s">
        <v>78</v>
      </c>
      <c r="G2391" t="str">
        <f t="shared" si="222"/>
        <v>0</v>
      </c>
      <c r="H2391" s="4" t="str">
        <f t="shared" si="223"/>
        <v>Click here</v>
      </c>
      <c r="I2391" t="str">
        <f>IFERROR(INDEX(Analysis!$B$71:$L$91, MATCH(B2391, Analysis!$A$71:$A$91, 0), MATCH(C2391, Analysis!$B$70:$L$70, 0)), "")</f>
        <v>Mild</v>
      </c>
      <c r="J2391">
        <f t="shared" si="224"/>
        <v>22</v>
      </c>
      <c r="K2391" s="56">
        <f t="shared" si="225"/>
        <v>45804</v>
      </c>
      <c r="L2391" s="57">
        <f t="shared" si="227"/>
        <v>0.72788194444729015</v>
      </c>
      <c r="M2391" t="str" cm="1">
        <f t="array" ref="M2391">IF(L2391="","",_xlfn.IFS(
  AND(L2391&gt;=TIME(9,0,0), L2391&lt;TIME(16,0,0)),"Morning",
  AND(L2391&gt;=TIME(16,0,0), L2391&lt;TIME(23,59,0)),"Evening",
  L2391&gt;=TIME(23,59,0),"Night",
  L2391&lt;TIME(9,0,0),"Night"
))</f>
        <v>Evening</v>
      </c>
      <c r="O2391" t="str">
        <f t="shared" si="226"/>
        <v/>
      </c>
    </row>
    <row r="2392" spans="1:15" x14ac:dyDescent="0.25">
      <c r="A2392" s="55" t="s">
        <v>4912</v>
      </c>
      <c r="B2392" t="s">
        <v>2</v>
      </c>
      <c r="C2392" t="s">
        <v>30</v>
      </c>
      <c r="D2392" t="s">
        <v>4298</v>
      </c>
      <c r="E2392" t="s">
        <v>4913</v>
      </c>
      <c r="F2392" t="s">
        <v>78</v>
      </c>
      <c r="G2392" t="str">
        <f t="shared" si="222"/>
        <v>0</v>
      </c>
      <c r="H2392" s="4" t="str">
        <f t="shared" si="223"/>
        <v>Click here</v>
      </c>
      <c r="I2392" t="str">
        <f>IFERROR(INDEX(Analysis!$B$71:$L$91, MATCH(B2392, Analysis!$A$71:$A$91, 0), MATCH(C2392, Analysis!$B$70:$L$70, 0)), "")</f>
        <v>Mild</v>
      </c>
      <c r="J2392">
        <f t="shared" si="224"/>
        <v>22</v>
      </c>
      <c r="K2392" s="56">
        <f t="shared" si="225"/>
        <v>45804</v>
      </c>
      <c r="L2392" s="57">
        <f t="shared" si="227"/>
        <v>0.73533564814715646</v>
      </c>
      <c r="M2392" t="str" cm="1">
        <f t="array" ref="M2392">IF(L2392="","",_xlfn.IFS(
  AND(L2392&gt;=TIME(9,0,0), L2392&lt;TIME(16,0,0)),"Morning",
  AND(L2392&gt;=TIME(16,0,0), L2392&lt;TIME(23,59,0)),"Evening",
  L2392&gt;=TIME(23,59,0),"Night",
  L2392&lt;TIME(9,0,0),"Night"
))</f>
        <v>Evening</v>
      </c>
      <c r="O2392" t="str">
        <f t="shared" si="226"/>
        <v/>
      </c>
    </row>
    <row r="2393" spans="1:15" x14ac:dyDescent="0.25">
      <c r="A2393" s="55" t="s">
        <v>4914</v>
      </c>
      <c r="B2393" t="s">
        <v>5</v>
      </c>
      <c r="C2393" t="s">
        <v>30</v>
      </c>
      <c r="D2393" t="s">
        <v>4298</v>
      </c>
      <c r="E2393" t="s">
        <v>4915</v>
      </c>
      <c r="F2393" t="s">
        <v>78</v>
      </c>
      <c r="G2393" t="str">
        <f t="shared" si="222"/>
        <v>0</v>
      </c>
      <c r="H2393" s="4" t="str">
        <f t="shared" si="223"/>
        <v>Click here</v>
      </c>
      <c r="I2393" t="str">
        <f>IFERROR(INDEX(Analysis!$B$71:$L$91, MATCH(B2393, Analysis!$A$71:$A$91, 0), MATCH(C2393, Analysis!$B$70:$L$70, 0)), "")</f>
        <v>Severe</v>
      </c>
      <c r="J2393">
        <f t="shared" si="224"/>
        <v>22</v>
      </c>
      <c r="K2393" s="56">
        <f t="shared" si="225"/>
        <v>45804</v>
      </c>
      <c r="L2393" s="57">
        <f t="shared" si="227"/>
        <v>0.74062499999854481</v>
      </c>
      <c r="M2393" t="str" cm="1">
        <f t="array" ref="M2393">IF(L2393="","",_xlfn.IFS(
  AND(L2393&gt;=TIME(9,0,0), L2393&lt;TIME(16,0,0)),"Morning",
  AND(L2393&gt;=TIME(16,0,0), L2393&lt;TIME(23,59,0)),"Evening",
  L2393&gt;=TIME(23,59,0),"Night",
  L2393&lt;TIME(9,0,0),"Night"
))</f>
        <v>Evening</v>
      </c>
      <c r="O2393" t="str">
        <f t="shared" si="226"/>
        <v/>
      </c>
    </row>
    <row r="2394" spans="1:15" x14ac:dyDescent="0.25">
      <c r="A2394" s="55" t="s">
        <v>4916</v>
      </c>
      <c r="B2394" t="s">
        <v>1</v>
      </c>
      <c r="C2394" t="s">
        <v>29</v>
      </c>
      <c r="D2394" t="s">
        <v>223</v>
      </c>
      <c r="E2394" t="s">
        <v>4917</v>
      </c>
      <c r="F2394" t="s">
        <v>78</v>
      </c>
      <c r="G2394" t="str">
        <f t="shared" si="222"/>
        <v>0</v>
      </c>
      <c r="H2394" s="4" t="str">
        <f t="shared" si="223"/>
        <v>Click here</v>
      </c>
      <c r="I2394" t="str">
        <f>IFERROR(INDEX(Analysis!$B$71:$L$91, MATCH(B2394, Analysis!$A$71:$A$91, 0), MATCH(C2394, Analysis!$B$70:$L$70, 0)), "")</f>
        <v>Mild</v>
      </c>
      <c r="J2394">
        <f t="shared" si="224"/>
        <v>22</v>
      </c>
      <c r="K2394" s="56">
        <f t="shared" si="225"/>
        <v>45804</v>
      </c>
      <c r="L2394" s="57">
        <f t="shared" si="227"/>
        <v>0.74438657407154096</v>
      </c>
      <c r="M2394" t="str" cm="1">
        <f t="array" ref="M2394">IF(L2394="","",_xlfn.IFS(
  AND(L2394&gt;=TIME(9,0,0), L2394&lt;TIME(16,0,0)),"Morning",
  AND(L2394&gt;=TIME(16,0,0), L2394&lt;TIME(23,59,0)),"Evening",
  L2394&gt;=TIME(23,59,0),"Night",
  L2394&lt;TIME(9,0,0),"Night"
))</f>
        <v>Evening</v>
      </c>
      <c r="O2394" t="str">
        <f t="shared" si="226"/>
        <v/>
      </c>
    </row>
    <row r="2395" spans="1:15" x14ac:dyDescent="0.25">
      <c r="A2395" s="55" t="s">
        <v>4918</v>
      </c>
      <c r="B2395" t="s">
        <v>1</v>
      </c>
      <c r="C2395" t="s">
        <v>26</v>
      </c>
      <c r="D2395" t="s">
        <v>204</v>
      </c>
      <c r="E2395" t="s">
        <v>4919</v>
      </c>
      <c r="F2395" t="s">
        <v>78</v>
      </c>
      <c r="G2395" t="str">
        <f t="shared" si="222"/>
        <v>0</v>
      </c>
      <c r="H2395" s="4" t="str">
        <f t="shared" si="223"/>
        <v>Click here</v>
      </c>
      <c r="I2395" t="str">
        <f>IFERROR(INDEX(Analysis!$B$71:$L$91, MATCH(B2395, Analysis!$A$71:$A$91, 0), MATCH(C2395, Analysis!$B$70:$L$70, 0)), "")</f>
        <v>Mild</v>
      </c>
      <c r="J2395">
        <f t="shared" si="224"/>
        <v>22</v>
      </c>
      <c r="K2395" s="56">
        <f t="shared" si="225"/>
        <v>45804</v>
      </c>
      <c r="L2395" s="57">
        <f t="shared" si="227"/>
        <v>0.74450231481750961</v>
      </c>
      <c r="M2395" t="str" cm="1">
        <f t="array" ref="M2395">IF(L2395="","",_xlfn.IFS(
  AND(L2395&gt;=TIME(9,0,0), L2395&lt;TIME(16,0,0)),"Morning",
  AND(L2395&gt;=TIME(16,0,0), L2395&lt;TIME(23,59,0)),"Evening",
  L2395&gt;=TIME(23,59,0),"Night",
  L2395&lt;TIME(9,0,0),"Night"
))</f>
        <v>Evening</v>
      </c>
      <c r="O2395" t="str">
        <f t="shared" si="226"/>
        <v/>
      </c>
    </row>
    <row r="2396" spans="1:15" x14ac:dyDescent="0.25">
      <c r="A2396" s="55" t="s">
        <v>4920</v>
      </c>
      <c r="B2396" t="s">
        <v>1</v>
      </c>
      <c r="C2396" t="s">
        <v>4731</v>
      </c>
      <c r="D2396" t="s">
        <v>4743</v>
      </c>
      <c r="E2396" t="s">
        <v>4921</v>
      </c>
      <c r="F2396" t="s">
        <v>78</v>
      </c>
      <c r="G2396" t="str">
        <f t="shared" si="222"/>
        <v>0</v>
      </c>
      <c r="H2396" s="4" t="str">
        <f t="shared" si="223"/>
        <v>Click here</v>
      </c>
      <c r="I2396" t="str">
        <f>IFERROR(INDEX(Analysis!$B$71:$L$91, MATCH(B2396, Analysis!$A$71:$A$91, 0), MATCH(C2396, Analysis!$B$70:$L$70, 0)), "")</f>
        <v>Mild</v>
      </c>
      <c r="J2396">
        <f t="shared" si="224"/>
        <v>22</v>
      </c>
      <c r="K2396" s="56">
        <f t="shared" si="225"/>
        <v>45804</v>
      </c>
      <c r="L2396" s="57">
        <f t="shared" si="227"/>
        <v>0.75945601851708489</v>
      </c>
      <c r="M2396" t="str" cm="1">
        <f t="array" ref="M2396">IF(L2396="","",_xlfn.IFS(
  AND(L2396&gt;=TIME(9,0,0), L2396&lt;TIME(16,0,0)),"Morning",
  AND(L2396&gt;=TIME(16,0,0), L2396&lt;TIME(23,59,0)),"Evening",
  L2396&gt;=TIME(23,59,0),"Night",
  L2396&lt;TIME(9,0,0),"Night"
))</f>
        <v>Evening</v>
      </c>
      <c r="O2396" t="str">
        <f t="shared" si="226"/>
        <v/>
      </c>
    </row>
    <row r="2397" spans="1:15" x14ac:dyDescent="0.25">
      <c r="A2397" s="55" t="s">
        <v>4922</v>
      </c>
      <c r="B2397" t="s">
        <v>1</v>
      </c>
      <c r="C2397" t="s">
        <v>29</v>
      </c>
      <c r="D2397" t="s">
        <v>223</v>
      </c>
      <c r="E2397" t="s">
        <v>4923</v>
      </c>
      <c r="F2397" t="s">
        <v>78</v>
      </c>
      <c r="G2397" t="str">
        <f t="shared" si="222"/>
        <v>0</v>
      </c>
      <c r="H2397" s="4" t="str">
        <f t="shared" si="223"/>
        <v>Click here</v>
      </c>
      <c r="I2397" t="str">
        <f>IFERROR(INDEX(Analysis!$B$71:$L$91, MATCH(B2397, Analysis!$A$71:$A$91, 0), MATCH(C2397, Analysis!$B$70:$L$70, 0)), "")</f>
        <v>Mild</v>
      </c>
      <c r="J2397">
        <f t="shared" si="224"/>
        <v>22</v>
      </c>
      <c r="K2397" s="56">
        <f t="shared" si="225"/>
        <v>45804</v>
      </c>
      <c r="L2397" s="57">
        <f t="shared" si="227"/>
        <v>0.76399305555241881</v>
      </c>
      <c r="M2397" t="str" cm="1">
        <f t="array" ref="M2397">IF(L2397="","",_xlfn.IFS(
  AND(L2397&gt;=TIME(9,0,0), L2397&lt;TIME(16,0,0)),"Morning",
  AND(L2397&gt;=TIME(16,0,0), L2397&lt;TIME(23,59,0)),"Evening",
  L2397&gt;=TIME(23,59,0),"Night",
  L2397&lt;TIME(9,0,0),"Night"
))</f>
        <v>Evening</v>
      </c>
      <c r="O2397" t="str">
        <f t="shared" si="226"/>
        <v/>
      </c>
    </row>
    <row r="2398" spans="1:15" x14ac:dyDescent="0.25">
      <c r="A2398" s="55" t="s">
        <v>4924</v>
      </c>
      <c r="B2398" t="s">
        <v>1</v>
      </c>
      <c r="C2398" t="s">
        <v>4731</v>
      </c>
      <c r="D2398" t="s">
        <v>4743</v>
      </c>
      <c r="E2398" t="s">
        <v>4925</v>
      </c>
      <c r="F2398" t="s">
        <v>78</v>
      </c>
      <c r="G2398" t="str">
        <f t="shared" si="222"/>
        <v>0</v>
      </c>
      <c r="H2398" s="4" t="str">
        <f t="shared" si="223"/>
        <v>Click here</v>
      </c>
      <c r="I2398" t="str">
        <f>IFERROR(INDEX(Analysis!$B$71:$L$91, MATCH(B2398, Analysis!$A$71:$A$91, 0), MATCH(C2398, Analysis!$B$70:$L$70, 0)), "")</f>
        <v>Mild</v>
      </c>
      <c r="J2398">
        <f t="shared" si="224"/>
        <v>22</v>
      </c>
      <c r="K2398" s="56">
        <f t="shared" si="225"/>
        <v>45804</v>
      </c>
      <c r="L2398" s="57">
        <f t="shared" si="227"/>
        <v>0.76526620370714227</v>
      </c>
      <c r="M2398" t="str" cm="1">
        <f t="array" ref="M2398">IF(L2398="","",_xlfn.IFS(
  AND(L2398&gt;=TIME(9,0,0), L2398&lt;TIME(16,0,0)),"Morning",
  AND(L2398&gt;=TIME(16,0,0), L2398&lt;TIME(23,59,0)),"Evening",
  L2398&gt;=TIME(23,59,0),"Night",
  L2398&lt;TIME(9,0,0),"Night"
))</f>
        <v>Evening</v>
      </c>
      <c r="O2398" t="str">
        <f t="shared" si="226"/>
        <v/>
      </c>
    </row>
    <row r="2399" spans="1:15" x14ac:dyDescent="0.25">
      <c r="A2399" s="55" t="s">
        <v>4926</v>
      </c>
      <c r="B2399" t="s">
        <v>1</v>
      </c>
      <c r="C2399" t="s">
        <v>4731</v>
      </c>
      <c r="D2399" t="s">
        <v>4743</v>
      </c>
      <c r="E2399" t="s">
        <v>4927</v>
      </c>
      <c r="F2399" t="s">
        <v>78</v>
      </c>
      <c r="G2399" t="str">
        <f t="shared" si="222"/>
        <v>0</v>
      </c>
      <c r="H2399" s="4" t="str">
        <f t="shared" si="223"/>
        <v>Click here</v>
      </c>
      <c r="I2399" t="str">
        <f>IFERROR(INDEX(Analysis!$B$71:$L$91, MATCH(B2399, Analysis!$A$71:$A$91, 0), MATCH(C2399, Analysis!$B$70:$L$70, 0)), "")</f>
        <v>Mild</v>
      </c>
      <c r="J2399">
        <f t="shared" si="224"/>
        <v>22</v>
      </c>
      <c r="K2399" s="56">
        <f t="shared" si="225"/>
        <v>45804</v>
      </c>
      <c r="L2399" s="57">
        <f t="shared" si="227"/>
        <v>0.76541666666889796</v>
      </c>
      <c r="M2399" t="str" cm="1">
        <f t="array" ref="M2399">IF(L2399="","",_xlfn.IFS(
  AND(L2399&gt;=TIME(9,0,0), L2399&lt;TIME(16,0,0)),"Morning",
  AND(L2399&gt;=TIME(16,0,0), L2399&lt;TIME(23,59,0)),"Evening",
  L2399&gt;=TIME(23,59,0),"Night",
  L2399&lt;TIME(9,0,0),"Night"
))</f>
        <v>Evening</v>
      </c>
      <c r="O2399" t="str">
        <f t="shared" si="226"/>
        <v/>
      </c>
    </row>
    <row r="2400" spans="1:15" x14ac:dyDescent="0.25">
      <c r="A2400" s="55" t="s">
        <v>4928</v>
      </c>
      <c r="B2400" t="s">
        <v>1</v>
      </c>
      <c r="C2400" t="s">
        <v>4731</v>
      </c>
      <c r="D2400" t="s">
        <v>4740</v>
      </c>
      <c r="E2400" t="s">
        <v>4929</v>
      </c>
      <c r="F2400" t="s">
        <v>78</v>
      </c>
      <c r="G2400" t="str">
        <f t="shared" si="222"/>
        <v>0</v>
      </c>
      <c r="H2400" s="4" t="str">
        <f t="shared" si="223"/>
        <v>Click here</v>
      </c>
      <c r="I2400" t="str">
        <f>IFERROR(INDEX(Analysis!$B$71:$L$91, MATCH(B2400, Analysis!$A$71:$A$91, 0), MATCH(C2400, Analysis!$B$70:$L$70, 0)), "")</f>
        <v>Mild</v>
      </c>
      <c r="J2400">
        <f t="shared" si="224"/>
        <v>22</v>
      </c>
      <c r="K2400" s="56">
        <f t="shared" si="225"/>
        <v>45804</v>
      </c>
      <c r="L2400" s="57">
        <f t="shared" si="227"/>
        <v>0.76778935184847796</v>
      </c>
      <c r="M2400" t="str" cm="1">
        <f t="array" ref="M2400">IF(L2400="","",_xlfn.IFS(
  AND(L2400&gt;=TIME(9,0,0), L2400&lt;TIME(16,0,0)),"Morning",
  AND(L2400&gt;=TIME(16,0,0), L2400&lt;TIME(23,59,0)),"Evening",
  L2400&gt;=TIME(23,59,0),"Night",
  L2400&lt;TIME(9,0,0),"Night"
))</f>
        <v>Evening</v>
      </c>
      <c r="O2400" t="str">
        <f t="shared" si="226"/>
        <v/>
      </c>
    </row>
    <row r="2401" spans="1:15" x14ac:dyDescent="0.25">
      <c r="A2401" s="55" t="s">
        <v>4930</v>
      </c>
      <c r="B2401" t="s">
        <v>1</v>
      </c>
      <c r="C2401" t="s">
        <v>4731</v>
      </c>
      <c r="D2401" t="s">
        <v>4755</v>
      </c>
      <c r="E2401" t="s">
        <v>4931</v>
      </c>
      <c r="F2401" t="s">
        <v>78</v>
      </c>
      <c r="G2401" t="str">
        <f t="shared" si="222"/>
        <v>0</v>
      </c>
      <c r="H2401" s="4" t="str">
        <f t="shared" si="223"/>
        <v>Click here</v>
      </c>
      <c r="I2401" t="str">
        <f>IFERROR(INDEX(Analysis!$B$71:$L$91, MATCH(B2401, Analysis!$A$71:$A$91, 0), MATCH(C2401, Analysis!$B$70:$L$70, 0)), "")</f>
        <v>Mild</v>
      </c>
      <c r="J2401">
        <f t="shared" si="224"/>
        <v>22</v>
      </c>
      <c r="K2401" s="56">
        <f t="shared" si="225"/>
        <v>45804</v>
      </c>
      <c r="L2401" s="57">
        <f t="shared" si="227"/>
        <v>0.78005787036818219</v>
      </c>
      <c r="M2401" t="str" cm="1">
        <f t="array" ref="M2401">IF(L2401="","",_xlfn.IFS(
  AND(L2401&gt;=TIME(9,0,0), L2401&lt;TIME(16,0,0)),"Morning",
  AND(L2401&gt;=TIME(16,0,0), L2401&lt;TIME(23,59,0)),"Evening",
  L2401&gt;=TIME(23,59,0),"Night",
  L2401&lt;TIME(9,0,0),"Night"
))</f>
        <v>Evening</v>
      </c>
      <c r="O2401" t="str">
        <f t="shared" si="226"/>
        <v/>
      </c>
    </row>
    <row r="2402" spans="1:15" x14ac:dyDescent="0.25">
      <c r="A2402" s="55" t="s">
        <v>4932</v>
      </c>
      <c r="B2402" t="s">
        <v>1</v>
      </c>
      <c r="C2402" t="s">
        <v>4731</v>
      </c>
      <c r="D2402" t="s">
        <v>4740</v>
      </c>
      <c r="E2402" t="s">
        <v>4933</v>
      </c>
      <c r="F2402" t="s">
        <v>78</v>
      </c>
      <c r="G2402" t="str">
        <f t="shared" si="222"/>
        <v>0</v>
      </c>
      <c r="H2402" s="4" t="str">
        <f t="shared" si="223"/>
        <v>Click here</v>
      </c>
      <c r="I2402" t="str">
        <f>IFERROR(INDEX(Analysis!$B$71:$L$91, MATCH(B2402, Analysis!$A$71:$A$91, 0), MATCH(C2402, Analysis!$B$70:$L$70, 0)), "")</f>
        <v>Mild</v>
      </c>
      <c r="J2402">
        <f t="shared" si="224"/>
        <v>22</v>
      </c>
      <c r="K2402" s="56">
        <f t="shared" si="225"/>
        <v>45804</v>
      </c>
      <c r="L2402" s="57">
        <f t="shared" si="227"/>
        <v>0.78212962963152677</v>
      </c>
      <c r="M2402" t="str" cm="1">
        <f t="array" ref="M2402">IF(L2402="","",_xlfn.IFS(
  AND(L2402&gt;=TIME(9,0,0), L2402&lt;TIME(16,0,0)),"Morning",
  AND(L2402&gt;=TIME(16,0,0), L2402&lt;TIME(23,59,0)),"Evening",
  L2402&gt;=TIME(23,59,0),"Night",
  L2402&lt;TIME(9,0,0),"Night"
))</f>
        <v>Evening</v>
      </c>
      <c r="O2402" t="str">
        <f t="shared" si="226"/>
        <v/>
      </c>
    </row>
    <row r="2403" spans="1:15" x14ac:dyDescent="0.25">
      <c r="A2403" s="55" t="s">
        <v>4934</v>
      </c>
      <c r="B2403" t="s">
        <v>1</v>
      </c>
      <c r="C2403" t="s">
        <v>4731</v>
      </c>
      <c r="D2403" t="s">
        <v>4740</v>
      </c>
      <c r="E2403" t="s">
        <v>4935</v>
      </c>
      <c r="F2403" t="s">
        <v>78</v>
      </c>
      <c r="G2403" t="str">
        <f t="shared" si="222"/>
        <v>0</v>
      </c>
      <c r="H2403" s="4" t="str">
        <f t="shared" si="223"/>
        <v>Click here</v>
      </c>
      <c r="I2403" t="str">
        <f>IFERROR(INDEX(Analysis!$B$71:$L$91, MATCH(B2403, Analysis!$A$71:$A$91, 0), MATCH(C2403, Analysis!$B$70:$L$70, 0)), "")</f>
        <v>Mild</v>
      </c>
      <c r="J2403">
        <f t="shared" si="224"/>
        <v>22</v>
      </c>
      <c r="K2403" s="56">
        <f t="shared" si="225"/>
        <v>45804</v>
      </c>
      <c r="L2403" s="57">
        <f t="shared" si="227"/>
        <v>0.78226851851650281</v>
      </c>
      <c r="M2403" t="str" cm="1">
        <f t="array" ref="M2403">IF(L2403="","",_xlfn.IFS(
  AND(L2403&gt;=TIME(9,0,0), L2403&lt;TIME(16,0,0)),"Morning",
  AND(L2403&gt;=TIME(16,0,0), L2403&lt;TIME(23,59,0)),"Evening",
  L2403&gt;=TIME(23,59,0),"Night",
  L2403&lt;TIME(9,0,0),"Night"
))</f>
        <v>Evening</v>
      </c>
      <c r="O2403" t="str">
        <f t="shared" si="226"/>
        <v/>
      </c>
    </row>
    <row r="2404" spans="1:15" x14ac:dyDescent="0.25">
      <c r="A2404" s="55" t="s">
        <v>4936</v>
      </c>
      <c r="B2404" t="s">
        <v>1</v>
      </c>
      <c r="C2404" t="s">
        <v>29</v>
      </c>
      <c r="D2404" t="s">
        <v>223</v>
      </c>
      <c r="E2404" t="s">
        <v>4937</v>
      </c>
      <c r="F2404" t="s">
        <v>78</v>
      </c>
      <c r="G2404" t="str">
        <f t="shared" si="222"/>
        <v>0</v>
      </c>
      <c r="H2404" s="4" t="str">
        <f t="shared" si="223"/>
        <v>Click here</v>
      </c>
      <c r="I2404" t="str">
        <f>IFERROR(INDEX(Analysis!$B$71:$L$91, MATCH(B2404, Analysis!$A$71:$A$91, 0), MATCH(C2404, Analysis!$B$70:$L$70, 0)), "")</f>
        <v>Mild</v>
      </c>
      <c r="J2404">
        <f t="shared" si="224"/>
        <v>22</v>
      </c>
      <c r="K2404" s="56">
        <f t="shared" si="225"/>
        <v>45804</v>
      </c>
      <c r="L2404" s="57">
        <f t="shared" si="227"/>
        <v>0.79394675925868796</v>
      </c>
      <c r="M2404" t="str" cm="1">
        <f t="array" ref="M2404">IF(L2404="","",_xlfn.IFS(
  AND(L2404&gt;=TIME(9,0,0), L2404&lt;TIME(16,0,0)),"Morning",
  AND(L2404&gt;=TIME(16,0,0), L2404&lt;TIME(23,59,0)),"Evening",
  L2404&gt;=TIME(23,59,0),"Night",
  L2404&lt;TIME(9,0,0),"Night"
))</f>
        <v>Evening</v>
      </c>
      <c r="O2404" t="str">
        <f t="shared" si="226"/>
        <v/>
      </c>
    </row>
    <row r="2405" spans="1:15" x14ac:dyDescent="0.25">
      <c r="A2405" s="55" t="s">
        <v>4938</v>
      </c>
      <c r="B2405" t="s">
        <v>4</v>
      </c>
      <c r="C2405" t="s">
        <v>25</v>
      </c>
      <c r="D2405" t="s">
        <v>1117</v>
      </c>
      <c r="E2405" t="s">
        <v>4939</v>
      </c>
      <c r="F2405" t="s">
        <v>78</v>
      </c>
      <c r="G2405" t="str">
        <f t="shared" si="222"/>
        <v>0</v>
      </c>
      <c r="H2405" s="4" t="str">
        <f t="shared" si="223"/>
        <v>Click here</v>
      </c>
      <c r="I2405" t="str">
        <f>IFERROR(INDEX(Analysis!$B$71:$L$91, MATCH(B2405, Analysis!$A$71:$A$91, 0), MATCH(C2405, Analysis!$B$70:$L$70, 0)), "")</f>
        <v>Mild</v>
      </c>
      <c r="J2405">
        <f t="shared" si="224"/>
        <v>22</v>
      </c>
      <c r="K2405" s="56">
        <f t="shared" si="225"/>
        <v>45804</v>
      </c>
      <c r="L2405" s="57">
        <f t="shared" si="227"/>
        <v>0.80879629629635019</v>
      </c>
      <c r="M2405" t="str" cm="1">
        <f t="array" ref="M2405">IF(L2405="","",_xlfn.IFS(
  AND(L2405&gt;=TIME(9,0,0), L2405&lt;TIME(16,0,0)),"Morning",
  AND(L2405&gt;=TIME(16,0,0), L2405&lt;TIME(23,59,0)),"Evening",
  L2405&gt;=TIME(23,59,0),"Night",
  L2405&lt;TIME(9,0,0),"Night"
))</f>
        <v>Evening</v>
      </c>
      <c r="O2405" t="str">
        <f t="shared" si="226"/>
        <v/>
      </c>
    </row>
    <row r="2406" spans="1:15" x14ac:dyDescent="0.25">
      <c r="A2406" s="55" t="s">
        <v>4940</v>
      </c>
      <c r="B2406" t="s">
        <v>1</v>
      </c>
      <c r="C2406" t="s">
        <v>25</v>
      </c>
      <c r="D2406" t="s">
        <v>301</v>
      </c>
      <c r="E2406" t="s">
        <v>4941</v>
      </c>
      <c r="F2406" t="s">
        <v>78</v>
      </c>
      <c r="G2406" t="str">
        <f t="shared" si="222"/>
        <v>0</v>
      </c>
      <c r="H2406" s="4" t="str">
        <f t="shared" si="223"/>
        <v>Click here</v>
      </c>
      <c r="I2406" t="str">
        <f>IFERROR(INDEX(Analysis!$B$71:$L$91, MATCH(B2406, Analysis!$A$71:$A$91, 0), MATCH(C2406, Analysis!$B$70:$L$70, 0)), "")</f>
        <v>Mild</v>
      </c>
      <c r="J2406">
        <f t="shared" si="224"/>
        <v>22</v>
      </c>
      <c r="K2406" s="56">
        <f t="shared" si="225"/>
        <v>45804</v>
      </c>
      <c r="L2406" s="57">
        <f t="shared" si="227"/>
        <v>0.81163194444525288</v>
      </c>
      <c r="M2406" t="str" cm="1">
        <f t="array" ref="M2406">IF(L2406="","",_xlfn.IFS(
  AND(L2406&gt;=TIME(9,0,0), L2406&lt;TIME(16,0,0)),"Morning",
  AND(L2406&gt;=TIME(16,0,0), L2406&lt;TIME(23,59,0)),"Evening",
  L2406&gt;=TIME(23,59,0),"Night",
  L2406&lt;TIME(9,0,0),"Night"
))</f>
        <v>Evening</v>
      </c>
      <c r="O2406" t="str">
        <f t="shared" si="226"/>
        <v/>
      </c>
    </row>
    <row r="2407" spans="1:15" x14ac:dyDescent="0.25">
      <c r="A2407" s="55" t="s">
        <v>4942</v>
      </c>
      <c r="B2407" t="s">
        <v>1</v>
      </c>
      <c r="C2407" t="s">
        <v>25</v>
      </c>
      <c r="D2407" t="s">
        <v>301</v>
      </c>
      <c r="E2407" t="s">
        <v>4943</v>
      </c>
      <c r="F2407" t="s">
        <v>78</v>
      </c>
      <c r="G2407" t="str">
        <f t="shared" si="222"/>
        <v>0</v>
      </c>
      <c r="H2407" s="4" t="str">
        <f t="shared" si="223"/>
        <v>Click here</v>
      </c>
      <c r="I2407" t="str">
        <f>IFERROR(INDEX(Analysis!$B$71:$L$91, MATCH(B2407, Analysis!$A$71:$A$91, 0), MATCH(C2407, Analysis!$B$70:$L$70, 0)), "")</f>
        <v>Mild</v>
      </c>
      <c r="J2407">
        <f t="shared" si="224"/>
        <v>22</v>
      </c>
      <c r="K2407" s="56">
        <f t="shared" si="225"/>
        <v>45804</v>
      </c>
      <c r="L2407" s="57">
        <f t="shared" si="227"/>
        <v>0.81186342592263827</v>
      </c>
      <c r="M2407" t="str" cm="1">
        <f t="array" ref="M2407">IF(L2407="","",_xlfn.IFS(
  AND(L2407&gt;=TIME(9,0,0), L2407&lt;TIME(16,0,0)),"Morning",
  AND(L2407&gt;=TIME(16,0,0), L2407&lt;TIME(23,59,0)),"Evening",
  L2407&gt;=TIME(23,59,0),"Night",
  L2407&lt;TIME(9,0,0),"Night"
))</f>
        <v>Evening</v>
      </c>
      <c r="O2407" t="str">
        <f t="shared" si="226"/>
        <v/>
      </c>
    </row>
    <row r="2408" spans="1:15" x14ac:dyDescent="0.25">
      <c r="A2408" s="55" t="s">
        <v>4944</v>
      </c>
      <c r="B2408" t="s">
        <v>1</v>
      </c>
      <c r="C2408" t="s">
        <v>25</v>
      </c>
      <c r="D2408" t="s">
        <v>301</v>
      </c>
      <c r="E2408" t="s">
        <v>4945</v>
      </c>
      <c r="F2408" t="s">
        <v>78</v>
      </c>
      <c r="G2408" t="str">
        <f t="shared" si="222"/>
        <v>0</v>
      </c>
      <c r="H2408" s="4" t="str">
        <f t="shared" si="223"/>
        <v>Click here</v>
      </c>
      <c r="I2408" t="str">
        <f>IFERROR(INDEX(Analysis!$B$71:$L$91, MATCH(B2408, Analysis!$A$71:$A$91, 0), MATCH(C2408, Analysis!$B$70:$L$70, 0)), "")</f>
        <v>Mild</v>
      </c>
      <c r="J2408">
        <f t="shared" si="224"/>
        <v>22</v>
      </c>
      <c r="K2408" s="56">
        <f t="shared" si="225"/>
        <v>45804</v>
      </c>
      <c r="L2408" s="57">
        <f t="shared" si="227"/>
        <v>0.95815972222044365</v>
      </c>
      <c r="M2408" t="str" cm="1">
        <f t="array" ref="M2408">IF(L2408="","",_xlfn.IFS(
  AND(L2408&gt;=TIME(9,0,0), L2408&lt;TIME(16,0,0)),"Morning",
  AND(L2408&gt;=TIME(16,0,0), L2408&lt;TIME(23,59,0)),"Evening",
  L2408&gt;=TIME(23,59,0),"Night",
  L2408&lt;TIME(9,0,0),"Night"
))</f>
        <v>Evening</v>
      </c>
      <c r="O2408" t="str">
        <f t="shared" si="226"/>
        <v/>
      </c>
    </row>
    <row r="2409" spans="1:15" x14ac:dyDescent="0.25">
      <c r="A2409" s="55" t="s">
        <v>4946</v>
      </c>
      <c r="B2409" t="s">
        <v>1</v>
      </c>
      <c r="C2409" t="s">
        <v>25</v>
      </c>
      <c r="D2409" t="s">
        <v>301</v>
      </c>
      <c r="E2409" t="s">
        <v>4947</v>
      </c>
      <c r="F2409" t="s">
        <v>78</v>
      </c>
      <c r="G2409" t="str">
        <f t="shared" si="222"/>
        <v>0</v>
      </c>
      <c r="H2409" s="4" t="str">
        <f t="shared" si="223"/>
        <v>Click here</v>
      </c>
      <c r="I2409" t="str">
        <f>IFERROR(INDEX(Analysis!$B$71:$L$91, MATCH(B2409, Analysis!$A$71:$A$91, 0), MATCH(C2409, Analysis!$B$70:$L$70, 0)), "")</f>
        <v>Mild</v>
      </c>
      <c r="J2409">
        <f t="shared" si="224"/>
        <v>22</v>
      </c>
      <c r="K2409" s="56">
        <f t="shared" si="225"/>
        <v>45804</v>
      </c>
      <c r="L2409" s="57">
        <f t="shared" si="227"/>
        <v>0.95871527777489973</v>
      </c>
      <c r="M2409" t="str" cm="1">
        <f t="array" ref="M2409">IF(L2409="","",_xlfn.IFS(
  AND(L2409&gt;=TIME(9,0,0), L2409&lt;TIME(16,0,0)),"Morning",
  AND(L2409&gt;=TIME(16,0,0), L2409&lt;TIME(23,59,0)),"Evening",
  L2409&gt;=TIME(23,59,0),"Night",
  L2409&lt;TIME(9,0,0),"Night"
))</f>
        <v>Evening</v>
      </c>
      <c r="O2409" t="str">
        <f t="shared" si="226"/>
        <v/>
      </c>
    </row>
    <row r="2410" spans="1:15" x14ac:dyDescent="0.25">
      <c r="A2410" s="55" t="s">
        <v>4948</v>
      </c>
      <c r="B2410" t="s">
        <v>1</v>
      </c>
      <c r="C2410" t="s">
        <v>4731</v>
      </c>
      <c r="D2410" t="s">
        <v>4949</v>
      </c>
      <c r="E2410" t="s">
        <v>4950</v>
      </c>
      <c r="F2410" t="s">
        <v>78</v>
      </c>
      <c r="G2410" t="str">
        <f t="shared" si="222"/>
        <v>0</v>
      </c>
      <c r="H2410" s="4" t="str">
        <f t="shared" si="223"/>
        <v>Click here</v>
      </c>
      <c r="I2410" t="str">
        <f>IFERROR(INDEX(Analysis!$B$71:$L$91, MATCH(B2410, Analysis!$A$71:$A$91, 0), MATCH(C2410, Analysis!$B$70:$L$70, 0)), "")</f>
        <v>Mild</v>
      </c>
      <c r="J2410">
        <f t="shared" si="224"/>
        <v>22</v>
      </c>
      <c r="K2410" s="56">
        <f t="shared" si="225"/>
        <v>45804</v>
      </c>
      <c r="L2410" s="57">
        <f t="shared" si="227"/>
        <v>0.95950231481401715</v>
      </c>
      <c r="M2410" t="str" cm="1">
        <f t="array" ref="M2410">IF(L2410="","",_xlfn.IFS(
  AND(L2410&gt;=TIME(9,0,0), L2410&lt;TIME(16,0,0)),"Morning",
  AND(L2410&gt;=TIME(16,0,0), L2410&lt;TIME(23,59,0)),"Evening",
  L2410&gt;=TIME(23,59,0),"Night",
  L2410&lt;TIME(9,0,0),"Night"
))</f>
        <v>Evening</v>
      </c>
      <c r="O2410" t="str">
        <f t="shared" si="226"/>
        <v/>
      </c>
    </row>
    <row r="2411" spans="1:15" x14ac:dyDescent="0.25">
      <c r="A2411" s="55" t="s">
        <v>4951</v>
      </c>
      <c r="B2411" t="s">
        <v>1</v>
      </c>
      <c r="C2411" t="s">
        <v>4731</v>
      </c>
      <c r="D2411" t="s">
        <v>4735</v>
      </c>
      <c r="E2411" t="s">
        <v>4952</v>
      </c>
      <c r="F2411" t="s">
        <v>78</v>
      </c>
      <c r="G2411" t="str">
        <f t="shared" si="222"/>
        <v>0</v>
      </c>
      <c r="H2411" s="4" t="str">
        <f t="shared" si="223"/>
        <v>Click here</v>
      </c>
      <c r="I2411" t="str">
        <f>IFERROR(INDEX(Analysis!$B$71:$L$91, MATCH(B2411, Analysis!$A$71:$A$91, 0), MATCH(C2411, Analysis!$B$70:$L$70, 0)), "")</f>
        <v>Mild</v>
      </c>
      <c r="J2411">
        <f t="shared" si="224"/>
        <v>22</v>
      </c>
      <c r="K2411" s="56">
        <f t="shared" si="225"/>
        <v>45805</v>
      </c>
      <c r="L2411" s="57">
        <f t="shared" si="227"/>
        <v>4.9247685186855961E-2</v>
      </c>
      <c r="M2411" t="str" cm="1">
        <f t="array" ref="M2411">IF(L2411="","",_xlfn.IFS(
  AND(L2411&gt;=TIME(9,0,0), L2411&lt;TIME(16,0,0)),"Morning",
  AND(L2411&gt;=TIME(16,0,0), L2411&lt;TIME(23,59,0)),"Evening",
  L2411&gt;=TIME(23,59,0),"Night",
  L2411&lt;TIME(9,0,0),"Night"
))</f>
        <v>Night</v>
      </c>
      <c r="O2411" t="str">
        <f t="shared" si="226"/>
        <v/>
      </c>
    </row>
    <row r="2412" spans="1:15" x14ac:dyDescent="0.25">
      <c r="A2412" s="55" t="s">
        <v>4953</v>
      </c>
      <c r="B2412" t="s">
        <v>1</v>
      </c>
      <c r="C2412" t="s">
        <v>30</v>
      </c>
      <c r="D2412" t="s">
        <v>4298</v>
      </c>
      <c r="E2412" t="s">
        <v>4954</v>
      </c>
      <c r="F2412" t="s">
        <v>78</v>
      </c>
      <c r="G2412" t="str">
        <f t="shared" si="222"/>
        <v>0</v>
      </c>
      <c r="H2412" s="4" t="str">
        <f t="shared" si="223"/>
        <v>Click here</v>
      </c>
      <c r="I2412" t="str">
        <f>IFERROR(INDEX(Analysis!$B$71:$L$91, MATCH(B2412, Analysis!$A$71:$A$91, 0), MATCH(C2412, Analysis!$B$70:$L$70, 0)), "")</f>
        <v>Mild</v>
      </c>
      <c r="J2412">
        <f t="shared" si="224"/>
        <v>22</v>
      </c>
      <c r="K2412" s="56">
        <f t="shared" si="225"/>
        <v>45805</v>
      </c>
      <c r="L2412" s="57">
        <f t="shared" si="227"/>
        <v>0.38642361111124046</v>
      </c>
      <c r="M2412" t="str" cm="1">
        <f t="array" ref="M2412">IF(L2412="","",_xlfn.IFS(
  AND(L2412&gt;=TIME(9,0,0), L2412&lt;TIME(16,0,0)),"Morning",
  AND(L2412&gt;=TIME(16,0,0), L2412&lt;TIME(23,59,0)),"Evening",
  L2412&gt;=TIME(23,59,0),"Night",
  L2412&lt;TIME(9,0,0),"Night"
))</f>
        <v>Morning</v>
      </c>
      <c r="O2412" t="str">
        <f t="shared" si="226"/>
        <v/>
      </c>
    </row>
    <row r="2413" spans="1:15" x14ac:dyDescent="0.25">
      <c r="A2413" s="55" t="s">
        <v>4955</v>
      </c>
      <c r="B2413" t="s">
        <v>1</v>
      </c>
      <c r="C2413" t="s">
        <v>30</v>
      </c>
      <c r="D2413" t="s">
        <v>4298</v>
      </c>
      <c r="E2413" t="s">
        <v>4956</v>
      </c>
      <c r="F2413" t="s">
        <v>78</v>
      </c>
      <c r="G2413" t="str">
        <f t="shared" si="222"/>
        <v>0</v>
      </c>
      <c r="H2413" s="4" t="str">
        <f t="shared" si="223"/>
        <v>Click here</v>
      </c>
      <c r="I2413" t="str">
        <f>IFERROR(INDEX(Analysis!$B$71:$L$91, MATCH(B2413, Analysis!$A$71:$A$91, 0), MATCH(C2413, Analysis!$B$70:$L$70, 0)), "")</f>
        <v>Mild</v>
      </c>
      <c r="J2413">
        <f t="shared" si="224"/>
        <v>22</v>
      </c>
      <c r="K2413" s="56">
        <f t="shared" si="225"/>
        <v>45805</v>
      </c>
      <c r="L2413" s="57">
        <f t="shared" si="227"/>
        <v>0.38688657407328719</v>
      </c>
      <c r="M2413" t="str" cm="1">
        <f t="array" ref="M2413">IF(L2413="","",_xlfn.IFS(
  AND(L2413&gt;=TIME(9,0,0), L2413&lt;TIME(16,0,0)),"Morning",
  AND(L2413&gt;=TIME(16,0,0), L2413&lt;TIME(23,59,0)),"Evening",
  L2413&gt;=TIME(23,59,0),"Night",
  L2413&lt;TIME(9,0,0),"Night"
))</f>
        <v>Morning</v>
      </c>
      <c r="O2413" t="str">
        <f t="shared" si="226"/>
        <v/>
      </c>
    </row>
    <row r="2414" spans="1:15" x14ac:dyDescent="0.25">
      <c r="A2414" s="55" t="s">
        <v>4957</v>
      </c>
      <c r="B2414" t="s">
        <v>1</v>
      </c>
      <c r="C2414" t="s">
        <v>4731</v>
      </c>
      <c r="D2414" t="s">
        <v>4732</v>
      </c>
      <c r="E2414" t="s">
        <v>4958</v>
      </c>
      <c r="F2414" t="s">
        <v>78</v>
      </c>
      <c r="G2414" t="str">
        <f t="shared" si="222"/>
        <v>0</v>
      </c>
      <c r="H2414" s="4" t="str">
        <f t="shared" si="223"/>
        <v>Click here</v>
      </c>
      <c r="I2414" t="str">
        <f>IFERROR(INDEX(Analysis!$B$71:$L$91, MATCH(B2414, Analysis!$A$71:$A$91, 0), MATCH(C2414, Analysis!$B$70:$L$70, 0)), "")</f>
        <v>Mild</v>
      </c>
      <c r="J2414">
        <f t="shared" si="224"/>
        <v>22</v>
      </c>
      <c r="K2414" s="56">
        <f t="shared" si="225"/>
        <v>45805</v>
      </c>
      <c r="L2414" s="57">
        <f t="shared" si="227"/>
        <v>0.38700231481197989</v>
      </c>
      <c r="M2414" t="str" cm="1">
        <f t="array" ref="M2414">IF(L2414="","",_xlfn.IFS(
  AND(L2414&gt;=TIME(9,0,0), L2414&lt;TIME(16,0,0)),"Morning",
  AND(L2414&gt;=TIME(16,0,0), L2414&lt;TIME(23,59,0)),"Evening",
  L2414&gt;=TIME(23,59,0),"Night",
  L2414&lt;TIME(9,0,0),"Night"
))</f>
        <v>Morning</v>
      </c>
      <c r="O2414" t="str">
        <f t="shared" si="226"/>
        <v/>
      </c>
    </row>
    <row r="2415" spans="1:15" x14ac:dyDescent="0.25">
      <c r="A2415" s="55" t="s">
        <v>4959</v>
      </c>
      <c r="B2415" t="s">
        <v>1</v>
      </c>
      <c r="C2415" t="s">
        <v>103</v>
      </c>
      <c r="D2415" t="s">
        <v>541</v>
      </c>
      <c r="E2415" t="s">
        <v>4960</v>
      </c>
      <c r="F2415" t="s">
        <v>78</v>
      </c>
      <c r="G2415" t="str">
        <f t="shared" si="222"/>
        <v>0</v>
      </c>
      <c r="H2415" s="4" t="str">
        <f t="shared" si="223"/>
        <v>Click here</v>
      </c>
      <c r="I2415" t="str">
        <f>IFERROR(INDEX(Analysis!$B$71:$L$91, MATCH(B2415, Analysis!$A$71:$A$91, 0), MATCH(C2415, Analysis!$B$70:$L$70, 0)), "")</f>
        <v>Mild</v>
      </c>
      <c r="J2415">
        <f t="shared" si="224"/>
        <v>22</v>
      </c>
      <c r="K2415" s="56">
        <f t="shared" si="225"/>
        <v>45805</v>
      </c>
      <c r="L2415" s="57">
        <f t="shared" si="227"/>
        <v>0.38990740740700858</v>
      </c>
      <c r="M2415" t="str" cm="1">
        <f t="array" ref="M2415">IF(L2415="","",_xlfn.IFS(
  AND(L2415&gt;=TIME(9,0,0), L2415&lt;TIME(16,0,0)),"Morning",
  AND(L2415&gt;=TIME(16,0,0), L2415&lt;TIME(23,59,0)),"Evening",
  L2415&gt;=TIME(23,59,0),"Night",
  L2415&lt;TIME(9,0,0),"Night"
))</f>
        <v>Morning</v>
      </c>
      <c r="O2415" t="str">
        <f t="shared" si="226"/>
        <v/>
      </c>
    </row>
    <row r="2416" spans="1:15" x14ac:dyDescent="0.25">
      <c r="A2416" s="55" t="s">
        <v>4961</v>
      </c>
      <c r="B2416" t="s">
        <v>1</v>
      </c>
      <c r="C2416" t="s">
        <v>103</v>
      </c>
      <c r="D2416" t="s">
        <v>541</v>
      </c>
      <c r="E2416" t="s">
        <v>4962</v>
      </c>
      <c r="F2416" t="s">
        <v>78</v>
      </c>
      <c r="G2416" t="str">
        <f t="shared" si="222"/>
        <v>0</v>
      </c>
      <c r="H2416" s="4" t="str">
        <f t="shared" si="223"/>
        <v>Click here</v>
      </c>
      <c r="I2416" t="str">
        <f>IFERROR(INDEX(Analysis!$B$71:$L$91, MATCH(B2416, Analysis!$A$71:$A$91, 0), MATCH(C2416, Analysis!$B$70:$L$70, 0)), "")</f>
        <v>Mild</v>
      </c>
      <c r="J2416">
        <f t="shared" si="224"/>
        <v>22</v>
      </c>
      <c r="K2416" s="56">
        <f t="shared" si="225"/>
        <v>45805</v>
      </c>
      <c r="L2416" s="57">
        <f t="shared" si="227"/>
        <v>0.39113425926188938</v>
      </c>
      <c r="M2416" t="str" cm="1">
        <f t="array" ref="M2416">IF(L2416="","",_xlfn.IFS(
  AND(L2416&gt;=TIME(9,0,0), L2416&lt;TIME(16,0,0)),"Morning",
  AND(L2416&gt;=TIME(16,0,0), L2416&lt;TIME(23,59,0)),"Evening",
  L2416&gt;=TIME(23,59,0),"Night",
  L2416&lt;TIME(9,0,0),"Night"
))</f>
        <v>Morning</v>
      </c>
      <c r="O2416" t="str">
        <f t="shared" si="226"/>
        <v/>
      </c>
    </row>
    <row r="2417" spans="1:15" x14ac:dyDescent="0.25">
      <c r="A2417" s="55" t="s">
        <v>4963</v>
      </c>
      <c r="B2417" t="s">
        <v>1</v>
      </c>
      <c r="C2417" t="s">
        <v>103</v>
      </c>
      <c r="D2417" t="s">
        <v>104</v>
      </c>
      <c r="E2417" t="s">
        <v>4964</v>
      </c>
      <c r="F2417" t="s">
        <v>78</v>
      </c>
      <c r="G2417" t="str">
        <f t="shared" si="222"/>
        <v>0</v>
      </c>
      <c r="H2417" s="4" t="str">
        <f t="shared" si="223"/>
        <v>Click here</v>
      </c>
      <c r="I2417" t="str">
        <f>IFERROR(INDEX(Analysis!$B$71:$L$91, MATCH(B2417, Analysis!$A$71:$A$91, 0), MATCH(C2417, Analysis!$B$70:$L$70, 0)), "")</f>
        <v>Mild</v>
      </c>
      <c r="J2417">
        <f t="shared" si="224"/>
        <v>22</v>
      </c>
      <c r="K2417" s="56">
        <f t="shared" si="225"/>
        <v>45805</v>
      </c>
      <c r="L2417" s="57">
        <f t="shared" si="227"/>
        <v>0.39429398148058681</v>
      </c>
      <c r="M2417" t="str" cm="1">
        <f t="array" ref="M2417">IF(L2417="","",_xlfn.IFS(
  AND(L2417&gt;=TIME(9,0,0), L2417&lt;TIME(16,0,0)),"Morning",
  AND(L2417&gt;=TIME(16,0,0), L2417&lt;TIME(23,59,0)),"Evening",
  L2417&gt;=TIME(23,59,0),"Night",
  L2417&lt;TIME(9,0,0),"Night"
))</f>
        <v>Morning</v>
      </c>
      <c r="O2417" t="str">
        <f t="shared" si="226"/>
        <v/>
      </c>
    </row>
    <row r="2418" spans="1:15" x14ac:dyDescent="0.25">
      <c r="A2418" s="55" t="s">
        <v>4965</v>
      </c>
      <c r="B2418" t="s">
        <v>3</v>
      </c>
      <c r="C2418" t="s">
        <v>103</v>
      </c>
      <c r="D2418" t="s">
        <v>104</v>
      </c>
      <c r="E2418" t="s">
        <v>4966</v>
      </c>
      <c r="F2418" t="s">
        <v>78</v>
      </c>
      <c r="G2418" t="str">
        <f t="shared" si="222"/>
        <v>0</v>
      </c>
      <c r="H2418" s="4" t="str">
        <f t="shared" si="223"/>
        <v>Click here</v>
      </c>
      <c r="I2418" t="str">
        <f>IFERROR(INDEX(Analysis!$B$71:$L$91, MATCH(B2418, Analysis!$A$71:$A$91, 0), MATCH(C2418, Analysis!$B$70:$L$70, 0)), "")</f>
        <v>Severe</v>
      </c>
      <c r="J2418">
        <f t="shared" si="224"/>
        <v>22</v>
      </c>
      <c r="K2418" s="56">
        <f t="shared" si="225"/>
        <v>45805</v>
      </c>
      <c r="L2418" s="57">
        <f t="shared" si="227"/>
        <v>0.39710648148320615</v>
      </c>
      <c r="M2418" t="str" cm="1">
        <f t="array" ref="M2418">IF(L2418="","",_xlfn.IFS(
  AND(L2418&gt;=TIME(9,0,0), L2418&lt;TIME(16,0,0)),"Morning",
  AND(L2418&gt;=TIME(16,0,0), L2418&lt;TIME(23,59,0)),"Evening",
  L2418&gt;=TIME(23,59,0),"Night",
  L2418&lt;TIME(9,0,0),"Night"
))</f>
        <v>Morning</v>
      </c>
      <c r="O2418" t="str">
        <f t="shared" si="226"/>
        <v/>
      </c>
    </row>
    <row r="2419" spans="1:15" x14ac:dyDescent="0.25">
      <c r="A2419" s="55" t="s">
        <v>4967</v>
      </c>
      <c r="B2419" t="s">
        <v>3</v>
      </c>
      <c r="C2419" t="s">
        <v>26</v>
      </c>
      <c r="D2419" t="s">
        <v>220</v>
      </c>
      <c r="E2419" t="s">
        <v>4968</v>
      </c>
      <c r="F2419" t="s">
        <v>78</v>
      </c>
      <c r="G2419" t="str">
        <f t="shared" si="222"/>
        <v>0</v>
      </c>
      <c r="H2419" s="4" t="str">
        <f t="shared" si="223"/>
        <v>Click here</v>
      </c>
      <c r="I2419" t="str">
        <f>IFERROR(INDEX(Analysis!$B$71:$L$91, MATCH(B2419, Analysis!$A$71:$A$91, 0), MATCH(C2419, Analysis!$B$70:$L$70, 0)), "")</f>
        <v>Severe</v>
      </c>
      <c r="J2419">
        <f t="shared" si="224"/>
        <v>22</v>
      </c>
      <c r="K2419" s="56">
        <f t="shared" si="225"/>
        <v>45805</v>
      </c>
      <c r="L2419" s="57">
        <f t="shared" si="227"/>
        <v>0.40853009259444661</v>
      </c>
      <c r="M2419" t="str" cm="1">
        <f t="array" ref="M2419">IF(L2419="","",_xlfn.IFS(
  AND(L2419&gt;=TIME(9,0,0), L2419&lt;TIME(16,0,0)),"Morning",
  AND(L2419&gt;=TIME(16,0,0), L2419&lt;TIME(23,59,0)),"Evening",
  L2419&gt;=TIME(23,59,0),"Night",
  L2419&lt;TIME(9,0,0),"Night"
))</f>
        <v>Morning</v>
      </c>
      <c r="O2419" t="str">
        <f t="shared" si="226"/>
        <v/>
      </c>
    </row>
    <row r="2420" spans="1:15" x14ac:dyDescent="0.25">
      <c r="A2420" s="55" t="s">
        <v>4969</v>
      </c>
      <c r="B2420" t="s">
        <v>1</v>
      </c>
      <c r="C2420" t="s">
        <v>25</v>
      </c>
      <c r="D2420" t="s">
        <v>86</v>
      </c>
      <c r="E2420" t="s">
        <v>4970</v>
      </c>
      <c r="F2420" t="s">
        <v>78</v>
      </c>
      <c r="G2420" t="str">
        <f t="shared" si="222"/>
        <v>0</v>
      </c>
      <c r="H2420" s="4" t="str">
        <f t="shared" si="223"/>
        <v>Click here</v>
      </c>
      <c r="I2420" t="str">
        <f>IFERROR(INDEX(Analysis!$B$71:$L$91, MATCH(B2420, Analysis!$A$71:$A$91, 0), MATCH(C2420, Analysis!$B$70:$L$70, 0)), "")</f>
        <v>Mild</v>
      </c>
      <c r="J2420">
        <f t="shared" si="224"/>
        <v>22</v>
      </c>
      <c r="K2420" s="56">
        <f t="shared" si="225"/>
        <v>45805</v>
      </c>
      <c r="L2420" s="57">
        <f t="shared" si="227"/>
        <v>0.40959490741079208</v>
      </c>
      <c r="M2420" t="str" cm="1">
        <f t="array" ref="M2420">IF(L2420="","",_xlfn.IFS(
  AND(L2420&gt;=TIME(9,0,0), L2420&lt;TIME(16,0,0)),"Morning",
  AND(L2420&gt;=TIME(16,0,0), L2420&lt;TIME(23,59,0)),"Evening",
  L2420&gt;=TIME(23,59,0),"Night",
  L2420&lt;TIME(9,0,0),"Night"
))</f>
        <v>Morning</v>
      </c>
      <c r="O2420" t="str">
        <f t="shared" si="226"/>
        <v/>
      </c>
    </row>
    <row r="2421" spans="1:15" x14ac:dyDescent="0.25">
      <c r="A2421" s="55" t="s">
        <v>4971</v>
      </c>
      <c r="B2421" t="s">
        <v>1</v>
      </c>
      <c r="C2421" t="s">
        <v>25</v>
      </c>
      <c r="D2421" t="s">
        <v>310</v>
      </c>
      <c r="E2421" t="s">
        <v>4972</v>
      </c>
      <c r="F2421" t="s">
        <v>78</v>
      </c>
      <c r="G2421" t="str">
        <f t="shared" si="222"/>
        <v>0</v>
      </c>
      <c r="H2421" s="4" t="str">
        <f t="shared" si="223"/>
        <v>Click here</v>
      </c>
      <c r="I2421" t="str">
        <f>IFERROR(INDEX(Analysis!$B$71:$L$91, MATCH(B2421, Analysis!$A$71:$A$91, 0), MATCH(C2421, Analysis!$B$70:$L$70, 0)), "")</f>
        <v>Mild</v>
      </c>
      <c r="J2421">
        <f t="shared" si="224"/>
        <v>22</v>
      </c>
      <c r="K2421" s="56">
        <f t="shared" si="225"/>
        <v>45805</v>
      </c>
      <c r="L2421" s="57">
        <f t="shared" si="227"/>
        <v>0.41142361111269565</v>
      </c>
      <c r="M2421" t="str" cm="1">
        <f t="array" ref="M2421">IF(L2421="","",_xlfn.IFS(
  AND(L2421&gt;=TIME(9,0,0), L2421&lt;TIME(16,0,0)),"Morning",
  AND(L2421&gt;=TIME(16,0,0), L2421&lt;TIME(23,59,0)),"Evening",
  L2421&gt;=TIME(23,59,0),"Night",
  L2421&lt;TIME(9,0,0),"Night"
))</f>
        <v>Morning</v>
      </c>
      <c r="O2421" t="str">
        <f t="shared" si="226"/>
        <v/>
      </c>
    </row>
    <row r="2422" spans="1:15" x14ac:dyDescent="0.25">
      <c r="A2422" s="55" t="s">
        <v>4973</v>
      </c>
      <c r="B2422" t="s">
        <v>1</v>
      </c>
      <c r="C2422" t="s">
        <v>4731</v>
      </c>
      <c r="D2422" t="s">
        <v>4755</v>
      </c>
      <c r="E2422" t="s">
        <v>4974</v>
      </c>
      <c r="F2422" t="s">
        <v>78</v>
      </c>
      <c r="G2422" t="str">
        <f t="shared" si="222"/>
        <v>0</v>
      </c>
      <c r="H2422" s="4" t="str">
        <f t="shared" si="223"/>
        <v>Click here</v>
      </c>
      <c r="I2422" t="str">
        <f>IFERROR(INDEX(Analysis!$B$71:$L$91, MATCH(B2422, Analysis!$A$71:$A$91, 0), MATCH(C2422, Analysis!$B$70:$L$70, 0)), "")</f>
        <v>Mild</v>
      </c>
      <c r="J2422">
        <f t="shared" si="224"/>
        <v>22</v>
      </c>
      <c r="K2422" s="56">
        <f t="shared" si="225"/>
        <v>45805</v>
      </c>
      <c r="L2422" s="57">
        <f t="shared" si="227"/>
        <v>0.414166666669189</v>
      </c>
      <c r="M2422" t="str" cm="1">
        <f t="array" ref="M2422">IF(L2422="","",_xlfn.IFS(
  AND(L2422&gt;=TIME(9,0,0), L2422&lt;TIME(16,0,0)),"Morning",
  AND(L2422&gt;=TIME(16,0,0), L2422&lt;TIME(23,59,0)),"Evening",
  L2422&gt;=TIME(23,59,0),"Night",
  L2422&lt;TIME(9,0,0),"Night"
))</f>
        <v>Morning</v>
      </c>
      <c r="O2422" t="str">
        <f t="shared" si="226"/>
        <v/>
      </c>
    </row>
    <row r="2423" spans="1:15" x14ac:dyDescent="0.25">
      <c r="A2423" s="55" t="s">
        <v>4975</v>
      </c>
      <c r="B2423" t="s">
        <v>1</v>
      </c>
      <c r="C2423" t="s">
        <v>4731</v>
      </c>
      <c r="D2423" t="s">
        <v>4743</v>
      </c>
      <c r="E2423" t="s">
        <v>4976</v>
      </c>
      <c r="F2423" t="s">
        <v>78</v>
      </c>
      <c r="G2423" t="str">
        <f t="shared" si="222"/>
        <v>0</v>
      </c>
      <c r="H2423" s="4" t="str">
        <f t="shared" si="223"/>
        <v>Click here</v>
      </c>
      <c r="I2423" t="str">
        <f>IFERROR(INDEX(Analysis!$B$71:$L$91, MATCH(B2423, Analysis!$A$71:$A$91, 0), MATCH(C2423, Analysis!$B$70:$L$70, 0)), "")</f>
        <v>Mild</v>
      </c>
      <c r="J2423">
        <f t="shared" si="224"/>
        <v>22</v>
      </c>
      <c r="K2423" s="56">
        <f t="shared" si="225"/>
        <v>45805</v>
      </c>
      <c r="L2423" s="57">
        <f t="shared" si="227"/>
        <v>0.41646990740991896</v>
      </c>
      <c r="M2423" t="str" cm="1">
        <f t="array" ref="M2423">IF(L2423="","",_xlfn.IFS(
  AND(L2423&gt;=TIME(9,0,0), L2423&lt;TIME(16,0,0)),"Morning",
  AND(L2423&gt;=TIME(16,0,0), L2423&lt;TIME(23,59,0)),"Evening",
  L2423&gt;=TIME(23,59,0),"Night",
  L2423&lt;TIME(9,0,0),"Night"
))</f>
        <v>Morning</v>
      </c>
      <c r="O2423" t="str">
        <f t="shared" si="226"/>
        <v/>
      </c>
    </row>
    <row r="2424" spans="1:15" x14ac:dyDescent="0.25">
      <c r="A2424" s="55" t="s">
        <v>4977</v>
      </c>
      <c r="B2424" t="s">
        <v>2</v>
      </c>
      <c r="C2424" t="s">
        <v>30</v>
      </c>
      <c r="D2424" t="s">
        <v>4298</v>
      </c>
      <c r="E2424" t="s">
        <v>4978</v>
      </c>
      <c r="F2424" t="s">
        <v>78</v>
      </c>
      <c r="G2424" t="str">
        <f t="shared" si="222"/>
        <v>0</v>
      </c>
      <c r="H2424" s="4" t="str">
        <f t="shared" si="223"/>
        <v>Click here</v>
      </c>
      <c r="I2424" t="str">
        <f>IFERROR(INDEX(Analysis!$B$71:$L$91, MATCH(B2424, Analysis!$A$71:$A$91, 0), MATCH(C2424, Analysis!$B$70:$L$70, 0)), "")</f>
        <v>Mild</v>
      </c>
      <c r="J2424">
        <f t="shared" si="224"/>
        <v>22</v>
      </c>
      <c r="K2424" s="56">
        <f t="shared" si="225"/>
        <v>45805</v>
      </c>
      <c r="L2424" s="57">
        <f t="shared" si="227"/>
        <v>0.42093749999912689</v>
      </c>
      <c r="M2424" t="str" cm="1">
        <f t="array" ref="M2424">IF(L2424="","",_xlfn.IFS(
  AND(L2424&gt;=TIME(9,0,0), L2424&lt;TIME(16,0,0)),"Morning",
  AND(L2424&gt;=TIME(16,0,0), L2424&lt;TIME(23,59,0)),"Evening",
  L2424&gt;=TIME(23,59,0),"Night",
  L2424&lt;TIME(9,0,0),"Night"
))</f>
        <v>Morning</v>
      </c>
      <c r="O2424" t="str">
        <f t="shared" si="226"/>
        <v/>
      </c>
    </row>
    <row r="2425" spans="1:15" x14ac:dyDescent="0.25">
      <c r="A2425" s="55" t="s">
        <v>4979</v>
      </c>
      <c r="B2425" t="s">
        <v>1</v>
      </c>
      <c r="C2425" t="s">
        <v>4731</v>
      </c>
      <c r="D2425" t="s">
        <v>4740</v>
      </c>
      <c r="E2425" t="s">
        <v>4980</v>
      </c>
      <c r="F2425" t="s">
        <v>78</v>
      </c>
      <c r="G2425" t="str">
        <f t="shared" si="222"/>
        <v>0</v>
      </c>
      <c r="H2425" s="4" t="str">
        <f t="shared" si="223"/>
        <v>Click here</v>
      </c>
      <c r="I2425" t="str">
        <f>IFERROR(INDEX(Analysis!$B$71:$L$91, MATCH(B2425, Analysis!$A$71:$A$91, 0), MATCH(C2425, Analysis!$B$70:$L$70, 0)), "")</f>
        <v>Mild</v>
      </c>
      <c r="J2425">
        <f t="shared" si="224"/>
        <v>22</v>
      </c>
      <c r="K2425" s="56">
        <f t="shared" si="225"/>
        <v>45805</v>
      </c>
      <c r="L2425" s="57">
        <f t="shared" si="227"/>
        <v>0.42436342592554865</v>
      </c>
      <c r="M2425" t="str" cm="1">
        <f t="array" ref="M2425">IF(L2425="","",_xlfn.IFS(
  AND(L2425&gt;=TIME(9,0,0), L2425&lt;TIME(16,0,0)),"Morning",
  AND(L2425&gt;=TIME(16,0,0), L2425&lt;TIME(23,59,0)),"Evening",
  L2425&gt;=TIME(23,59,0),"Night",
  L2425&lt;TIME(9,0,0),"Night"
))</f>
        <v>Morning</v>
      </c>
      <c r="O2425" t="str">
        <f t="shared" si="226"/>
        <v/>
      </c>
    </row>
    <row r="2426" spans="1:15" x14ac:dyDescent="0.25">
      <c r="A2426" s="55" t="s">
        <v>4981</v>
      </c>
      <c r="B2426" t="s">
        <v>1</v>
      </c>
      <c r="C2426" t="s">
        <v>30</v>
      </c>
      <c r="D2426" t="s">
        <v>3820</v>
      </c>
      <c r="E2426" t="s">
        <v>4982</v>
      </c>
      <c r="F2426" t="s">
        <v>78</v>
      </c>
      <c r="G2426" t="str">
        <f t="shared" si="222"/>
        <v>0</v>
      </c>
      <c r="H2426" s="4" t="str">
        <f t="shared" si="223"/>
        <v>Click here</v>
      </c>
      <c r="I2426" t="str">
        <f>IFERROR(INDEX(Analysis!$B$71:$L$91, MATCH(B2426, Analysis!$A$71:$A$91, 0), MATCH(C2426, Analysis!$B$70:$L$70, 0)), "")</f>
        <v>Mild</v>
      </c>
      <c r="J2426">
        <f t="shared" si="224"/>
        <v>22</v>
      </c>
      <c r="K2426" s="56">
        <f t="shared" si="225"/>
        <v>45805</v>
      </c>
      <c r="L2426" s="57">
        <f t="shared" si="227"/>
        <v>0.43170138888672227</v>
      </c>
      <c r="M2426" t="str" cm="1">
        <f t="array" ref="M2426">IF(L2426="","",_xlfn.IFS(
  AND(L2426&gt;=TIME(9,0,0), L2426&lt;TIME(16,0,0)),"Morning",
  AND(L2426&gt;=TIME(16,0,0), L2426&lt;TIME(23,59,0)),"Evening",
  L2426&gt;=TIME(23,59,0),"Night",
  L2426&lt;TIME(9,0,0),"Night"
))</f>
        <v>Morning</v>
      </c>
      <c r="O2426" t="str">
        <f t="shared" si="226"/>
        <v/>
      </c>
    </row>
    <row r="2427" spans="1:15" x14ac:dyDescent="0.25">
      <c r="A2427" s="55" t="s">
        <v>4983</v>
      </c>
      <c r="B2427" t="s">
        <v>0</v>
      </c>
      <c r="C2427" t="s">
        <v>4731</v>
      </c>
      <c r="D2427" t="s">
        <v>4755</v>
      </c>
      <c r="E2427" t="s">
        <v>4984</v>
      </c>
      <c r="F2427" t="s">
        <v>78</v>
      </c>
      <c r="G2427" t="str">
        <f t="shared" si="222"/>
        <v>0</v>
      </c>
      <c r="H2427" s="4" t="str">
        <f t="shared" si="223"/>
        <v>Click here</v>
      </c>
      <c r="I2427" t="str">
        <f>IFERROR(INDEX(Analysis!$B$71:$L$91, MATCH(B2427, Analysis!$A$71:$A$91, 0), MATCH(C2427, Analysis!$B$70:$L$70, 0)), "")</f>
        <v>Severe</v>
      </c>
      <c r="J2427">
        <f t="shared" si="224"/>
        <v>22</v>
      </c>
      <c r="K2427" s="56">
        <f t="shared" si="225"/>
        <v>45805</v>
      </c>
      <c r="L2427" s="57">
        <f t="shared" si="227"/>
        <v>0.43256944444146939</v>
      </c>
      <c r="M2427" t="str" cm="1">
        <f t="array" ref="M2427">IF(L2427="","",_xlfn.IFS(
  AND(L2427&gt;=TIME(9,0,0), L2427&lt;TIME(16,0,0)),"Morning",
  AND(L2427&gt;=TIME(16,0,0), L2427&lt;TIME(23,59,0)),"Evening",
  L2427&gt;=TIME(23,59,0),"Night",
  L2427&lt;TIME(9,0,0),"Night"
))</f>
        <v>Morning</v>
      </c>
      <c r="O2427" t="str">
        <f t="shared" si="226"/>
        <v/>
      </c>
    </row>
    <row r="2428" spans="1:15" x14ac:dyDescent="0.25">
      <c r="A2428" s="55" t="s">
        <v>4985</v>
      </c>
      <c r="B2428" t="s">
        <v>1</v>
      </c>
      <c r="C2428" t="s">
        <v>25</v>
      </c>
      <c r="D2428" t="s">
        <v>310</v>
      </c>
      <c r="E2428" t="s">
        <v>4986</v>
      </c>
      <c r="F2428" t="s">
        <v>78</v>
      </c>
      <c r="G2428" t="str">
        <f t="shared" si="222"/>
        <v>0</v>
      </c>
      <c r="H2428" s="4" t="str">
        <f t="shared" si="223"/>
        <v>Click here</v>
      </c>
      <c r="I2428" t="str">
        <f>IFERROR(INDEX(Analysis!$B$71:$L$91, MATCH(B2428, Analysis!$A$71:$A$91, 0), MATCH(C2428, Analysis!$B$70:$L$70, 0)), "")</f>
        <v>Mild</v>
      </c>
      <c r="J2428">
        <f t="shared" si="224"/>
        <v>22</v>
      </c>
      <c r="K2428" s="56">
        <f t="shared" si="225"/>
        <v>45805</v>
      </c>
      <c r="L2428" s="57">
        <f t="shared" si="227"/>
        <v>0.43351851851912215</v>
      </c>
      <c r="M2428" t="str" cm="1">
        <f t="array" ref="M2428">IF(L2428="","",_xlfn.IFS(
  AND(L2428&gt;=TIME(9,0,0), L2428&lt;TIME(16,0,0)),"Morning",
  AND(L2428&gt;=TIME(16,0,0), L2428&lt;TIME(23,59,0)),"Evening",
  L2428&gt;=TIME(23,59,0),"Night",
  L2428&lt;TIME(9,0,0),"Night"
))</f>
        <v>Morning</v>
      </c>
      <c r="O2428" t="str">
        <f t="shared" si="226"/>
        <v/>
      </c>
    </row>
    <row r="2429" spans="1:15" x14ac:dyDescent="0.25">
      <c r="A2429" s="55" t="s">
        <v>4987</v>
      </c>
      <c r="B2429" t="s">
        <v>1</v>
      </c>
      <c r="C2429" t="s">
        <v>4731</v>
      </c>
      <c r="D2429" t="s">
        <v>4988</v>
      </c>
      <c r="E2429" t="s">
        <v>4989</v>
      </c>
      <c r="F2429" t="s">
        <v>78</v>
      </c>
      <c r="G2429" t="str">
        <f t="shared" si="222"/>
        <v>0</v>
      </c>
      <c r="H2429" s="4" t="str">
        <f t="shared" si="223"/>
        <v>Click here</v>
      </c>
      <c r="I2429" t="str">
        <f>IFERROR(INDEX(Analysis!$B$71:$L$91, MATCH(B2429, Analysis!$A$71:$A$91, 0), MATCH(C2429, Analysis!$B$70:$L$70, 0)), "")</f>
        <v>Mild</v>
      </c>
      <c r="J2429">
        <f t="shared" si="224"/>
        <v>22</v>
      </c>
      <c r="K2429" s="56">
        <f t="shared" si="225"/>
        <v>45805</v>
      </c>
      <c r="L2429" s="57">
        <f t="shared" si="227"/>
        <v>0.43511574074364034</v>
      </c>
      <c r="M2429" t="str" cm="1">
        <f t="array" ref="M2429">IF(L2429="","",_xlfn.IFS(
  AND(L2429&gt;=TIME(9,0,0), L2429&lt;TIME(16,0,0)),"Morning",
  AND(L2429&gt;=TIME(16,0,0), L2429&lt;TIME(23,59,0)),"Evening",
  L2429&gt;=TIME(23,59,0),"Night",
  L2429&lt;TIME(9,0,0),"Night"
))</f>
        <v>Morning</v>
      </c>
      <c r="O2429" t="str">
        <f t="shared" si="226"/>
        <v/>
      </c>
    </row>
    <row r="2430" spans="1:15" x14ac:dyDescent="0.25">
      <c r="A2430" s="55" t="s">
        <v>4990</v>
      </c>
      <c r="B2430" t="s">
        <v>1</v>
      </c>
      <c r="C2430" t="s">
        <v>4731</v>
      </c>
      <c r="D2430" t="s">
        <v>4988</v>
      </c>
      <c r="E2430" t="s">
        <v>4991</v>
      </c>
      <c r="F2430" t="s">
        <v>78</v>
      </c>
      <c r="G2430" t="str">
        <f t="shared" si="222"/>
        <v>0</v>
      </c>
      <c r="H2430" s="4" t="str">
        <f t="shared" si="223"/>
        <v>Click here</v>
      </c>
      <c r="I2430" t="str">
        <f>IFERROR(INDEX(Analysis!$B$71:$L$91, MATCH(B2430, Analysis!$A$71:$A$91, 0), MATCH(C2430, Analysis!$B$70:$L$70, 0)), "")</f>
        <v>Mild</v>
      </c>
      <c r="J2430">
        <f t="shared" si="224"/>
        <v>22</v>
      </c>
      <c r="K2430" s="56">
        <f t="shared" si="225"/>
        <v>45805</v>
      </c>
      <c r="L2430" s="57">
        <f t="shared" si="227"/>
        <v>0.43531249999796273</v>
      </c>
      <c r="M2430" t="str" cm="1">
        <f t="array" ref="M2430">IF(L2430="","",_xlfn.IFS(
  AND(L2430&gt;=TIME(9,0,0), L2430&lt;TIME(16,0,0)),"Morning",
  AND(L2430&gt;=TIME(16,0,0), L2430&lt;TIME(23,59,0)),"Evening",
  L2430&gt;=TIME(23,59,0),"Night",
  L2430&lt;TIME(9,0,0),"Night"
))</f>
        <v>Morning</v>
      </c>
      <c r="O2430" t="str">
        <f t="shared" si="226"/>
        <v/>
      </c>
    </row>
    <row r="2431" spans="1:15" x14ac:dyDescent="0.25">
      <c r="A2431" s="55" t="s">
        <v>4992</v>
      </c>
      <c r="B2431" t="s">
        <v>0</v>
      </c>
      <c r="C2431" t="s">
        <v>25</v>
      </c>
      <c r="D2431" t="s">
        <v>83</v>
      </c>
      <c r="E2431" t="s">
        <v>4993</v>
      </c>
      <c r="F2431" t="s">
        <v>78</v>
      </c>
      <c r="G2431" t="str">
        <f t="shared" si="222"/>
        <v>0</v>
      </c>
      <c r="H2431" s="4" t="str">
        <f t="shared" si="223"/>
        <v>Click here</v>
      </c>
      <c r="I2431" t="str">
        <f>IFERROR(INDEX(Analysis!$B$71:$L$91, MATCH(B2431, Analysis!$A$71:$A$91, 0), MATCH(C2431, Analysis!$B$70:$L$70, 0)), "")</f>
        <v>Severe</v>
      </c>
      <c r="J2431">
        <f t="shared" si="224"/>
        <v>22</v>
      </c>
      <c r="K2431" s="56">
        <f t="shared" si="225"/>
        <v>45805</v>
      </c>
      <c r="L2431" s="57">
        <f t="shared" si="227"/>
        <v>0.4439351851833635</v>
      </c>
      <c r="M2431" t="str" cm="1">
        <f t="array" ref="M2431">IF(L2431="","",_xlfn.IFS(
  AND(L2431&gt;=TIME(9,0,0), L2431&lt;TIME(16,0,0)),"Morning",
  AND(L2431&gt;=TIME(16,0,0), L2431&lt;TIME(23,59,0)),"Evening",
  L2431&gt;=TIME(23,59,0),"Night",
  L2431&lt;TIME(9,0,0),"Night"
))</f>
        <v>Morning</v>
      </c>
      <c r="O2431" t="str">
        <f t="shared" si="226"/>
        <v/>
      </c>
    </row>
    <row r="2432" spans="1:15" x14ac:dyDescent="0.25">
      <c r="A2432" s="55" t="s">
        <v>4994</v>
      </c>
      <c r="B2432" t="s">
        <v>0</v>
      </c>
      <c r="C2432" t="s">
        <v>26</v>
      </c>
      <c r="D2432" t="s">
        <v>80</v>
      </c>
      <c r="E2432" t="s">
        <v>4995</v>
      </c>
      <c r="F2432" t="s">
        <v>78</v>
      </c>
      <c r="G2432" t="str">
        <f t="shared" si="222"/>
        <v>0</v>
      </c>
      <c r="H2432" s="4" t="str">
        <f t="shared" si="223"/>
        <v>Click here</v>
      </c>
      <c r="I2432" t="str">
        <f>IFERROR(INDEX(Analysis!$B$71:$L$91, MATCH(B2432, Analysis!$A$71:$A$91, 0), MATCH(C2432, Analysis!$B$70:$L$70, 0)), "")</f>
        <v>Severe</v>
      </c>
      <c r="J2432">
        <f t="shared" si="224"/>
        <v>22</v>
      </c>
      <c r="K2432" s="56">
        <f t="shared" si="225"/>
        <v>45805</v>
      </c>
      <c r="L2432" s="57">
        <f t="shared" si="227"/>
        <v>0.4439699074064265</v>
      </c>
      <c r="M2432" t="str" cm="1">
        <f t="array" ref="M2432">IF(L2432="","",_xlfn.IFS(
  AND(L2432&gt;=TIME(9,0,0), L2432&lt;TIME(16,0,0)),"Morning",
  AND(L2432&gt;=TIME(16,0,0), L2432&lt;TIME(23,59,0)),"Evening",
  L2432&gt;=TIME(23,59,0),"Night",
  L2432&lt;TIME(9,0,0),"Night"
))</f>
        <v>Morning</v>
      </c>
      <c r="O2432" t="str">
        <f t="shared" si="226"/>
        <v/>
      </c>
    </row>
    <row r="2433" spans="1:15" x14ac:dyDescent="0.25">
      <c r="A2433" s="55" t="s">
        <v>4996</v>
      </c>
      <c r="B2433" t="s">
        <v>0</v>
      </c>
      <c r="C2433" t="s">
        <v>25</v>
      </c>
      <c r="D2433" t="s">
        <v>83</v>
      </c>
      <c r="E2433" t="s">
        <v>4997</v>
      </c>
      <c r="F2433" t="s">
        <v>78</v>
      </c>
      <c r="G2433" t="str">
        <f t="shared" si="222"/>
        <v>0</v>
      </c>
      <c r="H2433" s="4" t="str">
        <f t="shared" si="223"/>
        <v>Click here</v>
      </c>
      <c r="I2433" t="str">
        <f>IFERROR(INDEX(Analysis!$B$71:$L$91, MATCH(B2433, Analysis!$A$71:$A$91, 0), MATCH(C2433, Analysis!$B$70:$L$70, 0)), "")</f>
        <v>Severe</v>
      </c>
      <c r="J2433">
        <f t="shared" si="224"/>
        <v>22</v>
      </c>
      <c r="K2433" s="56">
        <f t="shared" si="225"/>
        <v>45805</v>
      </c>
      <c r="L2433" s="57">
        <f t="shared" si="227"/>
        <v>0.44412037036818219</v>
      </c>
      <c r="M2433" t="str" cm="1">
        <f t="array" ref="M2433">IF(L2433="","",_xlfn.IFS(
  AND(L2433&gt;=TIME(9,0,0), L2433&lt;TIME(16,0,0)),"Morning",
  AND(L2433&gt;=TIME(16,0,0), L2433&lt;TIME(23,59,0)),"Evening",
  L2433&gt;=TIME(23,59,0),"Night",
  L2433&lt;TIME(9,0,0),"Night"
))</f>
        <v>Morning</v>
      </c>
      <c r="O2433" t="str">
        <f t="shared" si="226"/>
        <v/>
      </c>
    </row>
    <row r="2434" spans="1:15" x14ac:dyDescent="0.25">
      <c r="A2434" s="55" t="s">
        <v>4998</v>
      </c>
      <c r="B2434" t="s">
        <v>0</v>
      </c>
      <c r="C2434" t="s">
        <v>25</v>
      </c>
      <c r="D2434" t="s">
        <v>83</v>
      </c>
      <c r="E2434" t="s">
        <v>4999</v>
      </c>
      <c r="F2434" t="s">
        <v>78</v>
      </c>
      <c r="G2434" t="str">
        <f t="shared" ref="G2434:G2497" si="228">IF(ISBLANK(A2434), "", IF(ISBLANK(F2434), 0, F2434))</f>
        <v>0</v>
      </c>
      <c r="H2434" s="4" t="str">
        <f t="shared" ref="H2434:H2497" si="229">IF(ISBLANK(E2434),"",HYPERLINK(E2434,"Click here"))</f>
        <v>Click here</v>
      </c>
      <c r="I2434" t="str">
        <f>IFERROR(INDEX(Analysis!$B$71:$L$91, MATCH(B2434, Analysis!$A$71:$A$91, 0), MATCH(C2434, Analysis!$B$70:$L$70, 0)), "")</f>
        <v>Severe</v>
      </c>
      <c r="J2434">
        <f t="shared" ref="J2434:J2497" si="230">IF(ISBLANK(A2434),"",WEEKNUM(A2434))</f>
        <v>22</v>
      </c>
      <c r="K2434" s="56">
        <f t="shared" ref="K2434:K2497" si="231">IF(ISBLANK(A2434),"",DATE(YEAR(A2434),MONTH(A2434),DAY(A2434)))</f>
        <v>45805</v>
      </c>
      <c r="L2434" s="57">
        <f t="shared" si="227"/>
        <v>0.44444444444525288</v>
      </c>
      <c r="M2434" t="str" cm="1">
        <f t="array" ref="M2434">IF(L2434="","",_xlfn.IFS(
  AND(L2434&gt;=TIME(9,0,0), L2434&lt;TIME(16,0,0)),"Morning",
  AND(L2434&gt;=TIME(16,0,0), L2434&lt;TIME(23,59,0)),"Evening",
  L2434&gt;=TIME(23,59,0),"Night",
  L2434&lt;TIME(9,0,0),"Night"
))</f>
        <v>Morning</v>
      </c>
      <c r="O2434" t="str">
        <f t="shared" ref="O2434:O2497" si="232">IF(N2434="ON", _xlfn.IMAGE(E2434, 1), "")</f>
        <v/>
      </c>
    </row>
    <row r="2435" spans="1:15" x14ac:dyDescent="0.25">
      <c r="A2435" s="55" t="s">
        <v>5000</v>
      </c>
      <c r="B2435" t="s">
        <v>1</v>
      </c>
      <c r="C2435" t="s">
        <v>30</v>
      </c>
      <c r="D2435" t="s">
        <v>4298</v>
      </c>
      <c r="E2435" t="s">
        <v>5001</v>
      </c>
      <c r="F2435" t="s">
        <v>78</v>
      </c>
      <c r="G2435" t="str">
        <f t="shared" si="228"/>
        <v>0</v>
      </c>
      <c r="H2435" s="4" t="str">
        <f t="shared" si="229"/>
        <v>Click here</v>
      </c>
      <c r="I2435" t="str">
        <f>IFERROR(INDEX(Analysis!$B$71:$L$91, MATCH(B2435, Analysis!$A$71:$A$91, 0), MATCH(C2435, Analysis!$B$70:$L$70, 0)), "")</f>
        <v>Mild</v>
      </c>
      <c r="J2435">
        <f t="shared" si="230"/>
        <v>22</v>
      </c>
      <c r="K2435" s="56">
        <f t="shared" si="231"/>
        <v>45805</v>
      </c>
      <c r="L2435" s="57">
        <f t="shared" ref="L2435:L2498" si="233">IF(A2435="", "", A2435 - INT(A2435))</f>
        <v>0.44693287037080154</v>
      </c>
      <c r="M2435" t="str" cm="1">
        <f t="array" ref="M2435">IF(L2435="","",_xlfn.IFS(
  AND(L2435&gt;=TIME(9,0,0), L2435&lt;TIME(16,0,0)),"Morning",
  AND(L2435&gt;=TIME(16,0,0), L2435&lt;TIME(23,59,0)),"Evening",
  L2435&gt;=TIME(23,59,0),"Night",
  L2435&lt;TIME(9,0,0),"Night"
))</f>
        <v>Morning</v>
      </c>
      <c r="O2435" t="str">
        <f t="shared" si="232"/>
        <v/>
      </c>
    </row>
    <row r="2436" spans="1:15" x14ac:dyDescent="0.25">
      <c r="A2436" s="55" t="s">
        <v>5002</v>
      </c>
      <c r="B2436" t="s">
        <v>2</v>
      </c>
      <c r="C2436" t="s">
        <v>30</v>
      </c>
      <c r="D2436" t="s">
        <v>4298</v>
      </c>
      <c r="E2436" t="s">
        <v>5003</v>
      </c>
      <c r="F2436" t="s">
        <v>78</v>
      </c>
      <c r="G2436" t="str">
        <f t="shared" si="228"/>
        <v>0</v>
      </c>
      <c r="H2436" s="4" t="str">
        <f t="shared" si="229"/>
        <v>Click here</v>
      </c>
      <c r="I2436" t="str">
        <f>IFERROR(INDEX(Analysis!$B$71:$L$91, MATCH(B2436, Analysis!$A$71:$A$91, 0), MATCH(C2436, Analysis!$B$70:$L$70, 0)), "")</f>
        <v>Mild</v>
      </c>
      <c r="J2436">
        <f t="shared" si="230"/>
        <v>22</v>
      </c>
      <c r="K2436" s="56">
        <f t="shared" si="231"/>
        <v>45805</v>
      </c>
      <c r="L2436" s="57">
        <f t="shared" si="233"/>
        <v>0.44768518518685596</v>
      </c>
      <c r="M2436" t="str" cm="1">
        <f t="array" ref="M2436">IF(L2436="","",_xlfn.IFS(
  AND(L2436&gt;=TIME(9,0,0), L2436&lt;TIME(16,0,0)),"Morning",
  AND(L2436&gt;=TIME(16,0,0), L2436&lt;TIME(23,59,0)),"Evening",
  L2436&gt;=TIME(23,59,0),"Night",
  L2436&lt;TIME(9,0,0),"Night"
))</f>
        <v>Morning</v>
      </c>
      <c r="O2436" t="str">
        <f t="shared" si="232"/>
        <v/>
      </c>
    </row>
    <row r="2437" spans="1:15" x14ac:dyDescent="0.25">
      <c r="A2437" s="55" t="s">
        <v>5004</v>
      </c>
      <c r="B2437" t="s">
        <v>0</v>
      </c>
      <c r="C2437" t="s">
        <v>30</v>
      </c>
      <c r="D2437" t="s">
        <v>3820</v>
      </c>
      <c r="E2437" t="s">
        <v>5005</v>
      </c>
      <c r="F2437" t="s">
        <v>78</v>
      </c>
      <c r="G2437" t="str">
        <f t="shared" si="228"/>
        <v>0</v>
      </c>
      <c r="H2437" s="4" t="str">
        <f t="shared" si="229"/>
        <v>Click here</v>
      </c>
      <c r="I2437" t="str">
        <f>IFERROR(INDEX(Analysis!$B$71:$L$91, MATCH(B2437, Analysis!$A$71:$A$91, 0), MATCH(C2437, Analysis!$B$70:$L$70, 0)), "")</f>
        <v>Severe</v>
      </c>
      <c r="J2437">
        <f t="shared" si="230"/>
        <v>22</v>
      </c>
      <c r="K2437" s="56">
        <f t="shared" si="231"/>
        <v>45805</v>
      </c>
      <c r="L2437" s="57">
        <f t="shared" si="233"/>
        <v>0.45072916666686069</v>
      </c>
      <c r="M2437" t="str" cm="1">
        <f t="array" ref="M2437">IF(L2437="","",_xlfn.IFS(
  AND(L2437&gt;=TIME(9,0,0), L2437&lt;TIME(16,0,0)),"Morning",
  AND(L2437&gt;=TIME(16,0,0), L2437&lt;TIME(23,59,0)),"Evening",
  L2437&gt;=TIME(23,59,0),"Night",
  L2437&lt;TIME(9,0,0),"Night"
))</f>
        <v>Morning</v>
      </c>
      <c r="O2437" t="str">
        <f t="shared" si="232"/>
        <v/>
      </c>
    </row>
    <row r="2438" spans="1:15" x14ac:dyDescent="0.25">
      <c r="A2438" s="55" t="s">
        <v>5006</v>
      </c>
      <c r="B2438" t="s">
        <v>1</v>
      </c>
      <c r="C2438" t="s">
        <v>26</v>
      </c>
      <c r="D2438" t="s">
        <v>220</v>
      </c>
      <c r="E2438" t="s">
        <v>5007</v>
      </c>
      <c r="F2438" t="s">
        <v>78</v>
      </c>
      <c r="G2438" t="str">
        <f t="shared" si="228"/>
        <v>0</v>
      </c>
      <c r="H2438" s="4" t="str">
        <f t="shared" si="229"/>
        <v>Click here</v>
      </c>
      <c r="I2438" t="str">
        <f>IFERROR(INDEX(Analysis!$B$71:$L$91, MATCH(B2438, Analysis!$A$71:$A$91, 0), MATCH(C2438, Analysis!$B$70:$L$70, 0)), "")</f>
        <v>Mild</v>
      </c>
      <c r="J2438">
        <f t="shared" si="230"/>
        <v>22</v>
      </c>
      <c r="K2438" s="56">
        <f t="shared" si="231"/>
        <v>45805</v>
      </c>
      <c r="L2438" s="57">
        <f t="shared" si="233"/>
        <v>0.45635416666482342</v>
      </c>
      <c r="M2438" t="str" cm="1">
        <f t="array" ref="M2438">IF(L2438="","",_xlfn.IFS(
  AND(L2438&gt;=TIME(9,0,0), L2438&lt;TIME(16,0,0)),"Morning",
  AND(L2438&gt;=TIME(16,0,0), L2438&lt;TIME(23,59,0)),"Evening",
  L2438&gt;=TIME(23,59,0),"Night",
  L2438&lt;TIME(9,0,0),"Night"
))</f>
        <v>Morning</v>
      </c>
      <c r="O2438" t="str">
        <f t="shared" si="232"/>
        <v/>
      </c>
    </row>
    <row r="2439" spans="1:15" x14ac:dyDescent="0.25">
      <c r="A2439" s="55" t="s">
        <v>5008</v>
      </c>
      <c r="B2439" t="s">
        <v>1</v>
      </c>
      <c r="C2439" t="s">
        <v>30</v>
      </c>
      <c r="D2439" t="s">
        <v>217</v>
      </c>
      <c r="E2439" t="s">
        <v>5009</v>
      </c>
      <c r="F2439" t="s">
        <v>78</v>
      </c>
      <c r="G2439" t="str">
        <f t="shared" si="228"/>
        <v>0</v>
      </c>
      <c r="H2439" s="4" t="str">
        <f t="shared" si="229"/>
        <v>Click here</v>
      </c>
      <c r="I2439" t="str">
        <f>IFERROR(INDEX(Analysis!$B$71:$L$91, MATCH(B2439, Analysis!$A$71:$A$91, 0), MATCH(C2439, Analysis!$B$70:$L$70, 0)), "")</f>
        <v>Mild</v>
      </c>
      <c r="J2439">
        <f t="shared" si="230"/>
        <v>22</v>
      </c>
      <c r="K2439" s="56">
        <f t="shared" si="231"/>
        <v>45805</v>
      </c>
      <c r="L2439" s="57">
        <f t="shared" si="233"/>
        <v>0.45837962962832535</v>
      </c>
      <c r="M2439" t="str" cm="1">
        <f t="array" ref="M2439">IF(L2439="","",_xlfn.IFS(
  AND(L2439&gt;=TIME(9,0,0), L2439&lt;TIME(16,0,0)),"Morning",
  AND(L2439&gt;=TIME(16,0,0), L2439&lt;TIME(23,59,0)),"Evening",
  L2439&gt;=TIME(23,59,0),"Night",
  L2439&lt;TIME(9,0,0),"Night"
))</f>
        <v>Morning</v>
      </c>
      <c r="O2439" t="str">
        <f t="shared" si="232"/>
        <v/>
      </c>
    </row>
    <row r="2440" spans="1:15" x14ac:dyDescent="0.25">
      <c r="A2440" s="55" t="s">
        <v>5010</v>
      </c>
      <c r="B2440" t="s">
        <v>5</v>
      </c>
      <c r="C2440" t="s">
        <v>4731</v>
      </c>
      <c r="D2440" t="s">
        <v>4732</v>
      </c>
      <c r="E2440" t="s">
        <v>5011</v>
      </c>
      <c r="F2440" t="s">
        <v>78</v>
      </c>
      <c r="G2440" t="str">
        <f t="shared" si="228"/>
        <v>0</v>
      </c>
      <c r="H2440" s="4" t="str">
        <f t="shared" si="229"/>
        <v>Click here</v>
      </c>
      <c r="I2440" t="str">
        <f>IFERROR(INDEX(Analysis!$B$71:$L$91, MATCH(B2440, Analysis!$A$71:$A$91, 0), MATCH(C2440, Analysis!$B$70:$L$70, 0)), "")</f>
        <v>Severe</v>
      </c>
      <c r="J2440">
        <f t="shared" si="230"/>
        <v>22</v>
      </c>
      <c r="K2440" s="56">
        <f t="shared" si="231"/>
        <v>45805</v>
      </c>
      <c r="L2440" s="57">
        <f t="shared" si="233"/>
        <v>0.45908564814453712</v>
      </c>
      <c r="M2440" t="str" cm="1">
        <f t="array" ref="M2440">IF(L2440="","",_xlfn.IFS(
  AND(L2440&gt;=TIME(9,0,0), L2440&lt;TIME(16,0,0)),"Morning",
  AND(L2440&gt;=TIME(16,0,0), L2440&lt;TIME(23,59,0)),"Evening",
  L2440&gt;=TIME(23,59,0),"Night",
  L2440&lt;TIME(9,0,0),"Night"
))</f>
        <v>Morning</v>
      </c>
      <c r="O2440" t="str">
        <f t="shared" si="232"/>
        <v/>
      </c>
    </row>
    <row r="2441" spans="1:15" x14ac:dyDescent="0.25">
      <c r="A2441" s="55" t="s">
        <v>5012</v>
      </c>
      <c r="B2441" t="s">
        <v>1</v>
      </c>
      <c r="C2441" t="s">
        <v>4731</v>
      </c>
      <c r="D2441" t="s">
        <v>4902</v>
      </c>
      <c r="E2441" t="s">
        <v>5013</v>
      </c>
      <c r="F2441" t="s">
        <v>78</v>
      </c>
      <c r="G2441" t="str">
        <f t="shared" si="228"/>
        <v>0</v>
      </c>
      <c r="H2441" s="4" t="str">
        <f t="shared" si="229"/>
        <v>Click here</v>
      </c>
      <c r="I2441" t="str">
        <f>IFERROR(INDEX(Analysis!$B$71:$L$91, MATCH(B2441, Analysis!$A$71:$A$91, 0), MATCH(C2441, Analysis!$B$70:$L$70, 0)), "")</f>
        <v>Mild</v>
      </c>
      <c r="J2441">
        <f t="shared" si="230"/>
        <v>22</v>
      </c>
      <c r="K2441" s="56">
        <f t="shared" si="231"/>
        <v>45805</v>
      </c>
      <c r="L2441" s="57">
        <f t="shared" si="233"/>
        <v>0.4621064814782585</v>
      </c>
      <c r="M2441" t="str" cm="1">
        <f t="array" ref="M2441">IF(L2441="","",_xlfn.IFS(
  AND(L2441&gt;=TIME(9,0,0), L2441&lt;TIME(16,0,0)),"Morning",
  AND(L2441&gt;=TIME(16,0,0), L2441&lt;TIME(23,59,0)),"Evening",
  L2441&gt;=TIME(23,59,0),"Night",
  L2441&lt;TIME(9,0,0),"Night"
))</f>
        <v>Morning</v>
      </c>
      <c r="O2441" t="str">
        <f t="shared" si="232"/>
        <v/>
      </c>
    </row>
    <row r="2442" spans="1:15" x14ac:dyDescent="0.25">
      <c r="A2442" s="55" t="s">
        <v>5014</v>
      </c>
      <c r="B2442" t="s">
        <v>1</v>
      </c>
      <c r="C2442" t="s">
        <v>4731</v>
      </c>
      <c r="D2442" t="s">
        <v>4732</v>
      </c>
      <c r="E2442" t="s">
        <v>5015</v>
      </c>
      <c r="F2442" t="s">
        <v>78</v>
      </c>
      <c r="G2442" t="str">
        <f t="shared" si="228"/>
        <v>0</v>
      </c>
      <c r="H2442" s="4" t="str">
        <f t="shared" si="229"/>
        <v>Click here</v>
      </c>
      <c r="I2442" t="str">
        <f>IFERROR(INDEX(Analysis!$B$71:$L$91, MATCH(B2442, Analysis!$A$71:$A$91, 0), MATCH(C2442, Analysis!$B$70:$L$70, 0)), "")</f>
        <v>Mild</v>
      </c>
      <c r="J2442">
        <f t="shared" si="230"/>
        <v>22</v>
      </c>
      <c r="K2442" s="56">
        <f t="shared" si="231"/>
        <v>45805</v>
      </c>
      <c r="L2442" s="57">
        <f t="shared" si="233"/>
        <v>0.46334490740991896</v>
      </c>
      <c r="M2442" t="str" cm="1">
        <f t="array" ref="M2442">IF(L2442="","",_xlfn.IFS(
  AND(L2442&gt;=TIME(9,0,0), L2442&lt;TIME(16,0,0)),"Morning",
  AND(L2442&gt;=TIME(16,0,0), L2442&lt;TIME(23,59,0)),"Evening",
  L2442&gt;=TIME(23,59,0),"Night",
  L2442&lt;TIME(9,0,0),"Night"
))</f>
        <v>Morning</v>
      </c>
      <c r="O2442" t="str">
        <f t="shared" si="232"/>
        <v/>
      </c>
    </row>
    <row r="2443" spans="1:15" x14ac:dyDescent="0.25">
      <c r="A2443" s="55" t="s">
        <v>5016</v>
      </c>
      <c r="B2443" t="s">
        <v>1</v>
      </c>
      <c r="C2443" t="s">
        <v>26</v>
      </c>
      <c r="D2443" t="s">
        <v>381</v>
      </c>
      <c r="E2443" t="s">
        <v>5017</v>
      </c>
      <c r="F2443" t="s">
        <v>78</v>
      </c>
      <c r="G2443" t="str">
        <f t="shared" si="228"/>
        <v>0</v>
      </c>
      <c r="H2443" s="4" t="str">
        <f t="shared" si="229"/>
        <v>Click here</v>
      </c>
      <c r="I2443" t="str">
        <f>IFERROR(INDEX(Analysis!$B$71:$L$91, MATCH(B2443, Analysis!$A$71:$A$91, 0), MATCH(C2443, Analysis!$B$70:$L$70, 0)), "")</f>
        <v>Mild</v>
      </c>
      <c r="J2443">
        <f t="shared" si="230"/>
        <v>22</v>
      </c>
      <c r="K2443" s="56">
        <f t="shared" si="231"/>
        <v>45805</v>
      </c>
      <c r="L2443" s="57">
        <f t="shared" si="233"/>
        <v>0.46414351851854008</v>
      </c>
      <c r="M2443" t="str" cm="1">
        <f t="array" ref="M2443">IF(L2443="","",_xlfn.IFS(
  AND(L2443&gt;=TIME(9,0,0), L2443&lt;TIME(16,0,0)),"Morning",
  AND(L2443&gt;=TIME(16,0,0), L2443&lt;TIME(23,59,0)),"Evening",
  L2443&gt;=TIME(23,59,0),"Night",
  L2443&lt;TIME(9,0,0),"Night"
))</f>
        <v>Morning</v>
      </c>
      <c r="O2443" t="str">
        <f t="shared" si="232"/>
        <v/>
      </c>
    </row>
    <row r="2444" spans="1:15" x14ac:dyDescent="0.25">
      <c r="A2444" s="55" t="s">
        <v>5018</v>
      </c>
      <c r="B2444" t="s">
        <v>1</v>
      </c>
      <c r="C2444" t="s">
        <v>26</v>
      </c>
      <c r="D2444" t="s">
        <v>80</v>
      </c>
      <c r="E2444" t="s">
        <v>5019</v>
      </c>
      <c r="F2444" t="s">
        <v>78</v>
      </c>
      <c r="G2444" t="str">
        <f t="shared" si="228"/>
        <v>0</v>
      </c>
      <c r="H2444" s="4" t="str">
        <f t="shared" si="229"/>
        <v>Click here</v>
      </c>
      <c r="I2444" t="str">
        <f>IFERROR(INDEX(Analysis!$B$71:$L$91, MATCH(B2444, Analysis!$A$71:$A$91, 0), MATCH(C2444, Analysis!$B$70:$L$70, 0)), "")</f>
        <v>Mild</v>
      </c>
      <c r="J2444">
        <f t="shared" si="230"/>
        <v>22</v>
      </c>
      <c r="K2444" s="56">
        <f t="shared" si="231"/>
        <v>45805</v>
      </c>
      <c r="L2444" s="57">
        <f t="shared" si="233"/>
        <v>0.46892361110803904</v>
      </c>
      <c r="M2444" t="str" cm="1">
        <f t="array" ref="M2444">IF(L2444="","",_xlfn.IFS(
  AND(L2444&gt;=TIME(9,0,0), L2444&lt;TIME(16,0,0)),"Morning",
  AND(L2444&gt;=TIME(16,0,0), L2444&lt;TIME(23,59,0)),"Evening",
  L2444&gt;=TIME(23,59,0),"Night",
  L2444&lt;TIME(9,0,0),"Night"
))</f>
        <v>Morning</v>
      </c>
      <c r="O2444" t="str">
        <f t="shared" si="232"/>
        <v/>
      </c>
    </row>
    <row r="2445" spans="1:15" x14ac:dyDescent="0.25">
      <c r="A2445" s="55" t="s">
        <v>5020</v>
      </c>
      <c r="B2445" t="s">
        <v>0</v>
      </c>
      <c r="C2445" t="s">
        <v>26</v>
      </c>
      <c r="D2445" t="s">
        <v>381</v>
      </c>
      <c r="E2445" t="s">
        <v>5021</v>
      </c>
      <c r="F2445" t="s">
        <v>78</v>
      </c>
      <c r="G2445" t="str">
        <f t="shared" si="228"/>
        <v>0</v>
      </c>
      <c r="H2445" s="4" t="str">
        <f t="shared" si="229"/>
        <v>Click here</v>
      </c>
      <c r="I2445" t="str">
        <f>IFERROR(INDEX(Analysis!$B$71:$L$91, MATCH(B2445, Analysis!$A$71:$A$91, 0), MATCH(C2445, Analysis!$B$70:$L$70, 0)), "")</f>
        <v>Severe</v>
      </c>
      <c r="J2445">
        <f t="shared" si="230"/>
        <v>22</v>
      </c>
      <c r="K2445" s="56">
        <f t="shared" si="231"/>
        <v>45805</v>
      </c>
      <c r="L2445" s="57">
        <f t="shared" si="233"/>
        <v>0.47011574073985685</v>
      </c>
      <c r="M2445" t="str" cm="1">
        <f t="array" ref="M2445">IF(L2445="","",_xlfn.IFS(
  AND(L2445&gt;=TIME(9,0,0), L2445&lt;TIME(16,0,0)),"Morning",
  AND(L2445&gt;=TIME(16,0,0), L2445&lt;TIME(23,59,0)),"Evening",
  L2445&gt;=TIME(23,59,0),"Night",
  L2445&lt;TIME(9,0,0),"Night"
))</f>
        <v>Morning</v>
      </c>
      <c r="O2445" t="str">
        <f t="shared" si="232"/>
        <v/>
      </c>
    </row>
    <row r="2446" spans="1:15" x14ac:dyDescent="0.25">
      <c r="A2446" s="55" t="s">
        <v>5022</v>
      </c>
      <c r="B2446" t="s">
        <v>0</v>
      </c>
      <c r="C2446" t="s">
        <v>26</v>
      </c>
      <c r="D2446" t="s">
        <v>381</v>
      </c>
      <c r="E2446" t="s">
        <v>5023</v>
      </c>
      <c r="F2446" t="s">
        <v>78</v>
      </c>
      <c r="G2446" t="str">
        <f t="shared" si="228"/>
        <v>0</v>
      </c>
      <c r="H2446" s="4" t="str">
        <f t="shared" si="229"/>
        <v>Click here</v>
      </c>
      <c r="I2446" t="str">
        <f>IFERROR(INDEX(Analysis!$B$71:$L$91, MATCH(B2446, Analysis!$A$71:$A$91, 0), MATCH(C2446, Analysis!$B$70:$L$70, 0)), "")</f>
        <v>Severe</v>
      </c>
      <c r="J2446">
        <f t="shared" si="230"/>
        <v>22</v>
      </c>
      <c r="K2446" s="56">
        <f t="shared" si="231"/>
        <v>45805</v>
      </c>
      <c r="L2446" s="57">
        <f t="shared" si="233"/>
        <v>0.47085648147913162</v>
      </c>
      <c r="M2446" t="str" cm="1">
        <f t="array" ref="M2446">IF(L2446="","",_xlfn.IFS(
  AND(L2446&gt;=TIME(9,0,0), L2446&lt;TIME(16,0,0)),"Morning",
  AND(L2446&gt;=TIME(16,0,0), L2446&lt;TIME(23,59,0)),"Evening",
  L2446&gt;=TIME(23,59,0),"Night",
  L2446&lt;TIME(9,0,0),"Night"
))</f>
        <v>Morning</v>
      </c>
      <c r="O2446" t="str">
        <f t="shared" si="232"/>
        <v/>
      </c>
    </row>
    <row r="2447" spans="1:15" x14ac:dyDescent="0.25">
      <c r="A2447" s="55" t="s">
        <v>5024</v>
      </c>
      <c r="B2447" t="s">
        <v>1</v>
      </c>
      <c r="C2447" t="s">
        <v>4731</v>
      </c>
      <c r="D2447" t="s">
        <v>4750</v>
      </c>
      <c r="E2447" t="s">
        <v>5025</v>
      </c>
      <c r="F2447" t="s">
        <v>78</v>
      </c>
      <c r="G2447" t="str">
        <f t="shared" si="228"/>
        <v>0</v>
      </c>
      <c r="H2447" s="4" t="str">
        <f t="shared" si="229"/>
        <v>Click here</v>
      </c>
      <c r="I2447" t="str">
        <f>IFERROR(INDEX(Analysis!$B$71:$L$91, MATCH(B2447, Analysis!$A$71:$A$91, 0), MATCH(C2447, Analysis!$B$70:$L$70, 0)), "")</f>
        <v>Mild</v>
      </c>
      <c r="J2447">
        <f t="shared" si="230"/>
        <v>22</v>
      </c>
      <c r="K2447" s="56">
        <f t="shared" si="231"/>
        <v>45805</v>
      </c>
      <c r="L2447" s="57">
        <f t="shared" si="233"/>
        <v>0.47118055555620231</v>
      </c>
      <c r="M2447" t="str" cm="1">
        <f t="array" ref="M2447">IF(L2447="","",_xlfn.IFS(
  AND(L2447&gt;=TIME(9,0,0), L2447&lt;TIME(16,0,0)),"Morning",
  AND(L2447&gt;=TIME(16,0,0), L2447&lt;TIME(23,59,0)),"Evening",
  L2447&gt;=TIME(23,59,0),"Night",
  L2447&lt;TIME(9,0,0),"Night"
))</f>
        <v>Morning</v>
      </c>
      <c r="O2447" t="str">
        <f t="shared" si="232"/>
        <v/>
      </c>
    </row>
    <row r="2448" spans="1:15" x14ac:dyDescent="0.25">
      <c r="A2448" s="55" t="s">
        <v>5026</v>
      </c>
      <c r="B2448" t="s">
        <v>1</v>
      </c>
      <c r="C2448" t="s">
        <v>4731</v>
      </c>
      <c r="D2448" t="s">
        <v>4750</v>
      </c>
      <c r="E2448" t="s">
        <v>5027</v>
      </c>
      <c r="F2448" t="s">
        <v>78</v>
      </c>
      <c r="G2448" t="str">
        <f t="shared" si="228"/>
        <v>0</v>
      </c>
      <c r="H2448" s="4" t="str">
        <f t="shared" si="229"/>
        <v>Click here</v>
      </c>
      <c r="I2448" t="str">
        <f>IFERROR(INDEX(Analysis!$B$71:$L$91, MATCH(B2448, Analysis!$A$71:$A$91, 0), MATCH(C2448, Analysis!$B$70:$L$70, 0)), "")</f>
        <v>Mild</v>
      </c>
      <c r="J2448">
        <f t="shared" si="230"/>
        <v>22</v>
      </c>
      <c r="K2448" s="56">
        <f t="shared" si="231"/>
        <v>45805</v>
      </c>
      <c r="L2448" s="57">
        <f t="shared" si="233"/>
        <v>0.47153935184906004</v>
      </c>
      <c r="M2448" t="str" cm="1">
        <f t="array" ref="M2448">IF(L2448="","",_xlfn.IFS(
  AND(L2448&gt;=TIME(9,0,0), L2448&lt;TIME(16,0,0)),"Morning",
  AND(L2448&gt;=TIME(16,0,0), L2448&lt;TIME(23,59,0)),"Evening",
  L2448&gt;=TIME(23,59,0),"Night",
  L2448&lt;TIME(9,0,0),"Night"
))</f>
        <v>Morning</v>
      </c>
      <c r="O2448" t="str">
        <f t="shared" si="232"/>
        <v/>
      </c>
    </row>
    <row r="2449" spans="1:15" x14ac:dyDescent="0.25">
      <c r="A2449" s="55" t="s">
        <v>5028</v>
      </c>
      <c r="B2449" t="s">
        <v>1</v>
      </c>
      <c r="C2449" t="s">
        <v>4731</v>
      </c>
      <c r="D2449" t="s">
        <v>4750</v>
      </c>
      <c r="E2449" t="s">
        <v>5029</v>
      </c>
      <c r="F2449" t="s">
        <v>78</v>
      </c>
      <c r="G2449" t="str">
        <f t="shared" si="228"/>
        <v>0</v>
      </c>
      <c r="H2449" s="4" t="str">
        <f t="shared" si="229"/>
        <v>Click here</v>
      </c>
      <c r="I2449" t="str">
        <f>IFERROR(INDEX(Analysis!$B$71:$L$91, MATCH(B2449, Analysis!$A$71:$A$91, 0), MATCH(C2449, Analysis!$B$70:$L$70, 0)), "")</f>
        <v>Mild</v>
      </c>
      <c r="J2449">
        <f t="shared" si="230"/>
        <v>22</v>
      </c>
      <c r="K2449" s="56">
        <f t="shared" si="231"/>
        <v>45805</v>
      </c>
      <c r="L2449" s="57">
        <f t="shared" si="233"/>
        <v>0.47182870370306773</v>
      </c>
      <c r="M2449" t="str" cm="1">
        <f t="array" ref="M2449">IF(L2449="","",_xlfn.IFS(
  AND(L2449&gt;=TIME(9,0,0), L2449&lt;TIME(16,0,0)),"Morning",
  AND(L2449&gt;=TIME(16,0,0), L2449&lt;TIME(23,59,0)),"Evening",
  L2449&gt;=TIME(23,59,0),"Night",
  L2449&lt;TIME(9,0,0),"Night"
))</f>
        <v>Morning</v>
      </c>
      <c r="O2449" t="str">
        <f t="shared" si="232"/>
        <v/>
      </c>
    </row>
    <row r="2450" spans="1:15" x14ac:dyDescent="0.25">
      <c r="A2450" s="55" t="s">
        <v>5030</v>
      </c>
      <c r="B2450" t="s">
        <v>1</v>
      </c>
      <c r="C2450" t="s">
        <v>4731</v>
      </c>
      <c r="D2450" t="s">
        <v>4750</v>
      </c>
      <c r="E2450" t="s">
        <v>5031</v>
      </c>
      <c r="F2450" t="s">
        <v>78</v>
      </c>
      <c r="G2450" t="str">
        <f t="shared" si="228"/>
        <v>0</v>
      </c>
      <c r="H2450" s="4" t="str">
        <f t="shared" si="229"/>
        <v>Click here</v>
      </c>
      <c r="I2450" t="str">
        <f>IFERROR(INDEX(Analysis!$B$71:$L$91, MATCH(B2450, Analysis!$A$71:$A$91, 0), MATCH(C2450, Analysis!$B$70:$L$70, 0)), "")</f>
        <v>Mild</v>
      </c>
      <c r="J2450">
        <f t="shared" si="230"/>
        <v>22</v>
      </c>
      <c r="K2450" s="56">
        <f t="shared" si="231"/>
        <v>45805</v>
      </c>
      <c r="L2450" s="57">
        <f t="shared" si="233"/>
        <v>0.47232638888817746</v>
      </c>
      <c r="M2450" t="str" cm="1">
        <f t="array" ref="M2450">IF(L2450="","",_xlfn.IFS(
  AND(L2450&gt;=TIME(9,0,0), L2450&lt;TIME(16,0,0)),"Morning",
  AND(L2450&gt;=TIME(16,0,0), L2450&lt;TIME(23,59,0)),"Evening",
  L2450&gt;=TIME(23,59,0),"Night",
  L2450&lt;TIME(9,0,0),"Night"
))</f>
        <v>Morning</v>
      </c>
      <c r="O2450" t="str">
        <f t="shared" si="232"/>
        <v/>
      </c>
    </row>
    <row r="2451" spans="1:15" x14ac:dyDescent="0.25">
      <c r="A2451" s="55" t="s">
        <v>5032</v>
      </c>
      <c r="B2451" t="s">
        <v>0</v>
      </c>
      <c r="C2451" t="s">
        <v>26</v>
      </c>
      <c r="D2451" t="s">
        <v>244</v>
      </c>
      <c r="E2451" t="s">
        <v>5033</v>
      </c>
      <c r="F2451" t="s">
        <v>78</v>
      </c>
      <c r="G2451" t="str">
        <f t="shared" si="228"/>
        <v>0</v>
      </c>
      <c r="H2451" s="4" t="str">
        <f t="shared" si="229"/>
        <v>Click here</v>
      </c>
      <c r="I2451" t="str">
        <f>IFERROR(INDEX(Analysis!$B$71:$L$91, MATCH(B2451, Analysis!$A$71:$A$91, 0), MATCH(C2451, Analysis!$B$70:$L$70, 0)), "")</f>
        <v>Severe</v>
      </c>
      <c r="J2451">
        <f t="shared" si="230"/>
        <v>22</v>
      </c>
      <c r="K2451" s="56">
        <f t="shared" si="231"/>
        <v>45805</v>
      </c>
      <c r="L2451" s="57">
        <f t="shared" si="233"/>
        <v>0.47278935185022419</v>
      </c>
      <c r="M2451" t="str" cm="1">
        <f t="array" ref="M2451">IF(L2451="","",_xlfn.IFS(
  AND(L2451&gt;=TIME(9,0,0), L2451&lt;TIME(16,0,0)),"Morning",
  AND(L2451&gt;=TIME(16,0,0), L2451&lt;TIME(23,59,0)),"Evening",
  L2451&gt;=TIME(23,59,0),"Night",
  L2451&lt;TIME(9,0,0),"Night"
))</f>
        <v>Morning</v>
      </c>
      <c r="O2451" t="str">
        <f t="shared" si="232"/>
        <v/>
      </c>
    </row>
    <row r="2452" spans="1:15" x14ac:dyDescent="0.25">
      <c r="A2452" s="55" t="s">
        <v>5034</v>
      </c>
      <c r="B2452" t="s">
        <v>1</v>
      </c>
      <c r="C2452" t="s">
        <v>4731</v>
      </c>
      <c r="D2452" t="s">
        <v>4988</v>
      </c>
      <c r="E2452" t="s">
        <v>5035</v>
      </c>
      <c r="F2452" t="s">
        <v>78</v>
      </c>
      <c r="G2452" t="str">
        <f t="shared" si="228"/>
        <v>0</v>
      </c>
      <c r="H2452" s="4" t="str">
        <f t="shared" si="229"/>
        <v>Click here</v>
      </c>
      <c r="I2452" t="str">
        <f>IFERROR(INDEX(Analysis!$B$71:$L$91, MATCH(B2452, Analysis!$A$71:$A$91, 0), MATCH(C2452, Analysis!$B$70:$L$70, 0)), "")</f>
        <v>Mild</v>
      </c>
      <c r="J2452">
        <f t="shared" si="230"/>
        <v>22</v>
      </c>
      <c r="K2452" s="56">
        <f t="shared" si="231"/>
        <v>45805</v>
      </c>
      <c r="L2452" s="57">
        <f t="shared" si="233"/>
        <v>0.47576388889137888</v>
      </c>
      <c r="M2452" t="str" cm="1">
        <f t="array" ref="M2452">IF(L2452="","",_xlfn.IFS(
  AND(L2452&gt;=TIME(9,0,0), L2452&lt;TIME(16,0,0)),"Morning",
  AND(L2452&gt;=TIME(16,0,0), L2452&lt;TIME(23,59,0)),"Evening",
  L2452&gt;=TIME(23,59,0),"Night",
  L2452&lt;TIME(9,0,0),"Night"
))</f>
        <v>Morning</v>
      </c>
      <c r="O2452" t="str">
        <f t="shared" si="232"/>
        <v/>
      </c>
    </row>
    <row r="2453" spans="1:15" x14ac:dyDescent="0.25">
      <c r="A2453" s="55" t="s">
        <v>5036</v>
      </c>
      <c r="B2453" t="s">
        <v>1</v>
      </c>
      <c r="C2453" t="s">
        <v>4731</v>
      </c>
      <c r="D2453" t="s">
        <v>4988</v>
      </c>
      <c r="E2453" t="s">
        <v>5037</v>
      </c>
      <c r="F2453" t="s">
        <v>78</v>
      </c>
      <c r="G2453" t="str">
        <f t="shared" si="228"/>
        <v>0</v>
      </c>
      <c r="H2453" s="4" t="str">
        <f t="shared" si="229"/>
        <v>Click here</v>
      </c>
      <c r="I2453" t="str">
        <f>IFERROR(INDEX(Analysis!$B$71:$L$91, MATCH(B2453, Analysis!$A$71:$A$91, 0), MATCH(C2453, Analysis!$B$70:$L$70, 0)), "")</f>
        <v>Mild</v>
      </c>
      <c r="J2453">
        <f t="shared" si="230"/>
        <v>22</v>
      </c>
      <c r="K2453" s="56">
        <f t="shared" si="231"/>
        <v>45805</v>
      </c>
      <c r="L2453" s="57">
        <f t="shared" si="233"/>
        <v>0.47599537036876427</v>
      </c>
      <c r="M2453" t="str" cm="1">
        <f t="array" ref="M2453">IF(L2453="","",_xlfn.IFS(
  AND(L2453&gt;=TIME(9,0,0), L2453&lt;TIME(16,0,0)),"Morning",
  AND(L2453&gt;=TIME(16,0,0), L2453&lt;TIME(23,59,0)),"Evening",
  L2453&gt;=TIME(23,59,0),"Night",
  L2453&lt;TIME(9,0,0),"Night"
))</f>
        <v>Morning</v>
      </c>
      <c r="O2453" t="str">
        <f t="shared" si="232"/>
        <v/>
      </c>
    </row>
    <row r="2454" spans="1:15" x14ac:dyDescent="0.25">
      <c r="A2454" s="55" t="s">
        <v>5038</v>
      </c>
      <c r="B2454" t="s">
        <v>1</v>
      </c>
      <c r="C2454" t="s">
        <v>4731</v>
      </c>
      <c r="D2454" t="s">
        <v>4902</v>
      </c>
      <c r="E2454" t="s">
        <v>5039</v>
      </c>
      <c r="F2454" t="s">
        <v>78</v>
      </c>
      <c r="G2454" t="str">
        <f t="shared" si="228"/>
        <v>0</v>
      </c>
      <c r="H2454" s="4" t="str">
        <f t="shared" si="229"/>
        <v>Click here</v>
      </c>
      <c r="I2454" t="str">
        <f>IFERROR(INDEX(Analysis!$B$71:$L$91, MATCH(B2454, Analysis!$A$71:$A$91, 0), MATCH(C2454, Analysis!$B$70:$L$70, 0)), "")</f>
        <v>Mild</v>
      </c>
      <c r="J2454">
        <f t="shared" si="230"/>
        <v>22</v>
      </c>
      <c r="K2454" s="56">
        <f t="shared" si="231"/>
        <v>45805</v>
      </c>
      <c r="L2454" s="57">
        <f t="shared" si="233"/>
        <v>0.47728009259299142</v>
      </c>
      <c r="M2454" t="str" cm="1">
        <f t="array" ref="M2454">IF(L2454="","",_xlfn.IFS(
  AND(L2454&gt;=TIME(9,0,0), L2454&lt;TIME(16,0,0)),"Morning",
  AND(L2454&gt;=TIME(16,0,0), L2454&lt;TIME(23,59,0)),"Evening",
  L2454&gt;=TIME(23,59,0),"Night",
  L2454&lt;TIME(9,0,0),"Night"
))</f>
        <v>Morning</v>
      </c>
      <c r="O2454" t="str">
        <f t="shared" si="232"/>
        <v/>
      </c>
    </row>
    <row r="2455" spans="1:15" x14ac:dyDescent="0.25">
      <c r="A2455" s="55" t="s">
        <v>5040</v>
      </c>
      <c r="B2455" t="s">
        <v>1</v>
      </c>
      <c r="C2455" t="s">
        <v>4731</v>
      </c>
      <c r="D2455" t="s">
        <v>4743</v>
      </c>
      <c r="E2455" t="s">
        <v>5041</v>
      </c>
      <c r="F2455" t="s">
        <v>78</v>
      </c>
      <c r="G2455" t="str">
        <f t="shared" si="228"/>
        <v>0</v>
      </c>
      <c r="H2455" s="4" t="str">
        <f t="shared" si="229"/>
        <v>Click here</v>
      </c>
      <c r="I2455" t="str">
        <f>IFERROR(INDEX(Analysis!$B$71:$L$91, MATCH(B2455, Analysis!$A$71:$A$91, 0), MATCH(C2455, Analysis!$B$70:$L$70, 0)), "")</f>
        <v>Mild</v>
      </c>
      <c r="J2455">
        <f t="shared" si="230"/>
        <v>22</v>
      </c>
      <c r="K2455" s="56">
        <f t="shared" si="231"/>
        <v>45805</v>
      </c>
      <c r="L2455" s="57">
        <f t="shared" si="233"/>
        <v>0.48642361110978527</v>
      </c>
      <c r="M2455" t="str" cm="1">
        <f t="array" ref="M2455">IF(L2455="","",_xlfn.IFS(
  AND(L2455&gt;=TIME(9,0,0), L2455&lt;TIME(16,0,0)),"Morning",
  AND(L2455&gt;=TIME(16,0,0), L2455&lt;TIME(23,59,0)),"Evening",
  L2455&gt;=TIME(23,59,0),"Night",
  L2455&lt;TIME(9,0,0),"Night"
))</f>
        <v>Morning</v>
      </c>
      <c r="O2455" t="str">
        <f t="shared" si="232"/>
        <v/>
      </c>
    </row>
    <row r="2456" spans="1:15" x14ac:dyDescent="0.25">
      <c r="A2456" s="55" t="s">
        <v>5042</v>
      </c>
      <c r="B2456" t="s">
        <v>1</v>
      </c>
      <c r="C2456" t="s">
        <v>4731</v>
      </c>
      <c r="D2456" t="s">
        <v>4743</v>
      </c>
      <c r="E2456" t="s">
        <v>5043</v>
      </c>
      <c r="F2456" t="s">
        <v>78</v>
      </c>
      <c r="G2456" t="str">
        <f t="shared" si="228"/>
        <v>0</v>
      </c>
      <c r="H2456" s="4" t="str">
        <f t="shared" si="229"/>
        <v>Click here</v>
      </c>
      <c r="I2456" t="str">
        <f>IFERROR(INDEX(Analysis!$B$71:$L$91, MATCH(B2456, Analysis!$A$71:$A$91, 0), MATCH(C2456, Analysis!$B$70:$L$70, 0)), "")</f>
        <v>Mild</v>
      </c>
      <c r="J2456">
        <f t="shared" si="230"/>
        <v>22</v>
      </c>
      <c r="K2456" s="56">
        <f t="shared" si="231"/>
        <v>45805</v>
      </c>
      <c r="L2456" s="57">
        <f t="shared" si="233"/>
        <v>0.48660879629460396</v>
      </c>
      <c r="M2456" t="str" cm="1">
        <f t="array" ref="M2456">IF(L2456="","",_xlfn.IFS(
  AND(L2456&gt;=TIME(9,0,0), L2456&lt;TIME(16,0,0)),"Morning",
  AND(L2456&gt;=TIME(16,0,0), L2456&lt;TIME(23,59,0)),"Evening",
  L2456&gt;=TIME(23,59,0),"Night",
  L2456&lt;TIME(9,0,0),"Night"
))</f>
        <v>Morning</v>
      </c>
      <c r="O2456" t="str">
        <f t="shared" si="232"/>
        <v/>
      </c>
    </row>
    <row r="2457" spans="1:15" x14ac:dyDescent="0.25">
      <c r="A2457" s="55" t="s">
        <v>5044</v>
      </c>
      <c r="B2457" t="s">
        <v>1</v>
      </c>
      <c r="C2457" t="s">
        <v>4731</v>
      </c>
      <c r="D2457" t="s">
        <v>4743</v>
      </c>
      <c r="E2457" t="s">
        <v>5045</v>
      </c>
      <c r="F2457" t="s">
        <v>78</v>
      </c>
      <c r="G2457" t="str">
        <f t="shared" si="228"/>
        <v>0</v>
      </c>
      <c r="H2457" s="4" t="str">
        <f t="shared" si="229"/>
        <v>Click here</v>
      </c>
      <c r="I2457" t="str">
        <f>IFERROR(INDEX(Analysis!$B$71:$L$91, MATCH(B2457, Analysis!$A$71:$A$91, 0), MATCH(C2457, Analysis!$B$70:$L$70, 0)), "")</f>
        <v>Mild</v>
      </c>
      <c r="J2457">
        <f t="shared" si="230"/>
        <v>22</v>
      </c>
      <c r="K2457" s="56">
        <f t="shared" si="231"/>
        <v>45805</v>
      </c>
      <c r="L2457" s="57">
        <f t="shared" si="233"/>
        <v>0.48714120370277669</v>
      </c>
      <c r="M2457" t="str" cm="1">
        <f t="array" ref="M2457">IF(L2457="","",_xlfn.IFS(
  AND(L2457&gt;=TIME(9,0,0), L2457&lt;TIME(16,0,0)),"Morning",
  AND(L2457&gt;=TIME(16,0,0), L2457&lt;TIME(23,59,0)),"Evening",
  L2457&gt;=TIME(23,59,0),"Night",
  L2457&lt;TIME(9,0,0),"Night"
))</f>
        <v>Morning</v>
      </c>
      <c r="O2457" t="str">
        <f t="shared" si="232"/>
        <v/>
      </c>
    </row>
    <row r="2458" spans="1:15" x14ac:dyDescent="0.25">
      <c r="A2458" s="55" t="s">
        <v>5046</v>
      </c>
      <c r="B2458" t="s">
        <v>0</v>
      </c>
      <c r="C2458" t="s">
        <v>4731</v>
      </c>
      <c r="D2458" t="s">
        <v>4740</v>
      </c>
      <c r="E2458" t="s">
        <v>5047</v>
      </c>
      <c r="F2458" t="s">
        <v>78</v>
      </c>
      <c r="G2458" t="str">
        <f t="shared" si="228"/>
        <v>0</v>
      </c>
      <c r="H2458" s="4" t="str">
        <f t="shared" si="229"/>
        <v>Click here</v>
      </c>
      <c r="I2458" t="str">
        <f>IFERROR(INDEX(Analysis!$B$71:$L$91, MATCH(B2458, Analysis!$A$71:$A$91, 0), MATCH(C2458, Analysis!$B$70:$L$70, 0)), "")</f>
        <v>Severe</v>
      </c>
      <c r="J2458">
        <f t="shared" si="230"/>
        <v>22</v>
      </c>
      <c r="K2458" s="56">
        <f t="shared" si="231"/>
        <v>45805</v>
      </c>
      <c r="L2458" s="57">
        <f t="shared" si="233"/>
        <v>0.48880787037342088</v>
      </c>
      <c r="M2458" t="str" cm="1">
        <f t="array" ref="M2458">IF(L2458="","",_xlfn.IFS(
  AND(L2458&gt;=TIME(9,0,0), L2458&lt;TIME(16,0,0)),"Morning",
  AND(L2458&gt;=TIME(16,0,0), L2458&lt;TIME(23,59,0)),"Evening",
  L2458&gt;=TIME(23,59,0),"Night",
  L2458&lt;TIME(9,0,0),"Night"
))</f>
        <v>Morning</v>
      </c>
      <c r="O2458" t="str">
        <f t="shared" si="232"/>
        <v/>
      </c>
    </row>
    <row r="2459" spans="1:15" x14ac:dyDescent="0.25">
      <c r="A2459" s="55" t="s">
        <v>5048</v>
      </c>
      <c r="B2459" t="s">
        <v>3</v>
      </c>
      <c r="C2459" t="s">
        <v>29</v>
      </c>
      <c r="D2459" t="s">
        <v>116</v>
      </c>
      <c r="E2459" t="s">
        <v>5049</v>
      </c>
      <c r="F2459" t="s">
        <v>78</v>
      </c>
      <c r="G2459" t="str">
        <f t="shared" si="228"/>
        <v>0</v>
      </c>
      <c r="H2459" s="4" t="str">
        <f t="shared" si="229"/>
        <v>Click here</v>
      </c>
      <c r="I2459" t="str">
        <f>IFERROR(INDEX(Analysis!$B$71:$L$91, MATCH(B2459, Analysis!$A$71:$A$91, 0), MATCH(C2459, Analysis!$B$70:$L$70, 0)), "")</f>
        <v>Severe</v>
      </c>
      <c r="J2459">
        <f t="shared" si="230"/>
        <v>22</v>
      </c>
      <c r="K2459" s="56">
        <f t="shared" si="231"/>
        <v>45805</v>
      </c>
      <c r="L2459" s="57">
        <f t="shared" si="233"/>
        <v>0.49127314814541023</v>
      </c>
      <c r="M2459" t="str" cm="1">
        <f t="array" ref="M2459">IF(L2459="","",_xlfn.IFS(
  AND(L2459&gt;=TIME(9,0,0), L2459&lt;TIME(16,0,0)),"Morning",
  AND(L2459&gt;=TIME(16,0,0), L2459&lt;TIME(23,59,0)),"Evening",
  L2459&gt;=TIME(23,59,0),"Night",
  L2459&lt;TIME(9,0,0),"Night"
))</f>
        <v>Morning</v>
      </c>
      <c r="O2459" t="str">
        <f t="shared" si="232"/>
        <v/>
      </c>
    </row>
    <row r="2460" spans="1:15" x14ac:dyDescent="0.25">
      <c r="A2460" s="55" t="s">
        <v>5050</v>
      </c>
      <c r="B2460" t="s">
        <v>1</v>
      </c>
      <c r="C2460" t="s">
        <v>26</v>
      </c>
      <c r="D2460" t="s">
        <v>244</v>
      </c>
      <c r="E2460" t="s">
        <v>5051</v>
      </c>
      <c r="F2460" t="s">
        <v>78</v>
      </c>
      <c r="G2460" t="str">
        <f t="shared" si="228"/>
        <v>0</v>
      </c>
      <c r="H2460" s="4" t="str">
        <f t="shared" si="229"/>
        <v>Click here</v>
      </c>
      <c r="I2460" t="str">
        <f>IFERROR(INDEX(Analysis!$B$71:$L$91, MATCH(B2460, Analysis!$A$71:$A$91, 0), MATCH(C2460, Analysis!$B$70:$L$70, 0)), "")</f>
        <v>Mild</v>
      </c>
      <c r="J2460">
        <f t="shared" si="230"/>
        <v>22</v>
      </c>
      <c r="K2460" s="56">
        <f t="shared" si="231"/>
        <v>45805</v>
      </c>
      <c r="L2460" s="57">
        <f t="shared" si="233"/>
        <v>0.49991898148437031</v>
      </c>
      <c r="M2460" t="str" cm="1">
        <f t="array" ref="M2460">IF(L2460="","",_xlfn.IFS(
  AND(L2460&gt;=TIME(9,0,0), L2460&lt;TIME(16,0,0)),"Morning",
  AND(L2460&gt;=TIME(16,0,0), L2460&lt;TIME(23,59,0)),"Evening",
  L2460&gt;=TIME(23,59,0),"Night",
  L2460&lt;TIME(9,0,0),"Night"
))</f>
        <v>Morning</v>
      </c>
      <c r="O2460" t="str">
        <f t="shared" si="232"/>
        <v/>
      </c>
    </row>
    <row r="2461" spans="1:15" x14ac:dyDescent="0.25">
      <c r="A2461" s="55" t="s">
        <v>5052</v>
      </c>
      <c r="B2461" t="s">
        <v>1</v>
      </c>
      <c r="C2461" t="s">
        <v>26</v>
      </c>
      <c r="D2461" t="s">
        <v>244</v>
      </c>
      <c r="E2461" t="s">
        <v>5053</v>
      </c>
      <c r="F2461" t="s">
        <v>78</v>
      </c>
      <c r="G2461" t="str">
        <f t="shared" si="228"/>
        <v>0</v>
      </c>
      <c r="H2461" s="4" t="str">
        <f t="shared" si="229"/>
        <v>Click here</v>
      </c>
      <c r="I2461" t="str">
        <f>IFERROR(INDEX(Analysis!$B$71:$L$91, MATCH(B2461, Analysis!$A$71:$A$91, 0), MATCH(C2461, Analysis!$B$70:$L$70, 0)), "")</f>
        <v>Mild</v>
      </c>
      <c r="J2461">
        <f t="shared" si="230"/>
        <v>22</v>
      </c>
      <c r="K2461" s="56">
        <f t="shared" si="231"/>
        <v>45805</v>
      </c>
      <c r="L2461" s="57">
        <f t="shared" si="233"/>
        <v>0.51244212962774327</v>
      </c>
      <c r="M2461" t="str" cm="1">
        <f t="array" ref="M2461">IF(L2461="","",_xlfn.IFS(
  AND(L2461&gt;=TIME(9,0,0), L2461&lt;TIME(16,0,0)),"Morning",
  AND(L2461&gt;=TIME(16,0,0), L2461&lt;TIME(23,59,0)),"Evening",
  L2461&gt;=TIME(23,59,0),"Night",
  L2461&lt;TIME(9,0,0),"Night"
))</f>
        <v>Morning</v>
      </c>
      <c r="O2461" t="str">
        <f t="shared" si="232"/>
        <v/>
      </c>
    </row>
    <row r="2462" spans="1:15" x14ac:dyDescent="0.25">
      <c r="A2462" s="55" t="s">
        <v>5054</v>
      </c>
      <c r="B2462" t="s">
        <v>1</v>
      </c>
      <c r="C2462" t="s">
        <v>4731</v>
      </c>
      <c r="D2462" t="s">
        <v>4988</v>
      </c>
      <c r="E2462" t="s">
        <v>5055</v>
      </c>
      <c r="F2462" t="s">
        <v>78</v>
      </c>
      <c r="G2462" t="str">
        <f t="shared" si="228"/>
        <v>0</v>
      </c>
      <c r="H2462" s="4" t="str">
        <f t="shared" si="229"/>
        <v>Click here</v>
      </c>
      <c r="I2462" t="str">
        <f>IFERROR(INDEX(Analysis!$B$71:$L$91, MATCH(B2462, Analysis!$A$71:$A$91, 0), MATCH(C2462, Analysis!$B$70:$L$70, 0)), "")</f>
        <v>Mild</v>
      </c>
      <c r="J2462">
        <f t="shared" si="230"/>
        <v>22</v>
      </c>
      <c r="K2462" s="56">
        <f t="shared" si="231"/>
        <v>45805</v>
      </c>
      <c r="L2462" s="57">
        <f t="shared" si="233"/>
        <v>0.51269675925868796</v>
      </c>
      <c r="M2462" t="str" cm="1">
        <f t="array" ref="M2462">IF(L2462="","",_xlfn.IFS(
  AND(L2462&gt;=TIME(9,0,0), L2462&lt;TIME(16,0,0)),"Morning",
  AND(L2462&gt;=TIME(16,0,0), L2462&lt;TIME(23,59,0)),"Evening",
  L2462&gt;=TIME(23,59,0),"Night",
  L2462&lt;TIME(9,0,0),"Night"
))</f>
        <v>Morning</v>
      </c>
      <c r="O2462" t="str">
        <f t="shared" si="232"/>
        <v/>
      </c>
    </row>
    <row r="2463" spans="1:15" x14ac:dyDescent="0.25">
      <c r="A2463" s="55" t="s">
        <v>5056</v>
      </c>
      <c r="B2463" t="s">
        <v>0</v>
      </c>
      <c r="C2463" t="s">
        <v>26</v>
      </c>
      <c r="D2463" t="s">
        <v>80</v>
      </c>
      <c r="E2463" t="s">
        <v>5057</v>
      </c>
      <c r="F2463" t="s">
        <v>78</v>
      </c>
      <c r="G2463" t="str">
        <f t="shared" si="228"/>
        <v>0</v>
      </c>
      <c r="H2463" s="4" t="str">
        <f t="shared" si="229"/>
        <v>Click here</v>
      </c>
      <c r="I2463" t="str">
        <f>IFERROR(INDEX(Analysis!$B$71:$L$91, MATCH(B2463, Analysis!$A$71:$A$91, 0), MATCH(C2463, Analysis!$B$70:$L$70, 0)), "")</f>
        <v>Severe</v>
      </c>
      <c r="J2463">
        <f t="shared" si="230"/>
        <v>22</v>
      </c>
      <c r="K2463" s="56">
        <f t="shared" si="231"/>
        <v>45805</v>
      </c>
      <c r="L2463" s="57">
        <f t="shared" si="233"/>
        <v>0.51405092592904111</v>
      </c>
      <c r="M2463" t="str" cm="1">
        <f t="array" ref="M2463">IF(L2463="","",_xlfn.IFS(
  AND(L2463&gt;=TIME(9,0,0), L2463&lt;TIME(16,0,0)),"Morning",
  AND(L2463&gt;=TIME(16,0,0), L2463&lt;TIME(23,59,0)),"Evening",
  L2463&gt;=TIME(23,59,0),"Night",
  L2463&lt;TIME(9,0,0),"Night"
))</f>
        <v>Morning</v>
      </c>
      <c r="O2463" t="str">
        <f t="shared" si="232"/>
        <v/>
      </c>
    </row>
    <row r="2464" spans="1:15" x14ac:dyDescent="0.25">
      <c r="A2464" s="55" t="s">
        <v>5058</v>
      </c>
      <c r="B2464" t="s">
        <v>1</v>
      </c>
      <c r="C2464" t="s">
        <v>27</v>
      </c>
      <c r="D2464" t="s">
        <v>662</v>
      </c>
      <c r="E2464" t="s">
        <v>5059</v>
      </c>
      <c r="F2464" t="s">
        <v>78</v>
      </c>
      <c r="G2464" t="str">
        <f t="shared" si="228"/>
        <v>0</v>
      </c>
      <c r="H2464" s="4" t="str">
        <f t="shared" si="229"/>
        <v>Click here</v>
      </c>
      <c r="I2464" t="str">
        <f>IFERROR(INDEX(Analysis!$B$71:$L$91, MATCH(B2464, Analysis!$A$71:$A$91, 0), MATCH(C2464, Analysis!$B$70:$L$70, 0)), "")</f>
        <v>Mild</v>
      </c>
      <c r="J2464">
        <f t="shared" si="230"/>
        <v>22</v>
      </c>
      <c r="K2464" s="56">
        <f t="shared" si="231"/>
        <v>45805</v>
      </c>
      <c r="L2464" s="57">
        <f t="shared" si="233"/>
        <v>0.51534722222277196</v>
      </c>
      <c r="M2464" t="str" cm="1">
        <f t="array" ref="M2464">IF(L2464="","",_xlfn.IFS(
  AND(L2464&gt;=TIME(9,0,0), L2464&lt;TIME(16,0,0)),"Morning",
  AND(L2464&gt;=TIME(16,0,0), L2464&lt;TIME(23,59,0)),"Evening",
  L2464&gt;=TIME(23,59,0),"Night",
  L2464&lt;TIME(9,0,0),"Night"
))</f>
        <v>Morning</v>
      </c>
      <c r="O2464" t="str">
        <f t="shared" si="232"/>
        <v/>
      </c>
    </row>
    <row r="2465" spans="1:15" x14ac:dyDescent="0.25">
      <c r="A2465" s="55" t="s">
        <v>5060</v>
      </c>
      <c r="B2465" t="s">
        <v>0</v>
      </c>
      <c r="C2465" t="s">
        <v>4731</v>
      </c>
      <c r="D2465" t="s">
        <v>4740</v>
      </c>
      <c r="E2465" t="s">
        <v>5061</v>
      </c>
      <c r="F2465" t="s">
        <v>78</v>
      </c>
      <c r="G2465" t="str">
        <f t="shared" si="228"/>
        <v>0</v>
      </c>
      <c r="H2465" s="4" t="str">
        <f t="shared" si="229"/>
        <v>Click here</v>
      </c>
      <c r="I2465" t="str">
        <f>IFERROR(INDEX(Analysis!$B$71:$L$91, MATCH(B2465, Analysis!$A$71:$A$91, 0), MATCH(C2465, Analysis!$B$70:$L$70, 0)), "")</f>
        <v>Severe</v>
      </c>
      <c r="J2465">
        <f t="shared" si="230"/>
        <v>22</v>
      </c>
      <c r="K2465" s="56">
        <f t="shared" si="231"/>
        <v>45805</v>
      </c>
      <c r="L2465" s="57">
        <f t="shared" si="233"/>
        <v>0.51920138888817746</v>
      </c>
      <c r="M2465" t="str" cm="1">
        <f t="array" ref="M2465">IF(L2465="","",_xlfn.IFS(
  AND(L2465&gt;=TIME(9,0,0), L2465&lt;TIME(16,0,0)),"Morning",
  AND(L2465&gt;=TIME(16,0,0), L2465&lt;TIME(23,59,0)),"Evening",
  L2465&gt;=TIME(23,59,0),"Night",
  L2465&lt;TIME(9,0,0),"Night"
))</f>
        <v>Morning</v>
      </c>
      <c r="O2465" t="str">
        <f t="shared" si="232"/>
        <v/>
      </c>
    </row>
    <row r="2466" spans="1:15" x14ac:dyDescent="0.25">
      <c r="A2466" s="55" t="s">
        <v>5062</v>
      </c>
      <c r="B2466" t="s">
        <v>1</v>
      </c>
      <c r="C2466" t="s">
        <v>27</v>
      </c>
      <c r="D2466" t="s">
        <v>662</v>
      </c>
      <c r="E2466" t="s">
        <v>5063</v>
      </c>
      <c r="F2466" t="s">
        <v>78</v>
      </c>
      <c r="G2466" t="str">
        <f t="shared" si="228"/>
        <v>0</v>
      </c>
      <c r="H2466" s="4" t="str">
        <f t="shared" si="229"/>
        <v>Click here</v>
      </c>
      <c r="I2466" t="str">
        <f>IFERROR(INDEX(Analysis!$B$71:$L$91, MATCH(B2466, Analysis!$A$71:$A$91, 0), MATCH(C2466, Analysis!$B$70:$L$70, 0)), "")</f>
        <v>Mild</v>
      </c>
      <c r="J2466">
        <f t="shared" si="230"/>
        <v>22</v>
      </c>
      <c r="K2466" s="56">
        <f t="shared" si="231"/>
        <v>45805</v>
      </c>
      <c r="L2466" s="57">
        <f t="shared" si="233"/>
        <v>0.5299768518525525</v>
      </c>
      <c r="M2466" t="str" cm="1">
        <f t="array" ref="M2466">IF(L2466="","",_xlfn.IFS(
  AND(L2466&gt;=TIME(9,0,0), L2466&lt;TIME(16,0,0)),"Morning",
  AND(L2466&gt;=TIME(16,0,0), L2466&lt;TIME(23,59,0)),"Evening",
  L2466&gt;=TIME(23,59,0),"Night",
  L2466&lt;TIME(9,0,0),"Night"
))</f>
        <v>Morning</v>
      </c>
      <c r="O2466" t="str">
        <f t="shared" si="232"/>
        <v/>
      </c>
    </row>
    <row r="2467" spans="1:15" x14ac:dyDescent="0.25">
      <c r="A2467" s="55" t="s">
        <v>5064</v>
      </c>
      <c r="B2467" t="s">
        <v>10</v>
      </c>
      <c r="C2467" t="s">
        <v>25</v>
      </c>
      <c r="D2467" t="s">
        <v>83</v>
      </c>
      <c r="E2467" t="s">
        <v>5065</v>
      </c>
      <c r="F2467" t="s">
        <v>78</v>
      </c>
      <c r="G2467" t="str">
        <f t="shared" si="228"/>
        <v>0</v>
      </c>
      <c r="H2467" s="4" t="str">
        <f t="shared" si="229"/>
        <v>Click here</v>
      </c>
      <c r="I2467" t="str">
        <f>IFERROR(INDEX(Analysis!$B$71:$L$91, MATCH(B2467, Analysis!$A$71:$A$91, 0), MATCH(C2467, Analysis!$B$70:$L$70, 0)), "")</f>
        <v>Severe</v>
      </c>
      <c r="J2467">
        <f t="shared" si="230"/>
        <v>22</v>
      </c>
      <c r="K2467" s="56">
        <f t="shared" si="231"/>
        <v>45805</v>
      </c>
      <c r="L2467" s="57">
        <f t="shared" si="233"/>
        <v>0.58414351852115942</v>
      </c>
      <c r="M2467" t="str" cm="1">
        <f t="array" ref="M2467">IF(L2467="","",_xlfn.IFS(
  AND(L2467&gt;=TIME(9,0,0), L2467&lt;TIME(16,0,0)),"Morning",
  AND(L2467&gt;=TIME(16,0,0), L2467&lt;TIME(23,59,0)),"Evening",
  L2467&gt;=TIME(23,59,0),"Night",
  L2467&lt;TIME(9,0,0),"Night"
))</f>
        <v>Morning</v>
      </c>
      <c r="O2467" t="str">
        <f t="shared" si="232"/>
        <v/>
      </c>
    </row>
    <row r="2468" spans="1:15" x14ac:dyDescent="0.25">
      <c r="A2468" s="55" t="s">
        <v>5066</v>
      </c>
      <c r="B2468" t="s">
        <v>10</v>
      </c>
      <c r="C2468" t="s">
        <v>25</v>
      </c>
      <c r="D2468" t="s">
        <v>83</v>
      </c>
      <c r="E2468" t="s">
        <v>5067</v>
      </c>
      <c r="F2468" t="s">
        <v>78</v>
      </c>
      <c r="G2468" t="str">
        <f t="shared" si="228"/>
        <v>0</v>
      </c>
      <c r="H2468" s="4" t="str">
        <f t="shared" si="229"/>
        <v>Click here</v>
      </c>
      <c r="I2468" t="str">
        <f>IFERROR(INDEX(Analysis!$B$71:$L$91, MATCH(B2468, Analysis!$A$71:$A$91, 0), MATCH(C2468, Analysis!$B$70:$L$70, 0)), "")</f>
        <v>Severe</v>
      </c>
      <c r="J2468">
        <f t="shared" si="230"/>
        <v>22</v>
      </c>
      <c r="K2468" s="56">
        <f t="shared" si="231"/>
        <v>45805</v>
      </c>
      <c r="L2468" s="57">
        <f t="shared" si="233"/>
        <v>0.58432870370597811</v>
      </c>
      <c r="M2468" t="str" cm="1">
        <f t="array" ref="M2468">IF(L2468="","",_xlfn.IFS(
  AND(L2468&gt;=TIME(9,0,0), L2468&lt;TIME(16,0,0)),"Morning",
  AND(L2468&gt;=TIME(16,0,0), L2468&lt;TIME(23,59,0)),"Evening",
  L2468&gt;=TIME(23,59,0),"Night",
  L2468&lt;TIME(9,0,0),"Night"
))</f>
        <v>Morning</v>
      </c>
      <c r="O2468" t="str">
        <f t="shared" si="232"/>
        <v/>
      </c>
    </row>
    <row r="2469" spans="1:15" x14ac:dyDescent="0.25">
      <c r="A2469" s="55" t="s">
        <v>5068</v>
      </c>
      <c r="B2469" t="s">
        <v>1</v>
      </c>
      <c r="C2469" t="s">
        <v>25</v>
      </c>
      <c r="D2469" t="s">
        <v>83</v>
      </c>
      <c r="E2469" t="s">
        <v>5069</v>
      </c>
      <c r="F2469" t="s">
        <v>78</v>
      </c>
      <c r="G2469" t="str">
        <f t="shared" si="228"/>
        <v>0</v>
      </c>
      <c r="H2469" s="4" t="str">
        <f t="shared" si="229"/>
        <v>Click here</v>
      </c>
      <c r="I2469" t="str">
        <f>IFERROR(INDEX(Analysis!$B$71:$L$91, MATCH(B2469, Analysis!$A$71:$A$91, 0), MATCH(C2469, Analysis!$B$70:$L$70, 0)), "")</f>
        <v>Mild</v>
      </c>
      <c r="J2469">
        <f t="shared" si="230"/>
        <v>22</v>
      </c>
      <c r="K2469" s="56">
        <f t="shared" si="231"/>
        <v>45805</v>
      </c>
      <c r="L2469" s="57">
        <f t="shared" si="233"/>
        <v>0.59134259259008104</v>
      </c>
      <c r="M2469" t="str" cm="1">
        <f t="array" ref="M2469">IF(L2469="","",_xlfn.IFS(
  AND(L2469&gt;=TIME(9,0,0), L2469&lt;TIME(16,0,0)),"Morning",
  AND(L2469&gt;=TIME(16,0,0), L2469&lt;TIME(23,59,0)),"Evening",
  L2469&gt;=TIME(23,59,0),"Night",
  L2469&lt;TIME(9,0,0),"Night"
))</f>
        <v>Morning</v>
      </c>
      <c r="O2469" t="str">
        <f t="shared" si="232"/>
        <v/>
      </c>
    </row>
    <row r="2470" spans="1:15" x14ac:dyDescent="0.25">
      <c r="A2470" s="55" t="s">
        <v>5070</v>
      </c>
      <c r="B2470" t="s">
        <v>1</v>
      </c>
      <c r="C2470" t="s">
        <v>29</v>
      </c>
      <c r="D2470" t="s">
        <v>116</v>
      </c>
      <c r="E2470" t="s">
        <v>5071</v>
      </c>
      <c r="F2470" t="s">
        <v>78</v>
      </c>
      <c r="G2470" t="str">
        <f t="shared" si="228"/>
        <v>0</v>
      </c>
      <c r="H2470" s="4" t="str">
        <f t="shared" si="229"/>
        <v>Click here</v>
      </c>
      <c r="I2470" t="str">
        <f>IFERROR(INDEX(Analysis!$B$71:$L$91, MATCH(B2470, Analysis!$A$71:$A$91, 0), MATCH(C2470, Analysis!$B$70:$L$70, 0)), "")</f>
        <v>Mild</v>
      </c>
      <c r="J2470">
        <f t="shared" si="230"/>
        <v>22</v>
      </c>
      <c r="K2470" s="56">
        <f t="shared" si="231"/>
        <v>45805</v>
      </c>
      <c r="L2470" s="57">
        <f t="shared" si="233"/>
        <v>0.59143518518249039</v>
      </c>
      <c r="M2470" t="str" cm="1">
        <f t="array" ref="M2470">IF(L2470="","",_xlfn.IFS(
  AND(L2470&gt;=TIME(9,0,0), L2470&lt;TIME(16,0,0)),"Morning",
  AND(L2470&gt;=TIME(16,0,0), L2470&lt;TIME(23,59,0)),"Evening",
  L2470&gt;=TIME(23,59,0),"Night",
  L2470&lt;TIME(9,0,0),"Night"
))</f>
        <v>Morning</v>
      </c>
      <c r="O2470" t="str">
        <f t="shared" si="232"/>
        <v/>
      </c>
    </row>
    <row r="2471" spans="1:15" x14ac:dyDescent="0.25">
      <c r="A2471" s="55" t="s">
        <v>5072</v>
      </c>
      <c r="B2471" t="s">
        <v>1</v>
      </c>
      <c r="C2471" t="s">
        <v>29</v>
      </c>
      <c r="D2471" t="s">
        <v>116</v>
      </c>
      <c r="E2471" t="s">
        <v>5073</v>
      </c>
      <c r="F2471" t="s">
        <v>78</v>
      </c>
      <c r="G2471" t="str">
        <f t="shared" si="228"/>
        <v>0</v>
      </c>
      <c r="H2471" s="4" t="str">
        <f t="shared" si="229"/>
        <v>Click here</v>
      </c>
      <c r="I2471" t="str">
        <f>IFERROR(INDEX(Analysis!$B$71:$L$91, MATCH(B2471, Analysis!$A$71:$A$91, 0), MATCH(C2471, Analysis!$B$70:$L$70, 0)), "")</f>
        <v>Mild</v>
      </c>
      <c r="J2471">
        <f t="shared" si="230"/>
        <v>22</v>
      </c>
      <c r="K2471" s="56">
        <f t="shared" si="231"/>
        <v>45805</v>
      </c>
      <c r="L2471" s="57">
        <f t="shared" si="233"/>
        <v>0.59163194444408873</v>
      </c>
      <c r="M2471" t="str" cm="1">
        <f t="array" ref="M2471">IF(L2471="","",_xlfn.IFS(
  AND(L2471&gt;=TIME(9,0,0), L2471&lt;TIME(16,0,0)),"Morning",
  AND(L2471&gt;=TIME(16,0,0), L2471&lt;TIME(23,59,0)),"Evening",
  L2471&gt;=TIME(23,59,0),"Night",
  L2471&lt;TIME(9,0,0),"Night"
))</f>
        <v>Morning</v>
      </c>
      <c r="O2471" t="str">
        <f t="shared" si="232"/>
        <v/>
      </c>
    </row>
    <row r="2472" spans="1:15" x14ac:dyDescent="0.25">
      <c r="A2472" s="55" t="s">
        <v>5074</v>
      </c>
      <c r="B2472" t="s">
        <v>2</v>
      </c>
      <c r="C2472" t="s">
        <v>30</v>
      </c>
      <c r="D2472" t="s">
        <v>4298</v>
      </c>
      <c r="E2472" t="s">
        <v>5075</v>
      </c>
      <c r="F2472" t="s">
        <v>78</v>
      </c>
      <c r="G2472" t="str">
        <f t="shared" si="228"/>
        <v>0</v>
      </c>
      <c r="H2472" s="4" t="str">
        <f t="shared" si="229"/>
        <v>Click here</v>
      </c>
      <c r="I2472" t="str">
        <f>IFERROR(INDEX(Analysis!$B$71:$L$91, MATCH(B2472, Analysis!$A$71:$A$91, 0), MATCH(C2472, Analysis!$B$70:$L$70, 0)), "")</f>
        <v>Mild</v>
      </c>
      <c r="J2472">
        <f t="shared" si="230"/>
        <v>22</v>
      </c>
      <c r="K2472" s="56">
        <f t="shared" si="231"/>
        <v>45805</v>
      </c>
      <c r="L2472" s="57">
        <f t="shared" si="233"/>
        <v>0.59329861111473292</v>
      </c>
      <c r="M2472" t="str" cm="1">
        <f t="array" ref="M2472">IF(L2472="","",_xlfn.IFS(
  AND(L2472&gt;=TIME(9,0,0), L2472&lt;TIME(16,0,0)),"Morning",
  AND(L2472&gt;=TIME(16,0,0), L2472&lt;TIME(23,59,0)),"Evening",
  L2472&gt;=TIME(23,59,0),"Night",
  L2472&lt;TIME(9,0,0),"Night"
))</f>
        <v>Morning</v>
      </c>
      <c r="O2472" t="str">
        <f t="shared" si="232"/>
        <v/>
      </c>
    </row>
    <row r="2473" spans="1:15" x14ac:dyDescent="0.25">
      <c r="A2473" s="55" t="s">
        <v>5076</v>
      </c>
      <c r="B2473" t="s">
        <v>1</v>
      </c>
      <c r="C2473" t="s">
        <v>25</v>
      </c>
      <c r="D2473" t="s">
        <v>83</v>
      </c>
      <c r="E2473" t="s">
        <v>5077</v>
      </c>
      <c r="F2473" t="s">
        <v>78</v>
      </c>
      <c r="G2473" t="str">
        <f t="shared" si="228"/>
        <v>0</v>
      </c>
      <c r="H2473" s="4" t="str">
        <f t="shared" si="229"/>
        <v>Click here</v>
      </c>
      <c r="I2473" t="str">
        <f>IFERROR(INDEX(Analysis!$B$71:$L$91, MATCH(B2473, Analysis!$A$71:$A$91, 0), MATCH(C2473, Analysis!$B$70:$L$70, 0)), "")</f>
        <v>Mild</v>
      </c>
      <c r="J2473">
        <f t="shared" si="230"/>
        <v>22</v>
      </c>
      <c r="K2473" s="56">
        <f t="shared" si="231"/>
        <v>45805</v>
      </c>
      <c r="L2473" s="57">
        <f t="shared" si="233"/>
        <v>0.59667824074131204</v>
      </c>
      <c r="M2473" t="str" cm="1">
        <f t="array" ref="M2473">IF(L2473="","",_xlfn.IFS(
  AND(L2473&gt;=TIME(9,0,0), L2473&lt;TIME(16,0,0)),"Morning",
  AND(L2473&gt;=TIME(16,0,0), L2473&lt;TIME(23,59,0)),"Evening",
  L2473&gt;=TIME(23,59,0),"Night",
  L2473&lt;TIME(9,0,0),"Night"
))</f>
        <v>Morning</v>
      </c>
      <c r="O2473" t="str">
        <f t="shared" si="232"/>
        <v/>
      </c>
    </row>
    <row r="2474" spans="1:15" x14ac:dyDescent="0.25">
      <c r="A2474" s="55" t="s">
        <v>5078</v>
      </c>
      <c r="B2474" t="s">
        <v>1</v>
      </c>
      <c r="C2474" t="s">
        <v>4731</v>
      </c>
      <c r="D2474" t="s">
        <v>4732</v>
      </c>
      <c r="E2474" t="s">
        <v>5079</v>
      </c>
      <c r="F2474" t="s">
        <v>78</v>
      </c>
      <c r="G2474" t="str">
        <f t="shared" si="228"/>
        <v>0</v>
      </c>
      <c r="H2474" s="4" t="str">
        <f t="shared" si="229"/>
        <v>Click here</v>
      </c>
      <c r="I2474" t="str">
        <f>IFERROR(INDEX(Analysis!$B$71:$L$91, MATCH(B2474, Analysis!$A$71:$A$91, 0), MATCH(C2474, Analysis!$B$70:$L$70, 0)), "")</f>
        <v>Mild</v>
      </c>
      <c r="J2474">
        <f t="shared" si="230"/>
        <v>22</v>
      </c>
      <c r="K2474" s="56">
        <f t="shared" si="231"/>
        <v>45805</v>
      </c>
      <c r="L2474" s="57">
        <f t="shared" si="233"/>
        <v>0.60126157407648861</v>
      </c>
      <c r="M2474" t="str" cm="1">
        <f t="array" ref="M2474">IF(L2474="","",_xlfn.IFS(
  AND(L2474&gt;=TIME(9,0,0), L2474&lt;TIME(16,0,0)),"Morning",
  AND(L2474&gt;=TIME(16,0,0), L2474&lt;TIME(23,59,0)),"Evening",
  L2474&gt;=TIME(23,59,0),"Night",
  L2474&lt;TIME(9,0,0),"Night"
))</f>
        <v>Morning</v>
      </c>
      <c r="O2474" t="str">
        <f t="shared" si="232"/>
        <v/>
      </c>
    </row>
    <row r="2475" spans="1:15" x14ac:dyDescent="0.25">
      <c r="A2475" s="55" t="s">
        <v>5080</v>
      </c>
      <c r="B2475" t="s">
        <v>1</v>
      </c>
      <c r="C2475" t="s">
        <v>30</v>
      </c>
      <c r="D2475" t="s">
        <v>4253</v>
      </c>
      <c r="E2475" t="s">
        <v>5081</v>
      </c>
      <c r="F2475" t="s">
        <v>78</v>
      </c>
      <c r="G2475" t="str">
        <f t="shared" si="228"/>
        <v>0</v>
      </c>
      <c r="H2475" s="4" t="str">
        <f t="shared" si="229"/>
        <v>Click here</v>
      </c>
      <c r="I2475" t="str">
        <f>IFERROR(INDEX(Analysis!$B$71:$L$91, MATCH(B2475, Analysis!$A$71:$A$91, 0), MATCH(C2475, Analysis!$B$70:$L$70, 0)), "")</f>
        <v>Mild</v>
      </c>
      <c r="J2475">
        <f t="shared" si="230"/>
        <v>22</v>
      </c>
      <c r="K2475" s="56">
        <f t="shared" si="231"/>
        <v>45805</v>
      </c>
      <c r="L2475" s="57">
        <f t="shared" si="233"/>
        <v>0.60231481481605442</v>
      </c>
      <c r="M2475" t="str" cm="1">
        <f t="array" ref="M2475">IF(L2475="","",_xlfn.IFS(
  AND(L2475&gt;=TIME(9,0,0), L2475&lt;TIME(16,0,0)),"Morning",
  AND(L2475&gt;=TIME(16,0,0), L2475&lt;TIME(23,59,0)),"Evening",
  L2475&gt;=TIME(23,59,0),"Night",
  L2475&lt;TIME(9,0,0),"Night"
))</f>
        <v>Morning</v>
      </c>
      <c r="O2475" t="str">
        <f t="shared" si="232"/>
        <v/>
      </c>
    </row>
    <row r="2476" spans="1:15" x14ac:dyDescent="0.25">
      <c r="A2476" s="55" t="s">
        <v>5082</v>
      </c>
      <c r="B2476" t="s">
        <v>4</v>
      </c>
      <c r="C2476" t="s">
        <v>25</v>
      </c>
      <c r="D2476" t="s">
        <v>83</v>
      </c>
      <c r="E2476" t="s">
        <v>5083</v>
      </c>
      <c r="F2476" t="s">
        <v>78</v>
      </c>
      <c r="G2476" t="str">
        <f t="shared" si="228"/>
        <v>0</v>
      </c>
      <c r="H2476" s="4" t="str">
        <f t="shared" si="229"/>
        <v>Click here</v>
      </c>
      <c r="I2476" t="str">
        <f>IFERROR(INDEX(Analysis!$B$71:$L$91, MATCH(B2476, Analysis!$A$71:$A$91, 0), MATCH(C2476, Analysis!$B$70:$L$70, 0)), "")</f>
        <v>Mild</v>
      </c>
      <c r="J2476">
        <f t="shared" si="230"/>
        <v>22</v>
      </c>
      <c r="K2476" s="56">
        <f t="shared" si="231"/>
        <v>45805</v>
      </c>
      <c r="L2476" s="57">
        <f t="shared" si="233"/>
        <v>0.60574074074247619</v>
      </c>
      <c r="M2476" t="str" cm="1">
        <f t="array" ref="M2476">IF(L2476="","",_xlfn.IFS(
  AND(L2476&gt;=TIME(9,0,0), L2476&lt;TIME(16,0,0)),"Morning",
  AND(L2476&gt;=TIME(16,0,0), L2476&lt;TIME(23,59,0)),"Evening",
  L2476&gt;=TIME(23,59,0),"Night",
  L2476&lt;TIME(9,0,0),"Night"
))</f>
        <v>Morning</v>
      </c>
      <c r="O2476" t="str">
        <f t="shared" si="232"/>
        <v/>
      </c>
    </row>
    <row r="2477" spans="1:15" x14ac:dyDescent="0.25">
      <c r="A2477" s="55" t="s">
        <v>5084</v>
      </c>
      <c r="B2477" t="s">
        <v>0</v>
      </c>
      <c r="C2477" t="s">
        <v>4731</v>
      </c>
      <c r="D2477" t="s">
        <v>4743</v>
      </c>
      <c r="E2477" t="s">
        <v>5085</v>
      </c>
      <c r="F2477" t="s">
        <v>78</v>
      </c>
      <c r="G2477" t="str">
        <f t="shared" si="228"/>
        <v>0</v>
      </c>
      <c r="H2477" s="4" t="str">
        <f t="shared" si="229"/>
        <v>Click here</v>
      </c>
      <c r="I2477" t="str">
        <f>IFERROR(INDEX(Analysis!$B$71:$L$91, MATCH(B2477, Analysis!$A$71:$A$91, 0), MATCH(C2477, Analysis!$B$70:$L$70, 0)), "")</f>
        <v>Severe</v>
      </c>
      <c r="J2477">
        <f t="shared" si="230"/>
        <v>22</v>
      </c>
      <c r="K2477" s="56">
        <f t="shared" si="231"/>
        <v>45805</v>
      </c>
      <c r="L2477" s="57">
        <f t="shared" si="233"/>
        <v>0.60872685185313458</v>
      </c>
      <c r="M2477" t="str" cm="1">
        <f t="array" ref="M2477">IF(L2477="","",_xlfn.IFS(
  AND(L2477&gt;=TIME(9,0,0), L2477&lt;TIME(16,0,0)),"Morning",
  AND(L2477&gt;=TIME(16,0,0), L2477&lt;TIME(23,59,0)),"Evening",
  L2477&gt;=TIME(23,59,0),"Night",
  L2477&lt;TIME(9,0,0),"Night"
))</f>
        <v>Morning</v>
      </c>
      <c r="O2477" t="str">
        <f t="shared" si="232"/>
        <v/>
      </c>
    </row>
    <row r="2478" spans="1:15" x14ac:dyDescent="0.25">
      <c r="A2478" s="55" t="s">
        <v>5086</v>
      </c>
      <c r="B2478" t="s">
        <v>1</v>
      </c>
      <c r="C2478" t="s">
        <v>103</v>
      </c>
      <c r="D2478" t="s">
        <v>541</v>
      </c>
      <c r="E2478" t="s">
        <v>5087</v>
      </c>
      <c r="F2478" t="s">
        <v>78</v>
      </c>
      <c r="G2478" t="str">
        <f t="shared" si="228"/>
        <v>0</v>
      </c>
      <c r="H2478" s="4" t="str">
        <f t="shared" si="229"/>
        <v>Click here</v>
      </c>
      <c r="I2478" t="str">
        <f>IFERROR(INDEX(Analysis!$B$71:$L$91, MATCH(B2478, Analysis!$A$71:$A$91, 0), MATCH(C2478, Analysis!$B$70:$L$70, 0)), "")</f>
        <v>Mild</v>
      </c>
      <c r="J2478">
        <f t="shared" si="230"/>
        <v>22</v>
      </c>
      <c r="K2478" s="56">
        <f t="shared" si="231"/>
        <v>45805</v>
      </c>
      <c r="L2478" s="57">
        <f t="shared" si="233"/>
        <v>0.61773148148495238</v>
      </c>
      <c r="M2478" t="str" cm="1">
        <f t="array" ref="M2478">IF(L2478="","",_xlfn.IFS(
  AND(L2478&gt;=TIME(9,0,0), L2478&lt;TIME(16,0,0)),"Morning",
  AND(L2478&gt;=TIME(16,0,0), L2478&lt;TIME(23,59,0)),"Evening",
  L2478&gt;=TIME(23,59,0),"Night",
  L2478&lt;TIME(9,0,0),"Night"
))</f>
        <v>Morning</v>
      </c>
      <c r="O2478" t="str">
        <f t="shared" si="232"/>
        <v/>
      </c>
    </row>
    <row r="2479" spans="1:15" x14ac:dyDescent="0.25">
      <c r="A2479" s="55" t="s">
        <v>5088</v>
      </c>
      <c r="B2479" t="s">
        <v>4</v>
      </c>
      <c r="C2479" t="s">
        <v>25</v>
      </c>
      <c r="D2479" t="s">
        <v>83</v>
      </c>
      <c r="E2479" t="s">
        <v>5089</v>
      </c>
      <c r="F2479" t="s">
        <v>78</v>
      </c>
      <c r="G2479" t="str">
        <f t="shared" si="228"/>
        <v>0</v>
      </c>
      <c r="H2479" s="4" t="str">
        <f t="shared" si="229"/>
        <v>Click here</v>
      </c>
      <c r="I2479" t="str">
        <f>IFERROR(INDEX(Analysis!$B$71:$L$91, MATCH(B2479, Analysis!$A$71:$A$91, 0), MATCH(C2479, Analysis!$B$70:$L$70, 0)), "")</f>
        <v>Mild</v>
      </c>
      <c r="J2479">
        <f t="shared" si="230"/>
        <v>22</v>
      </c>
      <c r="K2479" s="56">
        <f t="shared" si="231"/>
        <v>45805</v>
      </c>
      <c r="L2479" s="57">
        <f t="shared" si="233"/>
        <v>0.61851851851679385</v>
      </c>
      <c r="M2479" t="str" cm="1">
        <f t="array" ref="M2479">IF(L2479="","",_xlfn.IFS(
  AND(L2479&gt;=TIME(9,0,0), L2479&lt;TIME(16,0,0)),"Morning",
  AND(L2479&gt;=TIME(16,0,0), L2479&lt;TIME(23,59,0)),"Evening",
  L2479&gt;=TIME(23,59,0),"Night",
  L2479&lt;TIME(9,0,0),"Night"
))</f>
        <v>Morning</v>
      </c>
      <c r="O2479" t="str">
        <f t="shared" si="232"/>
        <v/>
      </c>
    </row>
    <row r="2480" spans="1:15" x14ac:dyDescent="0.25">
      <c r="A2480" s="55" t="s">
        <v>5090</v>
      </c>
      <c r="B2480" t="s">
        <v>1</v>
      </c>
      <c r="C2480" t="s">
        <v>103</v>
      </c>
      <c r="D2480" t="s">
        <v>541</v>
      </c>
      <c r="E2480" t="s">
        <v>5091</v>
      </c>
      <c r="F2480" t="s">
        <v>78</v>
      </c>
      <c r="G2480" t="str">
        <f t="shared" si="228"/>
        <v>0</v>
      </c>
      <c r="H2480" s="4" t="str">
        <f t="shared" si="229"/>
        <v>Click here</v>
      </c>
      <c r="I2480" t="str">
        <f>IFERROR(INDEX(Analysis!$B$71:$L$91, MATCH(B2480, Analysis!$A$71:$A$91, 0), MATCH(C2480, Analysis!$B$70:$L$70, 0)), "")</f>
        <v>Mild</v>
      </c>
      <c r="J2480">
        <f t="shared" si="230"/>
        <v>22</v>
      </c>
      <c r="K2480" s="56">
        <f t="shared" si="231"/>
        <v>45805</v>
      </c>
      <c r="L2480" s="57">
        <f t="shared" si="233"/>
        <v>0.62071759259561077</v>
      </c>
      <c r="M2480" t="str" cm="1">
        <f t="array" ref="M2480">IF(L2480="","",_xlfn.IFS(
  AND(L2480&gt;=TIME(9,0,0), L2480&lt;TIME(16,0,0)),"Morning",
  AND(L2480&gt;=TIME(16,0,0), L2480&lt;TIME(23,59,0)),"Evening",
  L2480&gt;=TIME(23,59,0),"Night",
  L2480&lt;TIME(9,0,0),"Night"
))</f>
        <v>Morning</v>
      </c>
      <c r="O2480" t="str">
        <f t="shared" si="232"/>
        <v/>
      </c>
    </row>
    <row r="2481" spans="1:15" x14ac:dyDescent="0.25">
      <c r="A2481" s="55" t="s">
        <v>5092</v>
      </c>
      <c r="B2481" t="s">
        <v>1</v>
      </c>
      <c r="C2481" t="s">
        <v>25</v>
      </c>
      <c r="D2481" t="s">
        <v>149</v>
      </c>
      <c r="E2481" t="s">
        <v>5093</v>
      </c>
      <c r="F2481" t="s">
        <v>78</v>
      </c>
      <c r="G2481" t="str">
        <f t="shared" si="228"/>
        <v>0</v>
      </c>
      <c r="H2481" s="4" t="str">
        <f t="shared" si="229"/>
        <v>Click here</v>
      </c>
      <c r="I2481" t="str">
        <f>IFERROR(INDEX(Analysis!$B$71:$L$91, MATCH(B2481, Analysis!$A$71:$A$91, 0), MATCH(C2481, Analysis!$B$70:$L$70, 0)), "")</f>
        <v>Mild</v>
      </c>
      <c r="J2481">
        <f t="shared" si="230"/>
        <v>22</v>
      </c>
      <c r="K2481" s="56">
        <f t="shared" si="231"/>
        <v>45805</v>
      </c>
      <c r="L2481" s="57">
        <f t="shared" si="233"/>
        <v>0.62607638888584916</v>
      </c>
      <c r="M2481" t="str" cm="1">
        <f t="array" ref="M2481">IF(L2481="","",_xlfn.IFS(
  AND(L2481&gt;=TIME(9,0,0), L2481&lt;TIME(16,0,0)),"Morning",
  AND(L2481&gt;=TIME(16,0,0), L2481&lt;TIME(23,59,0)),"Evening",
  L2481&gt;=TIME(23,59,0),"Night",
  L2481&lt;TIME(9,0,0),"Night"
))</f>
        <v>Morning</v>
      </c>
      <c r="O2481" t="str">
        <f t="shared" si="232"/>
        <v/>
      </c>
    </row>
    <row r="2482" spans="1:15" x14ac:dyDescent="0.25">
      <c r="A2482" s="55" t="s">
        <v>5094</v>
      </c>
      <c r="B2482" t="s">
        <v>4</v>
      </c>
      <c r="C2482" t="s">
        <v>30</v>
      </c>
      <c r="D2482" t="s">
        <v>3827</v>
      </c>
      <c r="E2482" t="s">
        <v>5095</v>
      </c>
      <c r="F2482" t="s">
        <v>78</v>
      </c>
      <c r="G2482" t="str">
        <f t="shared" si="228"/>
        <v>0</v>
      </c>
      <c r="H2482" s="4" t="str">
        <f t="shared" si="229"/>
        <v>Click here</v>
      </c>
      <c r="I2482" t="str">
        <f>IFERROR(INDEX(Analysis!$B$71:$L$91, MATCH(B2482, Analysis!$A$71:$A$91, 0), MATCH(C2482, Analysis!$B$70:$L$70, 0)), "")</f>
        <v>Mild</v>
      </c>
      <c r="J2482">
        <f t="shared" si="230"/>
        <v>22</v>
      </c>
      <c r="K2482" s="56">
        <f t="shared" si="231"/>
        <v>45805</v>
      </c>
      <c r="L2482" s="57">
        <f t="shared" si="233"/>
        <v>0.64151620370103046</v>
      </c>
      <c r="M2482" t="str" cm="1">
        <f t="array" ref="M2482">IF(L2482="","",_xlfn.IFS(
  AND(L2482&gt;=TIME(9,0,0), L2482&lt;TIME(16,0,0)),"Morning",
  AND(L2482&gt;=TIME(16,0,0), L2482&lt;TIME(23,59,0)),"Evening",
  L2482&gt;=TIME(23,59,0),"Night",
  L2482&lt;TIME(9,0,0),"Night"
))</f>
        <v>Morning</v>
      </c>
      <c r="O2482" t="str">
        <f t="shared" si="232"/>
        <v/>
      </c>
    </row>
    <row r="2483" spans="1:15" x14ac:dyDescent="0.25">
      <c r="A2483" s="55" t="s">
        <v>5096</v>
      </c>
      <c r="B2483" t="s">
        <v>1</v>
      </c>
      <c r="C2483" t="s">
        <v>4731</v>
      </c>
      <c r="D2483" t="s">
        <v>4988</v>
      </c>
      <c r="E2483" t="s">
        <v>5097</v>
      </c>
      <c r="F2483" t="s">
        <v>78</v>
      </c>
      <c r="G2483" t="str">
        <f t="shared" si="228"/>
        <v>0</v>
      </c>
      <c r="H2483" s="4" t="str">
        <f t="shared" si="229"/>
        <v>Click here</v>
      </c>
      <c r="I2483" t="str">
        <f>IFERROR(INDEX(Analysis!$B$71:$L$91, MATCH(B2483, Analysis!$A$71:$A$91, 0), MATCH(C2483, Analysis!$B$70:$L$70, 0)), "")</f>
        <v>Mild</v>
      </c>
      <c r="J2483">
        <f t="shared" si="230"/>
        <v>22</v>
      </c>
      <c r="K2483" s="56">
        <f t="shared" si="231"/>
        <v>45805</v>
      </c>
      <c r="L2483" s="57">
        <f t="shared" si="233"/>
        <v>0.64399305555707542</v>
      </c>
      <c r="M2483" t="str" cm="1">
        <f t="array" ref="M2483">IF(L2483="","",_xlfn.IFS(
  AND(L2483&gt;=TIME(9,0,0), L2483&lt;TIME(16,0,0)),"Morning",
  AND(L2483&gt;=TIME(16,0,0), L2483&lt;TIME(23,59,0)),"Evening",
  L2483&gt;=TIME(23,59,0),"Night",
  L2483&lt;TIME(9,0,0),"Night"
))</f>
        <v>Morning</v>
      </c>
      <c r="O2483" t="str">
        <f t="shared" si="232"/>
        <v/>
      </c>
    </row>
    <row r="2484" spans="1:15" x14ac:dyDescent="0.25">
      <c r="A2484" s="55" t="s">
        <v>5098</v>
      </c>
      <c r="B2484" t="s">
        <v>1</v>
      </c>
      <c r="C2484" t="s">
        <v>4731</v>
      </c>
      <c r="D2484" t="s">
        <v>4988</v>
      </c>
      <c r="E2484" t="s">
        <v>5099</v>
      </c>
      <c r="F2484" t="s">
        <v>78</v>
      </c>
      <c r="G2484" t="str">
        <f t="shared" si="228"/>
        <v>0</v>
      </c>
      <c r="H2484" s="4" t="str">
        <f t="shared" si="229"/>
        <v>Click here</v>
      </c>
      <c r="I2484" t="str">
        <f>IFERROR(INDEX(Analysis!$B$71:$L$91, MATCH(B2484, Analysis!$A$71:$A$91, 0), MATCH(C2484, Analysis!$B$70:$L$70, 0)), "")</f>
        <v>Mild</v>
      </c>
      <c r="J2484">
        <f t="shared" si="230"/>
        <v>22</v>
      </c>
      <c r="K2484" s="56">
        <f t="shared" si="231"/>
        <v>45805</v>
      </c>
      <c r="L2484" s="57">
        <f t="shared" si="233"/>
        <v>0.64431712962687016</v>
      </c>
      <c r="M2484" t="str" cm="1">
        <f t="array" ref="M2484">IF(L2484="","",_xlfn.IFS(
  AND(L2484&gt;=TIME(9,0,0), L2484&lt;TIME(16,0,0)),"Morning",
  AND(L2484&gt;=TIME(16,0,0), L2484&lt;TIME(23,59,0)),"Evening",
  L2484&gt;=TIME(23,59,0),"Night",
  L2484&lt;TIME(9,0,0),"Night"
))</f>
        <v>Morning</v>
      </c>
      <c r="O2484" t="str">
        <f t="shared" si="232"/>
        <v/>
      </c>
    </row>
    <row r="2485" spans="1:15" x14ac:dyDescent="0.25">
      <c r="A2485" s="55" t="s">
        <v>5100</v>
      </c>
      <c r="B2485" t="s">
        <v>0</v>
      </c>
      <c r="C2485" t="s">
        <v>26</v>
      </c>
      <c r="D2485" t="s">
        <v>381</v>
      </c>
      <c r="E2485" t="s">
        <v>5101</v>
      </c>
      <c r="F2485" t="s">
        <v>78</v>
      </c>
      <c r="G2485" t="str">
        <f t="shared" si="228"/>
        <v>0</v>
      </c>
      <c r="H2485" s="4" t="str">
        <f t="shared" si="229"/>
        <v>Click here</v>
      </c>
      <c r="I2485" t="str">
        <f>IFERROR(INDEX(Analysis!$B$71:$L$91, MATCH(B2485, Analysis!$A$71:$A$91, 0), MATCH(C2485, Analysis!$B$70:$L$70, 0)), "")</f>
        <v>Severe</v>
      </c>
      <c r="J2485">
        <f t="shared" si="230"/>
        <v>22</v>
      </c>
      <c r="K2485" s="56">
        <f t="shared" si="231"/>
        <v>45805</v>
      </c>
      <c r="L2485" s="57">
        <f t="shared" si="233"/>
        <v>0.648576388892252</v>
      </c>
      <c r="M2485" t="str" cm="1">
        <f t="array" ref="M2485">IF(L2485="","",_xlfn.IFS(
  AND(L2485&gt;=TIME(9,0,0), L2485&lt;TIME(16,0,0)),"Morning",
  AND(L2485&gt;=TIME(16,0,0), L2485&lt;TIME(23,59,0)),"Evening",
  L2485&gt;=TIME(23,59,0),"Night",
  L2485&lt;TIME(9,0,0),"Night"
))</f>
        <v>Morning</v>
      </c>
      <c r="O2485" t="str">
        <f t="shared" si="232"/>
        <v/>
      </c>
    </row>
    <row r="2486" spans="1:15" x14ac:dyDescent="0.25">
      <c r="A2486" s="55" t="s">
        <v>5102</v>
      </c>
      <c r="B2486" t="s">
        <v>3</v>
      </c>
      <c r="C2486" t="s">
        <v>26</v>
      </c>
      <c r="D2486" t="s">
        <v>119</v>
      </c>
      <c r="E2486" t="s">
        <v>5103</v>
      </c>
      <c r="F2486" t="s">
        <v>78</v>
      </c>
      <c r="G2486" t="str">
        <f t="shared" si="228"/>
        <v>0</v>
      </c>
      <c r="H2486" s="4" t="str">
        <f t="shared" si="229"/>
        <v>Click here</v>
      </c>
      <c r="I2486" t="str">
        <f>IFERROR(INDEX(Analysis!$B$71:$L$91, MATCH(B2486, Analysis!$A$71:$A$91, 0), MATCH(C2486, Analysis!$B$70:$L$70, 0)), "")</f>
        <v>Severe</v>
      </c>
      <c r="J2486">
        <f t="shared" si="230"/>
        <v>22</v>
      </c>
      <c r="K2486" s="56">
        <f t="shared" si="231"/>
        <v>45805</v>
      </c>
      <c r="L2486" s="57">
        <f t="shared" si="233"/>
        <v>0.65258101851941319</v>
      </c>
      <c r="M2486" t="str" cm="1">
        <f t="array" ref="M2486">IF(L2486="","",_xlfn.IFS(
  AND(L2486&gt;=TIME(9,0,0), L2486&lt;TIME(16,0,0)),"Morning",
  AND(L2486&gt;=TIME(16,0,0), L2486&lt;TIME(23,59,0)),"Evening",
  L2486&gt;=TIME(23,59,0),"Night",
  L2486&lt;TIME(9,0,0),"Night"
))</f>
        <v>Morning</v>
      </c>
      <c r="O2486" t="str">
        <f t="shared" si="232"/>
        <v/>
      </c>
    </row>
    <row r="2487" spans="1:15" x14ac:dyDescent="0.25">
      <c r="A2487" s="55" t="s">
        <v>5104</v>
      </c>
      <c r="B2487" t="s">
        <v>1</v>
      </c>
      <c r="C2487" t="s">
        <v>26</v>
      </c>
      <c r="D2487" t="s">
        <v>244</v>
      </c>
      <c r="E2487" t="s">
        <v>5105</v>
      </c>
      <c r="F2487" t="s">
        <v>78</v>
      </c>
      <c r="G2487" t="str">
        <f t="shared" si="228"/>
        <v>0</v>
      </c>
      <c r="H2487" s="4" t="str">
        <f t="shared" si="229"/>
        <v>Click here</v>
      </c>
      <c r="I2487" t="str">
        <f>IFERROR(INDEX(Analysis!$B$71:$L$91, MATCH(B2487, Analysis!$A$71:$A$91, 0), MATCH(C2487, Analysis!$B$70:$L$70, 0)), "")</f>
        <v>Mild</v>
      </c>
      <c r="J2487">
        <f t="shared" si="230"/>
        <v>22</v>
      </c>
      <c r="K2487" s="56">
        <f t="shared" si="231"/>
        <v>45805</v>
      </c>
      <c r="L2487" s="57">
        <f t="shared" si="233"/>
        <v>0.66023148148087785</v>
      </c>
      <c r="M2487" t="str" cm="1">
        <f t="array" ref="M2487">IF(L2487="","",_xlfn.IFS(
  AND(L2487&gt;=TIME(9,0,0), L2487&lt;TIME(16,0,0)),"Morning",
  AND(L2487&gt;=TIME(16,0,0), L2487&lt;TIME(23,59,0)),"Evening",
  L2487&gt;=TIME(23,59,0),"Night",
  L2487&lt;TIME(9,0,0),"Night"
))</f>
        <v>Morning</v>
      </c>
      <c r="O2487" t="str">
        <f t="shared" si="232"/>
        <v/>
      </c>
    </row>
    <row r="2488" spans="1:15" x14ac:dyDescent="0.25">
      <c r="A2488" s="55" t="s">
        <v>5106</v>
      </c>
      <c r="B2488" t="s">
        <v>1</v>
      </c>
      <c r="C2488" t="s">
        <v>25</v>
      </c>
      <c r="D2488" t="s">
        <v>83</v>
      </c>
      <c r="E2488" t="s">
        <v>5107</v>
      </c>
      <c r="F2488" t="s">
        <v>78</v>
      </c>
      <c r="G2488" t="str">
        <f t="shared" si="228"/>
        <v>0</v>
      </c>
      <c r="H2488" s="4" t="str">
        <f t="shared" si="229"/>
        <v>Click here</v>
      </c>
      <c r="I2488" t="str">
        <f>IFERROR(INDEX(Analysis!$B$71:$L$91, MATCH(B2488, Analysis!$A$71:$A$91, 0), MATCH(C2488, Analysis!$B$70:$L$70, 0)), "")</f>
        <v>Mild</v>
      </c>
      <c r="J2488">
        <f t="shared" si="230"/>
        <v>22</v>
      </c>
      <c r="K2488" s="56">
        <f t="shared" si="231"/>
        <v>45805</v>
      </c>
      <c r="L2488" s="57">
        <f t="shared" si="233"/>
        <v>0.66181712962861639</v>
      </c>
      <c r="M2488" t="str" cm="1">
        <f t="array" ref="M2488">IF(L2488="","",_xlfn.IFS(
  AND(L2488&gt;=TIME(9,0,0), L2488&lt;TIME(16,0,0)),"Morning",
  AND(L2488&gt;=TIME(16,0,0), L2488&lt;TIME(23,59,0)),"Evening",
  L2488&gt;=TIME(23,59,0),"Night",
  L2488&lt;TIME(9,0,0),"Night"
))</f>
        <v>Morning</v>
      </c>
      <c r="O2488" t="str">
        <f t="shared" si="232"/>
        <v/>
      </c>
    </row>
    <row r="2489" spans="1:15" x14ac:dyDescent="0.25">
      <c r="A2489" s="55" t="s">
        <v>5108</v>
      </c>
      <c r="B2489" t="s">
        <v>1</v>
      </c>
      <c r="C2489" t="s">
        <v>4731</v>
      </c>
      <c r="D2489" t="s">
        <v>4740</v>
      </c>
      <c r="E2489" t="s">
        <v>5109</v>
      </c>
      <c r="F2489" t="s">
        <v>78</v>
      </c>
      <c r="G2489" t="str">
        <f t="shared" si="228"/>
        <v>0</v>
      </c>
      <c r="H2489" s="4" t="str">
        <f t="shared" si="229"/>
        <v>Click here</v>
      </c>
      <c r="I2489" t="str">
        <f>IFERROR(INDEX(Analysis!$B$71:$L$91, MATCH(B2489, Analysis!$A$71:$A$91, 0), MATCH(C2489, Analysis!$B$70:$L$70, 0)), "")</f>
        <v>Mild</v>
      </c>
      <c r="J2489">
        <f t="shared" si="230"/>
        <v>22</v>
      </c>
      <c r="K2489" s="56">
        <f t="shared" si="231"/>
        <v>45805</v>
      </c>
      <c r="L2489" s="57">
        <f t="shared" si="233"/>
        <v>0.66938657407445135</v>
      </c>
      <c r="M2489" t="str" cm="1">
        <f t="array" ref="M2489">IF(L2489="","",_xlfn.IFS(
  AND(L2489&gt;=TIME(9,0,0), L2489&lt;TIME(16,0,0)),"Morning",
  AND(L2489&gt;=TIME(16,0,0), L2489&lt;TIME(23,59,0)),"Evening",
  L2489&gt;=TIME(23,59,0),"Night",
  L2489&lt;TIME(9,0,0),"Night"
))</f>
        <v>Evening</v>
      </c>
      <c r="O2489" t="str">
        <f t="shared" si="232"/>
        <v/>
      </c>
    </row>
    <row r="2490" spans="1:15" x14ac:dyDescent="0.25">
      <c r="A2490" s="55" t="s">
        <v>5110</v>
      </c>
      <c r="B2490" t="s">
        <v>1</v>
      </c>
      <c r="C2490" t="s">
        <v>4731</v>
      </c>
      <c r="D2490" t="s">
        <v>4740</v>
      </c>
      <c r="E2490" t="s">
        <v>5111</v>
      </c>
      <c r="F2490" t="s">
        <v>78</v>
      </c>
      <c r="G2490" t="str">
        <f t="shared" si="228"/>
        <v>0</v>
      </c>
      <c r="H2490" s="4" t="str">
        <f t="shared" si="229"/>
        <v>Click here</v>
      </c>
      <c r="I2490" t="str">
        <f>IFERROR(INDEX(Analysis!$B$71:$L$91, MATCH(B2490, Analysis!$A$71:$A$91, 0), MATCH(C2490, Analysis!$B$70:$L$70, 0)), "")</f>
        <v>Mild</v>
      </c>
      <c r="J2490">
        <f t="shared" si="230"/>
        <v>22</v>
      </c>
      <c r="K2490" s="56">
        <f t="shared" si="231"/>
        <v>45805</v>
      </c>
      <c r="L2490" s="57">
        <f t="shared" si="233"/>
        <v>0.66953703703620704</v>
      </c>
      <c r="M2490" t="str" cm="1">
        <f t="array" ref="M2490">IF(L2490="","",_xlfn.IFS(
  AND(L2490&gt;=TIME(9,0,0), L2490&lt;TIME(16,0,0)),"Morning",
  AND(L2490&gt;=TIME(16,0,0), L2490&lt;TIME(23,59,0)),"Evening",
  L2490&gt;=TIME(23,59,0),"Night",
  L2490&lt;TIME(9,0,0),"Night"
))</f>
        <v>Evening</v>
      </c>
      <c r="O2490" t="str">
        <f t="shared" si="232"/>
        <v/>
      </c>
    </row>
    <row r="2491" spans="1:15" x14ac:dyDescent="0.25">
      <c r="A2491" s="55" t="s">
        <v>5112</v>
      </c>
      <c r="B2491" t="s">
        <v>1</v>
      </c>
      <c r="C2491" t="s">
        <v>4731</v>
      </c>
      <c r="D2491" t="s">
        <v>4740</v>
      </c>
      <c r="E2491" t="s">
        <v>5113</v>
      </c>
      <c r="F2491" t="s">
        <v>78</v>
      </c>
      <c r="G2491" t="str">
        <f t="shared" si="228"/>
        <v>0</v>
      </c>
      <c r="H2491" s="4" t="str">
        <f t="shared" si="229"/>
        <v>Click here</v>
      </c>
      <c r="I2491" t="str">
        <f>IFERROR(INDEX(Analysis!$B$71:$L$91, MATCH(B2491, Analysis!$A$71:$A$91, 0), MATCH(C2491, Analysis!$B$70:$L$70, 0)), "")</f>
        <v>Mild</v>
      </c>
      <c r="J2491">
        <f t="shared" si="230"/>
        <v>22</v>
      </c>
      <c r="K2491" s="56">
        <f t="shared" si="231"/>
        <v>45805</v>
      </c>
      <c r="L2491" s="57">
        <f t="shared" si="233"/>
        <v>0.67010416666744277</v>
      </c>
      <c r="M2491" t="str" cm="1">
        <f t="array" ref="M2491">IF(L2491="","",_xlfn.IFS(
  AND(L2491&gt;=TIME(9,0,0), L2491&lt;TIME(16,0,0)),"Morning",
  AND(L2491&gt;=TIME(16,0,0), L2491&lt;TIME(23,59,0)),"Evening",
  L2491&gt;=TIME(23,59,0),"Night",
  L2491&lt;TIME(9,0,0),"Night"
))</f>
        <v>Evening</v>
      </c>
      <c r="O2491" t="str">
        <f t="shared" si="232"/>
        <v/>
      </c>
    </row>
    <row r="2492" spans="1:15" x14ac:dyDescent="0.25">
      <c r="A2492" s="55" t="s">
        <v>5114</v>
      </c>
      <c r="B2492" t="s">
        <v>1</v>
      </c>
      <c r="C2492" t="s">
        <v>4731</v>
      </c>
      <c r="D2492" t="s">
        <v>4740</v>
      </c>
      <c r="E2492" t="s">
        <v>5115</v>
      </c>
      <c r="F2492" t="s">
        <v>78</v>
      </c>
      <c r="G2492" t="str">
        <f t="shared" si="228"/>
        <v>0</v>
      </c>
      <c r="H2492" s="4" t="str">
        <f t="shared" si="229"/>
        <v>Click here</v>
      </c>
      <c r="I2492" t="str">
        <f>IFERROR(INDEX(Analysis!$B$71:$L$91, MATCH(B2492, Analysis!$A$71:$A$91, 0), MATCH(C2492, Analysis!$B$70:$L$70, 0)), "")</f>
        <v>Mild</v>
      </c>
      <c r="J2492">
        <f t="shared" si="230"/>
        <v>22</v>
      </c>
      <c r="K2492" s="56">
        <f t="shared" si="231"/>
        <v>45805</v>
      </c>
      <c r="L2492" s="57">
        <f t="shared" si="233"/>
        <v>0.67164351851533866</v>
      </c>
      <c r="M2492" t="str" cm="1">
        <f t="array" ref="M2492">IF(L2492="","",_xlfn.IFS(
  AND(L2492&gt;=TIME(9,0,0), L2492&lt;TIME(16,0,0)),"Morning",
  AND(L2492&gt;=TIME(16,0,0), L2492&lt;TIME(23,59,0)),"Evening",
  L2492&gt;=TIME(23,59,0),"Night",
  L2492&lt;TIME(9,0,0),"Night"
))</f>
        <v>Evening</v>
      </c>
      <c r="O2492" t="str">
        <f t="shared" si="232"/>
        <v/>
      </c>
    </row>
    <row r="2493" spans="1:15" x14ac:dyDescent="0.25">
      <c r="A2493" s="55" t="s">
        <v>5116</v>
      </c>
      <c r="B2493" t="s">
        <v>1</v>
      </c>
      <c r="C2493" t="s">
        <v>30</v>
      </c>
      <c r="D2493" t="s">
        <v>4253</v>
      </c>
      <c r="E2493" t="s">
        <v>5117</v>
      </c>
      <c r="F2493" t="s">
        <v>78</v>
      </c>
      <c r="G2493" t="str">
        <f t="shared" si="228"/>
        <v>0</v>
      </c>
      <c r="H2493" s="4" t="str">
        <f t="shared" si="229"/>
        <v>Click here</v>
      </c>
      <c r="I2493" t="str">
        <f>IFERROR(INDEX(Analysis!$B$71:$L$91, MATCH(B2493, Analysis!$A$71:$A$91, 0), MATCH(C2493, Analysis!$B$70:$L$70, 0)), "")</f>
        <v>Mild</v>
      </c>
      <c r="J2493">
        <f t="shared" si="230"/>
        <v>22</v>
      </c>
      <c r="K2493" s="56">
        <f t="shared" si="231"/>
        <v>45805</v>
      </c>
      <c r="L2493" s="57">
        <f t="shared" si="233"/>
        <v>0.6836458333345945</v>
      </c>
      <c r="M2493" t="str" cm="1">
        <f t="array" ref="M2493">IF(L2493="","",_xlfn.IFS(
  AND(L2493&gt;=TIME(9,0,0), L2493&lt;TIME(16,0,0)),"Morning",
  AND(L2493&gt;=TIME(16,0,0), L2493&lt;TIME(23,59,0)),"Evening",
  L2493&gt;=TIME(23,59,0),"Night",
  L2493&lt;TIME(9,0,0),"Night"
))</f>
        <v>Evening</v>
      </c>
      <c r="O2493" t="str">
        <f t="shared" si="232"/>
        <v/>
      </c>
    </row>
    <row r="2494" spans="1:15" x14ac:dyDescent="0.25">
      <c r="A2494" s="55" t="s">
        <v>5118</v>
      </c>
      <c r="B2494" t="s">
        <v>1</v>
      </c>
      <c r="C2494" t="s">
        <v>4731</v>
      </c>
      <c r="D2494" t="s">
        <v>4743</v>
      </c>
      <c r="E2494" t="s">
        <v>5119</v>
      </c>
      <c r="F2494" t="s">
        <v>78</v>
      </c>
      <c r="G2494" t="str">
        <f t="shared" si="228"/>
        <v>0</v>
      </c>
      <c r="H2494" s="4" t="str">
        <f t="shared" si="229"/>
        <v>Click here</v>
      </c>
      <c r="I2494" t="str">
        <f>IFERROR(INDEX(Analysis!$B$71:$L$91, MATCH(B2494, Analysis!$A$71:$A$91, 0), MATCH(C2494, Analysis!$B$70:$L$70, 0)), "")</f>
        <v>Mild</v>
      </c>
      <c r="J2494">
        <f t="shared" si="230"/>
        <v>22</v>
      </c>
      <c r="K2494" s="56">
        <f t="shared" si="231"/>
        <v>45805</v>
      </c>
      <c r="L2494" s="57">
        <f t="shared" si="233"/>
        <v>0.68428240740468027</v>
      </c>
      <c r="M2494" t="str" cm="1">
        <f t="array" ref="M2494">IF(L2494="","",_xlfn.IFS(
  AND(L2494&gt;=TIME(9,0,0), L2494&lt;TIME(16,0,0)),"Morning",
  AND(L2494&gt;=TIME(16,0,0), L2494&lt;TIME(23,59,0)),"Evening",
  L2494&gt;=TIME(23,59,0),"Night",
  L2494&lt;TIME(9,0,0),"Night"
))</f>
        <v>Evening</v>
      </c>
      <c r="O2494" t="str">
        <f t="shared" si="232"/>
        <v/>
      </c>
    </row>
    <row r="2495" spans="1:15" x14ac:dyDescent="0.25">
      <c r="A2495" s="55" t="s">
        <v>5120</v>
      </c>
      <c r="B2495" t="s">
        <v>1</v>
      </c>
      <c r="C2495" t="s">
        <v>4731</v>
      </c>
      <c r="D2495" t="s">
        <v>4743</v>
      </c>
      <c r="E2495" t="s">
        <v>5121</v>
      </c>
      <c r="F2495" t="s">
        <v>78</v>
      </c>
      <c r="G2495" t="str">
        <f t="shared" si="228"/>
        <v>0</v>
      </c>
      <c r="H2495" s="4" t="str">
        <f t="shared" si="229"/>
        <v>Click here</v>
      </c>
      <c r="I2495" t="str">
        <f>IFERROR(INDEX(Analysis!$B$71:$L$91, MATCH(B2495, Analysis!$A$71:$A$91, 0), MATCH(C2495, Analysis!$B$70:$L$70, 0)), "")</f>
        <v>Mild</v>
      </c>
      <c r="J2495">
        <f t="shared" si="230"/>
        <v>22</v>
      </c>
      <c r="K2495" s="56">
        <f t="shared" si="231"/>
        <v>45805</v>
      </c>
      <c r="L2495" s="57">
        <f t="shared" si="233"/>
        <v>0.68499999999767169</v>
      </c>
      <c r="M2495" t="str" cm="1">
        <f t="array" ref="M2495">IF(L2495="","",_xlfn.IFS(
  AND(L2495&gt;=TIME(9,0,0), L2495&lt;TIME(16,0,0)),"Morning",
  AND(L2495&gt;=TIME(16,0,0), L2495&lt;TIME(23,59,0)),"Evening",
  L2495&gt;=TIME(23,59,0),"Night",
  L2495&lt;TIME(9,0,0),"Night"
))</f>
        <v>Evening</v>
      </c>
      <c r="O2495" t="str">
        <f t="shared" si="232"/>
        <v/>
      </c>
    </row>
    <row r="2496" spans="1:15" x14ac:dyDescent="0.25">
      <c r="A2496" s="55" t="s">
        <v>5122</v>
      </c>
      <c r="B2496" t="s">
        <v>5</v>
      </c>
      <c r="C2496" t="s">
        <v>4731</v>
      </c>
      <c r="D2496" t="s">
        <v>4750</v>
      </c>
      <c r="E2496" t="s">
        <v>5123</v>
      </c>
      <c r="F2496" t="s">
        <v>78</v>
      </c>
      <c r="G2496" t="str">
        <f t="shared" si="228"/>
        <v>0</v>
      </c>
      <c r="H2496" s="4" t="str">
        <f t="shared" si="229"/>
        <v>Click here</v>
      </c>
      <c r="I2496" t="str">
        <f>IFERROR(INDEX(Analysis!$B$71:$L$91, MATCH(B2496, Analysis!$A$71:$A$91, 0), MATCH(C2496, Analysis!$B$70:$L$70, 0)), "")</f>
        <v>Severe</v>
      </c>
      <c r="J2496">
        <f t="shared" si="230"/>
        <v>22</v>
      </c>
      <c r="K2496" s="56">
        <f t="shared" si="231"/>
        <v>45805</v>
      </c>
      <c r="L2496" s="57">
        <f t="shared" si="233"/>
        <v>0.68674768518394558</v>
      </c>
      <c r="M2496" t="str" cm="1">
        <f t="array" ref="M2496">IF(L2496="","",_xlfn.IFS(
  AND(L2496&gt;=TIME(9,0,0), L2496&lt;TIME(16,0,0)),"Morning",
  AND(L2496&gt;=TIME(16,0,0), L2496&lt;TIME(23,59,0)),"Evening",
  L2496&gt;=TIME(23,59,0),"Night",
  L2496&lt;TIME(9,0,0),"Night"
))</f>
        <v>Evening</v>
      </c>
      <c r="O2496" t="str">
        <f t="shared" si="232"/>
        <v/>
      </c>
    </row>
    <row r="2497" spans="1:15" x14ac:dyDescent="0.25">
      <c r="A2497" s="55" t="s">
        <v>5124</v>
      </c>
      <c r="B2497" t="s">
        <v>1</v>
      </c>
      <c r="C2497" t="s">
        <v>4731</v>
      </c>
      <c r="D2497" t="s">
        <v>4740</v>
      </c>
      <c r="E2497" t="s">
        <v>5125</v>
      </c>
      <c r="F2497" t="s">
        <v>78</v>
      </c>
      <c r="G2497" t="str">
        <f t="shared" si="228"/>
        <v>0</v>
      </c>
      <c r="H2497" s="4" t="str">
        <f t="shared" si="229"/>
        <v>Click here</v>
      </c>
      <c r="I2497" t="str">
        <f>IFERROR(INDEX(Analysis!$B$71:$L$91, MATCH(B2497, Analysis!$A$71:$A$91, 0), MATCH(C2497, Analysis!$B$70:$L$70, 0)), "")</f>
        <v>Mild</v>
      </c>
      <c r="J2497">
        <f t="shared" si="230"/>
        <v>22</v>
      </c>
      <c r="K2497" s="56">
        <f t="shared" si="231"/>
        <v>45805</v>
      </c>
      <c r="L2497" s="57">
        <f t="shared" si="233"/>
        <v>0.69391203703708015</v>
      </c>
      <c r="M2497" t="str" cm="1">
        <f t="array" ref="M2497">IF(L2497="","",_xlfn.IFS(
  AND(L2497&gt;=TIME(9,0,0), L2497&lt;TIME(16,0,0)),"Morning",
  AND(L2497&gt;=TIME(16,0,0), L2497&lt;TIME(23,59,0)),"Evening",
  L2497&gt;=TIME(23,59,0),"Night",
  L2497&lt;TIME(9,0,0),"Night"
))</f>
        <v>Evening</v>
      </c>
      <c r="O2497" t="str">
        <f t="shared" si="232"/>
        <v/>
      </c>
    </row>
    <row r="2498" spans="1:15" x14ac:dyDescent="0.25">
      <c r="A2498" s="55" t="s">
        <v>5126</v>
      </c>
      <c r="B2498" t="s">
        <v>1</v>
      </c>
      <c r="C2498" t="s">
        <v>4731</v>
      </c>
      <c r="D2498" t="s">
        <v>4740</v>
      </c>
      <c r="E2498" t="s">
        <v>5127</v>
      </c>
      <c r="F2498" t="s">
        <v>78</v>
      </c>
      <c r="G2498" t="str">
        <f t="shared" ref="G2498:G2561" si="234">IF(ISBLANK(A2498), "", IF(ISBLANK(F2498), 0, F2498))</f>
        <v>0</v>
      </c>
      <c r="H2498" s="4" t="str">
        <f t="shared" ref="H2498:H2561" si="235">IF(ISBLANK(E2498),"",HYPERLINK(E2498,"Click here"))</f>
        <v>Click here</v>
      </c>
      <c r="I2498" t="str">
        <f>IFERROR(INDEX(Analysis!$B$71:$L$91, MATCH(B2498, Analysis!$A$71:$A$91, 0), MATCH(C2498, Analysis!$B$70:$L$70, 0)), "")</f>
        <v>Mild</v>
      </c>
      <c r="J2498">
        <f t="shared" ref="J2498:J2561" si="236">IF(ISBLANK(A2498),"",WEEKNUM(A2498))</f>
        <v>22</v>
      </c>
      <c r="K2498" s="56">
        <f t="shared" ref="K2498:K2561" si="237">IF(ISBLANK(A2498),"",DATE(YEAR(A2498),MONTH(A2498),DAY(A2498)))</f>
        <v>45805</v>
      </c>
      <c r="L2498" s="57">
        <f t="shared" si="233"/>
        <v>0.69581018518510973</v>
      </c>
      <c r="M2498" t="str" cm="1">
        <f t="array" ref="M2498">IF(L2498="","",_xlfn.IFS(
  AND(L2498&gt;=TIME(9,0,0), L2498&lt;TIME(16,0,0)),"Morning",
  AND(L2498&gt;=TIME(16,0,0), L2498&lt;TIME(23,59,0)),"Evening",
  L2498&gt;=TIME(23,59,0),"Night",
  L2498&lt;TIME(9,0,0),"Night"
))</f>
        <v>Evening</v>
      </c>
      <c r="O2498" t="str">
        <f t="shared" ref="O2498:O2561" si="238">IF(N2498="ON", _xlfn.IMAGE(E2498, 1), "")</f>
        <v/>
      </c>
    </row>
    <row r="2499" spans="1:15" x14ac:dyDescent="0.25">
      <c r="A2499" s="55" t="s">
        <v>5128</v>
      </c>
      <c r="B2499" t="s">
        <v>1</v>
      </c>
      <c r="C2499" t="s">
        <v>4731</v>
      </c>
      <c r="D2499" t="s">
        <v>4732</v>
      </c>
      <c r="E2499" t="s">
        <v>5129</v>
      </c>
      <c r="F2499" t="s">
        <v>78</v>
      </c>
      <c r="G2499" t="str">
        <f t="shared" si="234"/>
        <v>0</v>
      </c>
      <c r="H2499" s="4" t="str">
        <f t="shared" si="235"/>
        <v>Click here</v>
      </c>
      <c r="I2499" t="str">
        <f>IFERROR(INDEX(Analysis!$B$71:$L$91, MATCH(B2499, Analysis!$A$71:$A$91, 0), MATCH(C2499, Analysis!$B$70:$L$70, 0)), "")</f>
        <v>Mild</v>
      </c>
      <c r="J2499">
        <f t="shared" si="236"/>
        <v>22</v>
      </c>
      <c r="K2499" s="56">
        <f t="shared" si="237"/>
        <v>45805</v>
      </c>
      <c r="L2499" s="57">
        <f t="shared" ref="L2499:L2562" si="239">IF(A2499="", "", A2499 - INT(A2499))</f>
        <v>0.69892361111124046</v>
      </c>
      <c r="M2499" t="str" cm="1">
        <f t="array" ref="M2499">IF(L2499="","",_xlfn.IFS(
  AND(L2499&gt;=TIME(9,0,0), L2499&lt;TIME(16,0,0)),"Morning",
  AND(L2499&gt;=TIME(16,0,0), L2499&lt;TIME(23,59,0)),"Evening",
  L2499&gt;=TIME(23,59,0),"Night",
  L2499&lt;TIME(9,0,0),"Night"
))</f>
        <v>Evening</v>
      </c>
      <c r="O2499" t="str">
        <f t="shared" si="238"/>
        <v/>
      </c>
    </row>
    <row r="2500" spans="1:15" x14ac:dyDescent="0.25">
      <c r="A2500" s="55" t="s">
        <v>5130</v>
      </c>
      <c r="B2500" t="s">
        <v>1</v>
      </c>
      <c r="C2500" t="s">
        <v>4731</v>
      </c>
      <c r="D2500" t="s">
        <v>4988</v>
      </c>
      <c r="E2500" t="s">
        <v>5131</v>
      </c>
      <c r="F2500" t="s">
        <v>78</v>
      </c>
      <c r="G2500" t="str">
        <f t="shared" si="234"/>
        <v>0</v>
      </c>
      <c r="H2500" s="4" t="str">
        <f t="shared" si="235"/>
        <v>Click here</v>
      </c>
      <c r="I2500" t="str">
        <f>IFERROR(INDEX(Analysis!$B$71:$L$91, MATCH(B2500, Analysis!$A$71:$A$91, 0), MATCH(C2500, Analysis!$B$70:$L$70, 0)), "")</f>
        <v>Mild</v>
      </c>
      <c r="J2500">
        <f t="shared" si="236"/>
        <v>22</v>
      </c>
      <c r="K2500" s="56">
        <f t="shared" si="237"/>
        <v>45805</v>
      </c>
      <c r="L2500" s="57">
        <f t="shared" si="239"/>
        <v>0.70276620370714227</v>
      </c>
      <c r="M2500" t="str" cm="1">
        <f t="array" ref="M2500">IF(L2500="","",_xlfn.IFS(
  AND(L2500&gt;=TIME(9,0,0), L2500&lt;TIME(16,0,0)),"Morning",
  AND(L2500&gt;=TIME(16,0,0), L2500&lt;TIME(23,59,0)),"Evening",
  L2500&gt;=TIME(23,59,0),"Night",
  L2500&lt;TIME(9,0,0),"Night"
))</f>
        <v>Evening</v>
      </c>
      <c r="O2500" t="str">
        <f t="shared" si="238"/>
        <v/>
      </c>
    </row>
    <row r="2501" spans="1:15" x14ac:dyDescent="0.25">
      <c r="A2501" s="55" t="s">
        <v>5132</v>
      </c>
      <c r="B2501" t="s">
        <v>1</v>
      </c>
      <c r="C2501" t="s">
        <v>4731</v>
      </c>
      <c r="D2501" t="s">
        <v>4988</v>
      </c>
      <c r="E2501" t="s">
        <v>5133</v>
      </c>
      <c r="F2501" t="s">
        <v>78</v>
      </c>
      <c r="G2501" t="str">
        <f t="shared" si="234"/>
        <v>0</v>
      </c>
      <c r="H2501" s="4" t="str">
        <f t="shared" si="235"/>
        <v>Click here</v>
      </c>
      <c r="I2501" t="str">
        <f>IFERROR(INDEX(Analysis!$B$71:$L$91, MATCH(B2501, Analysis!$A$71:$A$91, 0), MATCH(C2501, Analysis!$B$70:$L$70, 0)), "")</f>
        <v>Mild</v>
      </c>
      <c r="J2501">
        <f t="shared" si="236"/>
        <v>22</v>
      </c>
      <c r="K2501" s="56">
        <f t="shared" si="237"/>
        <v>45805</v>
      </c>
      <c r="L2501" s="57">
        <f t="shared" si="239"/>
        <v>0.70364583333139308</v>
      </c>
      <c r="M2501" t="str" cm="1">
        <f t="array" ref="M2501">IF(L2501="","",_xlfn.IFS(
  AND(L2501&gt;=TIME(9,0,0), L2501&lt;TIME(16,0,0)),"Morning",
  AND(L2501&gt;=TIME(16,0,0), L2501&lt;TIME(23,59,0)),"Evening",
  L2501&gt;=TIME(23,59,0),"Night",
  L2501&lt;TIME(9,0,0),"Night"
))</f>
        <v>Evening</v>
      </c>
      <c r="O2501" t="str">
        <f t="shared" si="238"/>
        <v/>
      </c>
    </row>
    <row r="2502" spans="1:15" x14ac:dyDescent="0.25">
      <c r="A2502" s="55" t="s">
        <v>5134</v>
      </c>
      <c r="B2502" t="s">
        <v>1</v>
      </c>
      <c r="C2502" t="s">
        <v>4731</v>
      </c>
      <c r="D2502" t="s">
        <v>4988</v>
      </c>
      <c r="E2502" t="s">
        <v>5135</v>
      </c>
      <c r="F2502" t="s">
        <v>78</v>
      </c>
      <c r="G2502" t="str">
        <f t="shared" si="234"/>
        <v>0</v>
      </c>
      <c r="H2502" s="4" t="str">
        <f t="shared" si="235"/>
        <v>Click here</v>
      </c>
      <c r="I2502" t="str">
        <f>IFERROR(INDEX(Analysis!$B$71:$L$91, MATCH(B2502, Analysis!$A$71:$A$91, 0), MATCH(C2502, Analysis!$B$70:$L$70, 0)), "")</f>
        <v>Mild</v>
      </c>
      <c r="J2502">
        <f t="shared" si="236"/>
        <v>22</v>
      </c>
      <c r="K2502" s="56">
        <f t="shared" si="237"/>
        <v>45805</v>
      </c>
      <c r="L2502" s="57">
        <f t="shared" si="239"/>
        <v>0.70386574073927477</v>
      </c>
      <c r="M2502" t="str" cm="1">
        <f t="array" ref="M2502">IF(L2502="","",_xlfn.IFS(
  AND(L2502&gt;=TIME(9,0,0), L2502&lt;TIME(16,0,0)),"Morning",
  AND(L2502&gt;=TIME(16,0,0), L2502&lt;TIME(23,59,0)),"Evening",
  L2502&gt;=TIME(23,59,0),"Night",
  L2502&lt;TIME(9,0,0),"Night"
))</f>
        <v>Evening</v>
      </c>
      <c r="O2502" t="str">
        <f t="shared" si="238"/>
        <v/>
      </c>
    </row>
    <row r="2503" spans="1:15" x14ac:dyDescent="0.25">
      <c r="A2503" s="55" t="s">
        <v>5136</v>
      </c>
      <c r="B2503" t="s">
        <v>1</v>
      </c>
      <c r="C2503" t="s">
        <v>4731</v>
      </c>
      <c r="D2503" t="s">
        <v>4743</v>
      </c>
      <c r="E2503" t="s">
        <v>5137</v>
      </c>
      <c r="F2503" t="s">
        <v>78</v>
      </c>
      <c r="G2503" t="str">
        <f t="shared" si="234"/>
        <v>0</v>
      </c>
      <c r="H2503" s="4" t="str">
        <f t="shared" si="235"/>
        <v>Click here</v>
      </c>
      <c r="I2503" t="str">
        <f>IFERROR(INDEX(Analysis!$B$71:$L$91, MATCH(B2503, Analysis!$A$71:$A$91, 0), MATCH(C2503, Analysis!$B$70:$L$70, 0)), "")</f>
        <v>Mild</v>
      </c>
      <c r="J2503">
        <f t="shared" si="236"/>
        <v>22</v>
      </c>
      <c r="K2503" s="56">
        <f t="shared" si="237"/>
        <v>45805</v>
      </c>
      <c r="L2503" s="57">
        <f t="shared" si="239"/>
        <v>0.71230324073985685</v>
      </c>
      <c r="M2503" t="str" cm="1">
        <f t="array" ref="M2503">IF(L2503="","",_xlfn.IFS(
  AND(L2503&gt;=TIME(9,0,0), L2503&lt;TIME(16,0,0)),"Morning",
  AND(L2503&gt;=TIME(16,0,0), L2503&lt;TIME(23,59,0)),"Evening",
  L2503&gt;=TIME(23,59,0),"Night",
  L2503&lt;TIME(9,0,0),"Night"
))</f>
        <v>Evening</v>
      </c>
      <c r="O2503" t="str">
        <f t="shared" si="238"/>
        <v/>
      </c>
    </row>
    <row r="2504" spans="1:15" x14ac:dyDescent="0.25">
      <c r="A2504" s="55" t="s">
        <v>5138</v>
      </c>
      <c r="B2504" t="s">
        <v>1</v>
      </c>
      <c r="C2504" t="s">
        <v>29</v>
      </c>
      <c r="D2504" t="s">
        <v>116</v>
      </c>
      <c r="E2504" t="s">
        <v>5139</v>
      </c>
      <c r="F2504" t="s">
        <v>78</v>
      </c>
      <c r="G2504" t="str">
        <f t="shared" si="234"/>
        <v>0</v>
      </c>
      <c r="H2504" s="4" t="str">
        <f t="shared" si="235"/>
        <v>Click here</v>
      </c>
      <c r="I2504" t="str">
        <f>IFERROR(INDEX(Analysis!$B$71:$L$91, MATCH(B2504, Analysis!$A$71:$A$91, 0), MATCH(C2504, Analysis!$B$70:$L$70, 0)), "")</f>
        <v>Mild</v>
      </c>
      <c r="J2504">
        <f t="shared" si="236"/>
        <v>22</v>
      </c>
      <c r="K2504" s="56">
        <f t="shared" si="237"/>
        <v>45805</v>
      </c>
      <c r="L2504" s="57">
        <f t="shared" si="239"/>
        <v>0.71274305555562023</v>
      </c>
      <c r="M2504" t="str" cm="1">
        <f t="array" ref="M2504">IF(L2504="","",_xlfn.IFS(
  AND(L2504&gt;=TIME(9,0,0), L2504&lt;TIME(16,0,0)),"Morning",
  AND(L2504&gt;=TIME(16,0,0), L2504&lt;TIME(23,59,0)),"Evening",
  L2504&gt;=TIME(23,59,0),"Night",
  L2504&lt;TIME(9,0,0),"Night"
))</f>
        <v>Evening</v>
      </c>
      <c r="O2504" t="str">
        <f t="shared" si="238"/>
        <v/>
      </c>
    </row>
    <row r="2505" spans="1:15" x14ac:dyDescent="0.25">
      <c r="A2505" s="55" t="s">
        <v>5140</v>
      </c>
      <c r="B2505" t="s">
        <v>1</v>
      </c>
      <c r="C2505" t="s">
        <v>4731</v>
      </c>
      <c r="D2505" t="s">
        <v>4732</v>
      </c>
      <c r="E2505" t="s">
        <v>5141</v>
      </c>
      <c r="F2505" t="s">
        <v>78</v>
      </c>
      <c r="G2505" t="str">
        <f t="shared" si="234"/>
        <v>0</v>
      </c>
      <c r="H2505" s="4" t="str">
        <f t="shared" si="235"/>
        <v>Click here</v>
      </c>
      <c r="I2505" t="str">
        <f>IFERROR(INDEX(Analysis!$B$71:$L$91, MATCH(B2505, Analysis!$A$71:$A$91, 0), MATCH(C2505, Analysis!$B$70:$L$70, 0)), "")</f>
        <v>Mild</v>
      </c>
      <c r="J2505">
        <f t="shared" si="236"/>
        <v>22</v>
      </c>
      <c r="K2505" s="56">
        <f t="shared" si="237"/>
        <v>45805</v>
      </c>
      <c r="L2505" s="57">
        <f t="shared" si="239"/>
        <v>0.72159722222568234</v>
      </c>
      <c r="M2505" t="str" cm="1">
        <f t="array" ref="M2505">IF(L2505="","",_xlfn.IFS(
  AND(L2505&gt;=TIME(9,0,0), L2505&lt;TIME(16,0,0)),"Morning",
  AND(L2505&gt;=TIME(16,0,0), L2505&lt;TIME(23,59,0)),"Evening",
  L2505&gt;=TIME(23,59,0),"Night",
  L2505&lt;TIME(9,0,0),"Night"
))</f>
        <v>Evening</v>
      </c>
      <c r="O2505" t="str">
        <f t="shared" si="238"/>
        <v/>
      </c>
    </row>
    <row r="2506" spans="1:15" x14ac:dyDescent="0.25">
      <c r="A2506" s="55" t="s">
        <v>5142</v>
      </c>
      <c r="B2506" t="s">
        <v>1</v>
      </c>
      <c r="C2506" t="s">
        <v>27</v>
      </c>
      <c r="D2506" t="s">
        <v>5143</v>
      </c>
      <c r="E2506" t="s">
        <v>5144</v>
      </c>
      <c r="F2506" t="s">
        <v>78</v>
      </c>
      <c r="G2506" t="str">
        <f t="shared" si="234"/>
        <v>0</v>
      </c>
      <c r="H2506" s="4" t="str">
        <f t="shared" si="235"/>
        <v>Click here</v>
      </c>
      <c r="I2506" t="str">
        <f>IFERROR(INDEX(Analysis!$B$71:$L$91, MATCH(B2506, Analysis!$A$71:$A$91, 0), MATCH(C2506, Analysis!$B$70:$L$70, 0)), "")</f>
        <v>Mild</v>
      </c>
      <c r="J2506">
        <f t="shared" si="236"/>
        <v>22</v>
      </c>
      <c r="K2506" s="56">
        <f t="shared" si="237"/>
        <v>45805</v>
      </c>
      <c r="L2506" s="57">
        <f t="shared" si="239"/>
        <v>0.72283564815006685</v>
      </c>
      <c r="M2506" t="str" cm="1">
        <f t="array" ref="M2506">IF(L2506="","",_xlfn.IFS(
  AND(L2506&gt;=TIME(9,0,0), L2506&lt;TIME(16,0,0)),"Morning",
  AND(L2506&gt;=TIME(16,0,0), L2506&lt;TIME(23,59,0)),"Evening",
  L2506&gt;=TIME(23,59,0),"Night",
  L2506&lt;TIME(9,0,0),"Night"
))</f>
        <v>Evening</v>
      </c>
      <c r="O2506" t="str">
        <f t="shared" si="238"/>
        <v/>
      </c>
    </row>
    <row r="2507" spans="1:15" x14ac:dyDescent="0.25">
      <c r="A2507" s="55" t="s">
        <v>5145</v>
      </c>
      <c r="B2507" t="s">
        <v>1</v>
      </c>
      <c r="C2507" t="s">
        <v>27</v>
      </c>
      <c r="D2507" t="s">
        <v>5143</v>
      </c>
      <c r="E2507" t="s">
        <v>5146</v>
      </c>
      <c r="F2507" t="s">
        <v>78</v>
      </c>
      <c r="G2507" t="str">
        <f t="shared" si="234"/>
        <v>0</v>
      </c>
      <c r="H2507" s="4" t="str">
        <f t="shared" si="235"/>
        <v>Click here</v>
      </c>
      <c r="I2507" t="str">
        <f>IFERROR(INDEX(Analysis!$B$71:$L$91, MATCH(B2507, Analysis!$A$71:$A$91, 0), MATCH(C2507, Analysis!$B$70:$L$70, 0)), "")</f>
        <v>Mild</v>
      </c>
      <c r="J2507">
        <f t="shared" si="236"/>
        <v>22</v>
      </c>
      <c r="K2507" s="56">
        <f t="shared" si="237"/>
        <v>45805</v>
      </c>
      <c r="L2507" s="57">
        <f t="shared" si="239"/>
        <v>0.72298611111182254</v>
      </c>
      <c r="M2507" t="str" cm="1">
        <f t="array" ref="M2507">IF(L2507="","",_xlfn.IFS(
  AND(L2507&gt;=TIME(9,0,0), L2507&lt;TIME(16,0,0)),"Morning",
  AND(L2507&gt;=TIME(16,0,0), L2507&lt;TIME(23,59,0)),"Evening",
  L2507&gt;=TIME(23,59,0),"Night",
  L2507&lt;TIME(9,0,0),"Night"
))</f>
        <v>Evening</v>
      </c>
      <c r="O2507" t="str">
        <f t="shared" si="238"/>
        <v/>
      </c>
    </row>
    <row r="2508" spans="1:15" x14ac:dyDescent="0.25">
      <c r="A2508" s="55" t="s">
        <v>5147</v>
      </c>
      <c r="B2508" t="s">
        <v>1</v>
      </c>
      <c r="C2508" t="s">
        <v>4731</v>
      </c>
      <c r="D2508" t="s">
        <v>5148</v>
      </c>
      <c r="E2508" t="s">
        <v>5149</v>
      </c>
      <c r="F2508" t="s">
        <v>78</v>
      </c>
      <c r="G2508" t="str">
        <f t="shared" si="234"/>
        <v>0</v>
      </c>
      <c r="H2508" s="4" t="str">
        <f t="shared" si="235"/>
        <v>Click here</v>
      </c>
      <c r="I2508" t="str">
        <f>IFERROR(INDEX(Analysis!$B$71:$L$91, MATCH(B2508, Analysis!$A$71:$A$91, 0), MATCH(C2508, Analysis!$B$70:$L$70, 0)), "")</f>
        <v>Mild</v>
      </c>
      <c r="J2508">
        <f t="shared" si="236"/>
        <v>22</v>
      </c>
      <c r="K2508" s="56">
        <f t="shared" si="237"/>
        <v>45805</v>
      </c>
      <c r="L2508" s="57">
        <f t="shared" si="239"/>
        <v>0.72381944444350665</v>
      </c>
      <c r="M2508" t="str" cm="1">
        <f t="array" ref="M2508">IF(L2508="","",_xlfn.IFS(
  AND(L2508&gt;=TIME(9,0,0), L2508&lt;TIME(16,0,0)),"Morning",
  AND(L2508&gt;=TIME(16,0,0), L2508&lt;TIME(23,59,0)),"Evening",
  L2508&gt;=TIME(23,59,0),"Night",
  L2508&lt;TIME(9,0,0),"Night"
))</f>
        <v>Evening</v>
      </c>
      <c r="O2508" t="str">
        <f t="shared" si="238"/>
        <v/>
      </c>
    </row>
    <row r="2509" spans="1:15" x14ac:dyDescent="0.25">
      <c r="A2509" s="55" t="s">
        <v>5150</v>
      </c>
      <c r="B2509" t="s">
        <v>1</v>
      </c>
      <c r="C2509" t="s">
        <v>27</v>
      </c>
      <c r="D2509" t="s">
        <v>5143</v>
      </c>
      <c r="E2509" t="s">
        <v>5151</v>
      </c>
      <c r="F2509" t="s">
        <v>78</v>
      </c>
      <c r="G2509" t="str">
        <f t="shared" si="234"/>
        <v>0</v>
      </c>
      <c r="H2509" s="4" t="str">
        <f t="shared" si="235"/>
        <v>Click here</v>
      </c>
      <c r="I2509" t="str">
        <f>IFERROR(INDEX(Analysis!$B$71:$L$91, MATCH(B2509, Analysis!$A$71:$A$91, 0), MATCH(C2509, Analysis!$B$70:$L$70, 0)), "")</f>
        <v>Mild</v>
      </c>
      <c r="J2509">
        <f t="shared" si="236"/>
        <v>22</v>
      </c>
      <c r="K2509" s="56">
        <f t="shared" si="237"/>
        <v>45805</v>
      </c>
      <c r="L2509" s="57">
        <f t="shared" si="239"/>
        <v>0.72628472222277196</v>
      </c>
      <c r="M2509" t="str" cm="1">
        <f t="array" ref="M2509">IF(L2509="","",_xlfn.IFS(
  AND(L2509&gt;=TIME(9,0,0), L2509&lt;TIME(16,0,0)),"Morning",
  AND(L2509&gt;=TIME(16,0,0), L2509&lt;TIME(23,59,0)),"Evening",
  L2509&gt;=TIME(23,59,0),"Night",
  L2509&lt;TIME(9,0,0),"Night"
))</f>
        <v>Evening</v>
      </c>
      <c r="O2509" t="str">
        <f t="shared" si="238"/>
        <v/>
      </c>
    </row>
    <row r="2510" spans="1:15" x14ac:dyDescent="0.25">
      <c r="A2510" s="55" t="s">
        <v>5152</v>
      </c>
      <c r="B2510" t="s">
        <v>1</v>
      </c>
      <c r="C2510" t="s">
        <v>27</v>
      </c>
      <c r="D2510" t="s">
        <v>5143</v>
      </c>
      <c r="E2510" t="s">
        <v>5153</v>
      </c>
      <c r="F2510" t="s">
        <v>78</v>
      </c>
      <c r="G2510" t="str">
        <f t="shared" si="234"/>
        <v>0</v>
      </c>
      <c r="H2510" s="4" t="str">
        <f t="shared" si="235"/>
        <v>Click here</v>
      </c>
      <c r="I2510" t="str">
        <f>IFERROR(INDEX(Analysis!$B$71:$L$91, MATCH(B2510, Analysis!$A$71:$A$91, 0), MATCH(C2510, Analysis!$B$70:$L$70, 0)), "")</f>
        <v>Mild</v>
      </c>
      <c r="J2510">
        <f t="shared" si="236"/>
        <v>22</v>
      </c>
      <c r="K2510" s="56">
        <f t="shared" si="237"/>
        <v>45805</v>
      </c>
      <c r="L2510" s="57">
        <f t="shared" si="239"/>
        <v>0.72971064814919373</v>
      </c>
      <c r="M2510" t="str" cm="1">
        <f t="array" ref="M2510">IF(L2510="","",_xlfn.IFS(
  AND(L2510&gt;=TIME(9,0,0), L2510&lt;TIME(16,0,0)),"Morning",
  AND(L2510&gt;=TIME(16,0,0), L2510&lt;TIME(23,59,0)),"Evening",
  L2510&gt;=TIME(23,59,0),"Night",
  L2510&lt;TIME(9,0,0),"Night"
))</f>
        <v>Evening</v>
      </c>
      <c r="O2510" t="str">
        <f t="shared" si="238"/>
        <v/>
      </c>
    </row>
    <row r="2511" spans="1:15" x14ac:dyDescent="0.25">
      <c r="A2511" s="55" t="s">
        <v>5154</v>
      </c>
      <c r="B2511" t="s">
        <v>1</v>
      </c>
      <c r="C2511" t="s">
        <v>29</v>
      </c>
      <c r="D2511" t="s">
        <v>223</v>
      </c>
      <c r="E2511" t="s">
        <v>5155</v>
      </c>
      <c r="F2511" t="s">
        <v>78</v>
      </c>
      <c r="G2511" t="str">
        <f t="shared" si="234"/>
        <v>0</v>
      </c>
      <c r="H2511" s="4" t="str">
        <f t="shared" si="235"/>
        <v>Click here</v>
      </c>
      <c r="I2511" t="str">
        <f>IFERROR(INDEX(Analysis!$B$71:$L$91, MATCH(B2511, Analysis!$A$71:$A$91, 0), MATCH(C2511, Analysis!$B$70:$L$70, 0)), "")</f>
        <v>Mild</v>
      </c>
      <c r="J2511">
        <f t="shared" si="236"/>
        <v>22</v>
      </c>
      <c r="K2511" s="56">
        <f t="shared" si="237"/>
        <v>45805</v>
      </c>
      <c r="L2511" s="57">
        <f t="shared" si="239"/>
        <v>0.73364583333022892</v>
      </c>
      <c r="M2511" t="str" cm="1">
        <f t="array" ref="M2511">IF(L2511="","",_xlfn.IFS(
  AND(L2511&gt;=TIME(9,0,0), L2511&lt;TIME(16,0,0)),"Morning",
  AND(L2511&gt;=TIME(16,0,0), L2511&lt;TIME(23,59,0)),"Evening",
  L2511&gt;=TIME(23,59,0),"Night",
  L2511&lt;TIME(9,0,0),"Night"
))</f>
        <v>Evening</v>
      </c>
      <c r="O2511" t="str">
        <f t="shared" si="238"/>
        <v/>
      </c>
    </row>
    <row r="2512" spans="1:15" x14ac:dyDescent="0.25">
      <c r="A2512" s="55" t="s">
        <v>5156</v>
      </c>
      <c r="B2512" t="s">
        <v>1</v>
      </c>
      <c r="C2512" t="s">
        <v>26</v>
      </c>
      <c r="D2512" t="s">
        <v>244</v>
      </c>
      <c r="E2512" t="s">
        <v>5157</v>
      </c>
      <c r="F2512" t="s">
        <v>78</v>
      </c>
      <c r="G2512" t="str">
        <f t="shared" si="234"/>
        <v>0</v>
      </c>
      <c r="H2512" s="4" t="str">
        <f t="shared" si="235"/>
        <v>Click here</v>
      </c>
      <c r="I2512" t="str">
        <f>IFERROR(INDEX(Analysis!$B$71:$L$91, MATCH(B2512, Analysis!$A$71:$A$91, 0), MATCH(C2512, Analysis!$B$70:$L$70, 0)), "")</f>
        <v>Mild</v>
      </c>
      <c r="J2512">
        <f t="shared" si="236"/>
        <v>22</v>
      </c>
      <c r="K2512" s="56">
        <f t="shared" si="237"/>
        <v>45805</v>
      </c>
      <c r="L2512" s="57">
        <f t="shared" si="239"/>
        <v>0.73606481481692754</v>
      </c>
      <c r="M2512" t="str" cm="1">
        <f t="array" ref="M2512">IF(L2512="","",_xlfn.IFS(
  AND(L2512&gt;=TIME(9,0,0), L2512&lt;TIME(16,0,0)),"Morning",
  AND(L2512&gt;=TIME(16,0,0), L2512&lt;TIME(23,59,0)),"Evening",
  L2512&gt;=TIME(23,59,0),"Night",
  L2512&lt;TIME(9,0,0),"Night"
))</f>
        <v>Evening</v>
      </c>
      <c r="O2512" t="str">
        <f t="shared" si="238"/>
        <v/>
      </c>
    </row>
    <row r="2513" spans="1:15" x14ac:dyDescent="0.25">
      <c r="A2513" s="55" t="s">
        <v>5158</v>
      </c>
      <c r="B2513" t="s">
        <v>3</v>
      </c>
      <c r="C2513" t="s">
        <v>29</v>
      </c>
      <c r="D2513" t="s">
        <v>290</v>
      </c>
      <c r="E2513" t="s">
        <v>5159</v>
      </c>
      <c r="F2513" t="s">
        <v>78</v>
      </c>
      <c r="G2513" t="str">
        <f t="shared" si="234"/>
        <v>0</v>
      </c>
      <c r="H2513" s="4" t="str">
        <f t="shared" si="235"/>
        <v>Click here</v>
      </c>
      <c r="I2513" t="str">
        <f>IFERROR(INDEX(Analysis!$B$71:$L$91, MATCH(B2513, Analysis!$A$71:$A$91, 0), MATCH(C2513, Analysis!$B$70:$L$70, 0)), "")</f>
        <v>Severe</v>
      </c>
      <c r="J2513">
        <f t="shared" si="236"/>
        <v>22</v>
      </c>
      <c r="K2513" s="56">
        <f t="shared" si="237"/>
        <v>45805</v>
      </c>
      <c r="L2513" s="57">
        <f t="shared" si="239"/>
        <v>0.75226851851766696</v>
      </c>
      <c r="M2513" t="str" cm="1">
        <f t="array" ref="M2513">IF(L2513="","",_xlfn.IFS(
  AND(L2513&gt;=TIME(9,0,0), L2513&lt;TIME(16,0,0)),"Morning",
  AND(L2513&gt;=TIME(16,0,0), L2513&lt;TIME(23,59,0)),"Evening",
  L2513&gt;=TIME(23,59,0),"Night",
  L2513&lt;TIME(9,0,0),"Night"
))</f>
        <v>Evening</v>
      </c>
      <c r="O2513" t="str">
        <f t="shared" si="238"/>
        <v/>
      </c>
    </row>
    <row r="2514" spans="1:15" x14ac:dyDescent="0.25">
      <c r="A2514" s="55" t="s">
        <v>5160</v>
      </c>
      <c r="B2514" t="s">
        <v>1</v>
      </c>
      <c r="C2514" t="s">
        <v>103</v>
      </c>
      <c r="D2514" t="s">
        <v>541</v>
      </c>
      <c r="E2514" t="s">
        <v>5161</v>
      </c>
      <c r="F2514" t="s">
        <v>78</v>
      </c>
      <c r="G2514" t="str">
        <f t="shared" si="234"/>
        <v>0</v>
      </c>
      <c r="H2514" s="4" t="str">
        <f t="shared" si="235"/>
        <v>Click here</v>
      </c>
      <c r="I2514" t="str">
        <f>IFERROR(INDEX(Analysis!$B$71:$L$91, MATCH(B2514, Analysis!$A$71:$A$91, 0), MATCH(C2514, Analysis!$B$70:$L$70, 0)), "")</f>
        <v>Mild</v>
      </c>
      <c r="J2514">
        <f t="shared" si="236"/>
        <v>22</v>
      </c>
      <c r="K2514" s="56">
        <f t="shared" si="237"/>
        <v>45805</v>
      </c>
      <c r="L2514" s="57">
        <f t="shared" si="239"/>
        <v>0.75313657407241408</v>
      </c>
      <c r="M2514" t="str" cm="1">
        <f t="array" ref="M2514">IF(L2514="","",_xlfn.IFS(
  AND(L2514&gt;=TIME(9,0,0), L2514&lt;TIME(16,0,0)),"Morning",
  AND(L2514&gt;=TIME(16,0,0), L2514&lt;TIME(23,59,0)),"Evening",
  L2514&gt;=TIME(23,59,0),"Night",
  L2514&lt;TIME(9,0,0),"Night"
))</f>
        <v>Evening</v>
      </c>
      <c r="O2514" t="str">
        <f t="shared" si="238"/>
        <v/>
      </c>
    </row>
    <row r="2515" spans="1:15" x14ac:dyDescent="0.25">
      <c r="A2515" s="55" t="s">
        <v>5162</v>
      </c>
      <c r="B2515" t="s">
        <v>1</v>
      </c>
      <c r="C2515" t="s">
        <v>4731</v>
      </c>
      <c r="D2515" t="s">
        <v>4732</v>
      </c>
      <c r="E2515" t="s">
        <v>5163</v>
      </c>
      <c r="F2515" t="s">
        <v>78</v>
      </c>
      <c r="G2515" t="str">
        <f t="shared" si="234"/>
        <v>0</v>
      </c>
      <c r="H2515" s="4" t="str">
        <f t="shared" si="235"/>
        <v>Click here</v>
      </c>
      <c r="I2515" t="str">
        <f>IFERROR(INDEX(Analysis!$B$71:$L$91, MATCH(B2515, Analysis!$A$71:$A$91, 0), MATCH(C2515, Analysis!$B$70:$L$70, 0)), "")</f>
        <v>Mild</v>
      </c>
      <c r="J2515">
        <f t="shared" si="236"/>
        <v>22</v>
      </c>
      <c r="K2515" s="56">
        <f t="shared" si="237"/>
        <v>45805</v>
      </c>
      <c r="L2515" s="57">
        <f t="shared" si="239"/>
        <v>0.75336805555707542</v>
      </c>
      <c r="M2515" t="str" cm="1">
        <f t="array" ref="M2515">IF(L2515="","",_xlfn.IFS(
  AND(L2515&gt;=TIME(9,0,0), L2515&lt;TIME(16,0,0)),"Morning",
  AND(L2515&gt;=TIME(16,0,0), L2515&lt;TIME(23,59,0)),"Evening",
  L2515&gt;=TIME(23,59,0),"Night",
  L2515&lt;TIME(9,0,0),"Night"
))</f>
        <v>Evening</v>
      </c>
      <c r="O2515" t="str">
        <f t="shared" si="238"/>
        <v/>
      </c>
    </row>
    <row r="2516" spans="1:15" x14ac:dyDescent="0.25">
      <c r="A2516" s="55" t="s">
        <v>5164</v>
      </c>
      <c r="B2516" t="s">
        <v>1</v>
      </c>
      <c r="C2516" t="s">
        <v>29</v>
      </c>
      <c r="D2516" t="s">
        <v>76</v>
      </c>
      <c r="E2516" t="s">
        <v>5165</v>
      </c>
      <c r="F2516" t="s">
        <v>78</v>
      </c>
      <c r="G2516" t="str">
        <f t="shared" si="234"/>
        <v>0</v>
      </c>
      <c r="H2516" s="4" t="str">
        <f t="shared" si="235"/>
        <v>Click here</v>
      </c>
      <c r="I2516" t="str">
        <f>IFERROR(INDEX(Analysis!$B$71:$L$91, MATCH(B2516, Analysis!$A$71:$A$91, 0), MATCH(C2516, Analysis!$B$70:$L$70, 0)), "")</f>
        <v>Mild</v>
      </c>
      <c r="J2516">
        <f t="shared" si="236"/>
        <v>22</v>
      </c>
      <c r="K2516" s="56">
        <f t="shared" si="237"/>
        <v>45805</v>
      </c>
      <c r="L2516" s="57">
        <f t="shared" si="239"/>
        <v>0.75379629629605915</v>
      </c>
      <c r="M2516" t="str" cm="1">
        <f t="array" ref="M2516">IF(L2516="","",_xlfn.IFS(
  AND(L2516&gt;=TIME(9,0,0), L2516&lt;TIME(16,0,0)),"Morning",
  AND(L2516&gt;=TIME(16,0,0), L2516&lt;TIME(23,59,0)),"Evening",
  L2516&gt;=TIME(23,59,0),"Night",
  L2516&lt;TIME(9,0,0),"Night"
))</f>
        <v>Evening</v>
      </c>
      <c r="O2516" t="str">
        <f t="shared" si="238"/>
        <v/>
      </c>
    </row>
    <row r="2517" spans="1:15" x14ac:dyDescent="0.25">
      <c r="A2517" s="55" t="s">
        <v>5166</v>
      </c>
      <c r="B2517" t="s">
        <v>1</v>
      </c>
      <c r="C2517" t="s">
        <v>103</v>
      </c>
      <c r="D2517" t="s">
        <v>104</v>
      </c>
      <c r="E2517" t="s">
        <v>5167</v>
      </c>
      <c r="F2517" t="s">
        <v>78</v>
      </c>
      <c r="G2517" t="str">
        <f t="shared" si="234"/>
        <v>0</v>
      </c>
      <c r="H2517" s="4" t="str">
        <f t="shared" si="235"/>
        <v>Click here</v>
      </c>
      <c r="I2517" t="str">
        <f>IFERROR(INDEX(Analysis!$B$71:$L$91, MATCH(B2517, Analysis!$A$71:$A$91, 0), MATCH(C2517, Analysis!$B$70:$L$70, 0)), "")</f>
        <v>Mild</v>
      </c>
      <c r="J2517">
        <f t="shared" si="236"/>
        <v>22</v>
      </c>
      <c r="K2517" s="56">
        <f t="shared" si="237"/>
        <v>45805</v>
      </c>
      <c r="L2517" s="57">
        <f t="shared" si="239"/>
        <v>0.76248842592758592</v>
      </c>
      <c r="M2517" t="str" cm="1">
        <f t="array" ref="M2517">IF(L2517="","",_xlfn.IFS(
  AND(L2517&gt;=TIME(9,0,0), L2517&lt;TIME(16,0,0)),"Morning",
  AND(L2517&gt;=TIME(16,0,0), L2517&lt;TIME(23,59,0)),"Evening",
  L2517&gt;=TIME(23,59,0),"Night",
  L2517&lt;TIME(9,0,0),"Night"
))</f>
        <v>Evening</v>
      </c>
      <c r="O2517" t="str">
        <f t="shared" si="238"/>
        <v/>
      </c>
    </row>
    <row r="2518" spans="1:15" x14ac:dyDescent="0.25">
      <c r="A2518" s="55" t="s">
        <v>5168</v>
      </c>
      <c r="B2518" t="s">
        <v>4</v>
      </c>
      <c r="C2518" t="s">
        <v>29</v>
      </c>
      <c r="D2518" t="s">
        <v>116</v>
      </c>
      <c r="E2518" t="s">
        <v>5169</v>
      </c>
      <c r="F2518" t="s">
        <v>78</v>
      </c>
      <c r="G2518" t="str">
        <f t="shared" si="234"/>
        <v>0</v>
      </c>
      <c r="H2518" s="4" t="str">
        <f t="shared" si="235"/>
        <v>Click here</v>
      </c>
      <c r="I2518" t="str">
        <f>IFERROR(INDEX(Analysis!$B$71:$L$91, MATCH(B2518, Analysis!$A$71:$A$91, 0), MATCH(C2518, Analysis!$B$70:$L$70, 0)), "")</f>
        <v>Mild</v>
      </c>
      <c r="J2518">
        <f t="shared" si="236"/>
        <v>22</v>
      </c>
      <c r="K2518" s="56">
        <f t="shared" si="237"/>
        <v>45805</v>
      </c>
      <c r="L2518" s="57">
        <f t="shared" si="239"/>
        <v>0.76409722222160781</v>
      </c>
      <c r="M2518" t="str" cm="1">
        <f t="array" ref="M2518">IF(L2518="","",_xlfn.IFS(
  AND(L2518&gt;=TIME(9,0,0), L2518&lt;TIME(16,0,0)),"Morning",
  AND(L2518&gt;=TIME(16,0,0), L2518&lt;TIME(23,59,0)),"Evening",
  L2518&gt;=TIME(23,59,0),"Night",
  L2518&lt;TIME(9,0,0),"Night"
))</f>
        <v>Evening</v>
      </c>
      <c r="O2518" t="str">
        <f t="shared" si="238"/>
        <v/>
      </c>
    </row>
    <row r="2519" spans="1:15" x14ac:dyDescent="0.25">
      <c r="A2519" s="55" t="s">
        <v>5170</v>
      </c>
      <c r="B2519" t="s">
        <v>1</v>
      </c>
      <c r="C2519" t="s">
        <v>4731</v>
      </c>
      <c r="D2519" t="s">
        <v>4740</v>
      </c>
      <c r="E2519" t="s">
        <v>5171</v>
      </c>
      <c r="F2519" t="s">
        <v>78</v>
      </c>
      <c r="G2519" t="str">
        <f t="shared" si="234"/>
        <v>0</v>
      </c>
      <c r="H2519" s="4" t="str">
        <f t="shared" si="235"/>
        <v>Click here</v>
      </c>
      <c r="I2519" t="str">
        <f>IFERROR(INDEX(Analysis!$B$71:$L$91, MATCH(B2519, Analysis!$A$71:$A$91, 0), MATCH(C2519, Analysis!$B$70:$L$70, 0)), "")</f>
        <v>Mild</v>
      </c>
      <c r="J2519">
        <f t="shared" si="236"/>
        <v>22</v>
      </c>
      <c r="K2519" s="56">
        <f t="shared" si="237"/>
        <v>45805</v>
      </c>
      <c r="L2519" s="57">
        <f t="shared" si="239"/>
        <v>0.76671296296262881</v>
      </c>
      <c r="M2519" t="str" cm="1">
        <f t="array" ref="M2519">IF(L2519="","",_xlfn.IFS(
  AND(L2519&gt;=TIME(9,0,0), L2519&lt;TIME(16,0,0)),"Morning",
  AND(L2519&gt;=TIME(16,0,0), L2519&lt;TIME(23,59,0)),"Evening",
  L2519&gt;=TIME(23,59,0),"Night",
  L2519&lt;TIME(9,0,0),"Night"
))</f>
        <v>Evening</v>
      </c>
      <c r="O2519" t="str">
        <f t="shared" si="238"/>
        <v/>
      </c>
    </row>
    <row r="2520" spans="1:15" x14ac:dyDescent="0.25">
      <c r="A2520" s="55" t="s">
        <v>5172</v>
      </c>
      <c r="B2520" t="s">
        <v>1</v>
      </c>
      <c r="C2520" t="s">
        <v>4731</v>
      </c>
      <c r="D2520" t="s">
        <v>4743</v>
      </c>
      <c r="E2520" t="s">
        <v>5173</v>
      </c>
      <c r="F2520" t="s">
        <v>78</v>
      </c>
      <c r="G2520" t="str">
        <f t="shared" si="234"/>
        <v>0</v>
      </c>
      <c r="H2520" s="4" t="str">
        <f t="shared" si="235"/>
        <v>Click here</v>
      </c>
      <c r="I2520" t="str">
        <f>IFERROR(INDEX(Analysis!$B$71:$L$91, MATCH(B2520, Analysis!$A$71:$A$91, 0), MATCH(C2520, Analysis!$B$70:$L$70, 0)), "")</f>
        <v>Mild</v>
      </c>
      <c r="J2520">
        <f t="shared" si="236"/>
        <v>22</v>
      </c>
      <c r="K2520" s="56">
        <f t="shared" si="237"/>
        <v>45805</v>
      </c>
      <c r="L2520" s="57">
        <f t="shared" si="239"/>
        <v>0.76781250000203727</v>
      </c>
      <c r="M2520" t="str" cm="1">
        <f t="array" ref="M2520">IF(L2520="","",_xlfn.IFS(
  AND(L2520&gt;=TIME(9,0,0), L2520&lt;TIME(16,0,0)),"Morning",
  AND(L2520&gt;=TIME(16,0,0), L2520&lt;TIME(23,59,0)),"Evening",
  L2520&gt;=TIME(23,59,0),"Night",
  L2520&lt;TIME(9,0,0),"Night"
))</f>
        <v>Evening</v>
      </c>
      <c r="O2520" t="str">
        <f t="shared" si="238"/>
        <v/>
      </c>
    </row>
    <row r="2521" spans="1:15" x14ac:dyDescent="0.25">
      <c r="A2521" s="55" t="s">
        <v>5174</v>
      </c>
      <c r="B2521" t="s">
        <v>1</v>
      </c>
      <c r="C2521" t="s">
        <v>26</v>
      </c>
      <c r="D2521" t="s">
        <v>220</v>
      </c>
      <c r="E2521" t="s">
        <v>5175</v>
      </c>
      <c r="F2521" t="s">
        <v>78</v>
      </c>
      <c r="G2521" t="str">
        <f t="shared" si="234"/>
        <v>0</v>
      </c>
      <c r="H2521" s="4" t="str">
        <f t="shared" si="235"/>
        <v>Click here</v>
      </c>
      <c r="I2521" t="str">
        <f>IFERROR(INDEX(Analysis!$B$71:$L$91, MATCH(B2521, Analysis!$A$71:$A$91, 0), MATCH(C2521, Analysis!$B$70:$L$70, 0)), "")</f>
        <v>Mild</v>
      </c>
      <c r="J2521">
        <f t="shared" si="236"/>
        <v>22</v>
      </c>
      <c r="K2521" s="56">
        <f t="shared" si="237"/>
        <v>45805</v>
      </c>
      <c r="L2521" s="57">
        <f t="shared" si="239"/>
        <v>0.76847222222568234</v>
      </c>
      <c r="M2521" t="str" cm="1">
        <f t="array" ref="M2521">IF(L2521="","",_xlfn.IFS(
  AND(L2521&gt;=TIME(9,0,0), L2521&lt;TIME(16,0,0)),"Morning",
  AND(L2521&gt;=TIME(16,0,0), L2521&lt;TIME(23,59,0)),"Evening",
  L2521&gt;=TIME(23,59,0),"Night",
  L2521&lt;TIME(9,0,0),"Night"
))</f>
        <v>Evening</v>
      </c>
      <c r="O2521" t="str">
        <f t="shared" si="238"/>
        <v/>
      </c>
    </row>
    <row r="2522" spans="1:15" x14ac:dyDescent="0.25">
      <c r="A2522" s="55" t="s">
        <v>5176</v>
      </c>
      <c r="B2522" t="s">
        <v>1</v>
      </c>
      <c r="C2522" t="s">
        <v>30</v>
      </c>
      <c r="D2522" t="s">
        <v>217</v>
      </c>
      <c r="E2522" t="s">
        <v>5177</v>
      </c>
      <c r="F2522" t="s">
        <v>78</v>
      </c>
      <c r="G2522" t="str">
        <f t="shared" si="234"/>
        <v>0</v>
      </c>
      <c r="H2522" s="4" t="str">
        <f t="shared" si="235"/>
        <v>Click here</v>
      </c>
      <c r="I2522" t="str">
        <f>IFERROR(INDEX(Analysis!$B$71:$L$91, MATCH(B2522, Analysis!$A$71:$A$91, 0), MATCH(C2522, Analysis!$B$70:$L$70, 0)), "")</f>
        <v>Mild</v>
      </c>
      <c r="J2522">
        <f t="shared" si="236"/>
        <v>22</v>
      </c>
      <c r="K2522" s="56">
        <f t="shared" si="237"/>
        <v>45805</v>
      </c>
      <c r="L2522" s="57">
        <f t="shared" si="239"/>
        <v>0.76886574074160308</v>
      </c>
      <c r="M2522" t="str" cm="1">
        <f t="array" ref="M2522">IF(L2522="","",_xlfn.IFS(
  AND(L2522&gt;=TIME(9,0,0), L2522&lt;TIME(16,0,0)),"Morning",
  AND(L2522&gt;=TIME(16,0,0), L2522&lt;TIME(23,59,0)),"Evening",
  L2522&gt;=TIME(23,59,0),"Night",
  L2522&lt;TIME(9,0,0),"Night"
))</f>
        <v>Evening</v>
      </c>
      <c r="O2522" t="str">
        <f t="shared" si="238"/>
        <v/>
      </c>
    </row>
    <row r="2523" spans="1:15" x14ac:dyDescent="0.25">
      <c r="A2523" s="55" t="s">
        <v>5178</v>
      </c>
      <c r="B2523" t="s">
        <v>4</v>
      </c>
      <c r="C2523" t="s">
        <v>25</v>
      </c>
      <c r="D2523" t="s">
        <v>1117</v>
      </c>
      <c r="E2523" t="s">
        <v>5179</v>
      </c>
      <c r="F2523" t="s">
        <v>78</v>
      </c>
      <c r="G2523" t="str">
        <f t="shared" si="234"/>
        <v>0</v>
      </c>
      <c r="H2523" s="4" t="str">
        <f t="shared" si="235"/>
        <v>Click here</v>
      </c>
      <c r="I2523" t="str">
        <f>IFERROR(INDEX(Analysis!$B$71:$L$91, MATCH(B2523, Analysis!$A$71:$A$91, 0), MATCH(C2523, Analysis!$B$70:$L$70, 0)), "")</f>
        <v>Mild</v>
      </c>
      <c r="J2523">
        <f t="shared" si="236"/>
        <v>22</v>
      </c>
      <c r="K2523" s="56">
        <f t="shared" si="237"/>
        <v>45805</v>
      </c>
      <c r="L2523" s="57">
        <f t="shared" si="239"/>
        <v>0.79187500000261934</v>
      </c>
      <c r="M2523" t="str" cm="1">
        <f t="array" ref="M2523">IF(L2523="","",_xlfn.IFS(
  AND(L2523&gt;=TIME(9,0,0), L2523&lt;TIME(16,0,0)),"Morning",
  AND(L2523&gt;=TIME(16,0,0), L2523&lt;TIME(23,59,0)),"Evening",
  L2523&gt;=TIME(23,59,0),"Night",
  L2523&lt;TIME(9,0,0),"Night"
))</f>
        <v>Evening</v>
      </c>
      <c r="O2523" t="str">
        <f t="shared" si="238"/>
        <v/>
      </c>
    </row>
    <row r="2524" spans="1:15" x14ac:dyDescent="0.25">
      <c r="A2524" s="55" t="s">
        <v>5180</v>
      </c>
      <c r="B2524" t="s">
        <v>1</v>
      </c>
      <c r="C2524" t="s">
        <v>30</v>
      </c>
      <c r="D2524" t="s">
        <v>217</v>
      </c>
      <c r="E2524" t="s">
        <v>5181</v>
      </c>
      <c r="F2524" t="s">
        <v>78</v>
      </c>
      <c r="G2524" t="str">
        <f t="shared" si="234"/>
        <v>0</v>
      </c>
      <c r="H2524" s="4" t="str">
        <f t="shared" si="235"/>
        <v>Click here</v>
      </c>
      <c r="I2524" t="str">
        <f>IFERROR(INDEX(Analysis!$B$71:$L$91, MATCH(B2524, Analysis!$A$71:$A$91, 0), MATCH(C2524, Analysis!$B$70:$L$70, 0)), "")</f>
        <v>Mild</v>
      </c>
      <c r="J2524">
        <f t="shared" si="236"/>
        <v>22</v>
      </c>
      <c r="K2524" s="56">
        <f t="shared" si="237"/>
        <v>45805</v>
      </c>
      <c r="L2524" s="57">
        <f t="shared" si="239"/>
        <v>0.7981828703705105</v>
      </c>
      <c r="M2524" t="str" cm="1">
        <f t="array" ref="M2524">IF(L2524="","",_xlfn.IFS(
  AND(L2524&gt;=TIME(9,0,0), L2524&lt;TIME(16,0,0)),"Morning",
  AND(L2524&gt;=TIME(16,0,0), L2524&lt;TIME(23,59,0)),"Evening",
  L2524&gt;=TIME(23,59,0),"Night",
  L2524&lt;TIME(9,0,0),"Night"
))</f>
        <v>Evening</v>
      </c>
      <c r="O2524" t="str">
        <f t="shared" si="238"/>
        <v/>
      </c>
    </row>
    <row r="2525" spans="1:15" x14ac:dyDescent="0.25">
      <c r="A2525" s="55" t="s">
        <v>5182</v>
      </c>
      <c r="B2525" t="s">
        <v>1</v>
      </c>
      <c r="C2525" t="s">
        <v>4731</v>
      </c>
      <c r="D2525" t="s">
        <v>4740</v>
      </c>
      <c r="E2525" t="s">
        <v>5183</v>
      </c>
      <c r="F2525" t="s">
        <v>78</v>
      </c>
      <c r="G2525" t="str">
        <f t="shared" si="234"/>
        <v>0</v>
      </c>
      <c r="H2525" s="4" t="str">
        <f t="shared" si="235"/>
        <v>Click here</v>
      </c>
      <c r="I2525" t="str">
        <f>IFERROR(INDEX(Analysis!$B$71:$L$91, MATCH(B2525, Analysis!$A$71:$A$91, 0), MATCH(C2525, Analysis!$B$70:$L$70, 0)), "")</f>
        <v>Mild</v>
      </c>
      <c r="J2525">
        <f t="shared" si="236"/>
        <v>22</v>
      </c>
      <c r="K2525" s="56">
        <f t="shared" si="237"/>
        <v>45805</v>
      </c>
      <c r="L2525" s="57">
        <f t="shared" si="239"/>
        <v>0.8009027777807205</v>
      </c>
      <c r="M2525" t="str" cm="1">
        <f t="array" ref="M2525">IF(L2525="","",_xlfn.IFS(
  AND(L2525&gt;=TIME(9,0,0), L2525&lt;TIME(16,0,0)),"Morning",
  AND(L2525&gt;=TIME(16,0,0), L2525&lt;TIME(23,59,0)),"Evening",
  L2525&gt;=TIME(23,59,0),"Night",
  L2525&lt;TIME(9,0,0),"Night"
))</f>
        <v>Evening</v>
      </c>
      <c r="O2525" t="str">
        <f t="shared" si="238"/>
        <v/>
      </c>
    </row>
    <row r="2526" spans="1:15" x14ac:dyDescent="0.25">
      <c r="A2526" s="55" t="s">
        <v>5184</v>
      </c>
      <c r="B2526" t="s">
        <v>1</v>
      </c>
      <c r="C2526" t="s">
        <v>4731</v>
      </c>
      <c r="D2526" t="s">
        <v>4740</v>
      </c>
      <c r="E2526" t="s">
        <v>5185</v>
      </c>
      <c r="F2526" t="s">
        <v>78</v>
      </c>
      <c r="G2526" t="str">
        <f t="shared" si="234"/>
        <v>0</v>
      </c>
      <c r="H2526" s="4" t="str">
        <f t="shared" si="235"/>
        <v>Click here</v>
      </c>
      <c r="I2526" t="str">
        <f>IFERROR(INDEX(Analysis!$B$71:$L$91, MATCH(B2526, Analysis!$A$71:$A$91, 0), MATCH(C2526, Analysis!$B$70:$L$70, 0)), "")</f>
        <v>Mild</v>
      </c>
      <c r="J2526">
        <f t="shared" si="236"/>
        <v>22</v>
      </c>
      <c r="K2526" s="56">
        <f t="shared" si="237"/>
        <v>45805</v>
      </c>
      <c r="L2526" s="57">
        <f t="shared" si="239"/>
        <v>0.80100694444263354</v>
      </c>
      <c r="M2526" t="str" cm="1">
        <f t="array" ref="M2526">IF(L2526="","",_xlfn.IFS(
  AND(L2526&gt;=TIME(9,0,0), L2526&lt;TIME(16,0,0)),"Morning",
  AND(L2526&gt;=TIME(16,0,0), L2526&lt;TIME(23,59,0)),"Evening",
  L2526&gt;=TIME(23,59,0),"Night",
  L2526&lt;TIME(9,0,0),"Night"
))</f>
        <v>Evening</v>
      </c>
      <c r="O2526" t="str">
        <f t="shared" si="238"/>
        <v/>
      </c>
    </row>
    <row r="2527" spans="1:15" x14ac:dyDescent="0.25">
      <c r="A2527" s="55" t="s">
        <v>5186</v>
      </c>
      <c r="B2527" t="s">
        <v>1</v>
      </c>
      <c r="C2527" t="s">
        <v>4731</v>
      </c>
      <c r="D2527" t="s">
        <v>4740</v>
      </c>
      <c r="E2527" t="s">
        <v>5187</v>
      </c>
      <c r="F2527" t="s">
        <v>78</v>
      </c>
      <c r="G2527" t="str">
        <f t="shared" si="234"/>
        <v>0</v>
      </c>
      <c r="H2527" s="4" t="str">
        <f t="shared" si="235"/>
        <v>Click here</v>
      </c>
      <c r="I2527" t="str">
        <f>IFERROR(INDEX(Analysis!$B$71:$L$91, MATCH(B2527, Analysis!$A$71:$A$91, 0), MATCH(C2527, Analysis!$B$70:$L$70, 0)), "")</f>
        <v>Mild</v>
      </c>
      <c r="J2527">
        <f t="shared" si="236"/>
        <v>22</v>
      </c>
      <c r="K2527" s="56">
        <f t="shared" si="237"/>
        <v>45805</v>
      </c>
      <c r="L2527" s="57">
        <f t="shared" si="239"/>
        <v>0.80109953703504289</v>
      </c>
      <c r="M2527" t="str" cm="1">
        <f t="array" ref="M2527">IF(L2527="","",_xlfn.IFS(
  AND(L2527&gt;=TIME(9,0,0), L2527&lt;TIME(16,0,0)),"Morning",
  AND(L2527&gt;=TIME(16,0,0), L2527&lt;TIME(23,59,0)),"Evening",
  L2527&gt;=TIME(23,59,0),"Night",
  L2527&lt;TIME(9,0,0),"Night"
))</f>
        <v>Evening</v>
      </c>
      <c r="O2527" t="str">
        <f t="shared" si="238"/>
        <v/>
      </c>
    </row>
    <row r="2528" spans="1:15" x14ac:dyDescent="0.25">
      <c r="A2528" s="55" t="s">
        <v>5188</v>
      </c>
      <c r="B2528" t="s">
        <v>3</v>
      </c>
      <c r="C2528" t="s">
        <v>4731</v>
      </c>
      <c r="D2528" t="s">
        <v>4740</v>
      </c>
      <c r="E2528" t="s">
        <v>5189</v>
      </c>
      <c r="F2528" t="s">
        <v>78</v>
      </c>
      <c r="G2528" t="str">
        <f t="shared" si="234"/>
        <v>0</v>
      </c>
      <c r="H2528" s="4" t="str">
        <f t="shared" si="235"/>
        <v>Click here</v>
      </c>
      <c r="I2528" t="str">
        <f>IFERROR(INDEX(Analysis!$B$71:$L$91, MATCH(B2528, Analysis!$A$71:$A$91, 0), MATCH(C2528, Analysis!$B$70:$L$70, 0)), "")</f>
        <v>Severe</v>
      </c>
      <c r="J2528">
        <f t="shared" si="236"/>
        <v>22</v>
      </c>
      <c r="K2528" s="56">
        <f t="shared" si="237"/>
        <v>45805</v>
      </c>
      <c r="L2528" s="57">
        <f t="shared" si="239"/>
        <v>0.802106481482042</v>
      </c>
      <c r="M2528" t="str" cm="1">
        <f t="array" ref="M2528">IF(L2528="","",_xlfn.IFS(
  AND(L2528&gt;=TIME(9,0,0), L2528&lt;TIME(16,0,0)),"Morning",
  AND(L2528&gt;=TIME(16,0,0), L2528&lt;TIME(23,59,0)),"Evening",
  L2528&gt;=TIME(23,59,0),"Night",
  L2528&lt;TIME(9,0,0),"Night"
))</f>
        <v>Evening</v>
      </c>
      <c r="O2528" t="str">
        <f t="shared" si="238"/>
        <v/>
      </c>
    </row>
    <row r="2529" spans="1:15" x14ac:dyDescent="0.25">
      <c r="A2529" s="55" t="s">
        <v>5190</v>
      </c>
      <c r="B2529" t="s">
        <v>1</v>
      </c>
      <c r="C2529" t="s">
        <v>4731</v>
      </c>
      <c r="D2529" t="s">
        <v>4743</v>
      </c>
      <c r="E2529" t="s">
        <v>5191</v>
      </c>
      <c r="F2529" t="s">
        <v>78</v>
      </c>
      <c r="G2529" t="str">
        <f t="shared" si="234"/>
        <v>0</v>
      </c>
      <c r="H2529" s="4" t="str">
        <f t="shared" si="235"/>
        <v>Click here</v>
      </c>
      <c r="I2529" t="str">
        <f>IFERROR(INDEX(Analysis!$B$71:$L$91, MATCH(B2529, Analysis!$A$71:$A$91, 0), MATCH(C2529, Analysis!$B$70:$L$70, 0)), "")</f>
        <v>Mild</v>
      </c>
      <c r="J2529">
        <f t="shared" si="236"/>
        <v>22</v>
      </c>
      <c r="K2529" s="56">
        <f t="shared" si="237"/>
        <v>45805</v>
      </c>
      <c r="L2529" s="57">
        <f t="shared" si="239"/>
        <v>0.80241898148233304</v>
      </c>
      <c r="M2529" t="str" cm="1">
        <f t="array" ref="M2529">IF(L2529="","",_xlfn.IFS(
  AND(L2529&gt;=TIME(9,0,0), L2529&lt;TIME(16,0,0)),"Morning",
  AND(L2529&gt;=TIME(16,0,0), L2529&lt;TIME(23,59,0)),"Evening",
  L2529&gt;=TIME(23,59,0),"Night",
  L2529&lt;TIME(9,0,0),"Night"
))</f>
        <v>Evening</v>
      </c>
      <c r="O2529" t="str">
        <f t="shared" si="238"/>
        <v/>
      </c>
    </row>
    <row r="2530" spans="1:15" x14ac:dyDescent="0.25">
      <c r="A2530" s="55" t="s">
        <v>5192</v>
      </c>
      <c r="B2530" t="s">
        <v>1</v>
      </c>
      <c r="C2530" t="s">
        <v>4731</v>
      </c>
      <c r="D2530" t="s">
        <v>4743</v>
      </c>
      <c r="E2530" t="s">
        <v>5193</v>
      </c>
      <c r="F2530" t="s">
        <v>78</v>
      </c>
      <c r="G2530" t="str">
        <f t="shared" si="234"/>
        <v>0</v>
      </c>
      <c r="H2530" s="4" t="str">
        <f t="shared" si="235"/>
        <v>Click here</v>
      </c>
      <c r="I2530" t="str">
        <f>IFERROR(INDEX(Analysis!$B$71:$L$91, MATCH(B2530, Analysis!$A$71:$A$91, 0), MATCH(C2530, Analysis!$B$70:$L$70, 0)), "")</f>
        <v>Mild</v>
      </c>
      <c r="J2530">
        <f t="shared" si="236"/>
        <v>22</v>
      </c>
      <c r="K2530" s="56">
        <f t="shared" si="237"/>
        <v>45805</v>
      </c>
      <c r="L2530" s="57">
        <f t="shared" si="239"/>
        <v>0.80252314815152204</v>
      </c>
      <c r="M2530" t="str" cm="1">
        <f t="array" ref="M2530">IF(L2530="","",_xlfn.IFS(
  AND(L2530&gt;=TIME(9,0,0), L2530&lt;TIME(16,0,0)),"Morning",
  AND(L2530&gt;=TIME(16,0,0), L2530&lt;TIME(23,59,0)),"Evening",
  L2530&gt;=TIME(23,59,0),"Night",
  L2530&lt;TIME(9,0,0),"Night"
))</f>
        <v>Evening</v>
      </c>
      <c r="O2530" t="str">
        <f t="shared" si="238"/>
        <v/>
      </c>
    </row>
    <row r="2531" spans="1:15" x14ac:dyDescent="0.25">
      <c r="A2531" s="55" t="s">
        <v>5194</v>
      </c>
      <c r="B2531" t="s">
        <v>1</v>
      </c>
      <c r="C2531" t="s">
        <v>4731</v>
      </c>
      <c r="D2531" t="s">
        <v>4743</v>
      </c>
      <c r="E2531" t="s">
        <v>5195</v>
      </c>
      <c r="F2531" t="s">
        <v>78</v>
      </c>
      <c r="G2531" t="str">
        <f t="shared" si="234"/>
        <v>0</v>
      </c>
      <c r="H2531" s="4" t="str">
        <f t="shared" si="235"/>
        <v>Click here</v>
      </c>
      <c r="I2531" t="str">
        <f>IFERROR(INDEX(Analysis!$B$71:$L$91, MATCH(B2531, Analysis!$A$71:$A$91, 0), MATCH(C2531, Analysis!$B$70:$L$70, 0)), "")</f>
        <v>Mild</v>
      </c>
      <c r="J2531">
        <f t="shared" si="236"/>
        <v>22</v>
      </c>
      <c r="K2531" s="56">
        <f t="shared" si="237"/>
        <v>45805</v>
      </c>
      <c r="L2531" s="57">
        <f t="shared" si="239"/>
        <v>0.80262731481343508</v>
      </c>
      <c r="M2531" t="str" cm="1">
        <f t="array" ref="M2531">IF(L2531="","",_xlfn.IFS(
  AND(L2531&gt;=TIME(9,0,0), L2531&lt;TIME(16,0,0)),"Morning",
  AND(L2531&gt;=TIME(16,0,0), L2531&lt;TIME(23,59,0)),"Evening",
  L2531&gt;=TIME(23,59,0),"Night",
  L2531&lt;TIME(9,0,0),"Night"
))</f>
        <v>Evening</v>
      </c>
      <c r="O2531" t="str">
        <f t="shared" si="238"/>
        <v/>
      </c>
    </row>
    <row r="2532" spans="1:15" x14ac:dyDescent="0.25">
      <c r="A2532" s="55" t="s">
        <v>5196</v>
      </c>
      <c r="B2532" t="s">
        <v>1</v>
      </c>
      <c r="C2532" t="s">
        <v>4731</v>
      </c>
      <c r="D2532" t="s">
        <v>4743</v>
      </c>
      <c r="E2532" t="s">
        <v>5197</v>
      </c>
      <c r="F2532" t="s">
        <v>78</v>
      </c>
      <c r="G2532" t="str">
        <f t="shared" si="234"/>
        <v>0</v>
      </c>
      <c r="H2532" s="4" t="str">
        <f t="shared" si="235"/>
        <v>Click here</v>
      </c>
      <c r="I2532" t="str">
        <f>IFERROR(INDEX(Analysis!$B$71:$L$91, MATCH(B2532, Analysis!$A$71:$A$91, 0), MATCH(C2532, Analysis!$B$70:$L$70, 0)), "")</f>
        <v>Mild</v>
      </c>
      <c r="J2532">
        <f t="shared" si="236"/>
        <v>22</v>
      </c>
      <c r="K2532" s="56">
        <f t="shared" si="237"/>
        <v>45805</v>
      </c>
      <c r="L2532" s="57">
        <f t="shared" si="239"/>
        <v>0.80278935185197042</v>
      </c>
      <c r="M2532" t="str" cm="1">
        <f t="array" ref="M2532">IF(L2532="","",_xlfn.IFS(
  AND(L2532&gt;=TIME(9,0,0), L2532&lt;TIME(16,0,0)),"Morning",
  AND(L2532&gt;=TIME(16,0,0), L2532&lt;TIME(23,59,0)),"Evening",
  L2532&gt;=TIME(23,59,0),"Night",
  L2532&lt;TIME(9,0,0),"Night"
))</f>
        <v>Evening</v>
      </c>
      <c r="O2532" t="str">
        <f t="shared" si="238"/>
        <v/>
      </c>
    </row>
    <row r="2533" spans="1:15" x14ac:dyDescent="0.25">
      <c r="A2533" s="55" t="s">
        <v>5198</v>
      </c>
      <c r="B2533" t="s">
        <v>1</v>
      </c>
      <c r="C2533" t="s">
        <v>30</v>
      </c>
      <c r="D2533" t="s">
        <v>217</v>
      </c>
      <c r="E2533" t="s">
        <v>5199</v>
      </c>
      <c r="F2533" t="s">
        <v>78</v>
      </c>
      <c r="G2533" t="str">
        <f t="shared" si="234"/>
        <v>0</v>
      </c>
      <c r="H2533" s="4" t="str">
        <f t="shared" si="235"/>
        <v>Click here</v>
      </c>
      <c r="I2533" t="str">
        <f>IFERROR(INDEX(Analysis!$B$71:$L$91, MATCH(B2533, Analysis!$A$71:$A$91, 0), MATCH(C2533, Analysis!$B$70:$L$70, 0)), "")</f>
        <v>Mild</v>
      </c>
      <c r="J2533">
        <f t="shared" si="236"/>
        <v>22</v>
      </c>
      <c r="K2533" s="56">
        <f t="shared" si="237"/>
        <v>45805</v>
      </c>
      <c r="L2533" s="57">
        <f t="shared" si="239"/>
        <v>0.81700231481227092</v>
      </c>
      <c r="M2533" t="str" cm="1">
        <f t="array" ref="M2533">IF(L2533="","",_xlfn.IFS(
  AND(L2533&gt;=TIME(9,0,0), L2533&lt;TIME(16,0,0)),"Morning",
  AND(L2533&gt;=TIME(16,0,0), L2533&lt;TIME(23,59,0)),"Evening",
  L2533&gt;=TIME(23,59,0),"Night",
  L2533&lt;TIME(9,0,0),"Night"
))</f>
        <v>Evening</v>
      </c>
      <c r="O2533" t="str">
        <f t="shared" si="238"/>
        <v/>
      </c>
    </row>
    <row r="2534" spans="1:15" x14ac:dyDescent="0.25">
      <c r="A2534" s="55" t="s">
        <v>5200</v>
      </c>
      <c r="B2534" t="s">
        <v>1</v>
      </c>
      <c r="C2534" t="s">
        <v>30</v>
      </c>
      <c r="D2534" t="s">
        <v>217</v>
      </c>
      <c r="E2534" t="s">
        <v>5201</v>
      </c>
      <c r="F2534" t="s">
        <v>78</v>
      </c>
      <c r="G2534" t="str">
        <f t="shared" si="234"/>
        <v>0</v>
      </c>
      <c r="H2534" s="4" t="str">
        <f t="shared" si="235"/>
        <v>Click here</v>
      </c>
      <c r="I2534" t="str">
        <f>IFERROR(INDEX(Analysis!$B$71:$L$91, MATCH(B2534, Analysis!$A$71:$A$91, 0), MATCH(C2534, Analysis!$B$70:$L$70, 0)), "")</f>
        <v>Mild</v>
      </c>
      <c r="J2534">
        <f t="shared" si="236"/>
        <v>22</v>
      </c>
      <c r="K2534" s="56">
        <f t="shared" si="237"/>
        <v>45805</v>
      </c>
      <c r="L2534" s="57">
        <f t="shared" si="239"/>
        <v>0.820173611107748</v>
      </c>
      <c r="M2534" t="str" cm="1">
        <f t="array" ref="M2534">IF(L2534="","",_xlfn.IFS(
  AND(L2534&gt;=TIME(9,0,0), L2534&lt;TIME(16,0,0)),"Morning",
  AND(L2534&gt;=TIME(16,0,0), L2534&lt;TIME(23,59,0)),"Evening",
  L2534&gt;=TIME(23,59,0),"Night",
  L2534&lt;TIME(9,0,0),"Night"
))</f>
        <v>Evening</v>
      </c>
      <c r="O2534" t="str">
        <f t="shared" si="238"/>
        <v/>
      </c>
    </row>
    <row r="2535" spans="1:15" x14ac:dyDescent="0.25">
      <c r="A2535" s="55" t="s">
        <v>5202</v>
      </c>
      <c r="B2535" t="s">
        <v>1</v>
      </c>
      <c r="C2535" t="s">
        <v>4731</v>
      </c>
      <c r="D2535" t="s">
        <v>4740</v>
      </c>
      <c r="E2535" t="s">
        <v>5203</v>
      </c>
      <c r="F2535" t="s">
        <v>78</v>
      </c>
      <c r="G2535" t="str">
        <f t="shared" si="234"/>
        <v>0</v>
      </c>
      <c r="H2535" s="4" t="str">
        <f t="shared" si="235"/>
        <v>Click here</v>
      </c>
      <c r="I2535" t="str">
        <f>IFERROR(INDEX(Analysis!$B$71:$L$91, MATCH(B2535, Analysis!$A$71:$A$91, 0), MATCH(C2535, Analysis!$B$70:$L$70, 0)), "")</f>
        <v>Mild</v>
      </c>
      <c r="J2535">
        <f t="shared" si="236"/>
        <v>22</v>
      </c>
      <c r="K2535" s="56">
        <f t="shared" si="237"/>
        <v>45805</v>
      </c>
      <c r="L2535" s="57">
        <f t="shared" si="239"/>
        <v>0.82966435185517184</v>
      </c>
      <c r="M2535" t="str" cm="1">
        <f t="array" ref="M2535">IF(L2535="","",_xlfn.IFS(
  AND(L2535&gt;=TIME(9,0,0), L2535&lt;TIME(16,0,0)),"Morning",
  AND(L2535&gt;=TIME(16,0,0), L2535&lt;TIME(23,59,0)),"Evening",
  L2535&gt;=TIME(23,59,0),"Night",
  L2535&lt;TIME(9,0,0),"Night"
))</f>
        <v>Evening</v>
      </c>
      <c r="O2535" t="str">
        <f t="shared" si="238"/>
        <v/>
      </c>
    </row>
    <row r="2536" spans="1:15" x14ac:dyDescent="0.25">
      <c r="A2536" s="55" t="s">
        <v>5204</v>
      </c>
      <c r="B2536" t="s">
        <v>1</v>
      </c>
      <c r="C2536" t="s">
        <v>26</v>
      </c>
      <c r="D2536" t="s">
        <v>220</v>
      </c>
      <c r="E2536" t="s">
        <v>5205</v>
      </c>
      <c r="F2536" t="s">
        <v>78</v>
      </c>
      <c r="G2536" t="str">
        <f t="shared" si="234"/>
        <v>0</v>
      </c>
      <c r="H2536" s="4" t="str">
        <f t="shared" si="235"/>
        <v>Click here</v>
      </c>
      <c r="I2536" t="str">
        <f>IFERROR(INDEX(Analysis!$B$71:$L$91, MATCH(B2536, Analysis!$A$71:$A$91, 0), MATCH(C2536, Analysis!$B$70:$L$70, 0)), "")</f>
        <v>Mild</v>
      </c>
      <c r="J2536">
        <f t="shared" si="236"/>
        <v>22</v>
      </c>
      <c r="K2536" s="56">
        <f t="shared" si="237"/>
        <v>45805</v>
      </c>
      <c r="L2536" s="57">
        <f t="shared" si="239"/>
        <v>0.83136574074160308</v>
      </c>
      <c r="M2536" t="str" cm="1">
        <f t="array" ref="M2536">IF(L2536="","",_xlfn.IFS(
  AND(L2536&gt;=TIME(9,0,0), L2536&lt;TIME(16,0,0)),"Morning",
  AND(L2536&gt;=TIME(16,0,0), L2536&lt;TIME(23,59,0)),"Evening",
  L2536&gt;=TIME(23,59,0),"Night",
  L2536&lt;TIME(9,0,0),"Night"
))</f>
        <v>Evening</v>
      </c>
      <c r="O2536" t="str">
        <f t="shared" si="238"/>
        <v/>
      </c>
    </row>
    <row r="2537" spans="1:15" x14ac:dyDescent="0.25">
      <c r="A2537" s="55" t="s">
        <v>5206</v>
      </c>
      <c r="B2537" t="s">
        <v>1</v>
      </c>
      <c r="C2537" t="s">
        <v>4731</v>
      </c>
      <c r="D2537" t="s">
        <v>4740</v>
      </c>
      <c r="E2537" t="s">
        <v>5207</v>
      </c>
      <c r="F2537" t="s">
        <v>78</v>
      </c>
      <c r="G2537" t="str">
        <f t="shared" si="234"/>
        <v>0</v>
      </c>
      <c r="H2537" s="4" t="str">
        <f t="shared" si="235"/>
        <v>Click here</v>
      </c>
      <c r="I2537" t="str">
        <f>IFERROR(INDEX(Analysis!$B$71:$L$91, MATCH(B2537, Analysis!$A$71:$A$91, 0), MATCH(C2537, Analysis!$B$70:$L$70, 0)), "")</f>
        <v>Mild</v>
      </c>
      <c r="J2537">
        <f t="shared" si="236"/>
        <v>22</v>
      </c>
      <c r="K2537" s="56">
        <f t="shared" si="237"/>
        <v>45805</v>
      </c>
      <c r="L2537" s="57">
        <f t="shared" si="239"/>
        <v>0.86982638888730435</v>
      </c>
      <c r="M2537" t="str" cm="1">
        <f t="array" ref="M2537">IF(L2537="","",_xlfn.IFS(
  AND(L2537&gt;=TIME(9,0,0), L2537&lt;TIME(16,0,0)),"Morning",
  AND(L2537&gt;=TIME(16,0,0), L2537&lt;TIME(23,59,0)),"Evening",
  L2537&gt;=TIME(23,59,0),"Night",
  L2537&lt;TIME(9,0,0),"Night"
))</f>
        <v>Evening</v>
      </c>
      <c r="O2537" t="str">
        <f t="shared" si="238"/>
        <v/>
      </c>
    </row>
    <row r="2538" spans="1:15" x14ac:dyDescent="0.25">
      <c r="A2538" s="55" t="s">
        <v>5208</v>
      </c>
      <c r="B2538" t="s">
        <v>1</v>
      </c>
      <c r="C2538" t="s">
        <v>4731</v>
      </c>
      <c r="D2538" t="s">
        <v>4740</v>
      </c>
      <c r="E2538" t="s">
        <v>5209</v>
      </c>
      <c r="F2538" t="s">
        <v>78</v>
      </c>
      <c r="G2538" t="str">
        <f t="shared" si="234"/>
        <v>0</v>
      </c>
      <c r="H2538" s="4" t="str">
        <f t="shared" si="235"/>
        <v>Click here</v>
      </c>
      <c r="I2538" t="str">
        <f>IFERROR(INDEX(Analysis!$B$71:$L$91, MATCH(B2538, Analysis!$A$71:$A$91, 0), MATCH(C2538, Analysis!$B$70:$L$70, 0)), "")</f>
        <v>Mild</v>
      </c>
      <c r="J2538">
        <f t="shared" si="236"/>
        <v>22</v>
      </c>
      <c r="K2538" s="56">
        <f t="shared" si="237"/>
        <v>45805</v>
      </c>
      <c r="L2538" s="57">
        <f t="shared" si="239"/>
        <v>0.86996527777955635</v>
      </c>
      <c r="M2538" t="str" cm="1">
        <f t="array" ref="M2538">IF(L2538="","",_xlfn.IFS(
  AND(L2538&gt;=TIME(9,0,0), L2538&lt;TIME(16,0,0)),"Morning",
  AND(L2538&gt;=TIME(16,0,0), L2538&lt;TIME(23,59,0)),"Evening",
  L2538&gt;=TIME(23,59,0),"Night",
  L2538&lt;TIME(9,0,0),"Night"
))</f>
        <v>Evening</v>
      </c>
      <c r="O2538" t="str">
        <f t="shared" si="238"/>
        <v/>
      </c>
    </row>
    <row r="2539" spans="1:15" x14ac:dyDescent="0.25">
      <c r="A2539" s="55" t="s">
        <v>5210</v>
      </c>
      <c r="B2539" t="s">
        <v>1</v>
      </c>
      <c r="C2539" t="s">
        <v>4731</v>
      </c>
      <c r="D2539" t="s">
        <v>4740</v>
      </c>
      <c r="E2539" t="s">
        <v>5211</v>
      </c>
      <c r="F2539" t="s">
        <v>78</v>
      </c>
      <c r="G2539" t="str">
        <f t="shared" si="234"/>
        <v>0</v>
      </c>
      <c r="H2539" s="4" t="str">
        <f t="shared" si="235"/>
        <v>Click here</v>
      </c>
      <c r="I2539" t="str">
        <f>IFERROR(INDEX(Analysis!$B$71:$L$91, MATCH(B2539, Analysis!$A$71:$A$91, 0), MATCH(C2539, Analysis!$B$70:$L$70, 0)), "")</f>
        <v>Mild</v>
      </c>
      <c r="J2539">
        <f t="shared" si="236"/>
        <v>22</v>
      </c>
      <c r="K2539" s="56">
        <f t="shared" si="237"/>
        <v>45805</v>
      </c>
      <c r="L2539" s="57">
        <f t="shared" si="239"/>
        <v>0.88839120370539604</v>
      </c>
      <c r="M2539" t="str" cm="1">
        <f t="array" ref="M2539">IF(L2539="","",_xlfn.IFS(
  AND(L2539&gt;=TIME(9,0,0), L2539&lt;TIME(16,0,0)),"Morning",
  AND(L2539&gt;=TIME(16,0,0), L2539&lt;TIME(23,59,0)),"Evening",
  L2539&gt;=TIME(23,59,0),"Night",
  L2539&lt;TIME(9,0,0),"Night"
))</f>
        <v>Evening</v>
      </c>
      <c r="O2539" t="str">
        <f t="shared" si="238"/>
        <v/>
      </c>
    </row>
    <row r="2540" spans="1:15" x14ac:dyDescent="0.25">
      <c r="A2540" s="55" t="s">
        <v>5212</v>
      </c>
      <c r="B2540" t="s">
        <v>1</v>
      </c>
      <c r="C2540" t="s">
        <v>4731</v>
      </c>
      <c r="D2540" t="s">
        <v>4740</v>
      </c>
      <c r="E2540" t="s">
        <v>5213</v>
      </c>
      <c r="F2540" t="s">
        <v>78</v>
      </c>
      <c r="G2540" t="str">
        <f t="shared" si="234"/>
        <v>0</v>
      </c>
      <c r="H2540" s="4" t="str">
        <f t="shared" si="235"/>
        <v>Click here</v>
      </c>
      <c r="I2540" t="str">
        <f>IFERROR(INDEX(Analysis!$B$71:$L$91, MATCH(B2540, Analysis!$A$71:$A$91, 0), MATCH(C2540, Analysis!$B$70:$L$70, 0)), "")</f>
        <v>Mild</v>
      </c>
      <c r="J2540">
        <f t="shared" si="236"/>
        <v>22</v>
      </c>
      <c r="K2540" s="56">
        <f t="shared" si="237"/>
        <v>45805</v>
      </c>
      <c r="L2540" s="57">
        <f t="shared" si="239"/>
        <v>0.88876157407503342</v>
      </c>
      <c r="M2540" t="str" cm="1">
        <f t="array" ref="M2540">IF(L2540="","",_xlfn.IFS(
  AND(L2540&gt;=TIME(9,0,0), L2540&lt;TIME(16,0,0)),"Morning",
  AND(L2540&gt;=TIME(16,0,0), L2540&lt;TIME(23,59,0)),"Evening",
  L2540&gt;=TIME(23,59,0),"Night",
  L2540&lt;TIME(9,0,0),"Night"
))</f>
        <v>Evening</v>
      </c>
      <c r="O2540" t="str">
        <f t="shared" si="238"/>
        <v/>
      </c>
    </row>
    <row r="2541" spans="1:15" x14ac:dyDescent="0.25">
      <c r="A2541" s="55" t="s">
        <v>5214</v>
      </c>
      <c r="B2541" t="s">
        <v>1</v>
      </c>
      <c r="C2541" t="s">
        <v>4731</v>
      </c>
      <c r="D2541" t="s">
        <v>4740</v>
      </c>
      <c r="E2541" t="s">
        <v>5215</v>
      </c>
      <c r="F2541" t="s">
        <v>78</v>
      </c>
      <c r="G2541" t="str">
        <f t="shared" si="234"/>
        <v>0</v>
      </c>
      <c r="H2541" s="4" t="str">
        <f t="shared" si="235"/>
        <v>Click here</v>
      </c>
      <c r="I2541" t="str">
        <f>IFERROR(INDEX(Analysis!$B$71:$L$91, MATCH(B2541, Analysis!$A$71:$A$91, 0), MATCH(C2541, Analysis!$B$70:$L$70, 0)), "")</f>
        <v>Mild</v>
      </c>
      <c r="J2541">
        <f t="shared" si="236"/>
        <v>22</v>
      </c>
      <c r="K2541" s="56">
        <f t="shared" si="237"/>
        <v>45805</v>
      </c>
      <c r="L2541" s="57">
        <f t="shared" si="239"/>
        <v>0.90248842592700385</v>
      </c>
      <c r="M2541" t="str" cm="1">
        <f t="array" ref="M2541">IF(L2541="","",_xlfn.IFS(
  AND(L2541&gt;=TIME(9,0,0), L2541&lt;TIME(16,0,0)),"Morning",
  AND(L2541&gt;=TIME(16,0,0), L2541&lt;TIME(23,59,0)),"Evening",
  L2541&gt;=TIME(23,59,0),"Night",
  L2541&lt;TIME(9,0,0),"Night"
))</f>
        <v>Evening</v>
      </c>
      <c r="O2541" t="str">
        <f t="shared" si="238"/>
        <v/>
      </c>
    </row>
    <row r="2542" spans="1:15" x14ac:dyDescent="0.25">
      <c r="A2542" s="55" t="s">
        <v>5216</v>
      </c>
      <c r="B2542" t="s">
        <v>1</v>
      </c>
      <c r="C2542" t="s">
        <v>4731</v>
      </c>
      <c r="D2542" t="s">
        <v>4740</v>
      </c>
      <c r="E2542" t="s">
        <v>5217</v>
      </c>
      <c r="F2542" t="s">
        <v>78</v>
      </c>
      <c r="G2542" t="str">
        <f t="shared" si="234"/>
        <v>0</v>
      </c>
      <c r="H2542" s="4" t="str">
        <f t="shared" si="235"/>
        <v>Click here</v>
      </c>
      <c r="I2542" t="str">
        <f>IFERROR(INDEX(Analysis!$B$71:$L$91, MATCH(B2542, Analysis!$A$71:$A$91, 0), MATCH(C2542, Analysis!$B$70:$L$70, 0)), "")</f>
        <v>Mild</v>
      </c>
      <c r="J2542">
        <f t="shared" si="236"/>
        <v>22</v>
      </c>
      <c r="K2542" s="56">
        <f t="shared" si="237"/>
        <v>45805</v>
      </c>
      <c r="L2542" s="57">
        <f t="shared" si="239"/>
        <v>0.90265046296553919</v>
      </c>
      <c r="M2542" t="str" cm="1">
        <f t="array" ref="M2542">IF(L2542="","",_xlfn.IFS(
  AND(L2542&gt;=TIME(9,0,0), L2542&lt;TIME(16,0,0)),"Morning",
  AND(L2542&gt;=TIME(16,0,0), L2542&lt;TIME(23,59,0)),"Evening",
  L2542&gt;=TIME(23,59,0),"Night",
  L2542&lt;TIME(9,0,0),"Night"
))</f>
        <v>Evening</v>
      </c>
      <c r="O2542" t="str">
        <f t="shared" si="238"/>
        <v/>
      </c>
    </row>
    <row r="2543" spans="1:15" x14ac:dyDescent="0.25">
      <c r="A2543" s="55" t="s">
        <v>5218</v>
      </c>
      <c r="B2543" t="s">
        <v>1</v>
      </c>
      <c r="C2543" t="s">
        <v>4731</v>
      </c>
      <c r="D2543" t="s">
        <v>4740</v>
      </c>
      <c r="E2543" t="s">
        <v>5219</v>
      </c>
      <c r="F2543" t="s">
        <v>78</v>
      </c>
      <c r="G2543" t="str">
        <f t="shared" si="234"/>
        <v>0</v>
      </c>
      <c r="H2543" s="4" t="str">
        <f t="shared" si="235"/>
        <v>Click here</v>
      </c>
      <c r="I2543" t="str">
        <f>IFERROR(INDEX(Analysis!$B$71:$L$91, MATCH(B2543, Analysis!$A$71:$A$91, 0), MATCH(C2543, Analysis!$B$70:$L$70, 0)), "")</f>
        <v>Mild</v>
      </c>
      <c r="J2543">
        <f t="shared" si="236"/>
        <v>22</v>
      </c>
      <c r="K2543" s="56">
        <f t="shared" si="237"/>
        <v>45805</v>
      </c>
      <c r="L2543" s="57">
        <f t="shared" si="239"/>
        <v>0.90271990740438923</v>
      </c>
      <c r="M2543" t="str" cm="1">
        <f t="array" ref="M2543">IF(L2543="","",_xlfn.IFS(
  AND(L2543&gt;=TIME(9,0,0), L2543&lt;TIME(16,0,0)),"Morning",
  AND(L2543&gt;=TIME(16,0,0), L2543&lt;TIME(23,59,0)),"Evening",
  L2543&gt;=TIME(23,59,0),"Night",
  L2543&lt;TIME(9,0,0),"Night"
))</f>
        <v>Evening</v>
      </c>
      <c r="O2543" t="str">
        <f t="shared" si="238"/>
        <v/>
      </c>
    </row>
    <row r="2544" spans="1:15" x14ac:dyDescent="0.25">
      <c r="A2544" s="55" t="s">
        <v>5220</v>
      </c>
      <c r="B2544" t="s">
        <v>1</v>
      </c>
      <c r="C2544" t="s">
        <v>4731</v>
      </c>
      <c r="D2544" t="s">
        <v>4740</v>
      </c>
      <c r="E2544" t="s">
        <v>5221</v>
      </c>
      <c r="F2544" t="s">
        <v>78</v>
      </c>
      <c r="G2544" t="str">
        <f t="shared" si="234"/>
        <v>0</v>
      </c>
      <c r="H2544" s="4" t="str">
        <f t="shared" si="235"/>
        <v>Click here</v>
      </c>
      <c r="I2544" t="str">
        <f>IFERROR(INDEX(Analysis!$B$71:$L$91, MATCH(B2544, Analysis!$A$71:$A$91, 0), MATCH(C2544, Analysis!$B$70:$L$70, 0)), "")</f>
        <v>Mild</v>
      </c>
      <c r="J2544">
        <f t="shared" si="236"/>
        <v>22</v>
      </c>
      <c r="K2544" s="56">
        <f t="shared" si="237"/>
        <v>45805</v>
      </c>
      <c r="L2544" s="57">
        <f t="shared" si="239"/>
        <v>0.90307870370452292</v>
      </c>
      <c r="M2544" t="str" cm="1">
        <f t="array" ref="M2544">IF(L2544="","",_xlfn.IFS(
  AND(L2544&gt;=TIME(9,0,0), L2544&lt;TIME(16,0,0)),"Morning",
  AND(L2544&gt;=TIME(16,0,0), L2544&lt;TIME(23,59,0)),"Evening",
  L2544&gt;=TIME(23,59,0),"Night",
  L2544&lt;TIME(9,0,0),"Night"
))</f>
        <v>Evening</v>
      </c>
      <c r="O2544" t="str">
        <f t="shared" si="238"/>
        <v/>
      </c>
    </row>
    <row r="2545" spans="1:15" x14ac:dyDescent="0.25">
      <c r="A2545" s="55" t="s">
        <v>5222</v>
      </c>
      <c r="B2545" t="s">
        <v>1</v>
      </c>
      <c r="C2545" t="s">
        <v>25</v>
      </c>
      <c r="D2545" t="s">
        <v>1117</v>
      </c>
      <c r="E2545" t="s">
        <v>5223</v>
      </c>
      <c r="F2545" t="s">
        <v>78</v>
      </c>
      <c r="G2545" t="str">
        <f t="shared" si="234"/>
        <v>0</v>
      </c>
      <c r="H2545" s="4" t="str">
        <f t="shared" si="235"/>
        <v>Click here</v>
      </c>
      <c r="I2545" t="str">
        <f>IFERROR(INDEX(Analysis!$B$71:$L$91, MATCH(B2545, Analysis!$A$71:$A$91, 0), MATCH(C2545, Analysis!$B$70:$L$70, 0)), "")</f>
        <v>Mild</v>
      </c>
      <c r="J2545">
        <f t="shared" si="236"/>
        <v>22</v>
      </c>
      <c r="K2545" s="56">
        <f t="shared" si="237"/>
        <v>45805</v>
      </c>
      <c r="L2545" s="57">
        <f t="shared" si="239"/>
        <v>0.91267361111385981</v>
      </c>
      <c r="M2545" t="str" cm="1">
        <f t="array" ref="M2545">IF(L2545="","",_xlfn.IFS(
  AND(L2545&gt;=TIME(9,0,0), L2545&lt;TIME(16,0,0)),"Morning",
  AND(L2545&gt;=TIME(16,0,0), L2545&lt;TIME(23,59,0)),"Evening",
  L2545&gt;=TIME(23,59,0),"Night",
  L2545&lt;TIME(9,0,0),"Night"
))</f>
        <v>Evening</v>
      </c>
      <c r="O2545" t="str">
        <f t="shared" si="238"/>
        <v/>
      </c>
    </row>
    <row r="2546" spans="1:15" x14ac:dyDescent="0.25">
      <c r="A2546" s="55" t="s">
        <v>5224</v>
      </c>
      <c r="B2546" t="s">
        <v>1</v>
      </c>
      <c r="C2546" t="s">
        <v>25</v>
      </c>
      <c r="D2546" t="s">
        <v>149</v>
      </c>
      <c r="E2546" t="s">
        <v>5225</v>
      </c>
      <c r="F2546" t="s">
        <v>78</v>
      </c>
      <c r="G2546" t="str">
        <f t="shared" si="234"/>
        <v>0</v>
      </c>
      <c r="H2546" s="4" t="str">
        <f t="shared" si="235"/>
        <v>Click here</v>
      </c>
      <c r="I2546" t="str">
        <f>IFERROR(INDEX(Analysis!$B$71:$L$91, MATCH(B2546, Analysis!$A$71:$A$91, 0), MATCH(C2546, Analysis!$B$70:$L$70, 0)), "")</f>
        <v>Mild</v>
      </c>
      <c r="J2546">
        <f t="shared" si="236"/>
        <v>22</v>
      </c>
      <c r="K2546" s="56">
        <f t="shared" si="237"/>
        <v>45805</v>
      </c>
      <c r="L2546" s="57">
        <f t="shared" si="239"/>
        <v>0.93915509259386454</v>
      </c>
      <c r="M2546" t="str" cm="1">
        <f t="array" ref="M2546">IF(L2546="","",_xlfn.IFS(
  AND(L2546&gt;=TIME(9,0,0), L2546&lt;TIME(16,0,0)),"Morning",
  AND(L2546&gt;=TIME(16,0,0), L2546&lt;TIME(23,59,0)),"Evening",
  L2546&gt;=TIME(23,59,0),"Night",
  L2546&lt;TIME(9,0,0),"Night"
))</f>
        <v>Evening</v>
      </c>
      <c r="O2546" t="str">
        <f t="shared" si="238"/>
        <v/>
      </c>
    </row>
    <row r="2547" spans="1:15" x14ac:dyDescent="0.25">
      <c r="A2547" s="55" t="s">
        <v>5226</v>
      </c>
      <c r="B2547" t="s">
        <v>1</v>
      </c>
      <c r="C2547" t="s">
        <v>4731</v>
      </c>
      <c r="D2547" t="s">
        <v>4732</v>
      </c>
      <c r="E2547" t="s">
        <v>5227</v>
      </c>
      <c r="F2547" t="s">
        <v>78</v>
      </c>
      <c r="G2547" t="str">
        <f t="shared" si="234"/>
        <v>0</v>
      </c>
      <c r="H2547" s="4" t="str">
        <f t="shared" si="235"/>
        <v>Click here</v>
      </c>
      <c r="I2547" t="str">
        <f>IFERROR(INDEX(Analysis!$B$71:$L$91, MATCH(B2547, Analysis!$A$71:$A$91, 0), MATCH(C2547, Analysis!$B$70:$L$70, 0)), "")</f>
        <v>Mild</v>
      </c>
      <c r="J2547">
        <f t="shared" si="236"/>
        <v>22</v>
      </c>
      <c r="K2547" s="56">
        <f t="shared" si="237"/>
        <v>45806</v>
      </c>
      <c r="L2547" s="57">
        <f t="shared" si="239"/>
        <v>0.38192129629896954</v>
      </c>
      <c r="M2547" t="str" cm="1">
        <f t="array" ref="M2547">IF(L2547="","",_xlfn.IFS(
  AND(L2547&gt;=TIME(9,0,0), L2547&lt;TIME(16,0,0)),"Morning",
  AND(L2547&gt;=TIME(16,0,0), L2547&lt;TIME(23,59,0)),"Evening",
  L2547&gt;=TIME(23,59,0),"Night",
  L2547&lt;TIME(9,0,0),"Night"
))</f>
        <v>Morning</v>
      </c>
      <c r="O2547" t="str">
        <f t="shared" si="238"/>
        <v/>
      </c>
    </row>
    <row r="2548" spans="1:15" x14ac:dyDescent="0.25">
      <c r="A2548" s="55" t="s">
        <v>5228</v>
      </c>
      <c r="B2548" t="s">
        <v>1</v>
      </c>
      <c r="C2548" t="s">
        <v>103</v>
      </c>
      <c r="D2548" t="s">
        <v>104</v>
      </c>
      <c r="E2548" t="s">
        <v>5229</v>
      </c>
      <c r="F2548" t="s">
        <v>78</v>
      </c>
      <c r="G2548" t="str">
        <f t="shared" si="234"/>
        <v>0</v>
      </c>
      <c r="H2548" s="4" t="str">
        <f t="shared" si="235"/>
        <v>Click here</v>
      </c>
      <c r="I2548" t="str">
        <f>IFERROR(INDEX(Analysis!$B$71:$L$91, MATCH(B2548, Analysis!$A$71:$A$91, 0), MATCH(C2548, Analysis!$B$70:$L$70, 0)), "")</f>
        <v>Mild</v>
      </c>
      <c r="J2548">
        <f t="shared" si="236"/>
        <v>22</v>
      </c>
      <c r="K2548" s="56">
        <f t="shared" si="237"/>
        <v>45806</v>
      </c>
      <c r="L2548" s="57">
        <f t="shared" si="239"/>
        <v>0.38810185185138835</v>
      </c>
      <c r="M2548" t="str" cm="1">
        <f t="array" ref="M2548">IF(L2548="","",_xlfn.IFS(
  AND(L2548&gt;=TIME(9,0,0), L2548&lt;TIME(16,0,0)),"Morning",
  AND(L2548&gt;=TIME(16,0,0), L2548&lt;TIME(23,59,0)),"Evening",
  L2548&gt;=TIME(23,59,0),"Night",
  L2548&lt;TIME(9,0,0),"Night"
))</f>
        <v>Morning</v>
      </c>
      <c r="O2548" t="str">
        <f t="shared" si="238"/>
        <v/>
      </c>
    </row>
    <row r="2549" spans="1:15" x14ac:dyDescent="0.25">
      <c r="A2549" s="55" t="s">
        <v>5230</v>
      </c>
      <c r="B2549" t="s">
        <v>1</v>
      </c>
      <c r="C2549" t="s">
        <v>25</v>
      </c>
      <c r="D2549" t="s">
        <v>301</v>
      </c>
      <c r="E2549" t="s">
        <v>5231</v>
      </c>
      <c r="F2549" t="s">
        <v>78</v>
      </c>
      <c r="G2549" t="str">
        <f t="shared" si="234"/>
        <v>0</v>
      </c>
      <c r="H2549" s="4" t="str">
        <f t="shared" si="235"/>
        <v>Click here</v>
      </c>
      <c r="I2549" t="str">
        <f>IFERROR(INDEX(Analysis!$B$71:$L$91, MATCH(B2549, Analysis!$A$71:$A$91, 0), MATCH(C2549, Analysis!$B$70:$L$70, 0)), "")</f>
        <v>Mild</v>
      </c>
      <c r="J2549">
        <f t="shared" si="236"/>
        <v>22</v>
      </c>
      <c r="K2549" s="56">
        <f t="shared" si="237"/>
        <v>45806</v>
      </c>
      <c r="L2549" s="57">
        <f t="shared" si="239"/>
        <v>0.38949074073752854</v>
      </c>
      <c r="M2549" t="str" cm="1">
        <f t="array" ref="M2549">IF(L2549="","",_xlfn.IFS(
  AND(L2549&gt;=TIME(9,0,0), L2549&lt;TIME(16,0,0)),"Morning",
  AND(L2549&gt;=TIME(16,0,0), L2549&lt;TIME(23,59,0)),"Evening",
  L2549&gt;=TIME(23,59,0),"Night",
  L2549&lt;TIME(9,0,0),"Night"
))</f>
        <v>Morning</v>
      </c>
      <c r="O2549" t="str">
        <f t="shared" si="238"/>
        <v/>
      </c>
    </row>
    <row r="2550" spans="1:15" x14ac:dyDescent="0.25">
      <c r="A2550" s="55" t="s">
        <v>5232</v>
      </c>
      <c r="B2550" t="s">
        <v>1</v>
      </c>
      <c r="C2550" t="s">
        <v>4731</v>
      </c>
      <c r="D2550" t="s">
        <v>4902</v>
      </c>
      <c r="E2550" t="s">
        <v>5233</v>
      </c>
      <c r="F2550" t="s">
        <v>78</v>
      </c>
      <c r="G2550" t="str">
        <f t="shared" si="234"/>
        <v>0</v>
      </c>
      <c r="H2550" s="4" t="str">
        <f t="shared" si="235"/>
        <v>Click here</v>
      </c>
      <c r="I2550" t="str">
        <f>IFERROR(INDEX(Analysis!$B$71:$L$91, MATCH(B2550, Analysis!$A$71:$A$91, 0), MATCH(C2550, Analysis!$B$70:$L$70, 0)), "")</f>
        <v>Mild</v>
      </c>
      <c r="J2550">
        <f t="shared" si="236"/>
        <v>22</v>
      </c>
      <c r="K2550" s="56">
        <f t="shared" si="237"/>
        <v>45806</v>
      </c>
      <c r="L2550" s="57">
        <f t="shared" si="239"/>
        <v>0.39212962963210884</v>
      </c>
      <c r="M2550" t="str" cm="1">
        <f t="array" ref="M2550">IF(L2550="","",_xlfn.IFS(
  AND(L2550&gt;=TIME(9,0,0), L2550&lt;TIME(16,0,0)),"Morning",
  AND(L2550&gt;=TIME(16,0,0), L2550&lt;TIME(23,59,0)),"Evening",
  L2550&gt;=TIME(23,59,0),"Night",
  L2550&lt;TIME(9,0,0),"Night"
))</f>
        <v>Morning</v>
      </c>
      <c r="O2550" t="str">
        <f t="shared" si="238"/>
        <v/>
      </c>
    </row>
    <row r="2551" spans="1:15" x14ac:dyDescent="0.25">
      <c r="A2551" s="55" t="s">
        <v>5234</v>
      </c>
      <c r="B2551" t="s">
        <v>5</v>
      </c>
      <c r="C2551" t="s">
        <v>4731</v>
      </c>
      <c r="D2551" t="s">
        <v>4740</v>
      </c>
      <c r="E2551" t="s">
        <v>5235</v>
      </c>
      <c r="F2551" t="s">
        <v>78</v>
      </c>
      <c r="G2551" t="str">
        <f t="shared" si="234"/>
        <v>0</v>
      </c>
      <c r="H2551" s="4" t="str">
        <f t="shared" si="235"/>
        <v>Click here</v>
      </c>
      <c r="I2551" t="str">
        <f>IFERROR(INDEX(Analysis!$B$71:$L$91, MATCH(B2551, Analysis!$A$71:$A$91, 0), MATCH(C2551, Analysis!$B$70:$L$70, 0)), "")</f>
        <v>Severe</v>
      </c>
      <c r="J2551">
        <f t="shared" si="236"/>
        <v>22</v>
      </c>
      <c r="K2551" s="56">
        <f t="shared" si="237"/>
        <v>45806</v>
      </c>
      <c r="L2551" s="57">
        <f t="shared" si="239"/>
        <v>0.39748842592234723</v>
      </c>
      <c r="M2551" t="str" cm="1">
        <f t="array" ref="M2551">IF(L2551="","",_xlfn.IFS(
  AND(L2551&gt;=TIME(9,0,0), L2551&lt;TIME(16,0,0)),"Morning",
  AND(L2551&gt;=TIME(16,0,0), L2551&lt;TIME(23,59,0)),"Evening",
  L2551&gt;=TIME(23,59,0),"Night",
  L2551&lt;TIME(9,0,0),"Night"
))</f>
        <v>Morning</v>
      </c>
      <c r="O2551" t="str">
        <f t="shared" si="238"/>
        <v/>
      </c>
    </row>
    <row r="2552" spans="1:15" x14ac:dyDescent="0.25">
      <c r="A2552" s="55" t="s">
        <v>5236</v>
      </c>
      <c r="B2552" t="s">
        <v>1</v>
      </c>
      <c r="C2552" t="s">
        <v>27</v>
      </c>
      <c r="D2552" t="s">
        <v>5143</v>
      </c>
      <c r="E2552" t="s">
        <v>5237</v>
      </c>
      <c r="F2552" t="s">
        <v>78</v>
      </c>
      <c r="G2552" t="str">
        <f t="shared" si="234"/>
        <v>0</v>
      </c>
      <c r="H2552" s="4" t="str">
        <f t="shared" si="235"/>
        <v>Click here</v>
      </c>
      <c r="I2552" t="str">
        <f>IFERROR(INDEX(Analysis!$B$71:$L$91, MATCH(B2552, Analysis!$A$71:$A$91, 0), MATCH(C2552, Analysis!$B$70:$L$70, 0)), "")</f>
        <v>Mild</v>
      </c>
      <c r="J2552">
        <f t="shared" si="236"/>
        <v>22</v>
      </c>
      <c r="K2552" s="56">
        <f t="shared" si="237"/>
        <v>45806</v>
      </c>
      <c r="L2552" s="57">
        <f t="shared" si="239"/>
        <v>0.39815972222277196</v>
      </c>
      <c r="M2552" t="str" cm="1">
        <f t="array" ref="M2552">IF(L2552="","",_xlfn.IFS(
  AND(L2552&gt;=TIME(9,0,0), L2552&lt;TIME(16,0,0)),"Morning",
  AND(L2552&gt;=TIME(16,0,0), L2552&lt;TIME(23,59,0)),"Evening",
  L2552&gt;=TIME(23,59,0),"Night",
  L2552&lt;TIME(9,0,0),"Night"
))</f>
        <v>Morning</v>
      </c>
      <c r="O2552" t="str">
        <f t="shared" si="238"/>
        <v/>
      </c>
    </row>
    <row r="2553" spans="1:15" x14ac:dyDescent="0.25">
      <c r="A2553" s="55" t="s">
        <v>5238</v>
      </c>
      <c r="B2553" t="s">
        <v>1</v>
      </c>
      <c r="C2553" t="s">
        <v>4731</v>
      </c>
      <c r="D2553" t="s">
        <v>4755</v>
      </c>
      <c r="E2553" t="s">
        <v>5239</v>
      </c>
      <c r="F2553" t="s">
        <v>78</v>
      </c>
      <c r="G2553" t="str">
        <f t="shared" si="234"/>
        <v>0</v>
      </c>
      <c r="H2553" s="4" t="str">
        <f t="shared" si="235"/>
        <v>Click here</v>
      </c>
      <c r="I2553" t="str">
        <f>IFERROR(INDEX(Analysis!$B$71:$L$91, MATCH(B2553, Analysis!$A$71:$A$91, 0), MATCH(C2553, Analysis!$B$70:$L$70, 0)), "")</f>
        <v>Mild</v>
      </c>
      <c r="J2553">
        <f t="shared" si="236"/>
        <v>22</v>
      </c>
      <c r="K2553" s="56">
        <f t="shared" si="237"/>
        <v>45806</v>
      </c>
      <c r="L2553" s="57">
        <f t="shared" si="239"/>
        <v>0.39996527777839219</v>
      </c>
      <c r="M2553" t="str" cm="1">
        <f t="array" ref="M2553">IF(L2553="","",_xlfn.IFS(
  AND(L2553&gt;=TIME(9,0,0), L2553&lt;TIME(16,0,0)),"Morning",
  AND(L2553&gt;=TIME(16,0,0), L2553&lt;TIME(23,59,0)),"Evening",
  L2553&gt;=TIME(23,59,0),"Night",
  L2553&lt;TIME(9,0,0),"Night"
))</f>
        <v>Morning</v>
      </c>
      <c r="O2553" t="str">
        <f t="shared" si="238"/>
        <v/>
      </c>
    </row>
    <row r="2554" spans="1:15" x14ac:dyDescent="0.25">
      <c r="A2554" s="55" t="s">
        <v>5240</v>
      </c>
      <c r="B2554" t="s">
        <v>1</v>
      </c>
      <c r="C2554" t="s">
        <v>4731</v>
      </c>
      <c r="D2554" t="s">
        <v>4743</v>
      </c>
      <c r="E2554" t="s">
        <v>5241</v>
      </c>
      <c r="F2554" t="s">
        <v>78</v>
      </c>
      <c r="G2554" t="str">
        <f t="shared" si="234"/>
        <v>0</v>
      </c>
      <c r="H2554" s="4" t="str">
        <f t="shared" si="235"/>
        <v>Click here</v>
      </c>
      <c r="I2554" t="str">
        <f>IFERROR(INDEX(Analysis!$B$71:$L$91, MATCH(B2554, Analysis!$A$71:$A$91, 0), MATCH(C2554, Analysis!$B$70:$L$70, 0)), "")</f>
        <v>Mild</v>
      </c>
      <c r="J2554">
        <f t="shared" si="236"/>
        <v>22</v>
      </c>
      <c r="K2554" s="56">
        <f t="shared" si="237"/>
        <v>45806</v>
      </c>
      <c r="L2554" s="57">
        <f t="shared" si="239"/>
        <v>0.40074074074072996</v>
      </c>
      <c r="M2554" t="str" cm="1">
        <f t="array" ref="M2554">IF(L2554="","",_xlfn.IFS(
  AND(L2554&gt;=TIME(9,0,0), L2554&lt;TIME(16,0,0)),"Morning",
  AND(L2554&gt;=TIME(16,0,0), L2554&lt;TIME(23,59,0)),"Evening",
  L2554&gt;=TIME(23,59,0),"Night",
  L2554&lt;TIME(9,0,0),"Night"
))</f>
        <v>Morning</v>
      </c>
      <c r="O2554" t="str">
        <f t="shared" si="238"/>
        <v/>
      </c>
    </row>
    <row r="2555" spans="1:15" x14ac:dyDescent="0.25">
      <c r="A2555" s="55" t="s">
        <v>5242</v>
      </c>
      <c r="B2555" t="s">
        <v>1</v>
      </c>
      <c r="C2555" t="s">
        <v>4731</v>
      </c>
      <c r="D2555" t="s">
        <v>4988</v>
      </c>
      <c r="E2555" t="s">
        <v>5243</v>
      </c>
      <c r="F2555" t="s">
        <v>78</v>
      </c>
      <c r="G2555" t="str">
        <f t="shared" si="234"/>
        <v>0</v>
      </c>
      <c r="H2555" s="4" t="str">
        <f t="shared" si="235"/>
        <v>Click here</v>
      </c>
      <c r="I2555" t="str">
        <f>IFERROR(INDEX(Analysis!$B$71:$L$91, MATCH(B2555, Analysis!$A$71:$A$91, 0), MATCH(C2555, Analysis!$B$70:$L$70, 0)), "")</f>
        <v>Mild</v>
      </c>
      <c r="J2555">
        <f t="shared" si="236"/>
        <v>22</v>
      </c>
      <c r="K2555" s="56">
        <f t="shared" si="237"/>
        <v>45806</v>
      </c>
      <c r="L2555" s="57">
        <f t="shared" si="239"/>
        <v>0.40390046295942739</v>
      </c>
      <c r="M2555" t="str" cm="1">
        <f t="array" ref="M2555">IF(L2555="","",_xlfn.IFS(
  AND(L2555&gt;=TIME(9,0,0), L2555&lt;TIME(16,0,0)),"Morning",
  AND(L2555&gt;=TIME(16,0,0), L2555&lt;TIME(23,59,0)),"Evening",
  L2555&gt;=TIME(23,59,0),"Night",
  L2555&lt;TIME(9,0,0),"Night"
))</f>
        <v>Morning</v>
      </c>
      <c r="O2555" t="str">
        <f t="shared" si="238"/>
        <v/>
      </c>
    </row>
    <row r="2556" spans="1:15" x14ac:dyDescent="0.25">
      <c r="A2556" s="55" t="s">
        <v>5244</v>
      </c>
      <c r="B2556" t="s">
        <v>0</v>
      </c>
      <c r="C2556" t="s">
        <v>25</v>
      </c>
      <c r="D2556" t="s">
        <v>310</v>
      </c>
      <c r="E2556" t="s">
        <v>5245</v>
      </c>
      <c r="F2556" t="s">
        <v>78</v>
      </c>
      <c r="G2556" t="str">
        <f t="shared" si="234"/>
        <v>0</v>
      </c>
      <c r="H2556" s="4" t="str">
        <f t="shared" si="235"/>
        <v>Click here</v>
      </c>
      <c r="I2556" t="str">
        <f>IFERROR(INDEX(Analysis!$B$71:$L$91, MATCH(B2556, Analysis!$A$71:$A$91, 0), MATCH(C2556, Analysis!$B$70:$L$70, 0)), "")</f>
        <v>Severe</v>
      </c>
      <c r="J2556">
        <f t="shared" si="236"/>
        <v>22</v>
      </c>
      <c r="K2556" s="56">
        <f t="shared" si="237"/>
        <v>45806</v>
      </c>
      <c r="L2556" s="57">
        <f t="shared" si="239"/>
        <v>0.40464120370597811</v>
      </c>
      <c r="M2556" t="str" cm="1">
        <f t="array" ref="M2556">IF(L2556="","",_xlfn.IFS(
  AND(L2556&gt;=TIME(9,0,0), L2556&lt;TIME(16,0,0)),"Morning",
  AND(L2556&gt;=TIME(16,0,0), L2556&lt;TIME(23,59,0)),"Evening",
  L2556&gt;=TIME(23,59,0),"Night",
  L2556&lt;TIME(9,0,0),"Night"
))</f>
        <v>Morning</v>
      </c>
      <c r="O2556" t="str">
        <f t="shared" si="238"/>
        <v/>
      </c>
    </row>
    <row r="2557" spans="1:15" x14ac:dyDescent="0.25">
      <c r="A2557" s="55" t="s">
        <v>5246</v>
      </c>
      <c r="B2557" t="s">
        <v>1</v>
      </c>
      <c r="C2557" t="s">
        <v>27</v>
      </c>
      <c r="D2557" t="s">
        <v>5143</v>
      </c>
      <c r="E2557" t="s">
        <v>5247</v>
      </c>
      <c r="F2557" t="s">
        <v>78</v>
      </c>
      <c r="G2557" t="str">
        <f t="shared" si="234"/>
        <v>0</v>
      </c>
      <c r="H2557" s="4" t="str">
        <f t="shared" si="235"/>
        <v>Click here</v>
      </c>
      <c r="I2557" t="str">
        <f>IFERROR(INDEX(Analysis!$B$71:$L$91, MATCH(B2557, Analysis!$A$71:$A$91, 0), MATCH(C2557, Analysis!$B$70:$L$70, 0)), "")</f>
        <v>Mild</v>
      </c>
      <c r="J2557">
        <f t="shared" si="236"/>
        <v>22</v>
      </c>
      <c r="K2557" s="56">
        <f t="shared" si="237"/>
        <v>45806</v>
      </c>
      <c r="L2557" s="57">
        <f t="shared" si="239"/>
        <v>0.40516203703737119</v>
      </c>
      <c r="M2557" t="str" cm="1">
        <f t="array" ref="M2557">IF(L2557="","",_xlfn.IFS(
  AND(L2557&gt;=TIME(9,0,0), L2557&lt;TIME(16,0,0)),"Morning",
  AND(L2557&gt;=TIME(16,0,0), L2557&lt;TIME(23,59,0)),"Evening",
  L2557&gt;=TIME(23,59,0),"Night",
  L2557&lt;TIME(9,0,0),"Night"
))</f>
        <v>Morning</v>
      </c>
      <c r="O2557" t="str">
        <f t="shared" si="238"/>
        <v/>
      </c>
    </row>
    <row r="2558" spans="1:15" x14ac:dyDescent="0.25">
      <c r="A2558" s="55" t="s">
        <v>5248</v>
      </c>
      <c r="B2558" t="s">
        <v>1</v>
      </c>
      <c r="C2558" t="s">
        <v>27</v>
      </c>
      <c r="D2558" t="s">
        <v>5143</v>
      </c>
      <c r="E2558" t="s">
        <v>5249</v>
      </c>
      <c r="F2558" t="s">
        <v>78</v>
      </c>
      <c r="G2558" t="str">
        <f t="shared" si="234"/>
        <v>0</v>
      </c>
      <c r="H2558" s="4" t="str">
        <f t="shared" si="235"/>
        <v>Click here</v>
      </c>
      <c r="I2558" t="str">
        <f>IFERROR(INDEX(Analysis!$B$71:$L$91, MATCH(B2558, Analysis!$A$71:$A$91, 0), MATCH(C2558, Analysis!$B$70:$L$70, 0)), "")</f>
        <v>Mild</v>
      </c>
      <c r="J2558">
        <f t="shared" si="236"/>
        <v>22</v>
      </c>
      <c r="K2558" s="56">
        <f t="shared" si="237"/>
        <v>45806</v>
      </c>
      <c r="L2558" s="57">
        <f t="shared" si="239"/>
        <v>0.40539351852203254</v>
      </c>
      <c r="M2558" t="str" cm="1">
        <f t="array" ref="M2558">IF(L2558="","",_xlfn.IFS(
  AND(L2558&gt;=TIME(9,0,0), L2558&lt;TIME(16,0,0)),"Morning",
  AND(L2558&gt;=TIME(16,0,0), L2558&lt;TIME(23,59,0)),"Evening",
  L2558&gt;=TIME(23,59,0),"Night",
  L2558&lt;TIME(9,0,0),"Night"
))</f>
        <v>Morning</v>
      </c>
      <c r="O2558" t="str">
        <f t="shared" si="238"/>
        <v/>
      </c>
    </row>
    <row r="2559" spans="1:15" x14ac:dyDescent="0.25">
      <c r="A2559" s="55" t="s">
        <v>5250</v>
      </c>
      <c r="B2559" t="s">
        <v>1</v>
      </c>
      <c r="C2559" t="s">
        <v>27</v>
      </c>
      <c r="D2559" t="s">
        <v>5143</v>
      </c>
      <c r="E2559" t="s">
        <v>5251</v>
      </c>
      <c r="F2559" t="s">
        <v>78</v>
      </c>
      <c r="G2559" t="str">
        <f t="shared" si="234"/>
        <v>0</v>
      </c>
      <c r="H2559" s="4" t="str">
        <f t="shared" si="235"/>
        <v>Click here</v>
      </c>
      <c r="I2559" t="str">
        <f>IFERROR(INDEX(Analysis!$B$71:$L$91, MATCH(B2559, Analysis!$A$71:$A$91, 0), MATCH(C2559, Analysis!$B$70:$L$70, 0)), "")</f>
        <v>Mild</v>
      </c>
      <c r="J2559">
        <f t="shared" si="236"/>
        <v>22</v>
      </c>
      <c r="K2559" s="56">
        <f t="shared" si="237"/>
        <v>45806</v>
      </c>
      <c r="L2559" s="57">
        <f t="shared" si="239"/>
        <v>0.40969907407270512</v>
      </c>
      <c r="M2559" t="str" cm="1">
        <f t="array" ref="M2559">IF(L2559="","",_xlfn.IFS(
  AND(L2559&gt;=TIME(9,0,0), L2559&lt;TIME(16,0,0)),"Morning",
  AND(L2559&gt;=TIME(16,0,0), L2559&lt;TIME(23,59,0)),"Evening",
  L2559&gt;=TIME(23,59,0),"Night",
  L2559&lt;TIME(9,0,0),"Night"
))</f>
        <v>Morning</v>
      </c>
      <c r="O2559" t="str">
        <f t="shared" si="238"/>
        <v/>
      </c>
    </row>
    <row r="2560" spans="1:15" x14ac:dyDescent="0.25">
      <c r="A2560" s="55" t="s">
        <v>5252</v>
      </c>
      <c r="B2560" t="s">
        <v>1</v>
      </c>
      <c r="C2560" t="s">
        <v>27</v>
      </c>
      <c r="D2560" t="s">
        <v>5143</v>
      </c>
      <c r="E2560" t="s">
        <v>5253</v>
      </c>
      <c r="F2560" t="s">
        <v>78</v>
      </c>
      <c r="G2560" t="str">
        <f t="shared" si="234"/>
        <v>0</v>
      </c>
      <c r="H2560" s="4" t="str">
        <f t="shared" si="235"/>
        <v>Click here</v>
      </c>
      <c r="I2560" t="str">
        <f>IFERROR(INDEX(Analysis!$B$71:$L$91, MATCH(B2560, Analysis!$A$71:$A$91, 0), MATCH(C2560, Analysis!$B$70:$L$70, 0)), "")</f>
        <v>Mild</v>
      </c>
      <c r="J2560">
        <f t="shared" si="236"/>
        <v>22</v>
      </c>
      <c r="K2560" s="56">
        <f t="shared" si="237"/>
        <v>45806</v>
      </c>
      <c r="L2560" s="57">
        <f t="shared" si="239"/>
        <v>0.40982638888817746</v>
      </c>
      <c r="M2560" t="str" cm="1">
        <f t="array" ref="M2560">IF(L2560="","",_xlfn.IFS(
  AND(L2560&gt;=TIME(9,0,0), L2560&lt;TIME(16,0,0)),"Morning",
  AND(L2560&gt;=TIME(16,0,0), L2560&lt;TIME(23,59,0)),"Evening",
  L2560&gt;=TIME(23,59,0),"Night",
  L2560&lt;TIME(9,0,0),"Night"
))</f>
        <v>Morning</v>
      </c>
      <c r="O2560" t="str">
        <f t="shared" si="238"/>
        <v/>
      </c>
    </row>
    <row r="2561" spans="1:15" x14ac:dyDescent="0.25">
      <c r="A2561" s="55" t="s">
        <v>5254</v>
      </c>
      <c r="B2561" t="s">
        <v>1</v>
      </c>
      <c r="C2561" t="s">
        <v>27</v>
      </c>
      <c r="D2561" t="s">
        <v>5143</v>
      </c>
      <c r="E2561" t="s">
        <v>5255</v>
      </c>
      <c r="F2561" t="s">
        <v>78</v>
      </c>
      <c r="G2561" t="str">
        <f t="shared" si="234"/>
        <v>0</v>
      </c>
      <c r="H2561" s="4" t="str">
        <f t="shared" si="235"/>
        <v>Click here</v>
      </c>
      <c r="I2561" t="str">
        <f>IFERROR(INDEX(Analysis!$B$71:$L$91, MATCH(B2561, Analysis!$A$71:$A$91, 0), MATCH(C2561, Analysis!$B$70:$L$70, 0)), "")</f>
        <v>Mild</v>
      </c>
      <c r="J2561">
        <f t="shared" si="236"/>
        <v>22</v>
      </c>
      <c r="K2561" s="56">
        <f t="shared" si="237"/>
        <v>45806</v>
      </c>
      <c r="L2561" s="57">
        <f t="shared" si="239"/>
        <v>0.4101041666654055</v>
      </c>
      <c r="M2561" t="str" cm="1">
        <f t="array" ref="M2561">IF(L2561="","",_xlfn.IFS(
  AND(L2561&gt;=TIME(9,0,0), L2561&lt;TIME(16,0,0)),"Morning",
  AND(L2561&gt;=TIME(16,0,0), L2561&lt;TIME(23,59,0)),"Evening",
  L2561&gt;=TIME(23,59,0),"Night",
  L2561&lt;TIME(9,0,0),"Night"
))</f>
        <v>Morning</v>
      </c>
      <c r="O2561" t="str">
        <f t="shared" si="238"/>
        <v/>
      </c>
    </row>
    <row r="2562" spans="1:15" x14ac:dyDescent="0.25">
      <c r="A2562" s="55" t="s">
        <v>5256</v>
      </c>
      <c r="B2562" t="s">
        <v>1</v>
      </c>
      <c r="C2562" t="s">
        <v>27</v>
      </c>
      <c r="D2562" t="s">
        <v>109</v>
      </c>
      <c r="E2562" t="s">
        <v>5257</v>
      </c>
      <c r="F2562" t="s">
        <v>78</v>
      </c>
      <c r="G2562" t="str">
        <f t="shared" ref="G2562:G2625" si="240">IF(ISBLANK(A2562), "", IF(ISBLANK(F2562), 0, F2562))</f>
        <v>0</v>
      </c>
      <c r="H2562" s="4" t="str">
        <f t="shared" ref="H2562:H2625" si="241">IF(ISBLANK(E2562),"",HYPERLINK(E2562,"Click here"))</f>
        <v>Click here</v>
      </c>
      <c r="I2562" t="str">
        <f>IFERROR(INDEX(Analysis!$B$71:$L$91, MATCH(B2562, Analysis!$A$71:$A$91, 0), MATCH(C2562, Analysis!$B$70:$L$70, 0)), "")</f>
        <v>Mild</v>
      </c>
      <c r="J2562">
        <f t="shared" ref="J2562:J2625" si="242">IF(ISBLANK(A2562),"",WEEKNUM(A2562))</f>
        <v>22</v>
      </c>
      <c r="K2562" s="56">
        <f t="shared" ref="K2562:K2625" si="243">IF(ISBLANK(A2562),"",DATE(YEAR(A2562),MONTH(A2562),DAY(A2562)))</f>
        <v>45806</v>
      </c>
      <c r="L2562" s="57">
        <f t="shared" si="239"/>
        <v>0.41143518518219935</v>
      </c>
      <c r="M2562" t="str" cm="1">
        <f t="array" ref="M2562">IF(L2562="","",_xlfn.IFS(
  AND(L2562&gt;=TIME(9,0,0), L2562&lt;TIME(16,0,0)),"Morning",
  AND(L2562&gt;=TIME(16,0,0), L2562&lt;TIME(23,59,0)),"Evening",
  L2562&gt;=TIME(23,59,0),"Night",
  L2562&lt;TIME(9,0,0),"Night"
))</f>
        <v>Morning</v>
      </c>
      <c r="O2562" t="str">
        <f t="shared" ref="O2562:O2625" si="244">IF(N2562="ON", _xlfn.IMAGE(E2562, 1), "")</f>
        <v/>
      </c>
    </row>
    <row r="2563" spans="1:15" x14ac:dyDescent="0.25">
      <c r="A2563" s="55" t="s">
        <v>5258</v>
      </c>
      <c r="B2563" t="s">
        <v>1</v>
      </c>
      <c r="C2563" t="s">
        <v>27</v>
      </c>
      <c r="D2563" t="s">
        <v>109</v>
      </c>
      <c r="E2563" t="s">
        <v>5259</v>
      </c>
      <c r="F2563" t="s">
        <v>78</v>
      </c>
      <c r="G2563" t="str">
        <f t="shared" si="240"/>
        <v>0</v>
      </c>
      <c r="H2563" s="4" t="str">
        <f t="shared" si="241"/>
        <v>Click here</v>
      </c>
      <c r="I2563" t="str">
        <f>IFERROR(INDEX(Analysis!$B$71:$L$91, MATCH(B2563, Analysis!$A$71:$A$91, 0), MATCH(C2563, Analysis!$B$70:$L$70, 0)), "")</f>
        <v>Mild</v>
      </c>
      <c r="J2563">
        <f t="shared" si="242"/>
        <v>22</v>
      </c>
      <c r="K2563" s="56">
        <f t="shared" si="243"/>
        <v>45806</v>
      </c>
      <c r="L2563" s="57">
        <f t="shared" ref="L2563:L2626" si="245">IF(A2563="", "", A2563 - INT(A2563))</f>
        <v>0.41160879629751435</v>
      </c>
      <c r="M2563" t="str" cm="1">
        <f t="array" ref="M2563">IF(L2563="","",_xlfn.IFS(
  AND(L2563&gt;=TIME(9,0,0), L2563&lt;TIME(16,0,0)),"Morning",
  AND(L2563&gt;=TIME(16,0,0), L2563&lt;TIME(23,59,0)),"Evening",
  L2563&gt;=TIME(23,59,0),"Night",
  L2563&lt;TIME(9,0,0),"Night"
))</f>
        <v>Morning</v>
      </c>
      <c r="O2563" t="str">
        <f t="shared" si="244"/>
        <v/>
      </c>
    </row>
    <row r="2564" spans="1:15" x14ac:dyDescent="0.25">
      <c r="A2564" s="55" t="s">
        <v>5260</v>
      </c>
      <c r="B2564" t="s">
        <v>1</v>
      </c>
      <c r="C2564" t="s">
        <v>27</v>
      </c>
      <c r="D2564" t="s">
        <v>109</v>
      </c>
      <c r="E2564" t="s">
        <v>5261</v>
      </c>
      <c r="F2564" t="s">
        <v>78</v>
      </c>
      <c r="G2564" t="str">
        <f t="shared" si="240"/>
        <v>0</v>
      </c>
      <c r="H2564" s="4" t="str">
        <f t="shared" si="241"/>
        <v>Click here</v>
      </c>
      <c r="I2564" t="str">
        <f>IFERROR(INDEX(Analysis!$B$71:$L$91, MATCH(B2564, Analysis!$A$71:$A$91, 0), MATCH(C2564, Analysis!$B$70:$L$70, 0)), "")</f>
        <v>Mild</v>
      </c>
      <c r="J2564">
        <f t="shared" si="242"/>
        <v>22</v>
      </c>
      <c r="K2564" s="56">
        <f t="shared" si="243"/>
        <v>45806</v>
      </c>
      <c r="L2564" s="57">
        <f t="shared" si="245"/>
        <v>0.41182870370539604</v>
      </c>
      <c r="M2564" t="str" cm="1">
        <f t="array" ref="M2564">IF(L2564="","",_xlfn.IFS(
  AND(L2564&gt;=TIME(9,0,0), L2564&lt;TIME(16,0,0)),"Morning",
  AND(L2564&gt;=TIME(16,0,0), L2564&lt;TIME(23,59,0)),"Evening",
  L2564&gt;=TIME(23,59,0),"Night",
  L2564&lt;TIME(9,0,0),"Night"
))</f>
        <v>Morning</v>
      </c>
      <c r="O2564" t="str">
        <f t="shared" si="244"/>
        <v/>
      </c>
    </row>
    <row r="2565" spans="1:15" x14ac:dyDescent="0.25">
      <c r="A2565" s="55" t="s">
        <v>5262</v>
      </c>
      <c r="B2565" t="s">
        <v>1</v>
      </c>
      <c r="C2565" t="s">
        <v>27</v>
      </c>
      <c r="D2565" t="s">
        <v>109</v>
      </c>
      <c r="E2565" t="s">
        <v>5263</v>
      </c>
      <c r="F2565" t="s">
        <v>78</v>
      </c>
      <c r="G2565" t="str">
        <f t="shared" si="240"/>
        <v>0</v>
      </c>
      <c r="H2565" s="4" t="str">
        <f t="shared" si="241"/>
        <v>Click here</v>
      </c>
      <c r="I2565" t="str">
        <f>IFERROR(INDEX(Analysis!$B$71:$L$91, MATCH(B2565, Analysis!$A$71:$A$91, 0), MATCH(C2565, Analysis!$B$70:$L$70, 0)), "")</f>
        <v>Mild</v>
      </c>
      <c r="J2565">
        <f t="shared" si="242"/>
        <v>22</v>
      </c>
      <c r="K2565" s="56">
        <f t="shared" si="243"/>
        <v>45806</v>
      </c>
      <c r="L2565" s="57">
        <f t="shared" si="245"/>
        <v>0.41204861111327773</v>
      </c>
      <c r="M2565" t="str" cm="1">
        <f t="array" ref="M2565">IF(L2565="","",_xlfn.IFS(
  AND(L2565&gt;=TIME(9,0,0), L2565&lt;TIME(16,0,0)),"Morning",
  AND(L2565&gt;=TIME(16,0,0), L2565&lt;TIME(23,59,0)),"Evening",
  L2565&gt;=TIME(23,59,0),"Night",
  L2565&lt;TIME(9,0,0),"Night"
))</f>
        <v>Morning</v>
      </c>
      <c r="O2565" t="str">
        <f t="shared" si="244"/>
        <v/>
      </c>
    </row>
    <row r="2566" spans="1:15" x14ac:dyDescent="0.25">
      <c r="A2566" s="55" t="s">
        <v>5264</v>
      </c>
      <c r="B2566" t="s">
        <v>1</v>
      </c>
      <c r="C2566" t="s">
        <v>103</v>
      </c>
      <c r="D2566" t="s">
        <v>541</v>
      </c>
      <c r="E2566" t="s">
        <v>5265</v>
      </c>
      <c r="F2566" t="s">
        <v>78</v>
      </c>
      <c r="G2566" t="str">
        <f t="shared" si="240"/>
        <v>0</v>
      </c>
      <c r="H2566" s="4" t="str">
        <f t="shared" si="241"/>
        <v>Click here</v>
      </c>
      <c r="I2566" t="str">
        <f>IFERROR(INDEX(Analysis!$B$71:$L$91, MATCH(B2566, Analysis!$A$71:$A$91, 0), MATCH(C2566, Analysis!$B$70:$L$70, 0)), "")</f>
        <v>Mild</v>
      </c>
      <c r="J2566">
        <f t="shared" si="242"/>
        <v>22</v>
      </c>
      <c r="K2566" s="56">
        <f t="shared" si="243"/>
        <v>45806</v>
      </c>
      <c r="L2566" s="57">
        <f t="shared" si="245"/>
        <v>0.41280092592933215</v>
      </c>
      <c r="M2566" t="str" cm="1">
        <f t="array" ref="M2566">IF(L2566="","",_xlfn.IFS(
  AND(L2566&gt;=TIME(9,0,0), L2566&lt;TIME(16,0,0)),"Morning",
  AND(L2566&gt;=TIME(16,0,0), L2566&lt;TIME(23,59,0)),"Evening",
  L2566&gt;=TIME(23,59,0),"Night",
  L2566&lt;TIME(9,0,0),"Night"
))</f>
        <v>Morning</v>
      </c>
      <c r="O2566" t="str">
        <f t="shared" si="244"/>
        <v/>
      </c>
    </row>
    <row r="2567" spans="1:15" x14ac:dyDescent="0.25">
      <c r="A2567" s="55" t="s">
        <v>5266</v>
      </c>
      <c r="B2567" t="s">
        <v>1</v>
      </c>
      <c r="C2567" t="s">
        <v>27</v>
      </c>
      <c r="D2567" t="s">
        <v>109</v>
      </c>
      <c r="E2567" t="s">
        <v>5267</v>
      </c>
      <c r="F2567" t="s">
        <v>78</v>
      </c>
      <c r="G2567" t="str">
        <f t="shared" si="240"/>
        <v>0</v>
      </c>
      <c r="H2567" s="4" t="str">
        <f t="shared" si="241"/>
        <v>Click here</v>
      </c>
      <c r="I2567" t="str">
        <f>IFERROR(INDEX(Analysis!$B$71:$L$91, MATCH(B2567, Analysis!$A$71:$A$91, 0), MATCH(C2567, Analysis!$B$70:$L$70, 0)), "")</f>
        <v>Mild</v>
      </c>
      <c r="J2567">
        <f t="shared" si="242"/>
        <v>22</v>
      </c>
      <c r="K2567" s="56">
        <f t="shared" si="243"/>
        <v>45806</v>
      </c>
      <c r="L2567" s="57">
        <f t="shared" si="245"/>
        <v>0.41359953703795327</v>
      </c>
      <c r="M2567" t="str" cm="1">
        <f t="array" ref="M2567">IF(L2567="","",_xlfn.IFS(
  AND(L2567&gt;=TIME(9,0,0), L2567&lt;TIME(16,0,0)),"Morning",
  AND(L2567&gt;=TIME(16,0,0), L2567&lt;TIME(23,59,0)),"Evening",
  L2567&gt;=TIME(23,59,0),"Night",
  L2567&lt;TIME(9,0,0),"Night"
))</f>
        <v>Morning</v>
      </c>
      <c r="O2567" t="str">
        <f t="shared" si="244"/>
        <v/>
      </c>
    </row>
    <row r="2568" spans="1:15" x14ac:dyDescent="0.25">
      <c r="A2568" s="55" t="s">
        <v>5268</v>
      </c>
      <c r="B2568" t="s">
        <v>1</v>
      </c>
      <c r="C2568" t="s">
        <v>27</v>
      </c>
      <c r="D2568" t="s">
        <v>109</v>
      </c>
      <c r="E2568" t="s">
        <v>5269</v>
      </c>
      <c r="F2568" t="s">
        <v>78</v>
      </c>
      <c r="G2568" t="str">
        <f t="shared" si="240"/>
        <v>0</v>
      </c>
      <c r="H2568" s="4" t="str">
        <f t="shared" si="241"/>
        <v>Click here</v>
      </c>
      <c r="I2568" t="str">
        <f>IFERROR(INDEX(Analysis!$B$71:$L$91, MATCH(B2568, Analysis!$A$71:$A$91, 0), MATCH(C2568, Analysis!$B$70:$L$70, 0)), "")</f>
        <v>Mild</v>
      </c>
      <c r="J2568">
        <f t="shared" si="242"/>
        <v>22</v>
      </c>
      <c r="K2568" s="56">
        <f t="shared" si="243"/>
        <v>45806</v>
      </c>
      <c r="L2568" s="57">
        <f t="shared" si="245"/>
        <v>0.41374999999970896</v>
      </c>
      <c r="M2568" t="str" cm="1">
        <f t="array" ref="M2568">IF(L2568="","",_xlfn.IFS(
  AND(L2568&gt;=TIME(9,0,0), L2568&lt;TIME(16,0,0)),"Morning",
  AND(L2568&gt;=TIME(16,0,0), L2568&lt;TIME(23,59,0)),"Evening",
  L2568&gt;=TIME(23,59,0),"Night",
  L2568&lt;TIME(9,0,0),"Night"
))</f>
        <v>Morning</v>
      </c>
      <c r="O2568" t="str">
        <f t="shared" si="244"/>
        <v/>
      </c>
    </row>
    <row r="2569" spans="1:15" x14ac:dyDescent="0.25">
      <c r="A2569" s="55" t="s">
        <v>5270</v>
      </c>
      <c r="B2569" t="s">
        <v>1</v>
      </c>
      <c r="C2569" t="s">
        <v>27</v>
      </c>
      <c r="D2569" t="s">
        <v>5143</v>
      </c>
      <c r="E2569" t="s">
        <v>5271</v>
      </c>
      <c r="F2569" t="s">
        <v>78</v>
      </c>
      <c r="G2569" t="str">
        <f t="shared" si="240"/>
        <v>0</v>
      </c>
      <c r="H2569" s="4" t="str">
        <f t="shared" si="241"/>
        <v>Click here</v>
      </c>
      <c r="I2569" t="str">
        <f>IFERROR(INDEX(Analysis!$B$71:$L$91, MATCH(B2569, Analysis!$A$71:$A$91, 0), MATCH(C2569, Analysis!$B$70:$L$70, 0)), "")</f>
        <v>Mild</v>
      </c>
      <c r="J2569">
        <f t="shared" si="242"/>
        <v>22</v>
      </c>
      <c r="K2569" s="56">
        <f t="shared" si="243"/>
        <v>45806</v>
      </c>
      <c r="L2569" s="57">
        <f t="shared" si="245"/>
        <v>0.41581018518627388</v>
      </c>
      <c r="M2569" t="str" cm="1">
        <f t="array" ref="M2569">IF(L2569="","",_xlfn.IFS(
  AND(L2569&gt;=TIME(9,0,0), L2569&lt;TIME(16,0,0)),"Morning",
  AND(L2569&gt;=TIME(16,0,0), L2569&lt;TIME(23,59,0)),"Evening",
  L2569&gt;=TIME(23,59,0),"Night",
  L2569&lt;TIME(9,0,0),"Night"
))</f>
        <v>Morning</v>
      </c>
      <c r="O2569" t="str">
        <f t="shared" si="244"/>
        <v/>
      </c>
    </row>
    <row r="2570" spans="1:15" x14ac:dyDescent="0.25">
      <c r="A2570" s="55" t="s">
        <v>5272</v>
      </c>
      <c r="B2570" t="s">
        <v>1</v>
      </c>
      <c r="C2570" t="s">
        <v>27</v>
      </c>
      <c r="D2570" t="s">
        <v>5143</v>
      </c>
      <c r="E2570" t="s">
        <v>5273</v>
      </c>
      <c r="F2570" t="s">
        <v>78</v>
      </c>
      <c r="G2570" t="str">
        <f t="shared" si="240"/>
        <v>0</v>
      </c>
      <c r="H2570" s="4" t="str">
        <f t="shared" si="241"/>
        <v>Click here</v>
      </c>
      <c r="I2570" t="str">
        <f>IFERROR(INDEX(Analysis!$B$71:$L$91, MATCH(B2570, Analysis!$A$71:$A$91, 0), MATCH(C2570, Analysis!$B$70:$L$70, 0)), "")</f>
        <v>Mild</v>
      </c>
      <c r="J2570">
        <f t="shared" si="242"/>
        <v>22</v>
      </c>
      <c r="K2570" s="56">
        <f t="shared" si="243"/>
        <v>45806</v>
      </c>
      <c r="L2570" s="57">
        <f t="shared" si="245"/>
        <v>0.41601851851737592</v>
      </c>
      <c r="M2570" t="str" cm="1">
        <f t="array" ref="M2570">IF(L2570="","",_xlfn.IFS(
  AND(L2570&gt;=TIME(9,0,0), L2570&lt;TIME(16,0,0)),"Morning",
  AND(L2570&gt;=TIME(16,0,0), L2570&lt;TIME(23,59,0)),"Evening",
  L2570&gt;=TIME(23,59,0),"Night",
  L2570&lt;TIME(9,0,0),"Night"
))</f>
        <v>Morning</v>
      </c>
      <c r="O2570" t="str">
        <f t="shared" si="244"/>
        <v/>
      </c>
    </row>
    <row r="2571" spans="1:15" x14ac:dyDescent="0.25">
      <c r="A2571" s="55" t="s">
        <v>5274</v>
      </c>
      <c r="B2571" t="s">
        <v>3</v>
      </c>
      <c r="C2571" t="s">
        <v>26</v>
      </c>
      <c r="D2571" t="s">
        <v>178</v>
      </c>
      <c r="E2571" t="s">
        <v>5275</v>
      </c>
      <c r="F2571" t="s">
        <v>78</v>
      </c>
      <c r="G2571" t="str">
        <f t="shared" si="240"/>
        <v>0</v>
      </c>
      <c r="H2571" s="4" t="str">
        <f t="shared" si="241"/>
        <v>Click here</v>
      </c>
      <c r="I2571" t="str">
        <f>IFERROR(INDEX(Analysis!$B$71:$L$91, MATCH(B2571, Analysis!$A$71:$A$91, 0), MATCH(C2571, Analysis!$B$70:$L$70, 0)), "")</f>
        <v>Severe</v>
      </c>
      <c r="J2571">
        <f t="shared" si="242"/>
        <v>22</v>
      </c>
      <c r="K2571" s="56">
        <f t="shared" si="243"/>
        <v>45806</v>
      </c>
      <c r="L2571" s="57">
        <f t="shared" si="245"/>
        <v>0.41622685184847796</v>
      </c>
      <c r="M2571" t="str" cm="1">
        <f t="array" ref="M2571">IF(L2571="","",_xlfn.IFS(
  AND(L2571&gt;=TIME(9,0,0), L2571&lt;TIME(16,0,0)),"Morning",
  AND(L2571&gt;=TIME(16,0,0), L2571&lt;TIME(23,59,0)),"Evening",
  L2571&gt;=TIME(23,59,0),"Night",
  L2571&lt;TIME(9,0,0),"Night"
))</f>
        <v>Morning</v>
      </c>
      <c r="O2571" t="str">
        <f t="shared" si="244"/>
        <v/>
      </c>
    </row>
    <row r="2572" spans="1:15" x14ac:dyDescent="0.25">
      <c r="A2572" s="55" t="s">
        <v>5276</v>
      </c>
      <c r="B2572" t="s">
        <v>1</v>
      </c>
      <c r="C2572" t="s">
        <v>30</v>
      </c>
      <c r="D2572" t="s">
        <v>5277</v>
      </c>
      <c r="E2572" t="s">
        <v>5278</v>
      </c>
      <c r="F2572" t="s">
        <v>78</v>
      </c>
      <c r="G2572" t="str">
        <f t="shared" si="240"/>
        <v>0</v>
      </c>
      <c r="H2572" s="4" t="str">
        <f t="shared" si="241"/>
        <v>Click here</v>
      </c>
      <c r="I2572" t="str">
        <f>IFERROR(INDEX(Analysis!$B$71:$L$91, MATCH(B2572, Analysis!$A$71:$A$91, 0), MATCH(C2572, Analysis!$B$70:$L$70, 0)), "")</f>
        <v>Mild</v>
      </c>
      <c r="J2572">
        <f t="shared" si="242"/>
        <v>22</v>
      </c>
      <c r="K2572" s="56">
        <f t="shared" si="243"/>
        <v>45806</v>
      </c>
      <c r="L2572" s="57">
        <f t="shared" si="245"/>
        <v>0.41736111111094942</v>
      </c>
      <c r="M2572" t="str" cm="1">
        <f t="array" ref="M2572">IF(L2572="","",_xlfn.IFS(
  AND(L2572&gt;=TIME(9,0,0), L2572&lt;TIME(16,0,0)),"Morning",
  AND(L2572&gt;=TIME(16,0,0), L2572&lt;TIME(23,59,0)),"Evening",
  L2572&gt;=TIME(23,59,0),"Night",
  L2572&lt;TIME(9,0,0),"Night"
))</f>
        <v>Morning</v>
      </c>
      <c r="O2572" t="str">
        <f t="shared" si="244"/>
        <v/>
      </c>
    </row>
    <row r="2573" spans="1:15" x14ac:dyDescent="0.25">
      <c r="A2573" s="55" t="s">
        <v>5279</v>
      </c>
      <c r="B2573" t="s">
        <v>1</v>
      </c>
      <c r="C2573" t="s">
        <v>26</v>
      </c>
      <c r="D2573" t="s">
        <v>119</v>
      </c>
      <c r="E2573" t="s">
        <v>5280</v>
      </c>
      <c r="F2573" t="s">
        <v>78</v>
      </c>
      <c r="G2573" t="str">
        <f t="shared" si="240"/>
        <v>0</v>
      </c>
      <c r="H2573" s="4" t="str">
        <f t="shared" si="241"/>
        <v>Click here</v>
      </c>
      <c r="I2573" t="str">
        <f>IFERROR(INDEX(Analysis!$B$71:$L$91, MATCH(B2573, Analysis!$A$71:$A$91, 0), MATCH(C2573, Analysis!$B$70:$L$70, 0)), "")</f>
        <v>Mild</v>
      </c>
      <c r="J2573">
        <f t="shared" si="242"/>
        <v>22</v>
      </c>
      <c r="K2573" s="56">
        <f t="shared" si="243"/>
        <v>45806</v>
      </c>
      <c r="L2573" s="57">
        <f t="shared" si="245"/>
        <v>0.41868055555823958</v>
      </c>
      <c r="M2573" t="str" cm="1">
        <f t="array" ref="M2573">IF(L2573="","",_xlfn.IFS(
  AND(L2573&gt;=TIME(9,0,0), L2573&lt;TIME(16,0,0)),"Morning",
  AND(L2573&gt;=TIME(16,0,0), L2573&lt;TIME(23,59,0)),"Evening",
  L2573&gt;=TIME(23,59,0),"Night",
  L2573&lt;TIME(9,0,0),"Night"
))</f>
        <v>Morning</v>
      </c>
      <c r="O2573" t="str">
        <f t="shared" si="244"/>
        <v/>
      </c>
    </row>
    <row r="2574" spans="1:15" x14ac:dyDescent="0.25">
      <c r="A2574" s="55" t="s">
        <v>5281</v>
      </c>
      <c r="B2574" t="s">
        <v>1</v>
      </c>
      <c r="C2574" t="s">
        <v>27</v>
      </c>
      <c r="D2574" t="s">
        <v>3575</v>
      </c>
      <c r="E2574" t="s">
        <v>5282</v>
      </c>
      <c r="F2574" t="s">
        <v>78</v>
      </c>
      <c r="G2574" t="str">
        <f t="shared" si="240"/>
        <v>0</v>
      </c>
      <c r="H2574" s="4" t="str">
        <f t="shared" si="241"/>
        <v>Click here</v>
      </c>
      <c r="I2574" t="str">
        <f>IFERROR(INDEX(Analysis!$B$71:$L$91, MATCH(B2574, Analysis!$A$71:$A$91, 0), MATCH(C2574, Analysis!$B$70:$L$70, 0)), "")</f>
        <v>Mild</v>
      </c>
      <c r="J2574">
        <f t="shared" si="242"/>
        <v>22</v>
      </c>
      <c r="K2574" s="56">
        <f t="shared" si="243"/>
        <v>45806</v>
      </c>
      <c r="L2574" s="57">
        <f t="shared" si="245"/>
        <v>0.42009259259066312</v>
      </c>
      <c r="M2574" t="str" cm="1">
        <f t="array" ref="M2574">IF(L2574="","",_xlfn.IFS(
  AND(L2574&gt;=TIME(9,0,0), L2574&lt;TIME(16,0,0)),"Morning",
  AND(L2574&gt;=TIME(16,0,0), L2574&lt;TIME(23,59,0)),"Evening",
  L2574&gt;=TIME(23,59,0),"Night",
  L2574&lt;TIME(9,0,0),"Night"
))</f>
        <v>Morning</v>
      </c>
      <c r="O2574" t="str">
        <f t="shared" si="244"/>
        <v/>
      </c>
    </row>
    <row r="2575" spans="1:15" x14ac:dyDescent="0.25">
      <c r="A2575" s="55" t="s">
        <v>5283</v>
      </c>
      <c r="B2575" t="s">
        <v>1</v>
      </c>
      <c r="C2575" t="s">
        <v>29</v>
      </c>
      <c r="D2575" t="s">
        <v>76</v>
      </c>
      <c r="E2575" t="s">
        <v>5284</v>
      </c>
      <c r="F2575" t="s">
        <v>78</v>
      </c>
      <c r="G2575" t="str">
        <f t="shared" si="240"/>
        <v>0</v>
      </c>
      <c r="H2575" s="4" t="str">
        <f t="shared" si="241"/>
        <v>Click here</v>
      </c>
      <c r="I2575" t="str">
        <f>IFERROR(INDEX(Analysis!$B$71:$L$91, MATCH(B2575, Analysis!$A$71:$A$91, 0), MATCH(C2575, Analysis!$B$70:$L$70, 0)), "")</f>
        <v>Mild</v>
      </c>
      <c r="J2575">
        <f t="shared" si="242"/>
        <v>22</v>
      </c>
      <c r="K2575" s="56">
        <f t="shared" si="243"/>
        <v>45806</v>
      </c>
      <c r="L2575" s="57">
        <f t="shared" si="245"/>
        <v>0.42153935185342561</v>
      </c>
      <c r="M2575" t="str" cm="1">
        <f t="array" ref="M2575">IF(L2575="","",_xlfn.IFS(
  AND(L2575&gt;=TIME(9,0,0), L2575&lt;TIME(16,0,0)),"Morning",
  AND(L2575&gt;=TIME(16,0,0), L2575&lt;TIME(23,59,0)),"Evening",
  L2575&gt;=TIME(23,59,0),"Night",
  L2575&lt;TIME(9,0,0),"Night"
))</f>
        <v>Morning</v>
      </c>
      <c r="O2575" t="str">
        <f t="shared" si="244"/>
        <v/>
      </c>
    </row>
    <row r="2576" spans="1:15" x14ac:dyDescent="0.25">
      <c r="A2576" s="55" t="s">
        <v>5285</v>
      </c>
      <c r="B2576" t="s">
        <v>1</v>
      </c>
      <c r="C2576" t="s">
        <v>4731</v>
      </c>
      <c r="D2576" t="s">
        <v>4988</v>
      </c>
      <c r="E2576" t="s">
        <v>5286</v>
      </c>
      <c r="F2576" t="s">
        <v>78</v>
      </c>
      <c r="G2576" t="str">
        <f t="shared" si="240"/>
        <v>0</v>
      </c>
      <c r="H2576" s="4" t="str">
        <f t="shared" si="241"/>
        <v>Click here</v>
      </c>
      <c r="I2576" t="str">
        <f>IFERROR(INDEX(Analysis!$B$71:$L$91, MATCH(B2576, Analysis!$A$71:$A$91, 0), MATCH(C2576, Analysis!$B$70:$L$70, 0)), "")</f>
        <v>Mild</v>
      </c>
      <c r="J2576">
        <f t="shared" si="242"/>
        <v>22</v>
      </c>
      <c r="K2576" s="56">
        <f t="shared" si="243"/>
        <v>45806</v>
      </c>
      <c r="L2576" s="57">
        <f t="shared" si="245"/>
        <v>0.42263888888555812</v>
      </c>
      <c r="M2576" t="str" cm="1">
        <f t="array" ref="M2576">IF(L2576="","",_xlfn.IFS(
  AND(L2576&gt;=TIME(9,0,0), L2576&lt;TIME(16,0,0)),"Morning",
  AND(L2576&gt;=TIME(16,0,0), L2576&lt;TIME(23,59,0)),"Evening",
  L2576&gt;=TIME(23,59,0),"Night",
  L2576&lt;TIME(9,0,0),"Night"
))</f>
        <v>Morning</v>
      </c>
      <c r="O2576" t="str">
        <f t="shared" si="244"/>
        <v/>
      </c>
    </row>
    <row r="2577" spans="1:15" x14ac:dyDescent="0.25">
      <c r="A2577" s="55" t="s">
        <v>5287</v>
      </c>
      <c r="B2577" t="s">
        <v>1</v>
      </c>
      <c r="C2577" t="s">
        <v>4731</v>
      </c>
      <c r="D2577" t="s">
        <v>4988</v>
      </c>
      <c r="E2577" t="s">
        <v>5288</v>
      </c>
      <c r="F2577" t="s">
        <v>78</v>
      </c>
      <c r="G2577" t="str">
        <f t="shared" si="240"/>
        <v>0</v>
      </c>
      <c r="H2577" s="4" t="str">
        <f t="shared" si="241"/>
        <v>Click here</v>
      </c>
      <c r="I2577" t="str">
        <f>IFERROR(INDEX(Analysis!$B$71:$L$91, MATCH(B2577, Analysis!$A$71:$A$91, 0), MATCH(C2577, Analysis!$B$70:$L$70, 0)), "")</f>
        <v>Mild</v>
      </c>
      <c r="J2577">
        <f t="shared" si="242"/>
        <v>22</v>
      </c>
      <c r="K2577" s="56">
        <f t="shared" si="243"/>
        <v>45806</v>
      </c>
      <c r="L2577" s="57">
        <f t="shared" si="245"/>
        <v>0.42292824073956581</v>
      </c>
      <c r="M2577" t="str" cm="1">
        <f t="array" ref="M2577">IF(L2577="","",_xlfn.IFS(
  AND(L2577&gt;=TIME(9,0,0), L2577&lt;TIME(16,0,0)),"Morning",
  AND(L2577&gt;=TIME(16,0,0), L2577&lt;TIME(23,59,0)),"Evening",
  L2577&gt;=TIME(23,59,0),"Night",
  L2577&lt;TIME(9,0,0),"Night"
))</f>
        <v>Morning</v>
      </c>
      <c r="O2577" t="str">
        <f t="shared" si="244"/>
        <v/>
      </c>
    </row>
    <row r="2578" spans="1:15" x14ac:dyDescent="0.25">
      <c r="A2578" s="55" t="s">
        <v>5289</v>
      </c>
      <c r="B2578" t="s">
        <v>1</v>
      </c>
      <c r="C2578" t="s">
        <v>4731</v>
      </c>
      <c r="D2578" t="s">
        <v>4988</v>
      </c>
      <c r="E2578" t="s">
        <v>5290</v>
      </c>
      <c r="F2578" t="s">
        <v>78</v>
      </c>
      <c r="G2578" t="str">
        <f t="shared" si="240"/>
        <v>0</v>
      </c>
      <c r="H2578" s="4" t="str">
        <f t="shared" si="241"/>
        <v>Click here</v>
      </c>
      <c r="I2578" t="str">
        <f>IFERROR(INDEX(Analysis!$B$71:$L$91, MATCH(B2578, Analysis!$A$71:$A$91, 0), MATCH(C2578, Analysis!$B$70:$L$70, 0)), "")</f>
        <v>Mild</v>
      </c>
      <c r="J2578">
        <f t="shared" si="242"/>
        <v>22</v>
      </c>
      <c r="K2578" s="56">
        <f t="shared" si="243"/>
        <v>45806</v>
      </c>
      <c r="L2578" s="57">
        <f t="shared" si="245"/>
        <v>0.42336805555532919</v>
      </c>
      <c r="M2578" t="str" cm="1">
        <f t="array" ref="M2578">IF(L2578="","",_xlfn.IFS(
  AND(L2578&gt;=TIME(9,0,0), L2578&lt;TIME(16,0,0)),"Morning",
  AND(L2578&gt;=TIME(16,0,0), L2578&lt;TIME(23,59,0)),"Evening",
  L2578&gt;=TIME(23,59,0),"Night",
  L2578&lt;TIME(9,0,0),"Night"
))</f>
        <v>Morning</v>
      </c>
      <c r="O2578" t="str">
        <f t="shared" si="244"/>
        <v/>
      </c>
    </row>
    <row r="2579" spans="1:15" x14ac:dyDescent="0.25">
      <c r="A2579" s="55" t="s">
        <v>5291</v>
      </c>
      <c r="B2579" t="s">
        <v>1</v>
      </c>
      <c r="C2579" t="s">
        <v>29</v>
      </c>
      <c r="D2579" t="s">
        <v>116</v>
      </c>
      <c r="E2579" t="s">
        <v>5292</v>
      </c>
      <c r="F2579" t="s">
        <v>78</v>
      </c>
      <c r="G2579" t="str">
        <f t="shared" si="240"/>
        <v>0</v>
      </c>
      <c r="H2579" s="4" t="str">
        <f t="shared" si="241"/>
        <v>Click here</v>
      </c>
      <c r="I2579" t="str">
        <f>IFERROR(INDEX(Analysis!$B$71:$L$91, MATCH(B2579, Analysis!$A$71:$A$91, 0), MATCH(C2579, Analysis!$B$70:$L$70, 0)), "")</f>
        <v>Mild</v>
      </c>
      <c r="J2579">
        <f t="shared" si="242"/>
        <v>22</v>
      </c>
      <c r="K2579" s="56">
        <f t="shared" si="243"/>
        <v>45806</v>
      </c>
      <c r="L2579" s="57">
        <f t="shared" si="245"/>
        <v>0.42612268518860219</v>
      </c>
      <c r="M2579" t="str" cm="1">
        <f t="array" ref="M2579">IF(L2579="","",_xlfn.IFS(
  AND(L2579&gt;=TIME(9,0,0), L2579&lt;TIME(16,0,0)),"Morning",
  AND(L2579&gt;=TIME(16,0,0), L2579&lt;TIME(23,59,0)),"Evening",
  L2579&gt;=TIME(23,59,0),"Night",
  L2579&lt;TIME(9,0,0),"Night"
))</f>
        <v>Morning</v>
      </c>
      <c r="O2579" t="str">
        <f t="shared" si="244"/>
        <v/>
      </c>
    </row>
    <row r="2580" spans="1:15" x14ac:dyDescent="0.25">
      <c r="A2580" s="55" t="s">
        <v>5293</v>
      </c>
      <c r="B2580" t="s">
        <v>1</v>
      </c>
      <c r="C2580" t="s">
        <v>30</v>
      </c>
      <c r="D2580" t="s">
        <v>217</v>
      </c>
      <c r="E2580" t="s">
        <v>5294</v>
      </c>
      <c r="F2580" t="s">
        <v>78</v>
      </c>
      <c r="G2580" t="str">
        <f t="shared" si="240"/>
        <v>0</v>
      </c>
      <c r="H2580" s="4" t="str">
        <f t="shared" si="241"/>
        <v>Click here</v>
      </c>
      <c r="I2580" t="str">
        <f>IFERROR(INDEX(Analysis!$B$71:$L$91, MATCH(B2580, Analysis!$A$71:$A$91, 0), MATCH(C2580, Analysis!$B$70:$L$70, 0)), "")</f>
        <v>Mild</v>
      </c>
      <c r="J2580">
        <f t="shared" si="242"/>
        <v>22</v>
      </c>
      <c r="K2580" s="56">
        <f t="shared" si="243"/>
        <v>45806</v>
      </c>
      <c r="L2580" s="57">
        <f t="shared" si="245"/>
        <v>0.42728009259008104</v>
      </c>
      <c r="M2580" t="str" cm="1">
        <f t="array" ref="M2580">IF(L2580="","",_xlfn.IFS(
  AND(L2580&gt;=TIME(9,0,0), L2580&lt;TIME(16,0,0)),"Morning",
  AND(L2580&gt;=TIME(16,0,0), L2580&lt;TIME(23,59,0)),"Evening",
  L2580&gt;=TIME(23,59,0),"Night",
  L2580&lt;TIME(9,0,0),"Night"
))</f>
        <v>Morning</v>
      </c>
      <c r="O2580" t="str">
        <f t="shared" si="244"/>
        <v/>
      </c>
    </row>
    <row r="2581" spans="1:15" x14ac:dyDescent="0.25">
      <c r="A2581" s="55" t="s">
        <v>5295</v>
      </c>
      <c r="B2581" t="s">
        <v>3</v>
      </c>
      <c r="C2581" t="s">
        <v>26</v>
      </c>
      <c r="D2581" t="s">
        <v>119</v>
      </c>
      <c r="E2581" t="s">
        <v>5296</v>
      </c>
      <c r="F2581" t="s">
        <v>78</v>
      </c>
      <c r="G2581" t="str">
        <f t="shared" si="240"/>
        <v>0</v>
      </c>
      <c r="H2581" s="4" t="str">
        <f t="shared" si="241"/>
        <v>Click here</v>
      </c>
      <c r="I2581" t="str">
        <f>IFERROR(INDEX(Analysis!$B$71:$L$91, MATCH(B2581, Analysis!$A$71:$A$91, 0), MATCH(C2581, Analysis!$B$70:$L$70, 0)), "")</f>
        <v>Severe</v>
      </c>
      <c r="J2581">
        <f t="shared" si="242"/>
        <v>22</v>
      </c>
      <c r="K2581" s="56">
        <f t="shared" si="243"/>
        <v>45806</v>
      </c>
      <c r="L2581" s="57">
        <f t="shared" si="245"/>
        <v>0.42775462962890742</v>
      </c>
      <c r="M2581" t="str" cm="1">
        <f t="array" ref="M2581">IF(L2581="","",_xlfn.IFS(
  AND(L2581&gt;=TIME(9,0,0), L2581&lt;TIME(16,0,0)),"Morning",
  AND(L2581&gt;=TIME(16,0,0), L2581&lt;TIME(23,59,0)),"Evening",
  L2581&gt;=TIME(23,59,0),"Night",
  L2581&lt;TIME(9,0,0),"Night"
))</f>
        <v>Morning</v>
      </c>
      <c r="O2581" t="str">
        <f t="shared" si="244"/>
        <v/>
      </c>
    </row>
    <row r="2582" spans="1:15" x14ac:dyDescent="0.25">
      <c r="A2582" s="55" t="s">
        <v>5297</v>
      </c>
      <c r="B2582" t="s">
        <v>1</v>
      </c>
      <c r="C2582" t="s">
        <v>30</v>
      </c>
      <c r="D2582" t="s">
        <v>217</v>
      </c>
      <c r="E2582" t="s">
        <v>5298</v>
      </c>
      <c r="F2582" t="s">
        <v>78</v>
      </c>
      <c r="G2582" t="str">
        <f t="shared" si="240"/>
        <v>0</v>
      </c>
      <c r="H2582" s="4" t="str">
        <f t="shared" si="241"/>
        <v>Click here</v>
      </c>
      <c r="I2582" t="str">
        <f>IFERROR(INDEX(Analysis!$B$71:$L$91, MATCH(B2582, Analysis!$A$71:$A$91, 0), MATCH(C2582, Analysis!$B$70:$L$70, 0)), "")</f>
        <v>Mild</v>
      </c>
      <c r="J2582">
        <f t="shared" si="242"/>
        <v>22</v>
      </c>
      <c r="K2582" s="56">
        <f t="shared" si="243"/>
        <v>45806</v>
      </c>
      <c r="L2582" s="57">
        <f t="shared" si="245"/>
        <v>0.42802083333663177</v>
      </c>
      <c r="M2582" t="str" cm="1">
        <f t="array" ref="M2582">IF(L2582="","",_xlfn.IFS(
  AND(L2582&gt;=TIME(9,0,0), L2582&lt;TIME(16,0,0)),"Morning",
  AND(L2582&gt;=TIME(16,0,0), L2582&lt;TIME(23,59,0)),"Evening",
  L2582&gt;=TIME(23,59,0),"Night",
  L2582&lt;TIME(9,0,0),"Night"
))</f>
        <v>Morning</v>
      </c>
      <c r="O2582" t="str">
        <f t="shared" si="244"/>
        <v/>
      </c>
    </row>
    <row r="2583" spans="1:15" x14ac:dyDescent="0.25">
      <c r="A2583" s="55" t="s">
        <v>5299</v>
      </c>
      <c r="B2583" t="s">
        <v>1</v>
      </c>
      <c r="C2583" t="s">
        <v>30</v>
      </c>
      <c r="D2583" t="s">
        <v>3827</v>
      </c>
      <c r="E2583" t="s">
        <v>5300</v>
      </c>
      <c r="F2583" t="s">
        <v>78</v>
      </c>
      <c r="G2583" t="str">
        <f t="shared" si="240"/>
        <v>0</v>
      </c>
      <c r="H2583" s="4" t="str">
        <f t="shared" si="241"/>
        <v>Click here</v>
      </c>
      <c r="I2583" t="str">
        <f>IFERROR(INDEX(Analysis!$B$71:$L$91, MATCH(B2583, Analysis!$A$71:$A$91, 0), MATCH(C2583, Analysis!$B$70:$L$70, 0)), "")</f>
        <v>Mild</v>
      </c>
      <c r="J2583">
        <f t="shared" si="242"/>
        <v>22</v>
      </c>
      <c r="K2583" s="56">
        <f t="shared" si="243"/>
        <v>45806</v>
      </c>
      <c r="L2583" s="57">
        <f t="shared" si="245"/>
        <v>0.42916666666860692</v>
      </c>
      <c r="M2583" t="str" cm="1">
        <f t="array" ref="M2583">IF(L2583="","",_xlfn.IFS(
  AND(L2583&gt;=TIME(9,0,0), L2583&lt;TIME(16,0,0)),"Morning",
  AND(L2583&gt;=TIME(16,0,0), L2583&lt;TIME(23,59,0)),"Evening",
  L2583&gt;=TIME(23,59,0),"Night",
  L2583&lt;TIME(9,0,0),"Night"
))</f>
        <v>Morning</v>
      </c>
      <c r="O2583" t="str">
        <f t="shared" si="244"/>
        <v/>
      </c>
    </row>
    <row r="2584" spans="1:15" x14ac:dyDescent="0.25">
      <c r="A2584" s="55" t="s">
        <v>5301</v>
      </c>
      <c r="B2584" t="s">
        <v>1</v>
      </c>
      <c r="C2584" t="s">
        <v>27</v>
      </c>
      <c r="D2584" t="s">
        <v>109</v>
      </c>
      <c r="E2584" t="s">
        <v>5302</v>
      </c>
      <c r="F2584" t="s">
        <v>78</v>
      </c>
      <c r="G2584" t="str">
        <f t="shared" si="240"/>
        <v>0</v>
      </c>
      <c r="H2584" s="4" t="str">
        <f t="shared" si="241"/>
        <v>Click here</v>
      </c>
      <c r="I2584" t="str">
        <f>IFERROR(INDEX(Analysis!$B$71:$L$91, MATCH(B2584, Analysis!$A$71:$A$91, 0), MATCH(C2584, Analysis!$B$70:$L$70, 0)), "")</f>
        <v>Mild</v>
      </c>
      <c r="J2584">
        <f t="shared" si="242"/>
        <v>22</v>
      </c>
      <c r="K2584" s="56">
        <f t="shared" si="243"/>
        <v>45806</v>
      </c>
      <c r="L2584" s="57">
        <f t="shared" si="245"/>
        <v>0.43053240740846377</v>
      </c>
      <c r="M2584" t="str" cm="1">
        <f t="array" ref="M2584">IF(L2584="","",_xlfn.IFS(
  AND(L2584&gt;=TIME(9,0,0), L2584&lt;TIME(16,0,0)),"Morning",
  AND(L2584&gt;=TIME(16,0,0), L2584&lt;TIME(23,59,0)),"Evening",
  L2584&gt;=TIME(23,59,0),"Night",
  L2584&lt;TIME(9,0,0),"Night"
))</f>
        <v>Morning</v>
      </c>
      <c r="O2584" t="str">
        <f t="shared" si="244"/>
        <v/>
      </c>
    </row>
    <row r="2585" spans="1:15" x14ac:dyDescent="0.25">
      <c r="A2585" s="55" t="s">
        <v>5303</v>
      </c>
      <c r="B2585" t="s">
        <v>1</v>
      </c>
      <c r="C2585" t="s">
        <v>30</v>
      </c>
      <c r="D2585" t="s">
        <v>4253</v>
      </c>
      <c r="E2585" t="s">
        <v>5304</v>
      </c>
      <c r="F2585" t="s">
        <v>78</v>
      </c>
      <c r="G2585" t="str">
        <f t="shared" si="240"/>
        <v>0</v>
      </c>
      <c r="H2585" s="4" t="str">
        <f t="shared" si="241"/>
        <v>Click here</v>
      </c>
      <c r="I2585" t="str">
        <f>IFERROR(INDEX(Analysis!$B$71:$L$91, MATCH(B2585, Analysis!$A$71:$A$91, 0), MATCH(C2585, Analysis!$B$70:$L$70, 0)), "")</f>
        <v>Mild</v>
      </c>
      <c r="J2585">
        <f t="shared" si="242"/>
        <v>22</v>
      </c>
      <c r="K2585" s="56">
        <f t="shared" si="243"/>
        <v>45806</v>
      </c>
      <c r="L2585" s="57">
        <f t="shared" si="245"/>
        <v>0.43193287037138361</v>
      </c>
      <c r="M2585" t="str" cm="1">
        <f t="array" ref="M2585">IF(L2585="","",_xlfn.IFS(
  AND(L2585&gt;=TIME(9,0,0), L2585&lt;TIME(16,0,0)),"Morning",
  AND(L2585&gt;=TIME(16,0,0), L2585&lt;TIME(23,59,0)),"Evening",
  L2585&gt;=TIME(23,59,0),"Night",
  L2585&lt;TIME(9,0,0),"Night"
))</f>
        <v>Morning</v>
      </c>
      <c r="O2585" t="str">
        <f t="shared" si="244"/>
        <v/>
      </c>
    </row>
    <row r="2586" spans="1:15" x14ac:dyDescent="0.25">
      <c r="A2586" s="55" t="s">
        <v>5305</v>
      </c>
      <c r="B2586" t="s">
        <v>1</v>
      </c>
      <c r="C2586" t="s">
        <v>27</v>
      </c>
      <c r="D2586" t="s">
        <v>109</v>
      </c>
      <c r="E2586" t="s">
        <v>5306</v>
      </c>
      <c r="F2586" t="s">
        <v>78</v>
      </c>
      <c r="G2586" t="str">
        <f t="shared" si="240"/>
        <v>0</v>
      </c>
      <c r="H2586" s="4" t="str">
        <f t="shared" si="241"/>
        <v>Click here</v>
      </c>
      <c r="I2586" t="str">
        <f>IFERROR(INDEX(Analysis!$B$71:$L$91, MATCH(B2586, Analysis!$A$71:$A$91, 0), MATCH(C2586, Analysis!$B$70:$L$70, 0)), "")</f>
        <v>Mild</v>
      </c>
      <c r="J2586">
        <f t="shared" si="242"/>
        <v>22</v>
      </c>
      <c r="K2586" s="56">
        <f t="shared" si="243"/>
        <v>45806</v>
      </c>
      <c r="L2586" s="57">
        <f t="shared" si="245"/>
        <v>0.43812500000058208</v>
      </c>
      <c r="M2586" t="str" cm="1">
        <f t="array" ref="M2586">IF(L2586="","",_xlfn.IFS(
  AND(L2586&gt;=TIME(9,0,0), L2586&lt;TIME(16,0,0)),"Morning",
  AND(L2586&gt;=TIME(16,0,0), L2586&lt;TIME(23,59,0)),"Evening",
  L2586&gt;=TIME(23,59,0),"Night",
  L2586&lt;TIME(9,0,0),"Night"
))</f>
        <v>Morning</v>
      </c>
      <c r="O2586" t="str">
        <f t="shared" si="244"/>
        <v/>
      </c>
    </row>
    <row r="2587" spans="1:15" x14ac:dyDescent="0.25">
      <c r="A2587" s="55" t="s">
        <v>5307</v>
      </c>
      <c r="B2587" t="s">
        <v>1</v>
      </c>
      <c r="C2587" t="s">
        <v>27</v>
      </c>
      <c r="D2587" t="s">
        <v>109</v>
      </c>
      <c r="E2587" t="s">
        <v>5308</v>
      </c>
      <c r="F2587" t="s">
        <v>78</v>
      </c>
      <c r="G2587" t="str">
        <f t="shared" si="240"/>
        <v>0</v>
      </c>
      <c r="H2587" s="4" t="str">
        <f t="shared" si="241"/>
        <v>Click here</v>
      </c>
      <c r="I2587" t="str">
        <f>IFERROR(INDEX(Analysis!$B$71:$L$91, MATCH(B2587, Analysis!$A$71:$A$91, 0), MATCH(C2587, Analysis!$B$70:$L$70, 0)), "")</f>
        <v>Mild</v>
      </c>
      <c r="J2587">
        <f t="shared" si="242"/>
        <v>22</v>
      </c>
      <c r="K2587" s="56">
        <f t="shared" si="243"/>
        <v>45806</v>
      </c>
      <c r="L2587" s="57">
        <f t="shared" si="245"/>
        <v>0.44429398148349719</v>
      </c>
      <c r="M2587" t="str" cm="1">
        <f t="array" ref="M2587">IF(L2587="","",_xlfn.IFS(
  AND(L2587&gt;=TIME(9,0,0), L2587&lt;TIME(16,0,0)),"Morning",
  AND(L2587&gt;=TIME(16,0,0), L2587&lt;TIME(23,59,0)),"Evening",
  L2587&gt;=TIME(23,59,0),"Night",
  L2587&lt;TIME(9,0,0),"Night"
))</f>
        <v>Morning</v>
      </c>
      <c r="O2587" t="str">
        <f t="shared" si="244"/>
        <v/>
      </c>
    </row>
    <row r="2588" spans="1:15" x14ac:dyDescent="0.25">
      <c r="A2588" s="55" t="s">
        <v>5309</v>
      </c>
      <c r="B2588" t="s">
        <v>1</v>
      </c>
      <c r="C2588" t="s">
        <v>26</v>
      </c>
      <c r="D2588" t="s">
        <v>119</v>
      </c>
      <c r="E2588" t="s">
        <v>5310</v>
      </c>
      <c r="F2588" t="s">
        <v>78</v>
      </c>
      <c r="G2588" t="str">
        <f t="shared" si="240"/>
        <v>0</v>
      </c>
      <c r="H2588" s="4" t="str">
        <f t="shared" si="241"/>
        <v>Click here</v>
      </c>
      <c r="I2588" t="str">
        <f>IFERROR(INDEX(Analysis!$B$71:$L$91, MATCH(B2588, Analysis!$A$71:$A$91, 0), MATCH(C2588, Analysis!$B$70:$L$70, 0)), "")</f>
        <v>Mild</v>
      </c>
      <c r="J2588">
        <f t="shared" si="242"/>
        <v>22</v>
      </c>
      <c r="K2588" s="56">
        <f t="shared" si="243"/>
        <v>45806</v>
      </c>
      <c r="L2588" s="57">
        <f t="shared" si="245"/>
        <v>0.4465856481474475</v>
      </c>
      <c r="M2588" t="str" cm="1">
        <f t="array" ref="M2588">IF(L2588="","",_xlfn.IFS(
  AND(L2588&gt;=TIME(9,0,0), L2588&lt;TIME(16,0,0)),"Morning",
  AND(L2588&gt;=TIME(16,0,0), L2588&lt;TIME(23,59,0)),"Evening",
  L2588&gt;=TIME(23,59,0),"Night",
  L2588&lt;TIME(9,0,0),"Night"
))</f>
        <v>Morning</v>
      </c>
      <c r="O2588" t="str">
        <f t="shared" si="244"/>
        <v/>
      </c>
    </row>
    <row r="2589" spans="1:15" x14ac:dyDescent="0.25">
      <c r="A2589" s="55" t="s">
        <v>5311</v>
      </c>
      <c r="B2589" t="s">
        <v>1</v>
      </c>
      <c r="C2589" t="s">
        <v>30</v>
      </c>
      <c r="D2589" t="s">
        <v>4253</v>
      </c>
      <c r="E2589" t="s">
        <v>5312</v>
      </c>
      <c r="F2589" t="s">
        <v>78</v>
      </c>
      <c r="G2589" t="str">
        <f t="shared" si="240"/>
        <v>0</v>
      </c>
      <c r="H2589" s="4" t="str">
        <f t="shared" si="241"/>
        <v>Click here</v>
      </c>
      <c r="I2589" t="str">
        <f>IFERROR(INDEX(Analysis!$B$71:$L$91, MATCH(B2589, Analysis!$A$71:$A$91, 0), MATCH(C2589, Analysis!$B$70:$L$70, 0)), "")</f>
        <v>Mild</v>
      </c>
      <c r="J2589">
        <f t="shared" si="242"/>
        <v>22</v>
      </c>
      <c r="K2589" s="56">
        <f t="shared" si="243"/>
        <v>45806</v>
      </c>
      <c r="L2589" s="57">
        <f t="shared" si="245"/>
        <v>0.45907407407503342</v>
      </c>
      <c r="M2589" t="str" cm="1">
        <f t="array" ref="M2589">IF(L2589="","",_xlfn.IFS(
  AND(L2589&gt;=TIME(9,0,0), L2589&lt;TIME(16,0,0)),"Morning",
  AND(L2589&gt;=TIME(16,0,0), L2589&lt;TIME(23,59,0)),"Evening",
  L2589&gt;=TIME(23,59,0),"Night",
  L2589&lt;TIME(9,0,0),"Night"
))</f>
        <v>Morning</v>
      </c>
      <c r="O2589" t="str">
        <f t="shared" si="244"/>
        <v/>
      </c>
    </row>
    <row r="2590" spans="1:15" x14ac:dyDescent="0.25">
      <c r="A2590" s="55" t="s">
        <v>5313</v>
      </c>
      <c r="B2590" t="s">
        <v>1</v>
      </c>
      <c r="C2590" t="s">
        <v>4731</v>
      </c>
      <c r="D2590" t="s">
        <v>4902</v>
      </c>
      <c r="E2590" t="s">
        <v>5314</v>
      </c>
      <c r="F2590" t="s">
        <v>78</v>
      </c>
      <c r="G2590" t="str">
        <f t="shared" si="240"/>
        <v>0</v>
      </c>
      <c r="H2590" s="4" t="str">
        <f t="shared" si="241"/>
        <v>Click here</v>
      </c>
      <c r="I2590" t="str">
        <f>IFERROR(INDEX(Analysis!$B$71:$L$91, MATCH(B2590, Analysis!$A$71:$A$91, 0), MATCH(C2590, Analysis!$B$70:$L$70, 0)), "")</f>
        <v>Mild</v>
      </c>
      <c r="J2590">
        <f t="shared" si="242"/>
        <v>22</v>
      </c>
      <c r="K2590" s="56">
        <f t="shared" si="243"/>
        <v>45806</v>
      </c>
      <c r="L2590" s="57">
        <f t="shared" si="245"/>
        <v>0.45971064814511919</v>
      </c>
      <c r="M2590" t="str" cm="1">
        <f t="array" ref="M2590">IF(L2590="","",_xlfn.IFS(
  AND(L2590&gt;=TIME(9,0,0), L2590&lt;TIME(16,0,0)),"Morning",
  AND(L2590&gt;=TIME(16,0,0), L2590&lt;TIME(23,59,0)),"Evening",
  L2590&gt;=TIME(23,59,0),"Night",
  L2590&lt;TIME(9,0,0),"Night"
))</f>
        <v>Morning</v>
      </c>
      <c r="O2590" t="str">
        <f t="shared" si="244"/>
        <v/>
      </c>
    </row>
    <row r="2591" spans="1:15" x14ac:dyDescent="0.25">
      <c r="A2591" s="55" t="s">
        <v>5315</v>
      </c>
      <c r="B2591" t="s">
        <v>1</v>
      </c>
      <c r="C2591" t="s">
        <v>4731</v>
      </c>
      <c r="D2591" t="s">
        <v>4902</v>
      </c>
      <c r="E2591" t="s">
        <v>5316</v>
      </c>
      <c r="F2591" t="s">
        <v>78</v>
      </c>
      <c r="G2591" t="str">
        <f t="shared" si="240"/>
        <v>0</v>
      </c>
      <c r="H2591" s="4" t="str">
        <f t="shared" si="241"/>
        <v>Click here</v>
      </c>
      <c r="I2591" t="str">
        <f>IFERROR(INDEX(Analysis!$B$71:$L$91, MATCH(B2591, Analysis!$A$71:$A$91, 0), MATCH(C2591, Analysis!$B$70:$L$70, 0)), "")</f>
        <v>Mild</v>
      </c>
      <c r="J2591">
        <f t="shared" si="242"/>
        <v>22</v>
      </c>
      <c r="K2591" s="56">
        <f t="shared" si="243"/>
        <v>45806</v>
      </c>
      <c r="L2591" s="57">
        <f t="shared" si="245"/>
        <v>0.45991898148349719</v>
      </c>
      <c r="M2591" t="str" cm="1">
        <f t="array" ref="M2591">IF(L2591="","",_xlfn.IFS(
  AND(L2591&gt;=TIME(9,0,0), L2591&lt;TIME(16,0,0)),"Morning",
  AND(L2591&gt;=TIME(16,0,0), L2591&lt;TIME(23,59,0)),"Evening",
  L2591&gt;=TIME(23,59,0),"Night",
  L2591&lt;TIME(9,0,0),"Night"
))</f>
        <v>Morning</v>
      </c>
      <c r="O2591" t="str">
        <f t="shared" si="244"/>
        <v/>
      </c>
    </row>
    <row r="2592" spans="1:15" x14ac:dyDescent="0.25">
      <c r="A2592" s="55" t="s">
        <v>5317</v>
      </c>
      <c r="B2592" t="s">
        <v>1</v>
      </c>
      <c r="C2592" t="s">
        <v>4731</v>
      </c>
      <c r="D2592" t="s">
        <v>4740</v>
      </c>
      <c r="E2592" t="s">
        <v>5318</v>
      </c>
      <c r="F2592" t="s">
        <v>78</v>
      </c>
      <c r="G2592" t="str">
        <f t="shared" si="240"/>
        <v>0</v>
      </c>
      <c r="H2592" s="4" t="str">
        <f t="shared" si="241"/>
        <v>Click here</v>
      </c>
      <c r="I2592" t="str">
        <f>IFERROR(INDEX(Analysis!$B$71:$L$91, MATCH(B2592, Analysis!$A$71:$A$91, 0), MATCH(C2592, Analysis!$B$70:$L$70, 0)), "")</f>
        <v>Mild</v>
      </c>
      <c r="J2592">
        <f t="shared" si="242"/>
        <v>22</v>
      </c>
      <c r="K2592" s="56">
        <f t="shared" si="243"/>
        <v>45806</v>
      </c>
      <c r="L2592" s="57">
        <f t="shared" si="245"/>
        <v>0.46037037036876427</v>
      </c>
      <c r="M2592" t="str" cm="1">
        <f t="array" ref="M2592">IF(L2592="","",_xlfn.IFS(
  AND(L2592&gt;=TIME(9,0,0), L2592&lt;TIME(16,0,0)),"Morning",
  AND(L2592&gt;=TIME(16,0,0), L2592&lt;TIME(23,59,0)),"Evening",
  L2592&gt;=TIME(23,59,0),"Night",
  L2592&lt;TIME(9,0,0),"Night"
))</f>
        <v>Morning</v>
      </c>
      <c r="O2592" t="str">
        <f t="shared" si="244"/>
        <v/>
      </c>
    </row>
    <row r="2593" spans="1:15" x14ac:dyDescent="0.25">
      <c r="A2593" s="55" t="s">
        <v>5319</v>
      </c>
      <c r="B2593" t="s">
        <v>1</v>
      </c>
      <c r="C2593" t="s">
        <v>30</v>
      </c>
      <c r="D2593" t="s">
        <v>4298</v>
      </c>
      <c r="E2593" t="s">
        <v>5320</v>
      </c>
      <c r="F2593" t="s">
        <v>78</v>
      </c>
      <c r="G2593" t="str">
        <f t="shared" si="240"/>
        <v>0</v>
      </c>
      <c r="H2593" s="4" t="str">
        <f t="shared" si="241"/>
        <v>Click here</v>
      </c>
      <c r="I2593" t="str">
        <f>IFERROR(INDEX(Analysis!$B$71:$L$91, MATCH(B2593, Analysis!$A$71:$A$91, 0), MATCH(C2593, Analysis!$B$70:$L$70, 0)), "")</f>
        <v>Mild</v>
      </c>
      <c r="J2593">
        <f t="shared" si="242"/>
        <v>22</v>
      </c>
      <c r="K2593" s="56">
        <f t="shared" si="243"/>
        <v>45806</v>
      </c>
      <c r="L2593" s="57">
        <f t="shared" si="245"/>
        <v>0.46172453703911742</v>
      </c>
      <c r="M2593" t="str" cm="1">
        <f t="array" ref="M2593">IF(L2593="","",_xlfn.IFS(
  AND(L2593&gt;=TIME(9,0,0), L2593&lt;TIME(16,0,0)),"Morning",
  AND(L2593&gt;=TIME(16,0,0), L2593&lt;TIME(23,59,0)),"Evening",
  L2593&gt;=TIME(23,59,0),"Night",
  L2593&lt;TIME(9,0,0),"Night"
))</f>
        <v>Morning</v>
      </c>
      <c r="O2593" t="str">
        <f t="shared" si="244"/>
        <v/>
      </c>
    </row>
    <row r="2594" spans="1:15" x14ac:dyDescent="0.25">
      <c r="A2594" s="55" t="s">
        <v>5321</v>
      </c>
      <c r="B2594" t="s">
        <v>1</v>
      </c>
      <c r="C2594" t="s">
        <v>30</v>
      </c>
      <c r="D2594" t="s">
        <v>4298</v>
      </c>
      <c r="E2594" t="s">
        <v>5322</v>
      </c>
      <c r="F2594" t="s">
        <v>78</v>
      </c>
      <c r="G2594" t="str">
        <f t="shared" si="240"/>
        <v>0</v>
      </c>
      <c r="H2594" s="4" t="str">
        <f t="shared" si="241"/>
        <v>Click here</v>
      </c>
      <c r="I2594" t="str">
        <f>IFERROR(INDEX(Analysis!$B$71:$L$91, MATCH(B2594, Analysis!$A$71:$A$91, 0), MATCH(C2594, Analysis!$B$70:$L$70, 0)), "")</f>
        <v>Mild</v>
      </c>
      <c r="J2594">
        <f t="shared" si="242"/>
        <v>22</v>
      </c>
      <c r="K2594" s="56">
        <f t="shared" si="243"/>
        <v>45806</v>
      </c>
      <c r="L2594" s="57">
        <f t="shared" si="245"/>
        <v>0.4621412037013215</v>
      </c>
      <c r="M2594" t="str" cm="1">
        <f t="array" ref="M2594">IF(L2594="","",_xlfn.IFS(
  AND(L2594&gt;=TIME(9,0,0), L2594&lt;TIME(16,0,0)),"Morning",
  AND(L2594&gt;=TIME(16,0,0), L2594&lt;TIME(23,59,0)),"Evening",
  L2594&gt;=TIME(23,59,0),"Night",
  L2594&lt;TIME(9,0,0),"Night"
))</f>
        <v>Morning</v>
      </c>
      <c r="O2594" t="str">
        <f t="shared" si="244"/>
        <v/>
      </c>
    </row>
    <row r="2595" spans="1:15" x14ac:dyDescent="0.25">
      <c r="A2595" s="55" t="s">
        <v>5323</v>
      </c>
      <c r="B2595" t="s">
        <v>1</v>
      </c>
      <c r="C2595" t="s">
        <v>27</v>
      </c>
      <c r="D2595" t="s">
        <v>5143</v>
      </c>
      <c r="E2595" t="s">
        <v>5324</v>
      </c>
      <c r="F2595" t="s">
        <v>78</v>
      </c>
      <c r="G2595" t="str">
        <f t="shared" si="240"/>
        <v>0</v>
      </c>
      <c r="H2595" s="4" t="str">
        <f t="shared" si="241"/>
        <v>Click here</v>
      </c>
      <c r="I2595" t="str">
        <f>IFERROR(INDEX(Analysis!$B$71:$L$91, MATCH(B2595, Analysis!$A$71:$A$91, 0), MATCH(C2595, Analysis!$B$70:$L$70, 0)), "")</f>
        <v>Mild</v>
      </c>
      <c r="J2595">
        <f t="shared" si="242"/>
        <v>22</v>
      </c>
      <c r="K2595" s="56">
        <f t="shared" si="243"/>
        <v>45806</v>
      </c>
      <c r="L2595" s="57">
        <f t="shared" si="245"/>
        <v>0.46494212962716119</v>
      </c>
      <c r="M2595" t="str" cm="1">
        <f t="array" ref="M2595">IF(L2595="","",_xlfn.IFS(
  AND(L2595&gt;=TIME(9,0,0), L2595&lt;TIME(16,0,0)),"Morning",
  AND(L2595&gt;=TIME(16,0,0), L2595&lt;TIME(23,59,0)),"Evening",
  L2595&gt;=TIME(23,59,0),"Night",
  L2595&lt;TIME(9,0,0),"Night"
))</f>
        <v>Morning</v>
      </c>
      <c r="O2595" t="str">
        <f t="shared" si="244"/>
        <v/>
      </c>
    </row>
    <row r="2596" spans="1:15" x14ac:dyDescent="0.25">
      <c r="A2596" s="55" t="s">
        <v>5325</v>
      </c>
      <c r="B2596" t="s">
        <v>5</v>
      </c>
      <c r="C2596" t="s">
        <v>4731</v>
      </c>
      <c r="D2596" t="s">
        <v>4735</v>
      </c>
      <c r="E2596" t="s">
        <v>5326</v>
      </c>
      <c r="F2596" t="s">
        <v>78</v>
      </c>
      <c r="G2596" t="str">
        <f t="shared" si="240"/>
        <v>0</v>
      </c>
      <c r="H2596" s="4" t="str">
        <f t="shared" si="241"/>
        <v>Click here</v>
      </c>
      <c r="I2596" t="str">
        <f>IFERROR(INDEX(Analysis!$B$71:$L$91, MATCH(B2596, Analysis!$A$71:$A$91, 0), MATCH(C2596, Analysis!$B$70:$L$70, 0)), "")</f>
        <v>Severe</v>
      </c>
      <c r="J2596">
        <f t="shared" si="242"/>
        <v>22</v>
      </c>
      <c r="K2596" s="56">
        <f t="shared" si="243"/>
        <v>45806</v>
      </c>
      <c r="L2596" s="57">
        <f t="shared" si="245"/>
        <v>0.46576388888934162</v>
      </c>
      <c r="M2596" t="str" cm="1">
        <f t="array" ref="M2596">IF(L2596="","",_xlfn.IFS(
  AND(L2596&gt;=TIME(9,0,0), L2596&lt;TIME(16,0,0)),"Morning",
  AND(L2596&gt;=TIME(16,0,0), L2596&lt;TIME(23,59,0)),"Evening",
  L2596&gt;=TIME(23,59,0),"Night",
  L2596&lt;TIME(9,0,0),"Night"
))</f>
        <v>Morning</v>
      </c>
      <c r="O2596" t="str">
        <f t="shared" si="244"/>
        <v/>
      </c>
    </row>
    <row r="2597" spans="1:15" x14ac:dyDescent="0.25">
      <c r="A2597" s="55" t="s">
        <v>5327</v>
      </c>
      <c r="B2597" t="s">
        <v>1</v>
      </c>
      <c r="C2597" t="s">
        <v>4731</v>
      </c>
      <c r="D2597" t="s">
        <v>4740</v>
      </c>
      <c r="E2597" t="s">
        <v>5328</v>
      </c>
      <c r="F2597" t="s">
        <v>78</v>
      </c>
      <c r="G2597" t="str">
        <f t="shared" si="240"/>
        <v>0</v>
      </c>
      <c r="H2597" s="4" t="str">
        <f t="shared" si="241"/>
        <v>Click here</v>
      </c>
      <c r="I2597" t="str">
        <f>IFERROR(INDEX(Analysis!$B$71:$L$91, MATCH(B2597, Analysis!$A$71:$A$91, 0), MATCH(C2597, Analysis!$B$70:$L$70, 0)), "")</f>
        <v>Mild</v>
      </c>
      <c r="J2597">
        <f t="shared" si="242"/>
        <v>22</v>
      </c>
      <c r="K2597" s="56">
        <f t="shared" si="243"/>
        <v>45806</v>
      </c>
      <c r="L2597" s="57">
        <f t="shared" si="245"/>
        <v>0.4673726851833635</v>
      </c>
      <c r="M2597" t="str" cm="1">
        <f t="array" ref="M2597">IF(L2597="","",_xlfn.IFS(
  AND(L2597&gt;=TIME(9,0,0), L2597&lt;TIME(16,0,0)),"Morning",
  AND(L2597&gt;=TIME(16,0,0), L2597&lt;TIME(23,59,0)),"Evening",
  L2597&gt;=TIME(23,59,0),"Night",
  L2597&lt;TIME(9,0,0),"Night"
))</f>
        <v>Morning</v>
      </c>
      <c r="O2597" t="str">
        <f t="shared" si="244"/>
        <v/>
      </c>
    </row>
    <row r="2598" spans="1:15" x14ac:dyDescent="0.25">
      <c r="A2598" s="55" t="s">
        <v>5329</v>
      </c>
      <c r="B2598" t="s">
        <v>1</v>
      </c>
      <c r="C2598" t="s">
        <v>4731</v>
      </c>
      <c r="D2598" t="s">
        <v>4740</v>
      </c>
      <c r="E2598" t="s">
        <v>5330</v>
      </c>
      <c r="F2598" t="s">
        <v>78</v>
      </c>
      <c r="G2598" t="str">
        <f t="shared" si="240"/>
        <v>0</v>
      </c>
      <c r="H2598" s="4" t="str">
        <f t="shared" si="241"/>
        <v>Click here</v>
      </c>
      <c r="I2598" t="str">
        <f>IFERROR(INDEX(Analysis!$B$71:$L$91, MATCH(B2598, Analysis!$A$71:$A$91, 0), MATCH(C2598, Analysis!$B$70:$L$70, 0)), "")</f>
        <v>Mild</v>
      </c>
      <c r="J2598">
        <f t="shared" si="242"/>
        <v>22</v>
      </c>
      <c r="K2598" s="56">
        <f t="shared" si="243"/>
        <v>45806</v>
      </c>
      <c r="L2598" s="57">
        <f t="shared" si="245"/>
        <v>0.47303240740438923</v>
      </c>
      <c r="M2598" t="str" cm="1">
        <f t="array" ref="M2598">IF(L2598="","",_xlfn.IFS(
  AND(L2598&gt;=TIME(9,0,0), L2598&lt;TIME(16,0,0)),"Morning",
  AND(L2598&gt;=TIME(16,0,0), L2598&lt;TIME(23,59,0)),"Evening",
  L2598&gt;=TIME(23,59,0),"Night",
  L2598&lt;TIME(9,0,0),"Night"
))</f>
        <v>Morning</v>
      </c>
      <c r="O2598" t="str">
        <f t="shared" si="244"/>
        <v/>
      </c>
    </row>
    <row r="2599" spans="1:15" x14ac:dyDescent="0.25">
      <c r="A2599" s="55" t="s">
        <v>5331</v>
      </c>
      <c r="B2599" t="s">
        <v>1</v>
      </c>
      <c r="C2599" t="s">
        <v>27</v>
      </c>
      <c r="D2599" t="s">
        <v>5143</v>
      </c>
      <c r="E2599" t="s">
        <v>5332</v>
      </c>
      <c r="F2599" t="s">
        <v>78</v>
      </c>
      <c r="G2599" t="str">
        <f t="shared" si="240"/>
        <v>0</v>
      </c>
      <c r="H2599" s="4" t="str">
        <f t="shared" si="241"/>
        <v>Click here</v>
      </c>
      <c r="I2599" t="str">
        <f>IFERROR(INDEX(Analysis!$B$71:$L$91, MATCH(B2599, Analysis!$A$71:$A$91, 0), MATCH(C2599, Analysis!$B$70:$L$70, 0)), "")</f>
        <v>Mild</v>
      </c>
      <c r="J2599">
        <f t="shared" si="242"/>
        <v>22</v>
      </c>
      <c r="K2599" s="56">
        <f t="shared" si="243"/>
        <v>45806</v>
      </c>
      <c r="L2599" s="57">
        <f t="shared" si="245"/>
        <v>0.47368055555853061</v>
      </c>
      <c r="M2599" t="str" cm="1">
        <f t="array" ref="M2599">IF(L2599="","",_xlfn.IFS(
  AND(L2599&gt;=TIME(9,0,0), L2599&lt;TIME(16,0,0)),"Morning",
  AND(L2599&gt;=TIME(16,0,0), L2599&lt;TIME(23,59,0)),"Evening",
  L2599&gt;=TIME(23,59,0),"Night",
  L2599&lt;TIME(9,0,0),"Night"
))</f>
        <v>Morning</v>
      </c>
      <c r="O2599" t="str">
        <f t="shared" si="244"/>
        <v/>
      </c>
    </row>
    <row r="2600" spans="1:15" x14ac:dyDescent="0.25">
      <c r="A2600" s="55" t="s">
        <v>5333</v>
      </c>
      <c r="B2600" t="s">
        <v>1</v>
      </c>
      <c r="C2600" t="s">
        <v>27</v>
      </c>
      <c r="D2600" t="s">
        <v>5143</v>
      </c>
      <c r="E2600" t="s">
        <v>5334</v>
      </c>
      <c r="F2600" t="s">
        <v>78</v>
      </c>
      <c r="G2600" t="str">
        <f t="shared" si="240"/>
        <v>0</v>
      </c>
      <c r="H2600" s="4" t="str">
        <f t="shared" si="241"/>
        <v>Click here</v>
      </c>
      <c r="I2600" t="str">
        <f>IFERROR(INDEX(Analysis!$B$71:$L$91, MATCH(B2600, Analysis!$A$71:$A$91, 0), MATCH(C2600, Analysis!$B$70:$L$70, 0)), "")</f>
        <v>Mild</v>
      </c>
      <c r="J2600">
        <f t="shared" si="242"/>
        <v>22</v>
      </c>
      <c r="K2600" s="56">
        <f t="shared" si="243"/>
        <v>45806</v>
      </c>
      <c r="L2600" s="57">
        <f t="shared" si="245"/>
        <v>0.47381944444350665</v>
      </c>
      <c r="M2600" t="str" cm="1">
        <f t="array" ref="M2600">IF(L2600="","",_xlfn.IFS(
  AND(L2600&gt;=TIME(9,0,0), L2600&lt;TIME(16,0,0)),"Morning",
  AND(L2600&gt;=TIME(16,0,0), L2600&lt;TIME(23,59,0)),"Evening",
  L2600&gt;=TIME(23,59,0),"Night",
  L2600&lt;TIME(9,0,0),"Night"
))</f>
        <v>Morning</v>
      </c>
      <c r="O2600" t="str">
        <f t="shared" si="244"/>
        <v/>
      </c>
    </row>
    <row r="2601" spans="1:15" x14ac:dyDescent="0.25">
      <c r="A2601" s="55" t="s">
        <v>5335</v>
      </c>
      <c r="B2601" t="s">
        <v>1</v>
      </c>
      <c r="C2601" t="s">
        <v>27</v>
      </c>
      <c r="D2601" t="s">
        <v>5143</v>
      </c>
      <c r="E2601" t="s">
        <v>5336</v>
      </c>
      <c r="F2601" t="s">
        <v>78</v>
      </c>
      <c r="G2601" t="str">
        <f t="shared" si="240"/>
        <v>0</v>
      </c>
      <c r="H2601" s="4" t="str">
        <f t="shared" si="241"/>
        <v>Click here</v>
      </c>
      <c r="I2601" t="str">
        <f>IFERROR(INDEX(Analysis!$B$71:$L$91, MATCH(B2601, Analysis!$A$71:$A$91, 0), MATCH(C2601, Analysis!$B$70:$L$70, 0)), "")</f>
        <v>Mild</v>
      </c>
      <c r="J2601">
        <f t="shared" si="242"/>
        <v>22</v>
      </c>
      <c r="K2601" s="56">
        <f t="shared" si="243"/>
        <v>45806</v>
      </c>
      <c r="L2601" s="57">
        <f t="shared" si="245"/>
        <v>0.47402777777460869</v>
      </c>
      <c r="M2601" t="str" cm="1">
        <f t="array" ref="M2601">IF(L2601="","",_xlfn.IFS(
  AND(L2601&gt;=TIME(9,0,0), L2601&lt;TIME(16,0,0)),"Morning",
  AND(L2601&gt;=TIME(16,0,0), L2601&lt;TIME(23,59,0)),"Evening",
  L2601&gt;=TIME(23,59,0),"Night",
  L2601&lt;TIME(9,0,0),"Night"
))</f>
        <v>Morning</v>
      </c>
      <c r="O2601" t="str">
        <f t="shared" si="244"/>
        <v/>
      </c>
    </row>
    <row r="2602" spans="1:15" x14ac:dyDescent="0.25">
      <c r="A2602" s="55" t="s">
        <v>5337</v>
      </c>
      <c r="B2602" t="s">
        <v>0</v>
      </c>
      <c r="C2602" t="s">
        <v>4731</v>
      </c>
      <c r="D2602" t="s">
        <v>4743</v>
      </c>
      <c r="E2602" t="s">
        <v>5338</v>
      </c>
      <c r="F2602" t="s">
        <v>78</v>
      </c>
      <c r="G2602" t="str">
        <f t="shared" si="240"/>
        <v>0</v>
      </c>
      <c r="H2602" s="4" t="str">
        <f t="shared" si="241"/>
        <v>Click here</v>
      </c>
      <c r="I2602" t="str">
        <f>IFERROR(INDEX(Analysis!$B$71:$L$91, MATCH(B2602, Analysis!$A$71:$A$91, 0), MATCH(C2602, Analysis!$B$70:$L$70, 0)), "")</f>
        <v>Severe</v>
      </c>
      <c r="J2602">
        <f t="shared" si="242"/>
        <v>22</v>
      </c>
      <c r="K2602" s="56">
        <f t="shared" si="243"/>
        <v>45806</v>
      </c>
      <c r="L2602" s="57">
        <f t="shared" si="245"/>
        <v>0.47403935185138835</v>
      </c>
      <c r="M2602" t="str" cm="1">
        <f t="array" ref="M2602">IF(L2602="","",_xlfn.IFS(
  AND(L2602&gt;=TIME(9,0,0), L2602&lt;TIME(16,0,0)),"Morning",
  AND(L2602&gt;=TIME(16,0,0), L2602&lt;TIME(23,59,0)),"Evening",
  L2602&gt;=TIME(23,59,0),"Night",
  L2602&lt;TIME(9,0,0),"Night"
))</f>
        <v>Morning</v>
      </c>
      <c r="O2602" t="str">
        <f t="shared" si="244"/>
        <v/>
      </c>
    </row>
    <row r="2603" spans="1:15" x14ac:dyDescent="0.25">
      <c r="A2603" s="55" t="s">
        <v>5339</v>
      </c>
      <c r="B2603" t="s">
        <v>1</v>
      </c>
      <c r="C2603" t="s">
        <v>27</v>
      </c>
      <c r="D2603" t="s">
        <v>5143</v>
      </c>
      <c r="E2603" t="s">
        <v>5340</v>
      </c>
      <c r="F2603" t="s">
        <v>78</v>
      </c>
      <c r="G2603" t="str">
        <f t="shared" si="240"/>
        <v>0</v>
      </c>
      <c r="H2603" s="4" t="str">
        <f t="shared" si="241"/>
        <v>Click here</v>
      </c>
      <c r="I2603" t="str">
        <f>IFERROR(INDEX(Analysis!$B$71:$L$91, MATCH(B2603, Analysis!$A$71:$A$91, 0), MATCH(C2603, Analysis!$B$70:$L$70, 0)), "")</f>
        <v>Mild</v>
      </c>
      <c r="J2603">
        <f t="shared" si="242"/>
        <v>22</v>
      </c>
      <c r="K2603" s="56">
        <f t="shared" si="243"/>
        <v>45806</v>
      </c>
      <c r="L2603" s="57">
        <f t="shared" si="245"/>
        <v>0.47416666666686069</v>
      </c>
      <c r="M2603" t="str" cm="1">
        <f t="array" ref="M2603">IF(L2603="","",_xlfn.IFS(
  AND(L2603&gt;=TIME(9,0,0), L2603&lt;TIME(16,0,0)),"Morning",
  AND(L2603&gt;=TIME(16,0,0), L2603&lt;TIME(23,59,0)),"Evening",
  L2603&gt;=TIME(23,59,0),"Night",
  L2603&lt;TIME(9,0,0),"Night"
))</f>
        <v>Morning</v>
      </c>
      <c r="O2603" t="str">
        <f t="shared" si="244"/>
        <v/>
      </c>
    </row>
    <row r="2604" spans="1:15" x14ac:dyDescent="0.25">
      <c r="A2604" s="55" t="s">
        <v>5341</v>
      </c>
      <c r="B2604" t="s">
        <v>1</v>
      </c>
      <c r="C2604" t="s">
        <v>4731</v>
      </c>
      <c r="D2604" t="s">
        <v>4988</v>
      </c>
      <c r="E2604" t="s">
        <v>5342</v>
      </c>
      <c r="F2604" t="s">
        <v>78</v>
      </c>
      <c r="G2604" t="str">
        <f t="shared" si="240"/>
        <v>0</v>
      </c>
      <c r="H2604" s="4" t="str">
        <f t="shared" si="241"/>
        <v>Click here</v>
      </c>
      <c r="I2604" t="str">
        <f>IFERROR(INDEX(Analysis!$B$71:$L$91, MATCH(B2604, Analysis!$A$71:$A$91, 0), MATCH(C2604, Analysis!$B$70:$L$70, 0)), "")</f>
        <v>Mild</v>
      </c>
      <c r="J2604">
        <f t="shared" si="242"/>
        <v>22</v>
      </c>
      <c r="K2604" s="56">
        <f t="shared" si="243"/>
        <v>45806</v>
      </c>
      <c r="L2604" s="57">
        <f t="shared" si="245"/>
        <v>0.48126157407386927</v>
      </c>
      <c r="M2604" t="str" cm="1">
        <f t="array" ref="M2604">IF(L2604="","",_xlfn.IFS(
  AND(L2604&gt;=TIME(9,0,0), L2604&lt;TIME(16,0,0)),"Morning",
  AND(L2604&gt;=TIME(16,0,0), L2604&lt;TIME(23,59,0)),"Evening",
  L2604&gt;=TIME(23,59,0),"Night",
  L2604&lt;TIME(9,0,0),"Night"
))</f>
        <v>Morning</v>
      </c>
      <c r="O2604" t="str">
        <f t="shared" si="244"/>
        <v/>
      </c>
    </row>
    <row r="2605" spans="1:15" x14ac:dyDescent="0.25">
      <c r="A2605" s="55" t="s">
        <v>5343</v>
      </c>
      <c r="B2605" t="s">
        <v>1</v>
      </c>
      <c r="C2605" t="s">
        <v>4731</v>
      </c>
      <c r="D2605" t="s">
        <v>4988</v>
      </c>
      <c r="E2605" t="s">
        <v>5344</v>
      </c>
      <c r="F2605" t="s">
        <v>78</v>
      </c>
      <c r="G2605" t="str">
        <f t="shared" si="240"/>
        <v>0</v>
      </c>
      <c r="H2605" s="4" t="str">
        <f t="shared" si="241"/>
        <v>Click here</v>
      </c>
      <c r="I2605" t="str">
        <f>IFERROR(INDEX(Analysis!$B$71:$L$91, MATCH(B2605, Analysis!$A$71:$A$91, 0), MATCH(C2605, Analysis!$B$70:$L$70, 0)), "")</f>
        <v>Mild</v>
      </c>
      <c r="J2605">
        <f t="shared" si="242"/>
        <v>22</v>
      </c>
      <c r="K2605" s="56">
        <f t="shared" si="243"/>
        <v>45806</v>
      </c>
      <c r="L2605" s="57">
        <f t="shared" si="245"/>
        <v>0.48215277777489973</v>
      </c>
      <c r="M2605" t="str" cm="1">
        <f t="array" ref="M2605">IF(L2605="","",_xlfn.IFS(
  AND(L2605&gt;=TIME(9,0,0), L2605&lt;TIME(16,0,0)),"Morning",
  AND(L2605&gt;=TIME(16,0,0), L2605&lt;TIME(23,59,0)),"Evening",
  L2605&gt;=TIME(23,59,0),"Night",
  L2605&lt;TIME(9,0,0),"Night"
))</f>
        <v>Morning</v>
      </c>
      <c r="O2605" t="str">
        <f t="shared" si="244"/>
        <v/>
      </c>
    </row>
    <row r="2606" spans="1:15" x14ac:dyDescent="0.25">
      <c r="A2606" s="55" t="s">
        <v>5345</v>
      </c>
      <c r="B2606" t="s">
        <v>1</v>
      </c>
      <c r="C2606" t="s">
        <v>27</v>
      </c>
      <c r="D2606" t="s">
        <v>5143</v>
      </c>
      <c r="E2606" t="s">
        <v>5346</v>
      </c>
      <c r="F2606" t="s">
        <v>78</v>
      </c>
      <c r="G2606" t="str">
        <f t="shared" si="240"/>
        <v>0</v>
      </c>
      <c r="H2606" s="4" t="str">
        <f t="shared" si="241"/>
        <v>Click here</v>
      </c>
      <c r="I2606" t="str">
        <f>IFERROR(INDEX(Analysis!$B$71:$L$91, MATCH(B2606, Analysis!$A$71:$A$91, 0), MATCH(C2606, Analysis!$B$70:$L$70, 0)), "")</f>
        <v>Mild</v>
      </c>
      <c r="J2606">
        <f t="shared" si="242"/>
        <v>22</v>
      </c>
      <c r="K2606" s="56">
        <f t="shared" si="243"/>
        <v>45806</v>
      </c>
      <c r="L2606" s="57">
        <f t="shared" si="245"/>
        <v>0.48421296296146465</v>
      </c>
      <c r="M2606" t="str" cm="1">
        <f t="array" ref="M2606">IF(L2606="","",_xlfn.IFS(
  AND(L2606&gt;=TIME(9,0,0), L2606&lt;TIME(16,0,0)),"Morning",
  AND(L2606&gt;=TIME(16,0,0), L2606&lt;TIME(23,59,0)),"Evening",
  L2606&gt;=TIME(23,59,0),"Night",
  L2606&lt;TIME(9,0,0),"Night"
))</f>
        <v>Morning</v>
      </c>
      <c r="O2606" t="str">
        <f t="shared" si="244"/>
        <v/>
      </c>
    </row>
    <row r="2607" spans="1:15" x14ac:dyDescent="0.25">
      <c r="A2607" s="55" t="s">
        <v>5347</v>
      </c>
      <c r="B2607" t="s">
        <v>1</v>
      </c>
      <c r="C2607" t="s">
        <v>4731</v>
      </c>
      <c r="D2607" t="s">
        <v>4735</v>
      </c>
      <c r="E2607" t="s">
        <v>5348</v>
      </c>
      <c r="F2607" t="s">
        <v>78</v>
      </c>
      <c r="G2607" t="str">
        <f t="shared" si="240"/>
        <v>0</v>
      </c>
      <c r="H2607" s="4" t="str">
        <f t="shared" si="241"/>
        <v>Click here</v>
      </c>
      <c r="I2607" t="str">
        <f>IFERROR(INDEX(Analysis!$B$71:$L$91, MATCH(B2607, Analysis!$A$71:$A$91, 0), MATCH(C2607, Analysis!$B$70:$L$70, 0)), "")</f>
        <v>Mild</v>
      </c>
      <c r="J2607">
        <f t="shared" si="242"/>
        <v>22</v>
      </c>
      <c r="K2607" s="56">
        <f t="shared" si="243"/>
        <v>45806</v>
      </c>
      <c r="L2607" s="57">
        <f t="shared" si="245"/>
        <v>0.48450231481547235</v>
      </c>
      <c r="M2607" t="str" cm="1">
        <f t="array" ref="M2607">IF(L2607="","",_xlfn.IFS(
  AND(L2607&gt;=TIME(9,0,0), L2607&lt;TIME(16,0,0)),"Morning",
  AND(L2607&gt;=TIME(16,0,0), L2607&lt;TIME(23,59,0)),"Evening",
  L2607&gt;=TIME(23,59,0),"Night",
  L2607&lt;TIME(9,0,0),"Night"
))</f>
        <v>Morning</v>
      </c>
      <c r="O2607" t="str">
        <f t="shared" si="244"/>
        <v/>
      </c>
    </row>
    <row r="2608" spans="1:15" x14ac:dyDescent="0.25">
      <c r="A2608" s="55" t="s">
        <v>5349</v>
      </c>
      <c r="B2608" t="s">
        <v>1</v>
      </c>
      <c r="C2608" t="s">
        <v>25</v>
      </c>
      <c r="D2608" t="s">
        <v>86</v>
      </c>
      <c r="E2608" t="s">
        <v>5350</v>
      </c>
      <c r="F2608" t="s">
        <v>78</v>
      </c>
      <c r="G2608" t="str">
        <f t="shared" si="240"/>
        <v>0</v>
      </c>
      <c r="H2608" s="4" t="str">
        <f t="shared" si="241"/>
        <v>Click here</v>
      </c>
      <c r="I2608" t="str">
        <f>IFERROR(INDEX(Analysis!$B$71:$L$91, MATCH(B2608, Analysis!$A$71:$A$91, 0), MATCH(C2608, Analysis!$B$70:$L$70, 0)), "")</f>
        <v>Mild</v>
      </c>
      <c r="J2608">
        <f t="shared" si="242"/>
        <v>22</v>
      </c>
      <c r="K2608" s="56">
        <f t="shared" si="243"/>
        <v>45806</v>
      </c>
      <c r="L2608" s="57">
        <f t="shared" si="245"/>
        <v>0.48920138888934162</v>
      </c>
      <c r="M2608" t="str" cm="1">
        <f t="array" ref="M2608">IF(L2608="","",_xlfn.IFS(
  AND(L2608&gt;=TIME(9,0,0), L2608&lt;TIME(16,0,0)),"Morning",
  AND(L2608&gt;=TIME(16,0,0), L2608&lt;TIME(23,59,0)),"Evening",
  L2608&gt;=TIME(23,59,0),"Night",
  L2608&lt;TIME(9,0,0),"Night"
))</f>
        <v>Morning</v>
      </c>
      <c r="O2608" t="str">
        <f t="shared" si="244"/>
        <v/>
      </c>
    </row>
    <row r="2609" spans="1:15" x14ac:dyDescent="0.25">
      <c r="A2609" s="55" t="s">
        <v>5351</v>
      </c>
      <c r="B2609" t="s">
        <v>1</v>
      </c>
      <c r="C2609" t="s">
        <v>4731</v>
      </c>
      <c r="D2609" t="s">
        <v>4740</v>
      </c>
      <c r="E2609" t="s">
        <v>5352</v>
      </c>
      <c r="F2609" t="s">
        <v>78</v>
      </c>
      <c r="G2609" t="str">
        <f t="shared" si="240"/>
        <v>0</v>
      </c>
      <c r="H2609" s="4" t="str">
        <f t="shared" si="241"/>
        <v>Click here</v>
      </c>
      <c r="I2609" t="str">
        <f>IFERROR(INDEX(Analysis!$B$71:$L$91, MATCH(B2609, Analysis!$A$71:$A$91, 0), MATCH(C2609, Analysis!$B$70:$L$70, 0)), "")</f>
        <v>Mild</v>
      </c>
      <c r="J2609">
        <f t="shared" si="242"/>
        <v>22</v>
      </c>
      <c r="K2609" s="56">
        <f t="shared" si="243"/>
        <v>45806</v>
      </c>
      <c r="L2609" s="57">
        <f t="shared" si="245"/>
        <v>0.492222222223063</v>
      </c>
      <c r="M2609" t="str" cm="1">
        <f t="array" ref="M2609">IF(L2609="","",_xlfn.IFS(
  AND(L2609&gt;=TIME(9,0,0), L2609&lt;TIME(16,0,0)),"Morning",
  AND(L2609&gt;=TIME(16,0,0), L2609&lt;TIME(23,59,0)),"Evening",
  L2609&gt;=TIME(23,59,0),"Night",
  L2609&lt;TIME(9,0,0),"Night"
))</f>
        <v>Morning</v>
      </c>
      <c r="O2609" t="str">
        <f t="shared" si="244"/>
        <v/>
      </c>
    </row>
    <row r="2610" spans="1:15" x14ac:dyDescent="0.25">
      <c r="A2610" s="55" t="s">
        <v>5353</v>
      </c>
      <c r="B2610" t="s">
        <v>1</v>
      </c>
      <c r="C2610" t="s">
        <v>4731</v>
      </c>
      <c r="D2610" t="s">
        <v>4740</v>
      </c>
      <c r="E2610" t="s">
        <v>5354</v>
      </c>
      <c r="F2610" t="s">
        <v>78</v>
      </c>
      <c r="G2610" t="str">
        <f t="shared" si="240"/>
        <v>0</v>
      </c>
      <c r="H2610" s="4" t="str">
        <f t="shared" si="241"/>
        <v>Click here</v>
      </c>
      <c r="I2610" t="str">
        <f>IFERROR(INDEX(Analysis!$B$71:$L$91, MATCH(B2610, Analysis!$A$71:$A$91, 0), MATCH(C2610, Analysis!$B$70:$L$70, 0)), "")</f>
        <v>Mild</v>
      </c>
      <c r="J2610">
        <f t="shared" si="242"/>
        <v>22</v>
      </c>
      <c r="K2610" s="56">
        <f t="shared" si="243"/>
        <v>45806</v>
      </c>
      <c r="L2610" s="57">
        <f t="shared" si="245"/>
        <v>0.49329861110891216</v>
      </c>
      <c r="M2610" t="str" cm="1">
        <f t="array" ref="M2610">IF(L2610="","",_xlfn.IFS(
  AND(L2610&gt;=TIME(9,0,0), L2610&lt;TIME(16,0,0)),"Morning",
  AND(L2610&gt;=TIME(16,0,0), L2610&lt;TIME(23,59,0)),"Evening",
  L2610&gt;=TIME(23,59,0),"Night",
  L2610&lt;TIME(9,0,0),"Night"
))</f>
        <v>Morning</v>
      </c>
      <c r="O2610" t="str">
        <f t="shared" si="244"/>
        <v/>
      </c>
    </row>
    <row r="2611" spans="1:15" x14ac:dyDescent="0.25">
      <c r="A2611" s="55" t="s">
        <v>5355</v>
      </c>
      <c r="B2611" t="s">
        <v>1</v>
      </c>
      <c r="C2611" t="s">
        <v>27</v>
      </c>
      <c r="D2611" t="s">
        <v>5143</v>
      </c>
      <c r="E2611" t="s">
        <v>5356</v>
      </c>
      <c r="F2611" t="s">
        <v>78</v>
      </c>
      <c r="G2611" t="str">
        <f t="shared" si="240"/>
        <v>0</v>
      </c>
      <c r="H2611" s="4" t="str">
        <f t="shared" si="241"/>
        <v>Click here</v>
      </c>
      <c r="I2611" t="str">
        <f>IFERROR(INDEX(Analysis!$B$71:$L$91, MATCH(B2611, Analysis!$A$71:$A$91, 0), MATCH(C2611, Analysis!$B$70:$L$70, 0)), "")</f>
        <v>Mild</v>
      </c>
      <c r="J2611">
        <f t="shared" si="242"/>
        <v>22</v>
      </c>
      <c r="K2611" s="56">
        <f t="shared" si="243"/>
        <v>45806</v>
      </c>
      <c r="L2611" s="57">
        <f t="shared" si="245"/>
        <v>0.50090277777781012</v>
      </c>
      <c r="M2611" t="str" cm="1">
        <f t="array" ref="M2611">IF(L2611="","",_xlfn.IFS(
  AND(L2611&gt;=TIME(9,0,0), L2611&lt;TIME(16,0,0)),"Morning",
  AND(L2611&gt;=TIME(16,0,0), L2611&lt;TIME(23,59,0)),"Evening",
  L2611&gt;=TIME(23,59,0),"Night",
  L2611&lt;TIME(9,0,0),"Night"
))</f>
        <v>Morning</v>
      </c>
      <c r="O2611" t="str">
        <f t="shared" si="244"/>
        <v/>
      </c>
    </row>
    <row r="2612" spans="1:15" x14ac:dyDescent="0.25">
      <c r="A2612" s="55" t="s">
        <v>5357</v>
      </c>
      <c r="B2612" t="s">
        <v>1</v>
      </c>
      <c r="C2612" t="s">
        <v>27</v>
      </c>
      <c r="D2612" t="s">
        <v>5143</v>
      </c>
      <c r="E2612" t="s">
        <v>5358</v>
      </c>
      <c r="F2612" t="s">
        <v>78</v>
      </c>
      <c r="G2612" t="str">
        <f t="shared" si="240"/>
        <v>0</v>
      </c>
      <c r="H2612" s="4" t="str">
        <f t="shared" si="241"/>
        <v>Click here</v>
      </c>
      <c r="I2612" t="str">
        <f>IFERROR(INDEX(Analysis!$B$71:$L$91, MATCH(B2612, Analysis!$A$71:$A$91, 0), MATCH(C2612, Analysis!$B$70:$L$70, 0)), "")</f>
        <v>Mild</v>
      </c>
      <c r="J2612">
        <f t="shared" si="242"/>
        <v>22</v>
      </c>
      <c r="K2612" s="56">
        <f t="shared" si="243"/>
        <v>45806</v>
      </c>
      <c r="L2612" s="57">
        <f t="shared" si="245"/>
        <v>0.50337962962657912</v>
      </c>
      <c r="M2612" t="str" cm="1">
        <f t="array" ref="M2612">IF(L2612="","",_xlfn.IFS(
  AND(L2612&gt;=TIME(9,0,0), L2612&lt;TIME(16,0,0)),"Morning",
  AND(L2612&gt;=TIME(16,0,0), L2612&lt;TIME(23,59,0)),"Evening",
  L2612&gt;=TIME(23,59,0),"Night",
  L2612&lt;TIME(9,0,0),"Night"
))</f>
        <v>Morning</v>
      </c>
      <c r="O2612" t="str">
        <f t="shared" si="244"/>
        <v/>
      </c>
    </row>
    <row r="2613" spans="1:15" x14ac:dyDescent="0.25">
      <c r="A2613" s="55" t="s">
        <v>5359</v>
      </c>
      <c r="B2613" t="s">
        <v>1</v>
      </c>
      <c r="C2613" t="s">
        <v>27</v>
      </c>
      <c r="D2613" t="s">
        <v>5143</v>
      </c>
      <c r="E2613" t="s">
        <v>5360</v>
      </c>
      <c r="F2613" t="s">
        <v>78</v>
      </c>
      <c r="G2613" t="str">
        <f t="shared" si="240"/>
        <v>0</v>
      </c>
      <c r="H2613" s="4" t="str">
        <f t="shared" si="241"/>
        <v>Click here</v>
      </c>
      <c r="I2613" t="str">
        <f>IFERROR(INDEX(Analysis!$B$71:$L$91, MATCH(B2613, Analysis!$A$71:$A$91, 0), MATCH(C2613, Analysis!$B$70:$L$70, 0)), "")</f>
        <v>Mild</v>
      </c>
      <c r="J2613">
        <f t="shared" si="242"/>
        <v>22</v>
      </c>
      <c r="K2613" s="56">
        <f t="shared" si="243"/>
        <v>45806</v>
      </c>
      <c r="L2613" s="57">
        <f t="shared" si="245"/>
        <v>0.50361111111124046</v>
      </c>
      <c r="M2613" t="str" cm="1">
        <f t="array" ref="M2613">IF(L2613="","",_xlfn.IFS(
  AND(L2613&gt;=TIME(9,0,0), L2613&lt;TIME(16,0,0)),"Morning",
  AND(L2613&gt;=TIME(16,0,0), L2613&lt;TIME(23,59,0)),"Evening",
  L2613&gt;=TIME(23,59,0),"Night",
  L2613&lt;TIME(9,0,0),"Night"
))</f>
        <v>Morning</v>
      </c>
      <c r="O2613" t="str">
        <f t="shared" si="244"/>
        <v/>
      </c>
    </row>
    <row r="2614" spans="1:15" x14ac:dyDescent="0.25">
      <c r="A2614" s="55" t="s">
        <v>5361</v>
      </c>
      <c r="B2614" t="s">
        <v>5</v>
      </c>
      <c r="C2614" t="s">
        <v>4731</v>
      </c>
      <c r="D2614" t="s">
        <v>4732</v>
      </c>
      <c r="E2614" t="s">
        <v>5362</v>
      </c>
      <c r="F2614" t="s">
        <v>78</v>
      </c>
      <c r="G2614" t="str">
        <f t="shared" si="240"/>
        <v>0</v>
      </c>
      <c r="H2614" s="4" t="str">
        <f t="shared" si="241"/>
        <v>Click here</v>
      </c>
      <c r="I2614" t="str">
        <f>IFERROR(INDEX(Analysis!$B$71:$L$91, MATCH(B2614, Analysis!$A$71:$A$91, 0), MATCH(C2614, Analysis!$B$70:$L$70, 0)), "")</f>
        <v>Severe</v>
      </c>
      <c r="J2614">
        <f t="shared" si="242"/>
        <v>22</v>
      </c>
      <c r="K2614" s="56">
        <f t="shared" si="243"/>
        <v>45806</v>
      </c>
      <c r="L2614" s="57">
        <f t="shared" si="245"/>
        <v>0.50440972221986158</v>
      </c>
      <c r="M2614" t="str" cm="1">
        <f t="array" ref="M2614">IF(L2614="","",_xlfn.IFS(
  AND(L2614&gt;=TIME(9,0,0), L2614&lt;TIME(16,0,0)),"Morning",
  AND(L2614&gt;=TIME(16,0,0), L2614&lt;TIME(23,59,0)),"Evening",
  L2614&gt;=TIME(23,59,0),"Night",
  L2614&lt;TIME(9,0,0),"Night"
))</f>
        <v>Morning</v>
      </c>
      <c r="O2614" t="str">
        <f t="shared" si="244"/>
        <v/>
      </c>
    </row>
    <row r="2615" spans="1:15" x14ac:dyDescent="0.25">
      <c r="A2615" s="55" t="s">
        <v>5363</v>
      </c>
      <c r="B2615" t="s">
        <v>1</v>
      </c>
      <c r="C2615" t="s">
        <v>4731</v>
      </c>
      <c r="D2615" t="s">
        <v>4902</v>
      </c>
      <c r="E2615" t="s">
        <v>5364</v>
      </c>
      <c r="F2615" t="s">
        <v>78</v>
      </c>
      <c r="G2615" t="str">
        <f t="shared" si="240"/>
        <v>0</v>
      </c>
      <c r="H2615" s="4" t="str">
        <f t="shared" si="241"/>
        <v>Click here</v>
      </c>
      <c r="I2615" t="str">
        <f>IFERROR(INDEX(Analysis!$B$71:$L$91, MATCH(B2615, Analysis!$A$71:$A$91, 0), MATCH(C2615, Analysis!$B$70:$L$70, 0)), "")</f>
        <v>Mild</v>
      </c>
      <c r="J2615">
        <f t="shared" si="242"/>
        <v>22</v>
      </c>
      <c r="K2615" s="56">
        <f t="shared" si="243"/>
        <v>45806</v>
      </c>
      <c r="L2615" s="57">
        <f t="shared" si="245"/>
        <v>0.50951388888643123</v>
      </c>
      <c r="M2615" t="str" cm="1">
        <f t="array" ref="M2615">IF(L2615="","",_xlfn.IFS(
  AND(L2615&gt;=TIME(9,0,0), L2615&lt;TIME(16,0,0)),"Morning",
  AND(L2615&gt;=TIME(16,0,0), L2615&lt;TIME(23,59,0)),"Evening",
  L2615&gt;=TIME(23,59,0),"Night",
  L2615&lt;TIME(9,0,0),"Night"
))</f>
        <v>Morning</v>
      </c>
      <c r="O2615" t="str">
        <f t="shared" si="244"/>
        <v/>
      </c>
    </row>
    <row r="2616" spans="1:15" x14ac:dyDescent="0.25">
      <c r="A2616" s="55" t="s">
        <v>5365</v>
      </c>
      <c r="B2616" t="s">
        <v>3</v>
      </c>
      <c r="C2616" t="s">
        <v>26</v>
      </c>
      <c r="D2616" t="s">
        <v>178</v>
      </c>
      <c r="E2616" t="s">
        <v>5366</v>
      </c>
      <c r="F2616" t="s">
        <v>78</v>
      </c>
      <c r="G2616" t="str">
        <f t="shared" si="240"/>
        <v>0</v>
      </c>
      <c r="H2616" s="4" t="str">
        <f t="shared" si="241"/>
        <v>Click here</v>
      </c>
      <c r="I2616" t="str">
        <f>IFERROR(INDEX(Analysis!$B$71:$L$91, MATCH(B2616, Analysis!$A$71:$A$91, 0), MATCH(C2616, Analysis!$B$70:$L$70, 0)), "")</f>
        <v>Severe</v>
      </c>
      <c r="J2616">
        <f t="shared" si="242"/>
        <v>22</v>
      </c>
      <c r="K2616" s="56">
        <f t="shared" si="243"/>
        <v>45806</v>
      </c>
      <c r="L2616" s="57">
        <f t="shared" si="245"/>
        <v>0.50993055555591127</v>
      </c>
      <c r="M2616" t="str" cm="1">
        <f t="array" ref="M2616">IF(L2616="","",_xlfn.IFS(
  AND(L2616&gt;=TIME(9,0,0), L2616&lt;TIME(16,0,0)),"Morning",
  AND(L2616&gt;=TIME(16,0,0), L2616&lt;TIME(23,59,0)),"Evening",
  L2616&gt;=TIME(23,59,0),"Night",
  L2616&lt;TIME(9,0,0),"Night"
))</f>
        <v>Morning</v>
      </c>
      <c r="O2616" t="str">
        <f t="shared" si="244"/>
        <v/>
      </c>
    </row>
    <row r="2617" spans="1:15" x14ac:dyDescent="0.25">
      <c r="A2617" s="55" t="s">
        <v>5367</v>
      </c>
      <c r="B2617" t="s">
        <v>1</v>
      </c>
      <c r="C2617" t="s">
        <v>4731</v>
      </c>
      <c r="D2617" t="s">
        <v>4743</v>
      </c>
      <c r="E2617" t="s">
        <v>5368</v>
      </c>
      <c r="F2617" t="s">
        <v>78</v>
      </c>
      <c r="G2617" t="str">
        <f t="shared" si="240"/>
        <v>0</v>
      </c>
      <c r="H2617" s="4" t="str">
        <f t="shared" si="241"/>
        <v>Click here</v>
      </c>
      <c r="I2617" t="str">
        <f>IFERROR(INDEX(Analysis!$B$71:$L$91, MATCH(B2617, Analysis!$A$71:$A$91, 0), MATCH(C2617, Analysis!$B$70:$L$70, 0)), "")</f>
        <v>Mild</v>
      </c>
      <c r="J2617">
        <f t="shared" si="242"/>
        <v>22</v>
      </c>
      <c r="K2617" s="56">
        <f t="shared" si="243"/>
        <v>45806</v>
      </c>
      <c r="L2617" s="57">
        <f t="shared" si="245"/>
        <v>0.51549768518452765</v>
      </c>
      <c r="M2617" t="str" cm="1">
        <f t="array" ref="M2617">IF(L2617="","",_xlfn.IFS(
  AND(L2617&gt;=TIME(9,0,0), L2617&lt;TIME(16,0,0)),"Morning",
  AND(L2617&gt;=TIME(16,0,0), L2617&lt;TIME(23,59,0)),"Evening",
  L2617&gt;=TIME(23,59,0),"Night",
  L2617&lt;TIME(9,0,0),"Night"
))</f>
        <v>Morning</v>
      </c>
      <c r="O2617" t="str">
        <f t="shared" si="244"/>
        <v/>
      </c>
    </row>
    <row r="2618" spans="1:15" x14ac:dyDescent="0.25">
      <c r="A2618" s="55" t="s">
        <v>5369</v>
      </c>
      <c r="B2618" t="s">
        <v>1</v>
      </c>
      <c r="C2618" t="s">
        <v>4731</v>
      </c>
      <c r="D2618" t="s">
        <v>4743</v>
      </c>
      <c r="E2618" t="s">
        <v>5370</v>
      </c>
      <c r="F2618" t="s">
        <v>78</v>
      </c>
      <c r="G2618" t="str">
        <f t="shared" si="240"/>
        <v>0</v>
      </c>
      <c r="H2618" s="4" t="str">
        <f t="shared" si="241"/>
        <v>Click here</v>
      </c>
      <c r="I2618" t="str">
        <f>IFERROR(INDEX(Analysis!$B$71:$L$91, MATCH(B2618, Analysis!$A$71:$A$91, 0), MATCH(C2618, Analysis!$B$70:$L$70, 0)), "")</f>
        <v>Mild</v>
      </c>
      <c r="J2618">
        <f t="shared" si="242"/>
        <v>22</v>
      </c>
      <c r="K2618" s="56">
        <f t="shared" si="243"/>
        <v>45806</v>
      </c>
      <c r="L2618" s="57">
        <f t="shared" si="245"/>
        <v>0.515729166669189</v>
      </c>
      <c r="M2618" t="str" cm="1">
        <f t="array" ref="M2618">IF(L2618="","",_xlfn.IFS(
  AND(L2618&gt;=TIME(9,0,0), L2618&lt;TIME(16,0,0)),"Morning",
  AND(L2618&gt;=TIME(16,0,0), L2618&lt;TIME(23,59,0)),"Evening",
  L2618&gt;=TIME(23,59,0),"Night",
  L2618&lt;TIME(9,0,0),"Night"
))</f>
        <v>Morning</v>
      </c>
      <c r="O2618" t="str">
        <f t="shared" si="244"/>
        <v/>
      </c>
    </row>
    <row r="2619" spans="1:15" x14ac:dyDescent="0.25">
      <c r="A2619" s="55" t="s">
        <v>5371</v>
      </c>
      <c r="B2619" t="s">
        <v>1</v>
      </c>
      <c r="C2619" t="s">
        <v>27</v>
      </c>
      <c r="D2619" t="s">
        <v>5143</v>
      </c>
      <c r="E2619" t="s">
        <v>5372</v>
      </c>
      <c r="F2619" t="s">
        <v>78</v>
      </c>
      <c r="G2619" t="str">
        <f t="shared" si="240"/>
        <v>0</v>
      </c>
      <c r="H2619" s="4" t="str">
        <f t="shared" si="241"/>
        <v>Click here</v>
      </c>
      <c r="I2619" t="str">
        <f>IFERROR(INDEX(Analysis!$B$71:$L$91, MATCH(B2619, Analysis!$A$71:$A$91, 0), MATCH(C2619, Analysis!$B$70:$L$70, 0)), "")</f>
        <v>Mild</v>
      </c>
      <c r="J2619">
        <f t="shared" si="242"/>
        <v>22</v>
      </c>
      <c r="K2619" s="56">
        <f t="shared" si="243"/>
        <v>45806</v>
      </c>
      <c r="L2619" s="57">
        <f t="shared" si="245"/>
        <v>0.53115740740759065</v>
      </c>
      <c r="M2619" t="str" cm="1">
        <f t="array" ref="M2619">IF(L2619="","",_xlfn.IFS(
  AND(L2619&gt;=TIME(9,0,0), L2619&lt;TIME(16,0,0)),"Morning",
  AND(L2619&gt;=TIME(16,0,0), L2619&lt;TIME(23,59,0)),"Evening",
  L2619&gt;=TIME(23,59,0),"Night",
  L2619&lt;TIME(9,0,0),"Night"
))</f>
        <v>Morning</v>
      </c>
      <c r="O2619" t="str">
        <f t="shared" si="244"/>
        <v/>
      </c>
    </row>
    <row r="2620" spans="1:15" x14ac:dyDescent="0.25">
      <c r="A2620" s="55" t="s">
        <v>5373</v>
      </c>
      <c r="B2620" t="s">
        <v>1</v>
      </c>
      <c r="C2620" t="s">
        <v>27</v>
      </c>
      <c r="D2620" t="s">
        <v>5143</v>
      </c>
      <c r="E2620" t="s">
        <v>5374</v>
      </c>
      <c r="F2620" t="s">
        <v>78</v>
      </c>
      <c r="G2620" t="str">
        <f t="shared" si="240"/>
        <v>0</v>
      </c>
      <c r="H2620" s="4" t="str">
        <f t="shared" si="241"/>
        <v>Click here</v>
      </c>
      <c r="I2620" t="str">
        <f>IFERROR(INDEX(Analysis!$B$71:$L$91, MATCH(B2620, Analysis!$A$71:$A$91, 0), MATCH(C2620, Analysis!$B$70:$L$70, 0)), "")</f>
        <v>Mild</v>
      </c>
      <c r="J2620">
        <f t="shared" si="242"/>
        <v>22</v>
      </c>
      <c r="K2620" s="56">
        <f t="shared" si="243"/>
        <v>45806</v>
      </c>
      <c r="L2620" s="57">
        <f t="shared" si="245"/>
        <v>0.53127314814628335</v>
      </c>
      <c r="M2620" t="str" cm="1">
        <f t="array" ref="M2620">IF(L2620="","",_xlfn.IFS(
  AND(L2620&gt;=TIME(9,0,0), L2620&lt;TIME(16,0,0)),"Morning",
  AND(L2620&gt;=TIME(16,0,0), L2620&lt;TIME(23,59,0)),"Evening",
  L2620&gt;=TIME(23,59,0),"Night",
  L2620&lt;TIME(9,0,0),"Night"
))</f>
        <v>Morning</v>
      </c>
      <c r="O2620" t="str">
        <f t="shared" si="244"/>
        <v/>
      </c>
    </row>
    <row r="2621" spans="1:15" x14ac:dyDescent="0.25">
      <c r="A2621" s="55" t="s">
        <v>5375</v>
      </c>
      <c r="B2621" t="s">
        <v>1</v>
      </c>
      <c r="C2621" t="s">
        <v>27</v>
      </c>
      <c r="D2621" t="s">
        <v>5143</v>
      </c>
      <c r="E2621" t="s">
        <v>5376</v>
      </c>
      <c r="F2621" t="s">
        <v>78</v>
      </c>
      <c r="G2621" t="str">
        <f t="shared" si="240"/>
        <v>0</v>
      </c>
      <c r="H2621" s="4" t="str">
        <f t="shared" si="241"/>
        <v>Click here</v>
      </c>
      <c r="I2621" t="str">
        <f>IFERROR(INDEX(Analysis!$B$71:$L$91, MATCH(B2621, Analysis!$A$71:$A$91, 0), MATCH(C2621, Analysis!$B$70:$L$70, 0)), "")</f>
        <v>Mild</v>
      </c>
      <c r="J2621">
        <f t="shared" si="242"/>
        <v>22</v>
      </c>
      <c r="K2621" s="56">
        <f t="shared" si="243"/>
        <v>45806</v>
      </c>
      <c r="L2621" s="57">
        <f t="shared" si="245"/>
        <v>0.531388888892252</v>
      </c>
      <c r="M2621" t="str" cm="1">
        <f t="array" ref="M2621">IF(L2621="","",_xlfn.IFS(
  AND(L2621&gt;=TIME(9,0,0), L2621&lt;TIME(16,0,0)),"Morning",
  AND(L2621&gt;=TIME(16,0,0), L2621&lt;TIME(23,59,0)),"Evening",
  L2621&gt;=TIME(23,59,0),"Night",
  L2621&lt;TIME(9,0,0),"Night"
))</f>
        <v>Morning</v>
      </c>
      <c r="O2621" t="str">
        <f t="shared" si="244"/>
        <v/>
      </c>
    </row>
    <row r="2622" spans="1:15" x14ac:dyDescent="0.25">
      <c r="A2622" s="55" t="s">
        <v>5377</v>
      </c>
      <c r="B2622" t="s">
        <v>1</v>
      </c>
      <c r="C2622" t="s">
        <v>4731</v>
      </c>
      <c r="D2622" t="s">
        <v>4902</v>
      </c>
      <c r="E2622" t="s">
        <v>5378</v>
      </c>
      <c r="F2622" t="s">
        <v>78</v>
      </c>
      <c r="G2622" t="str">
        <f t="shared" si="240"/>
        <v>0</v>
      </c>
      <c r="H2622" s="4" t="str">
        <f t="shared" si="241"/>
        <v>Click here</v>
      </c>
      <c r="I2622" t="str">
        <f>IFERROR(INDEX(Analysis!$B$71:$L$91, MATCH(B2622, Analysis!$A$71:$A$91, 0), MATCH(C2622, Analysis!$B$70:$L$70, 0)), "")</f>
        <v>Mild</v>
      </c>
      <c r="J2622">
        <f t="shared" si="242"/>
        <v>22</v>
      </c>
      <c r="K2622" s="56">
        <f t="shared" si="243"/>
        <v>45806</v>
      </c>
      <c r="L2622" s="57">
        <f t="shared" si="245"/>
        <v>0.53168981481576338</v>
      </c>
      <c r="M2622" t="str" cm="1">
        <f t="array" ref="M2622">IF(L2622="","",_xlfn.IFS(
  AND(L2622&gt;=TIME(9,0,0), L2622&lt;TIME(16,0,0)),"Morning",
  AND(L2622&gt;=TIME(16,0,0), L2622&lt;TIME(23,59,0)),"Evening",
  L2622&gt;=TIME(23,59,0),"Night",
  L2622&lt;TIME(9,0,0),"Night"
))</f>
        <v>Morning</v>
      </c>
      <c r="O2622" t="str">
        <f t="shared" si="244"/>
        <v/>
      </c>
    </row>
    <row r="2623" spans="1:15" x14ac:dyDescent="0.25">
      <c r="A2623" s="55" t="s">
        <v>5379</v>
      </c>
      <c r="B2623" t="s">
        <v>1</v>
      </c>
      <c r="C2623" t="s">
        <v>27</v>
      </c>
      <c r="D2623" t="s">
        <v>109</v>
      </c>
      <c r="E2623" t="s">
        <v>5380</v>
      </c>
      <c r="F2623" t="s">
        <v>78</v>
      </c>
      <c r="G2623" t="str">
        <f t="shared" si="240"/>
        <v>0</v>
      </c>
      <c r="H2623" s="4" t="str">
        <f t="shared" si="241"/>
        <v>Click here</v>
      </c>
      <c r="I2623" t="str">
        <f>IFERROR(INDEX(Analysis!$B$71:$L$91, MATCH(B2623, Analysis!$A$71:$A$91, 0), MATCH(C2623, Analysis!$B$70:$L$70, 0)), "")</f>
        <v>Mild</v>
      </c>
      <c r="J2623">
        <f t="shared" si="242"/>
        <v>22</v>
      </c>
      <c r="K2623" s="56">
        <f t="shared" si="243"/>
        <v>45806</v>
      </c>
      <c r="L2623" s="57">
        <f t="shared" si="245"/>
        <v>0.53310185185546288</v>
      </c>
      <c r="M2623" t="str" cm="1">
        <f t="array" ref="M2623">IF(L2623="","",_xlfn.IFS(
  AND(L2623&gt;=TIME(9,0,0), L2623&lt;TIME(16,0,0)),"Morning",
  AND(L2623&gt;=TIME(16,0,0), L2623&lt;TIME(23,59,0)),"Evening",
  L2623&gt;=TIME(23,59,0),"Night",
  L2623&lt;TIME(9,0,0),"Night"
))</f>
        <v>Morning</v>
      </c>
      <c r="O2623" t="str">
        <f t="shared" si="244"/>
        <v/>
      </c>
    </row>
    <row r="2624" spans="1:15" x14ac:dyDescent="0.25">
      <c r="A2624" s="55" t="s">
        <v>5381</v>
      </c>
      <c r="B2624" t="s">
        <v>1</v>
      </c>
      <c r="C2624" t="s">
        <v>27</v>
      </c>
      <c r="D2624" t="s">
        <v>109</v>
      </c>
      <c r="E2624" t="s">
        <v>5382</v>
      </c>
      <c r="F2624" t="s">
        <v>78</v>
      </c>
      <c r="G2624" t="str">
        <f t="shared" si="240"/>
        <v>0</v>
      </c>
      <c r="H2624" s="4" t="str">
        <f t="shared" si="241"/>
        <v>Click here</v>
      </c>
      <c r="I2624" t="str">
        <f>IFERROR(INDEX(Analysis!$B$71:$L$91, MATCH(B2624, Analysis!$A$71:$A$91, 0), MATCH(C2624, Analysis!$B$70:$L$70, 0)), "")</f>
        <v>Mild</v>
      </c>
      <c r="J2624">
        <f t="shared" si="242"/>
        <v>22</v>
      </c>
      <c r="K2624" s="56">
        <f t="shared" si="243"/>
        <v>45806</v>
      </c>
      <c r="L2624" s="57">
        <f t="shared" si="245"/>
        <v>0.53509259259590181</v>
      </c>
      <c r="M2624" t="str" cm="1">
        <f t="array" ref="M2624">IF(L2624="","",_xlfn.IFS(
  AND(L2624&gt;=TIME(9,0,0), L2624&lt;TIME(16,0,0)),"Morning",
  AND(L2624&gt;=TIME(16,0,0), L2624&lt;TIME(23,59,0)),"Evening",
  L2624&gt;=TIME(23,59,0),"Night",
  L2624&lt;TIME(9,0,0),"Night"
))</f>
        <v>Morning</v>
      </c>
      <c r="O2624" t="str">
        <f t="shared" si="244"/>
        <v/>
      </c>
    </row>
    <row r="2625" spans="1:15" x14ac:dyDescent="0.25">
      <c r="A2625" s="55" t="s">
        <v>5383</v>
      </c>
      <c r="B2625" t="s">
        <v>1</v>
      </c>
      <c r="C2625" t="s">
        <v>27</v>
      </c>
      <c r="D2625" t="s">
        <v>662</v>
      </c>
      <c r="E2625" t="s">
        <v>5384</v>
      </c>
      <c r="F2625" t="s">
        <v>78</v>
      </c>
      <c r="G2625" t="str">
        <f t="shared" si="240"/>
        <v>0</v>
      </c>
      <c r="H2625" s="4" t="str">
        <f t="shared" si="241"/>
        <v>Click here</v>
      </c>
      <c r="I2625" t="str">
        <f>IFERROR(INDEX(Analysis!$B$71:$L$91, MATCH(B2625, Analysis!$A$71:$A$91, 0), MATCH(C2625, Analysis!$B$70:$L$70, 0)), "")</f>
        <v>Mild</v>
      </c>
      <c r="J2625">
        <f t="shared" si="242"/>
        <v>22</v>
      </c>
      <c r="K2625" s="56">
        <f t="shared" si="243"/>
        <v>45806</v>
      </c>
      <c r="L2625" s="57">
        <f t="shared" si="245"/>
        <v>0.54136574074072996</v>
      </c>
      <c r="M2625" t="str" cm="1">
        <f t="array" ref="M2625">IF(L2625="","",_xlfn.IFS(
  AND(L2625&gt;=TIME(9,0,0), L2625&lt;TIME(16,0,0)),"Morning",
  AND(L2625&gt;=TIME(16,0,0), L2625&lt;TIME(23,59,0)),"Evening",
  L2625&gt;=TIME(23,59,0),"Night",
  L2625&lt;TIME(9,0,0),"Night"
))</f>
        <v>Morning</v>
      </c>
      <c r="O2625" t="str">
        <f t="shared" si="244"/>
        <v/>
      </c>
    </row>
    <row r="2626" spans="1:15" x14ac:dyDescent="0.25">
      <c r="A2626" s="55" t="s">
        <v>5385</v>
      </c>
      <c r="B2626" t="s">
        <v>1</v>
      </c>
      <c r="C2626" t="s">
        <v>27</v>
      </c>
      <c r="D2626" t="s">
        <v>5143</v>
      </c>
      <c r="E2626" t="s">
        <v>5386</v>
      </c>
      <c r="F2626" t="s">
        <v>78</v>
      </c>
      <c r="G2626" t="str">
        <f t="shared" ref="G2626:G2689" si="246">IF(ISBLANK(A2626), "", IF(ISBLANK(F2626), 0, F2626))</f>
        <v>0</v>
      </c>
      <c r="H2626" s="4" t="str">
        <f t="shared" ref="H2626:H2689" si="247">IF(ISBLANK(E2626),"",HYPERLINK(E2626,"Click here"))</f>
        <v>Click here</v>
      </c>
      <c r="I2626" t="str">
        <f>IFERROR(INDEX(Analysis!$B$71:$L$91, MATCH(B2626, Analysis!$A$71:$A$91, 0), MATCH(C2626, Analysis!$B$70:$L$70, 0)), "")</f>
        <v>Mild</v>
      </c>
      <c r="J2626">
        <f t="shared" ref="J2626:J2689" si="248">IF(ISBLANK(A2626),"",WEEKNUM(A2626))</f>
        <v>22</v>
      </c>
      <c r="K2626" s="56">
        <f t="shared" ref="K2626:K2689" si="249">IF(ISBLANK(A2626),"",DATE(YEAR(A2626),MONTH(A2626),DAY(A2626)))</f>
        <v>45806</v>
      </c>
      <c r="L2626" s="57">
        <f t="shared" si="245"/>
        <v>0.58684027777781012</v>
      </c>
      <c r="M2626" t="str" cm="1">
        <f t="array" ref="M2626">IF(L2626="","",_xlfn.IFS(
  AND(L2626&gt;=TIME(9,0,0), L2626&lt;TIME(16,0,0)),"Morning",
  AND(L2626&gt;=TIME(16,0,0), L2626&lt;TIME(23,59,0)),"Evening",
  L2626&gt;=TIME(23,59,0),"Night",
  L2626&lt;TIME(9,0,0),"Night"
))</f>
        <v>Morning</v>
      </c>
      <c r="O2626" t="str">
        <f t="shared" ref="O2626:O2689" si="250">IF(N2626="ON", _xlfn.IMAGE(E2626, 1), "")</f>
        <v/>
      </c>
    </row>
    <row r="2627" spans="1:15" x14ac:dyDescent="0.25">
      <c r="A2627" s="55" t="s">
        <v>5387</v>
      </c>
      <c r="B2627" t="s">
        <v>1</v>
      </c>
      <c r="C2627" t="s">
        <v>27</v>
      </c>
      <c r="D2627" t="s">
        <v>5143</v>
      </c>
      <c r="E2627" t="s">
        <v>5388</v>
      </c>
      <c r="F2627" t="s">
        <v>78</v>
      </c>
      <c r="G2627" t="str">
        <f t="shared" si="246"/>
        <v>0</v>
      </c>
      <c r="H2627" s="4" t="str">
        <f t="shared" si="247"/>
        <v>Click here</v>
      </c>
      <c r="I2627" t="str">
        <f>IFERROR(INDEX(Analysis!$B$71:$L$91, MATCH(B2627, Analysis!$A$71:$A$91, 0), MATCH(C2627, Analysis!$B$70:$L$70, 0)), "")</f>
        <v>Mild</v>
      </c>
      <c r="J2627">
        <f t="shared" si="248"/>
        <v>22</v>
      </c>
      <c r="K2627" s="56">
        <f t="shared" si="249"/>
        <v>45806</v>
      </c>
      <c r="L2627" s="57">
        <f t="shared" ref="L2627:L2690" si="251">IF(A2627="", "", A2627 - INT(A2627))</f>
        <v>0.58824074074072996</v>
      </c>
      <c r="M2627" t="str" cm="1">
        <f t="array" ref="M2627">IF(L2627="","",_xlfn.IFS(
  AND(L2627&gt;=TIME(9,0,0), L2627&lt;TIME(16,0,0)),"Morning",
  AND(L2627&gt;=TIME(16,0,0), L2627&lt;TIME(23,59,0)),"Evening",
  L2627&gt;=TIME(23,59,0),"Night",
  L2627&lt;TIME(9,0,0),"Night"
))</f>
        <v>Morning</v>
      </c>
      <c r="O2627" t="str">
        <f t="shared" si="250"/>
        <v/>
      </c>
    </row>
    <row r="2628" spans="1:15" x14ac:dyDescent="0.25">
      <c r="A2628" s="55" t="s">
        <v>5389</v>
      </c>
      <c r="B2628" t="s">
        <v>1</v>
      </c>
      <c r="C2628" t="s">
        <v>27</v>
      </c>
      <c r="D2628" t="s">
        <v>5143</v>
      </c>
      <c r="E2628" t="s">
        <v>5390</v>
      </c>
      <c r="F2628" t="s">
        <v>78</v>
      </c>
      <c r="G2628" t="str">
        <f t="shared" si="246"/>
        <v>0</v>
      </c>
      <c r="H2628" s="4" t="str">
        <f t="shared" si="247"/>
        <v>Click here</v>
      </c>
      <c r="I2628" t="str">
        <f>IFERROR(INDEX(Analysis!$B$71:$L$91, MATCH(B2628, Analysis!$A$71:$A$91, 0), MATCH(C2628, Analysis!$B$70:$L$70, 0)), "")</f>
        <v>Mild</v>
      </c>
      <c r="J2628">
        <f t="shared" si="248"/>
        <v>22</v>
      </c>
      <c r="K2628" s="56">
        <f t="shared" si="249"/>
        <v>45806</v>
      </c>
      <c r="L2628" s="57">
        <f t="shared" si="251"/>
        <v>0.588449074071832</v>
      </c>
      <c r="M2628" t="str" cm="1">
        <f t="array" ref="M2628">IF(L2628="","",_xlfn.IFS(
  AND(L2628&gt;=TIME(9,0,0), L2628&lt;TIME(16,0,0)),"Morning",
  AND(L2628&gt;=TIME(16,0,0), L2628&lt;TIME(23,59,0)),"Evening",
  L2628&gt;=TIME(23,59,0),"Night",
  L2628&lt;TIME(9,0,0),"Night"
))</f>
        <v>Morning</v>
      </c>
      <c r="O2628" t="str">
        <f t="shared" si="250"/>
        <v/>
      </c>
    </row>
    <row r="2629" spans="1:15" x14ac:dyDescent="0.25">
      <c r="A2629" s="55" t="s">
        <v>5391</v>
      </c>
      <c r="B2629" t="s">
        <v>1</v>
      </c>
      <c r="C2629" t="s">
        <v>30</v>
      </c>
      <c r="D2629" t="s">
        <v>4253</v>
      </c>
      <c r="E2629" t="s">
        <v>5392</v>
      </c>
      <c r="F2629" t="s">
        <v>78</v>
      </c>
      <c r="G2629" t="str">
        <f t="shared" si="246"/>
        <v>0</v>
      </c>
      <c r="H2629" s="4" t="str">
        <f t="shared" si="247"/>
        <v>Click here</v>
      </c>
      <c r="I2629" t="str">
        <f>IFERROR(INDEX(Analysis!$B$71:$L$91, MATCH(B2629, Analysis!$A$71:$A$91, 0), MATCH(C2629, Analysis!$B$70:$L$70, 0)), "")</f>
        <v>Mild</v>
      </c>
      <c r="J2629">
        <f t="shared" si="248"/>
        <v>22</v>
      </c>
      <c r="K2629" s="56">
        <f t="shared" si="249"/>
        <v>45806</v>
      </c>
      <c r="L2629" s="57">
        <f t="shared" si="251"/>
        <v>0.59070601851999527</v>
      </c>
      <c r="M2629" t="str" cm="1">
        <f t="array" ref="M2629">IF(L2629="","",_xlfn.IFS(
  AND(L2629&gt;=TIME(9,0,0), L2629&lt;TIME(16,0,0)),"Morning",
  AND(L2629&gt;=TIME(16,0,0), L2629&lt;TIME(23,59,0)),"Evening",
  L2629&gt;=TIME(23,59,0),"Night",
  L2629&lt;TIME(9,0,0),"Night"
))</f>
        <v>Morning</v>
      </c>
      <c r="O2629" t="str">
        <f t="shared" si="250"/>
        <v/>
      </c>
    </row>
    <row r="2630" spans="1:15" x14ac:dyDescent="0.25">
      <c r="A2630" s="55" t="s">
        <v>5393</v>
      </c>
      <c r="B2630" t="s">
        <v>1</v>
      </c>
      <c r="C2630" t="s">
        <v>27</v>
      </c>
      <c r="D2630" t="s">
        <v>5143</v>
      </c>
      <c r="E2630" t="s">
        <v>5394</v>
      </c>
      <c r="F2630" t="s">
        <v>78</v>
      </c>
      <c r="G2630" t="str">
        <f t="shared" si="246"/>
        <v>0</v>
      </c>
      <c r="H2630" s="4" t="str">
        <f t="shared" si="247"/>
        <v>Click here</v>
      </c>
      <c r="I2630" t="str">
        <f>IFERROR(INDEX(Analysis!$B$71:$L$91, MATCH(B2630, Analysis!$A$71:$A$91, 0), MATCH(C2630, Analysis!$B$70:$L$70, 0)), "")</f>
        <v>Mild</v>
      </c>
      <c r="J2630">
        <f t="shared" si="248"/>
        <v>22</v>
      </c>
      <c r="K2630" s="56">
        <f t="shared" si="249"/>
        <v>45806</v>
      </c>
      <c r="L2630" s="57">
        <f t="shared" si="251"/>
        <v>0.59527777777839219</v>
      </c>
      <c r="M2630" t="str" cm="1">
        <f t="array" ref="M2630">IF(L2630="","",_xlfn.IFS(
  AND(L2630&gt;=TIME(9,0,0), L2630&lt;TIME(16,0,0)),"Morning",
  AND(L2630&gt;=TIME(16,0,0), L2630&lt;TIME(23,59,0)),"Evening",
  L2630&gt;=TIME(23,59,0),"Night",
  L2630&lt;TIME(9,0,0),"Night"
))</f>
        <v>Morning</v>
      </c>
      <c r="O2630" t="str">
        <f t="shared" si="250"/>
        <v/>
      </c>
    </row>
    <row r="2631" spans="1:15" x14ac:dyDescent="0.25">
      <c r="A2631" s="55" t="s">
        <v>5395</v>
      </c>
      <c r="B2631" t="s">
        <v>1</v>
      </c>
      <c r="C2631" t="s">
        <v>30</v>
      </c>
      <c r="D2631" t="s">
        <v>4298</v>
      </c>
      <c r="E2631" t="s">
        <v>5396</v>
      </c>
      <c r="F2631" t="s">
        <v>78</v>
      </c>
      <c r="G2631" t="str">
        <f t="shared" si="246"/>
        <v>0</v>
      </c>
      <c r="H2631" s="4" t="str">
        <f t="shared" si="247"/>
        <v>Click here</v>
      </c>
      <c r="I2631" t="str">
        <f>IFERROR(INDEX(Analysis!$B$71:$L$91, MATCH(B2631, Analysis!$A$71:$A$91, 0), MATCH(C2631, Analysis!$B$70:$L$70, 0)), "")</f>
        <v>Mild</v>
      </c>
      <c r="J2631">
        <f t="shared" si="248"/>
        <v>22</v>
      </c>
      <c r="K2631" s="56">
        <f t="shared" si="249"/>
        <v>45806</v>
      </c>
      <c r="L2631" s="57">
        <f t="shared" si="251"/>
        <v>0.59596064814832062</v>
      </c>
      <c r="M2631" t="str" cm="1">
        <f t="array" ref="M2631">IF(L2631="","",_xlfn.IFS(
  AND(L2631&gt;=TIME(9,0,0), L2631&lt;TIME(16,0,0)),"Morning",
  AND(L2631&gt;=TIME(16,0,0), L2631&lt;TIME(23,59,0)),"Evening",
  L2631&gt;=TIME(23,59,0),"Night",
  L2631&lt;TIME(9,0,0),"Night"
))</f>
        <v>Morning</v>
      </c>
      <c r="O2631" t="str">
        <f t="shared" si="250"/>
        <v/>
      </c>
    </row>
    <row r="2632" spans="1:15" x14ac:dyDescent="0.25">
      <c r="A2632" s="55" t="s">
        <v>5397</v>
      </c>
      <c r="B2632" t="s">
        <v>1</v>
      </c>
      <c r="C2632" t="s">
        <v>30</v>
      </c>
      <c r="D2632" t="s">
        <v>4298</v>
      </c>
      <c r="E2632" t="s">
        <v>5398</v>
      </c>
      <c r="F2632" t="s">
        <v>78</v>
      </c>
      <c r="G2632" t="str">
        <f t="shared" si="246"/>
        <v>0</v>
      </c>
      <c r="H2632" s="4" t="str">
        <f t="shared" si="247"/>
        <v>Click here</v>
      </c>
      <c r="I2632" t="str">
        <f>IFERROR(INDEX(Analysis!$B$71:$L$91, MATCH(B2632, Analysis!$A$71:$A$91, 0), MATCH(C2632, Analysis!$B$70:$L$70, 0)), "")</f>
        <v>Mild</v>
      </c>
      <c r="J2632">
        <f t="shared" si="248"/>
        <v>22</v>
      </c>
      <c r="K2632" s="56">
        <f t="shared" si="249"/>
        <v>45806</v>
      </c>
      <c r="L2632" s="57">
        <f t="shared" si="251"/>
        <v>0.5976736111115315</v>
      </c>
      <c r="M2632" t="str" cm="1">
        <f t="array" ref="M2632">IF(L2632="","",_xlfn.IFS(
  AND(L2632&gt;=TIME(9,0,0), L2632&lt;TIME(16,0,0)),"Morning",
  AND(L2632&gt;=TIME(16,0,0), L2632&lt;TIME(23,59,0)),"Evening",
  L2632&gt;=TIME(23,59,0),"Night",
  L2632&lt;TIME(9,0,0),"Night"
))</f>
        <v>Morning</v>
      </c>
      <c r="O2632" t="str">
        <f t="shared" si="250"/>
        <v/>
      </c>
    </row>
    <row r="2633" spans="1:15" x14ac:dyDescent="0.25">
      <c r="A2633" s="55" t="s">
        <v>5399</v>
      </c>
      <c r="B2633" t="s">
        <v>1</v>
      </c>
      <c r="C2633" t="s">
        <v>4731</v>
      </c>
      <c r="D2633" t="s">
        <v>4740</v>
      </c>
      <c r="E2633" t="s">
        <v>5400</v>
      </c>
      <c r="F2633" t="s">
        <v>78</v>
      </c>
      <c r="G2633" t="str">
        <f t="shared" si="246"/>
        <v>0</v>
      </c>
      <c r="H2633" s="4" t="str">
        <f t="shared" si="247"/>
        <v>Click here</v>
      </c>
      <c r="I2633" t="str">
        <f>IFERROR(INDEX(Analysis!$B$71:$L$91, MATCH(B2633, Analysis!$A$71:$A$91, 0), MATCH(C2633, Analysis!$B$70:$L$70, 0)), "")</f>
        <v>Mild</v>
      </c>
      <c r="J2633">
        <f t="shared" si="248"/>
        <v>22</v>
      </c>
      <c r="K2633" s="56">
        <f t="shared" si="249"/>
        <v>45806</v>
      </c>
      <c r="L2633" s="57">
        <f t="shared" si="251"/>
        <v>0.60900462963036261</v>
      </c>
      <c r="M2633" t="str" cm="1">
        <f t="array" ref="M2633">IF(L2633="","",_xlfn.IFS(
  AND(L2633&gt;=TIME(9,0,0), L2633&lt;TIME(16,0,0)),"Morning",
  AND(L2633&gt;=TIME(16,0,0), L2633&lt;TIME(23,59,0)),"Evening",
  L2633&gt;=TIME(23,59,0),"Night",
  L2633&lt;TIME(9,0,0),"Night"
))</f>
        <v>Morning</v>
      </c>
      <c r="O2633" t="str">
        <f t="shared" si="250"/>
        <v/>
      </c>
    </row>
    <row r="2634" spans="1:15" x14ac:dyDescent="0.25">
      <c r="A2634" s="55" t="s">
        <v>5401</v>
      </c>
      <c r="B2634" t="s">
        <v>1</v>
      </c>
      <c r="C2634" t="s">
        <v>4731</v>
      </c>
      <c r="D2634" t="s">
        <v>4743</v>
      </c>
      <c r="E2634" t="s">
        <v>5402</v>
      </c>
      <c r="F2634" t="s">
        <v>78</v>
      </c>
      <c r="G2634" t="str">
        <f t="shared" si="246"/>
        <v>0</v>
      </c>
      <c r="H2634" s="4" t="str">
        <f t="shared" si="247"/>
        <v>Click here</v>
      </c>
      <c r="I2634" t="str">
        <f>IFERROR(INDEX(Analysis!$B$71:$L$91, MATCH(B2634, Analysis!$A$71:$A$91, 0), MATCH(C2634, Analysis!$B$70:$L$70, 0)), "")</f>
        <v>Mild</v>
      </c>
      <c r="J2634">
        <f t="shared" si="248"/>
        <v>22</v>
      </c>
      <c r="K2634" s="56">
        <f t="shared" si="249"/>
        <v>45806</v>
      </c>
      <c r="L2634" s="57">
        <f t="shared" si="251"/>
        <v>0.60966435185400769</v>
      </c>
      <c r="M2634" t="str" cm="1">
        <f t="array" ref="M2634">IF(L2634="","",_xlfn.IFS(
  AND(L2634&gt;=TIME(9,0,0), L2634&lt;TIME(16,0,0)),"Morning",
  AND(L2634&gt;=TIME(16,0,0), L2634&lt;TIME(23,59,0)),"Evening",
  L2634&gt;=TIME(23,59,0),"Night",
  L2634&lt;TIME(9,0,0),"Night"
))</f>
        <v>Morning</v>
      </c>
      <c r="O2634" t="str">
        <f t="shared" si="250"/>
        <v/>
      </c>
    </row>
    <row r="2635" spans="1:15" x14ac:dyDescent="0.25">
      <c r="A2635" s="55" t="s">
        <v>5403</v>
      </c>
      <c r="B2635" t="s">
        <v>1</v>
      </c>
      <c r="C2635" t="s">
        <v>103</v>
      </c>
      <c r="D2635" t="s">
        <v>541</v>
      </c>
      <c r="E2635" t="s">
        <v>5404</v>
      </c>
      <c r="F2635" t="s">
        <v>78</v>
      </c>
      <c r="G2635" t="str">
        <f t="shared" si="246"/>
        <v>0</v>
      </c>
      <c r="H2635" s="4" t="str">
        <f t="shared" si="247"/>
        <v>Click here</v>
      </c>
      <c r="I2635" t="str">
        <f>IFERROR(INDEX(Analysis!$B$71:$L$91, MATCH(B2635, Analysis!$A$71:$A$91, 0), MATCH(C2635, Analysis!$B$70:$L$70, 0)), "")</f>
        <v>Mild</v>
      </c>
      <c r="J2635">
        <f t="shared" si="248"/>
        <v>22</v>
      </c>
      <c r="K2635" s="56">
        <f t="shared" si="249"/>
        <v>45806</v>
      </c>
      <c r="L2635" s="57">
        <f t="shared" si="251"/>
        <v>0.61328703703475185</v>
      </c>
      <c r="M2635" t="str" cm="1">
        <f t="array" ref="M2635">IF(L2635="","",_xlfn.IFS(
  AND(L2635&gt;=TIME(9,0,0), L2635&lt;TIME(16,0,0)),"Morning",
  AND(L2635&gt;=TIME(16,0,0), L2635&lt;TIME(23,59,0)),"Evening",
  L2635&gt;=TIME(23,59,0),"Night",
  L2635&lt;TIME(9,0,0),"Night"
))</f>
        <v>Morning</v>
      </c>
      <c r="O2635" t="str">
        <f t="shared" si="250"/>
        <v/>
      </c>
    </row>
    <row r="2636" spans="1:15" x14ac:dyDescent="0.25">
      <c r="A2636" s="55" t="s">
        <v>5405</v>
      </c>
      <c r="B2636" t="s">
        <v>0</v>
      </c>
      <c r="C2636" t="s">
        <v>26</v>
      </c>
      <c r="D2636" t="s">
        <v>418</v>
      </c>
      <c r="E2636" t="s">
        <v>5406</v>
      </c>
      <c r="F2636" t="s">
        <v>78</v>
      </c>
      <c r="G2636" t="str">
        <f t="shared" si="246"/>
        <v>0</v>
      </c>
      <c r="H2636" s="4" t="str">
        <f t="shared" si="247"/>
        <v>Click here</v>
      </c>
      <c r="I2636" t="str">
        <f>IFERROR(INDEX(Analysis!$B$71:$L$91, MATCH(B2636, Analysis!$A$71:$A$91, 0), MATCH(C2636, Analysis!$B$70:$L$70, 0)), "")</f>
        <v>Severe</v>
      </c>
      <c r="J2636">
        <f t="shared" si="248"/>
        <v>22</v>
      </c>
      <c r="K2636" s="56">
        <f t="shared" si="249"/>
        <v>45806</v>
      </c>
      <c r="L2636" s="57">
        <f t="shared" si="251"/>
        <v>0.61370370370423188</v>
      </c>
      <c r="M2636" t="str" cm="1">
        <f t="array" ref="M2636">IF(L2636="","",_xlfn.IFS(
  AND(L2636&gt;=TIME(9,0,0), L2636&lt;TIME(16,0,0)),"Morning",
  AND(L2636&gt;=TIME(16,0,0), L2636&lt;TIME(23,59,0)),"Evening",
  L2636&gt;=TIME(23,59,0),"Night",
  L2636&lt;TIME(9,0,0),"Night"
))</f>
        <v>Morning</v>
      </c>
      <c r="O2636" t="str">
        <f t="shared" si="250"/>
        <v/>
      </c>
    </row>
    <row r="2637" spans="1:15" x14ac:dyDescent="0.25">
      <c r="A2637" s="55" t="s">
        <v>5407</v>
      </c>
      <c r="B2637" t="s">
        <v>1</v>
      </c>
      <c r="C2637" t="s">
        <v>27</v>
      </c>
      <c r="D2637" t="s">
        <v>5143</v>
      </c>
      <c r="E2637" t="s">
        <v>5408</v>
      </c>
      <c r="F2637" t="s">
        <v>78</v>
      </c>
      <c r="G2637" t="str">
        <f t="shared" si="246"/>
        <v>0</v>
      </c>
      <c r="H2637" s="4" t="str">
        <f t="shared" si="247"/>
        <v>Click here</v>
      </c>
      <c r="I2637" t="str">
        <f>IFERROR(INDEX(Analysis!$B$71:$L$91, MATCH(B2637, Analysis!$A$71:$A$91, 0), MATCH(C2637, Analysis!$B$70:$L$70, 0)), "")</f>
        <v>Mild</v>
      </c>
      <c r="J2637">
        <f t="shared" si="248"/>
        <v>22</v>
      </c>
      <c r="K2637" s="56">
        <f t="shared" si="249"/>
        <v>45806</v>
      </c>
      <c r="L2637" s="57">
        <f t="shared" si="251"/>
        <v>0.61611111111415084</v>
      </c>
      <c r="M2637" t="str" cm="1">
        <f t="array" ref="M2637">IF(L2637="","",_xlfn.IFS(
  AND(L2637&gt;=TIME(9,0,0), L2637&lt;TIME(16,0,0)),"Morning",
  AND(L2637&gt;=TIME(16,0,0), L2637&lt;TIME(23,59,0)),"Evening",
  L2637&gt;=TIME(23,59,0),"Night",
  L2637&lt;TIME(9,0,0),"Night"
))</f>
        <v>Morning</v>
      </c>
      <c r="O2637" t="str">
        <f t="shared" si="250"/>
        <v/>
      </c>
    </row>
    <row r="2638" spans="1:15" x14ac:dyDescent="0.25">
      <c r="A2638" s="55" t="s">
        <v>5409</v>
      </c>
      <c r="B2638" t="s">
        <v>1</v>
      </c>
      <c r="C2638" t="s">
        <v>27</v>
      </c>
      <c r="D2638" t="s">
        <v>5143</v>
      </c>
      <c r="E2638" t="s">
        <v>5410</v>
      </c>
      <c r="F2638" t="s">
        <v>78</v>
      </c>
      <c r="G2638" t="str">
        <f t="shared" si="246"/>
        <v>0</v>
      </c>
      <c r="H2638" s="4" t="str">
        <f t="shared" si="247"/>
        <v>Click here</v>
      </c>
      <c r="I2638" t="str">
        <f>IFERROR(INDEX(Analysis!$B$71:$L$91, MATCH(B2638, Analysis!$A$71:$A$91, 0), MATCH(C2638, Analysis!$B$70:$L$70, 0)), "")</f>
        <v>Mild</v>
      </c>
      <c r="J2638">
        <f t="shared" si="248"/>
        <v>22</v>
      </c>
      <c r="K2638" s="56">
        <f t="shared" si="249"/>
        <v>45806</v>
      </c>
      <c r="L2638" s="57">
        <f t="shared" si="251"/>
        <v>0.61629629629896954</v>
      </c>
      <c r="M2638" t="str" cm="1">
        <f t="array" ref="M2638">IF(L2638="","",_xlfn.IFS(
  AND(L2638&gt;=TIME(9,0,0), L2638&lt;TIME(16,0,0)),"Morning",
  AND(L2638&gt;=TIME(16,0,0), L2638&lt;TIME(23,59,0)),"Evening",
  L2638&gt;=TIME(23,59,0),"Night",
  L2638&lt;TIME(9,0,0),"Night"
))</f>
        <v>Morning</v>
      </c>
      <c r="O2638" t="str">
        <f t="shared" si="250"/>
        <v/>
      </c>
    </row>
    <row r="2639" spans="1:15" x14ac:dyDescent="0.25">
      <c r="A2639" s="55" t="s">
        <v>5411</v>
      </c>
      <c r="B2639" t="s">
        <v>1</v>
      </c>
      <c r="C2639" t="s">
        <v>27</v>
      </c>
      <c r="D2639" t="s">
        <v>662</v>
      </c>
      <c r="E2639" t="s">
        <v>5412</v>
      </c>
      <c r="F2639" t="s">
        <v>78</v>
      </c>
      <c r="G2639" t="str">
        <f t="shared" si="246"/>
        <v>0</v>
      </c>
      <c r="H2639" s="4" t="str">
        <f t="shared" si="247"/>
        <v>Click here</v>
      </c>
      <c r="I2639" t="str">
        <f>IFERROR(INDEX(Analysis!$B$71:$L$91, MATCH(B2639, Analysis!$A$71:$A$91, 0), MATCH(C2639, Analysis!$B$70:$L$70, 0)), "")</f>
        <v>Mild</v>
      </c>
      <c r="J2639">
        <f t="shared" si="248"/>
        <v>22</v>
      </c>
      <c r="K2639" s="56">
        <f t="shared" si="249"/>
        <v>45806</v>
      </c>
      <c r="L2639" s="57">
        <f t="shared" si="251"/>
        <v>0.61944444444088731</v>
      </c>
      <c r="M2639" t="str" cm="1">
        <f t="array" ref="M2639">IF(L2639="","",_xlfn.IFS(
  AND(L2639&gt;=TIME(9,0,0), L2639&lt;TIME(16,0,0)),"Morning",
  AND(L2639&gt;=TIME(16,0,0), L2639&lt;TIME(23,59,0)),"Evening",
  L2639&gt;=TIME(23,59,0),"Night",
  L2639&lt;TIME(9,0,0),"Night"
))</f>
        <v>Morning</v>
      </c>
      <c r="O2639" t="str">
        <f t="shared" si="250"/>
        <v/>
      </c>
    </row>
    <row r="2640" spans="1:15" x14ac:dyDescent="0.25">
      <c r="A2640" s="55" t="s">
        <v>5413</v>
      </c>
      <c r="B2640" t="s">
        <v>1</v>
      </c>
      <c r="C2640" t="s">
        <v>26</v>
      </c>
      <c r="D2640" t="s">
        <v>220</v>
      </c>
      <c r="E2640" t="s">
        <v>5414</v>
      </c>
      <c r="F2640" t="s">
        <v>78</v>
      </c>
      <c r="G2640" t="str">
        <f t="shared" si="246"/>
        <v>0</v>
      </c>
      <c r="H2640" s="4" t="str">
        <f t="shared" si="247"/>
        <v>Click here</v>
      </c>
      <c r="I2640" t="str">
        <f>IFERROR(INDEX(Analysis!$B$71:$L$91, MATCH(B2640, Analysis!$A$71:$A$91, 0), MATCH(C2640, Analysis!$B$70:$L$70, 0)), "")</f>
        <v>Mild</v>
      </c>
      <c r="J2640">
        <f t="shared" si="248"/>
        <v>22</v>
      </c>
      <c r="K2640" s="56">
        <f t="shared" si="249"/>
        <v>45806</v>
      </c>
      <c r="L2640" s="57">
        <f t="shared" si="251"/>
        <v>0.62038194444176042</v>
      </c>
      <c r="M2640" t="str" cm="1">
        <f t="array" ref="M2640">IF(L2640="","",_xlfn.IFS(
  AND(L2640&gt;=TIME(9,0,0), L2640&lt;TIME(16,0,0)),"Morning",
  AND(L2640&gt;=TIME(16,0,0), L2640&lt;TIME(23,59,0)),"Evening",
  L2640&gt;=TIME(23,59,0),"Night",
  L2640&lt;TIME(9,0,0),"Night"
))</f>
        <v>Morning</v>
      </c>
      <c r="O2640" t="str">
        <f t="shared" si="250"/>
        <v/>
      </c>
    </row>
    <row r="2641" spans="1:15" x14ac:dyDescent="0.25">
      <c r="A2641" s="55" t="s">
        <v>5415</v>
      </c>
      <c r="B2641" t="s">
        <v>1</v>
      </c>
      <c r="C2641" t="s">
        <v>4731</v>
      </c>
      <c r="D2641" t="s">
        <v>4902</v>
      </c>
      <c r="E2641" t="s">
        <v>5416</v>
      </c>
      <c r="F2641" t="s">
        <v>78</v>
      </c>
      <c r="G2641" t="str">
        <f t="shared" si="246"/>
        <v>0</v>
      </c>
      <c r="H2641" s="4" t="str">
        <f t="shared" si="247"/>
        <v>Click here</v>
      </c>
      <c r="I2641" t="str">
        <f>IFERROR(INDEX(Analysis!$B$71:$L$91, MATCH(B2641, Analysis!$A$71:$A$91, 0), MATCH(C2641, Analysis!$B$70:$L$70, 0)), "")</f>
        <v>Mild</v>
      </c>
      <c r="J2641">
        <f t="shared" si="248"/>
        <v>22</v>
      </c>
      <c r="K2641" s="56">
        <f t="shared" si="249"/>
        <v>45806</v>
      </c>
      <c r="L2641" s="57">
        <f t="shared" si="251"/>
        <v>0.62491898148437031</v>
      </c>
      <c r="M2641" t="str" cm="1">
        <f t="array" ref="M2641">IF(L2641="","",_xlfn.IFS(
  AND(L2641&gt;=TIME(9,0,0), L2641&lt;TIME(16,0,0)),"Morning",
  AND(L2641&gt;=TIME(16,0,0), L2641&lt;TIME(23,59,0)),"Evening",
  L2641&gt;=TIME(23,59,0),"Night",
  L2641&lt;TIME(9,0,0),"Night"
))</f>
        <v>Morning</v>
      </c>
      <c r="O2641" t="str">
        <f t="shared" si="250"/>
        <v/>
      </c>
    </row>
    <row r="2642" spans="1:15" x14ac:dyDescent="0.25">
      <c r="A2642" s="55" t="s">
        <v>5417</v>
      </c>
      <c r="B2642" t="s">
        <v>1</v>
      </c>
      <c r="C2642" t="s">
        <v>27</v>
      </c>
      <c r="D2642" t="s">
        <v>5143</v>
      </c>
      <c r="E2642" t="s">
        <v>5418</v>
      </c>
      <c r="F2642" t="s">
        <v>78</v>
      </c>
      <c r="G2642" t="str">
        <f t="shared" si="246"/>
        <v>0</v>
      </c>
      <c r="H2642" s="4" t="str">
        <f t="shared" si="247"/>
        <v>Click here</v>
      </c>
      <c r="I2642" t="str">
        <f>IFERROR(INDEX(Analysis!$B$71:$L$91, MATCH(B2642, Analysis!$A$71:$A$91, 0), MATCH(C2642, Analysis!$B$70:$L$70, 0)), "")</f>
        <v>Mild</v>
      </c>
      <c r="J2642">
        <f t="shared" si="248"/>
        <v>22</v>
      </c>
      <c r="K2642" s="56">
        <f t="shared" si="249"/>
        <v>45806</v>
      </c>
      <c r="L2642" s="57">
        <f t="shared" si="251"/>
        <v>0.63447916666336823</v>
      </c>
      <c r="M2642" t="str" cm="1">
        <f t="array" ref="M2642">IF(L2642="","",_xlfn.IFS(
  AND(L2642&gt;=TIME(9,0,0), L2642&lt;TIME(16,0,0)),"Morning",
  AND(L2642&gt;=TIME(16,0,0), L2642&lt;TIME(23,59,0)),"Evening",
  L2642&gt;=TIME(23,59,0),"Night",
  L2642&lt;TIME(9,0,0),"Night"
))</f>
        <v>Morning</v>
      </c>
      <c r="O2642" t="str">
        <f t="shared" si="250"/>
        <v/>
      </c>
    </row>
    <row r="2643" spans="1:15" x14ac:dyDescent="0.25">
      <c r="A2643" s="55" t="s">
        <v>5419</v>
      </c>
      <c r="B2643" t="s">
        <v>1</v>
      </c>
      <c r="C2643" t="s">
        <v>25</v>
      </c>
      <c r="D2643" t="s">
        <v>86</v>
      </c>
      <c r="E2643" t="s">
        <v>5420</v>
      </c>
      <c r="F2643" t="s">
        <v>78</v>
      </c>
      <c r="G2643" t="str">
        <f t="shared" si="246"/>
        <v>0</v>
      </c>
      <c r="H2643" s="4" t="str">
        <f t="shared" si="247"/>
        <v>Click here</v>
      </c>
      <c r="I2643" t="str">
        <f>IFERROR(INDEX(Analysis!$B$71:$L$91, MATCH(B2643, Analysis!$A$71:$A$91, 0), MATCH(C2643, Analysis!$B$70:$L$70, 0)), "")</f>
        <v>Mild</v>
      </c>
      <c r="J2643">
        <f t="shared" si="248"/>
        <v>22</v>
      </c>
      <c r="K2643" s="56">
        <f t="shared" si="249"/>
        <v>45806</v>
      </c>
      <c r="L2643" s="57">
        <f t="shared" si="251"/>
        <v>0.63461805555562023</v>
      </c>
      <c r="M2643" t="str" cm="1">
        <f t="array" ref="M2643">IF(L2643="","",_xlfn.IFS(
  AND(L2643&gt;=TIME(9,0,0), L2643&lt;TIME(16,0,0)),"Morning",
  AND(L2643&gt;=TIME(16,0,0), L2643&lt;TIME(23,59,0)),"Evening",
  L2643&gt;=TIME(23,59,0),"Night",
  L2643&lt;TIME(9,0,0),"Night"
))</f>
        <v>Morning</v>
      </c>
      <c r="O2643" t="str">
        <f t="shared" si="250"/>
        <v/>
      </c>
    </row>
    <row r="2644" spans="1:15" x14ac:dyDescent="0.25">
      <c r="A2644" s="55" t="s">
        <v>5421</v>
      </c>
      <c r="B2644" t="s">
        <v>1</v>
      </c>
      <c r="C2644" t="s">
        <v>27</v>
      </c>
      <c r="D2644" t="s">
        <v>109</v>
      </c>
      <c r="E2644" t="s">
        <v>5422</v>
      </c>
      <c r="F2644" t="s">
        <v>78</v>
      </c>
      <c r="G2644" t="str">
        <f t="shared" si="246"/>
        <v>0</v>
      </c>
      <c r="H2644" s="4" t="str">
        <f t="shared" si="247"/>
        <v>Click here</v>
      </c>
      <c r="I2644" t="str">
        <f>IFERROR(INDEX(Analysis!$B$71:$L$91, MATCH(B2644, Analysis!$A$71:$A$91, 0), MATCH(C2644, Analysis!$B$70:$L$70, 0)), "")</f>
        <v>Mild</v>
      </c>
      <c r="J2644">
        <f t="shared" si="248"/>
        <v>22</v>
      </c>
      <c r="K2644" s="56">
        <f t="shared" si="249"/>
        <v>45806</v>
      </c>
      <c r="L2644" s="57">
        <f t="shared" si="251"/>
        <v>0.63513888888701331</v>
      </c>
      <c r="M2644" t="str" cm="1">
        <f t="array" ref="M2644">IF(L2644="","",_xlfn.IFS(
  AND(L2644&gt;=TIME(9,0,0), L2644&lt;TIME(16,0,0)),"Morning",
  AND(L2644&gt;=TIME(16,0,0), L2644&lt;TIME(23,59,0)),"Evening",
  L2644&gt;=TIME(23,59,0),"Night",
  L2644&lt;TIME(9,0,0),"Night"
))</f>
        <v>Morning</v>
      </c>
      <c r="O2644" t="str">
        <f t="shared" si="250"/>
        <v/>
      </c>
    </row>
    <row r="2645" spans="1:15" x14ac:dyDescent="0.25">
      <c r="A2645" s="55" t="s">
        <v>5423</v>
      </c>
      <c r="B2645" t="s">
        <v>1</v>
      </c>
      <c r="C2645" t="s">
        <v>27</v>
      </c>
      <c r="D2645" t="s">
        <v>5143</v>
      </c>
      <c r="E2645" t="s">
        <v>5424</v>
      </c>
      <c r="F2645" t="s">
        <v>78</v>
      </c>
      <c r="G2645" t="str">
        <f t="shared" si="246"/>
        <v>0</v>
      </c>
      <c r="H2645" s="4" t="str">
        <f t="shared" si="247"/>
        <v>Click here</v>
      </c>
      <c r="I2645" t="str">
        <f>IFERROR(INDEX(Analysis!$B$71:$L$91, MATCH(B2645, Analysis!$A$71:$A$91, 0), MATCH(C2645, Analysis!$B$70:$L$70, 0)), "")</f>
        <v>Mild</v>
      </c>
      <c r="J2645">
        <f t="shared" si="248"/>
        <v>22</v>
      </c>
      <c r="K2645" s="56">
        <f t="shared" si="249"/>
        <v>45806</v>
      </c>
      <c r="L2645" s="57">
        <f t="shared" si="251"/>
        <v>0.63795138888963265</v>
      </c>
      <c r="M2645" t="str" cm="1">
        <f t="array" ref="M2645">IF(L2645="","",_xlfn.IFS(
  AND(L2645&gt;=TIME(9,0,0), L2645&lt;TIME(16,0,0)),"Morning",
  AND(L2645&gt;=TIME(16,0,0), L2645&lt;TIME(23,59,0)),"Evening",
  L2645&gt;=TIME(23,59,0),"Night",
  L2645&lt;TIME(9,0,0),"Night"
))</f>
        <v>Morning</v>
      </c>
      <c r="O2645" t="str">
        <f t="shared" si="250"/>
        <v/>
      </c>
    </row>
    <row r="2646" spans="1:15" x14ac:dyDescent="0.25">
      <c r="A2646" s="55" t="s">
        <v>5425</v>
      </c>
      <c r="B2646" t="s">
        <v>1</v>
      </c>
      <c r="C2646" t="s">
        <v>25</v>
      </c>
      <c r="D2646" t="s">
        <v>301</v>
      </c>
      <c r="E2646" t="s">
        <v>5426</v>
      </c>
      <c r="F2646" t="s">
        <v>78</v>
      </c>
      <c r="G2646" t="str">
        <f t="shared" si="246"/>
        <v>0</v>
      </c>
      <c r="H2646" s="4" t="str">
        <f t="shared" si="247"/>
        <v>Click here</v>
      </c>
      <c r="I2646" t="str">
        <f>IFERROR(INDEX(Analysis!$B$71:$L$91, MATCH(B2646, Analysis!$A$71:$A$91, 0), MATCH(C2646, Analysis!$B$70:$L$70, 0)), "")</f>
        <v>Mild</v>
      </c>
      <c r="J2646">
        <f t="shared" si="248"/>
        <v>22</v>
      </c>
      <c r="K2646" s="56">
        <f t="shared" si="249"/>
        <v>45806</v>
      </c>
      <c r="L2646" s="57">
        <f t="shared" si="251"/>
        <v>0.63803240740526235</v>
      </c>
      <c r="M2646" t="str" cm="1">
        <f t="array" ref="M2646">IF(L2646="","",_xlfn.IFS(
  AND(L2646&gt;=TIME(9,0,0), L2646&lt;TIME(16,0,0)),"Morning",
  AND(L2646&gt;=TIME(16,0,0), L2646&lt;TIME(23,59,0)),"Evening",
  L2646&gt;=TIME(23,59,0),"Night",
  L2646&lt;TIME(9,0,0),"Night"
))</f>
        <v>Morning</v>
      </c>
      <c r="O2646" t="str">
        <f t="shared" si="250"/>
        <v/>
      </c>
    </row>
    <row r="2647" spans="1:15" x14ac:dyDescent="0.25">
      <c r="A2647" s="55" t="s">
        <v>5427</v>
      </c>
      <c r="B2647" t="s">
        <v>1</v>
      </c>
      <c r="C2647" t="s">
        <v>4731</v>
      </c>
      <c r="D2647" t="s">
        <v>4740</v>
      </c>
      <c r="E2647" t="s">
        <v>5428</v>
      </c>
      <c r="F2647" t="s">
        <v>78</v>
      </c>
      <c r="G2647" t="str">
        <f t="shared" si="246"/>
        <v>0</v>
      </c>
      <c r="H2647" s="4" t="str">
        <f t="shared" si="247"/>
        <v>Click here</v>
      </c>
      <c r="I2647" t="str">
        <f>IFERROR(INDEX(Analysis!$B$71:$L$91, MATCH(B2647, Analysis!$A$71:$A$91, 0), MATCH(C2647, Analysis!$B$70:$L$70, 0)), "")</f>
        <v>Mild</v>
      </c>
      <c r="J2647">
        <f t="shared" si="248"/>
        <v>22</v>
      </c>
      <c r="K2647" s="56">
        <f t="shared" si="249"/>
        <v>45806</v>
      </c>
      <c r="L2647" s="57">
        <f t="shared" si="251"/>
        <v>0.63856481481343508</v>
      </c>
      <c r="M2647" t="str" cm="1">
        <f t="array" ref="M2647">IF(L2647="","",_xlfn.IFS(
  AND(L2647&gt;=TIME(9,0,0), L2647&lt;TIME(16,0,0)),"Morning",
  AND(L2647&gt;=TIME(16,0,0), L2647&lt;TIME(23,59,0)),"Evening",
  L2647&gt;=TIME(23,59,0),"Night",
  L2647&lt;TIME(9,0,0),"Night"
))</f>
        <v>Morning</v>
      </c>
      <c r="O2647" t="str">
        <f t="shared" si="250"/>
        <v/>
      </c>
    </row>
    <row r="2648" spans="1:15" x14ac:dyDescent="0.25">
      <c r="A2648" s="55" t="s">
        <v>5429</v>
      </c>
      <c r="B2648" t="s">
        <v>1</v>
      </c>
      <c r="C2648" t="s">
        <v>4731</v>
      </c>
      <c r="D2648" t="s">
        <v>4740</v>
      </c>
      <c r="E2648" t="s">
        <v>5430</v>
      </c>
      <c r="F2648" t="s">
        <v>78</v>
      </c>
      <c r="G2648" t="str">
        <f t="shared" si="246"/>
        <v>0</v>
      </c>
      <c r="H2648" s="4" t="str">
        <f t="shared" si="247"/>
        <v>Click here</v>
      </c>
      <c r="I2648" t="str">
        <f>IFERROR(INDEX(Analysis!$B$71:$L$91, MATCH(B2648, Analysis!$A$71:$A$91, 0), MATCH(C2648, Analysis!$B$70:$L$70, 0)), "")</f>
        <v>Mild</v>
      </c>
      <c r="J2648">
        <f t="shared" si="248"/>
        <v>22</v>
      </c>
      <c r="K2648" s="56">
        <f t="shared" si="249"/>
        <v>45806</v>
      </c>
      <c r="L2648" s="57">
        <f t="shared" si="251"/>
        <v>0.63899305555241881</v>
      </c>
      <c r="M2648" t="str" cm="1">
        <f t="array" ref="M2648">IF(L2648="","",_xlfn.IFS(
  AND(L2648&gt;=TIME(9,0,0), L2648&lt;TIME(16,0,0)),"Morning",
  AND(L2648&gt;=TIME(16,0,0), L2648&lt;TIME(23,59,0)),"Evening",
  L2648&gt;=TIME(23,59,0),"Night",
  L2648&lt;TIME(9,0,0),"Night"
))</f>
        <v>Morning</v>
      </c>
      <c r="O2648" t="str">
        <f t="shared" si="250"/>
        <v/>
      </c>
    </row>
    <row r="2649" spans="1:15" x14ac:dyDescent="0.25">
      <c r="A2649" s="55" t="s">
        <v>5431</v>
      </c>
      <c r="B2649" t="s">
        <v>1</v>
      </c>
      <c r="C2649" t="s">
        <v>30</v>
      </c>
      <c r="D2649" t="s">
        <v>4253</v>
      </c>
      <c r="E2649" t="s">
        <v>5432</v>
      </c>
      <c r="F2649" t="s">
        <v>78</v>
      </c>
      <c r="G2649" t="str">
        <f t="shared" si="246"/>
        <v>0</v>
      </c>
      <c r="H2649" s="4" t="str">
        <f t="shared" si="247"/>
        <v>Click here</v>
      </c>
      <c r="I2649" t="str">
        <f>IFERROR(INDEX(Analysis!$B$71:$L$91, MATCH(B2649, Analysis!$A$71:$A$91, 0), MATCH(C2649, Analysis!$B$70:$L$70, 0)), "")</f>
        <v>Mild</v>
      </c>
      <c r="J2649">
        <f t="shared" si="248"/>
        <v>22</v>
      </c>
      <c r="K2649" s="56">
        <f t="shared" si="249"/>
        <v>45806</v>
      </c>
      <c r="L2649" s="57">
        <f t="shared" si="251"/>
        <v>0.65392361111298669</v>
      </c>
      <c r="M2649" t="str" cm="1">
        <f t="array" ref="M2649">IF(L2649="","",_xlfn.IFS(
  AND(L2649&gt;=TIME(9,0,0), L2649&lt;TIME(16,0,0)),"Morning",
  AND(L2649&gt;=TIME(16,0,0), L2649&lt;TIME(23,59,0)),"Evening",
  L2649&gt;=TIME(23,59,0),"Night",
  L2649&lt;TIME(9,0,0),"Night"
))</f>
        <v>Morning</v>
      </c>
      <c r="O2649" t="str">
        <f t="shared" si="250"/>
        <v/>
      </c>
    </row>
    <row r="2650" spans="1:15" x14ac:dyDescent="0.25">
      <c r="A2650" s="55" t="s">
        <v>5433</v>
      </c>
      <c r="B2650" t="s">
        <v>1</v>
      </c>
      <c r="C2650" t="s">
        <v>30</v>
      </c>
      <c r="D2650" t="s">
        <v>4253</v>
      </c>
      <c r="E2650" t="s">
        <v>5434</v>
      </c>
      <c r="F2650" t="s">
        <v>78</v>
      </c>
      <c r="G2650" t="str">
        <f t="shared" si="246"/>
        <v>0</v>
      </c>
      <c r="H2650" s="4" t="str">
        <f t="shared" si="247"/>
        <v>Click here</v>
      </c>
      <c r="I2650" t="str">
        <f>IFERROR(INDEX(Analysis!$B$71:$L$91, MATCH(B2650, Analysis!$A$71:$A$91, 0), MATCH(C2650, Analysis!$B$70:$L$70, 0)), "")</f>
        <v>Mild</v>
      </c>
      <c r="J2650">
        <f t="shared" si="248"/>
        <v>22</v>
      </c>
      <c r="K2650" s="56">
        <f t="shared" si="249"/>
        <v>45806</v>
      </c>
      <c r="L2650" s="57">
        <f t="shared" si="251"/>
        <v>0.65421296295971842</v>
      </c>
      <c r="M2650" t="str" cm="1">
        <f t="array" ref="M2650">IF(L2650="","",_xlfn.IFS(
  AND(L2650&gt;=TIME(9,0,0), L2650&lt;TIME(16,0,0)),"Morning",
  AND(L2650&gt;=TIME(16,0,0), L2650&lt;TIME(23,59,0)),"Evening",
  L2650&gt;=TIME(23,59,0),"Night",
  L2650&lt;TIME(9,0,0),"Night"
))</f>
        <v>Morning</v>
      </c>
      <c r="O2650" t="str">
        <f t="shared" si="250"/>
        <v/>
      </c>
    </row>
    <row r="2651" spans="1:15" x14ac:dyDescent="0.25">
      <c r="A2651" s="55" t="s">
        <v>5435</v>
      </c>
      <c r="B2651" t="s">
        <v>1</v>
      </c>
      <c r="C2651" t="s">
        <v>26</v>
      </c>
      <c r="D2651" t="s">
        <v>418</v>
      </c>
      <c r="E2651" t="s">
        <v>5436</v>
      </c>
      <c r="F2651" t="s">
        <v>78</v>
      </c>
      <c r="G2651" t="str">
        <f t="shared" si="246"/>
        <v>0</v>
      </c>
      <c r="H2651" s="4" t="str">
        <f t="shared" si="247"/>
        <v>Click here</v>
      </c>
      <c r="I2651" t="str">
        <f>IFERROR(INDEX(Analysis!$B$71:$L$91, MATCH(B2651, Analysis!$A$71:$A$91, 0), MATCH(C2651, Analysis!$B$70:$L$70, 0)), "")</f>
        <v>Mild</v>
      </c>
      <c r="J2651">
        <f t="shared" si="248"/>
        <v>22</v>
      </c>
      <c r="K2651" s="56">
        <f t="shared" si="249"/>
        <v>45806</v>
      </c>
      <c r="L2651" s="57">
        <f t="shared" si="251"/>
        <v>0.65505787036818219</v>
      </c>
      <c r="M2651" t="str" cm="1">
        <f t="array" ref="M2651">IF(L2651="","",_xlfn.IFS(
  AND(L2651&gt;=TIME(9,0,0), L2651&lt;TIME(16,0,0)),"Morning",
  AND(L2651&gt;=TIME(16,0,0), L2651&lt;TIME(23,59,0)),"Evening",
  L2651&gt;=TIME(23,59,0),"Night",
  L2651&lt;TIME(9,0,0),"Night"
))</f>
        <v>Morning</v>
      </c>
      <c r="O2651" t="str">
        <f t="shared" si="250"/>
        <v/>
      </c>
    </row>
    <row r="2652" spans="1:15" x14ac:dyDescent="0.25">
      <c r="A2652" s="55" t="s">
        <v>5437</v>
      </c>
      <c r="B2652" t="s">
        <v>1</v>
      </c>
      <c r="C2652" t="s">
        <v>4731</v>
      </c>
      <c r="D2652" t="s">
        <v>4743</v>
      </c>
      <c r="E2652" t="s">
        <v>5438</v>
      </c>
      <c r="F2652" t="s">
        <v>78</v>
      </c>
      <c r="G2652" t="str">
        <f t="shared" si="246"/>
        <v>0</v>
      </c>
      <c r="H2652" s="4" t="str">
        <f t="shared" si="247"/>
        <v>Click here</v>
      </c>
      <c r="I2652" t="str">
        <f>IFERROR(INDEX(Analysis!$B$71:$L$91, MATCH(B2652, Analysis!$A$71:$A$91, 0), MATCH(C2652, Analysis!$B$70:$L$70, 0)), "")</f>
        <v>Mild</v>
      </c>
      <c r="J2652">
        <f t="shared" si="248"/>
        <v>22</v>
      </c>
      <c r="K2652" s="56">
        <f t="shared" si="249"/>
        <v>45806</v>
      </c>
      <c r="L2652" s="57">
        <f t="shared" si="251"/>
        <v>0.65662037036963739</v>
      </c>
      <c r="M2652" t="str" cm="1">
        <f t="array" ref="M2652">IF(L2652="","",_xlfn.IFS(
  AND(L2652&gt;=TIME(9,0,0), L2652&lt;TIME(16,0,0)),"Morning",
  AND(L2652&gt;=TIME(16,0,0), L2652&lt;TIME(23,59,0)),"Evening",
  L2652&gt;=TIME(23,59,0),"Night",
  L2652&lt;TIME(9,0,0),"Night"
))</f>
        <v>Morning</v>
      </c>
      <c r="O2652" t="str">
        <f t="shared" si="250"/>
        <v/>
      </c>
    </row>
    <row r="2653" spans="1:15" x14ac:dyDescent="0.25">
      <c r="A2653" s="55" t="s">
        <v>5439</v>
      </c>
      <c r="B2653" t="s">
        <v>1</v>
      </c>
      <c r="C2653" t="s">
        <v>26</v>
      </c>
      <c r="D2653" t="s">
        <v>418</v>
      </c>
      <c r="E2653" t="s">
        <v>5440</v>
      </c>
      <c r="F2653" t="s">
        <v>78</v>
      </c>
      <c r="G2653" t="str">
        <f t="shared" si="246"/>
        <v>0</v>
      </c>
      <c r="H2653" s="4" t="str">
        <f t="shared" si="247"/>
        <v>Click here</v>
      </c>
      <c r="I2653" t="str">
        <f>IFERROR(INDEX(Analysis!$B$71:$L$91, MATCH(B2653, Analysis!$A$71:$A$91, 0), MATCH(C2653, Analysis!$B$70:$L$70, 0)), "")</f>
        <v>Mild</v>
      </c>
      <c r="J2653">
        <f t="shared" si="248"/>
        <v>22</v>
      </c>
      <c r="K2653" s="56">
        <f t="shared" si="249"/>
        <v>45806</v>
      </c>
      <c r="L2653" s="57">
        <f t="shared" si="251"/>
        <v>0.65700231481605442</v>
      </c>
      <c r="M2653" t="str" cm="1">
        <f t="array" ref="M2653">IF(L2653="","",_xlfn.IFS(
  AND(L2653&gt;=TIME(9,0,0), L2653&lt;TIME(16,0,0)),"Morning",
  AND(L2653&gt;=TIME(16,0,0), L2653&lt;TIME(23,59,0)),"Evening",
  L2653&gt;=TIME(23,59,0),"Night",
  L2653&lt;TIME(9,0,0),"Night"
))</f>
        <v>Morning</v>
      </c>
      <c r="O2653" t="str">
        <f t="shared" si="250"/>
        <v/>
      </c>
    </row>
    <row r="2654" spans="1:15" x14ac:dyDescent="0.25">
      <c r="A2654" s="55" t="s">
        <v>5441</v>
      </c>
      <c r="B2654" t="s">
        <v>1</v>
      </c>
      <c r="C2654" t="s">
        <v>4731</v>
      </c>
      <c r="D2654" t="s">
        <v>4988</v>
      </c>
      <c r="E2654" t="s">
        <v>5442</v>
      </c>
      <c r="F2654" t="s">
        <v>78</v>
      </c>
      <c r="G2654" t="str">
        <f t="shared" si="246"/>
        <v>0</v>
      </c>
      <c r="H2654" s="4" t="str">
        <f t="shared" si="247"/>
        <v>Click here</v>
      </c>
      <c r="I2654" t="str">
        <f>IFERROR(INDEX(Analysis!$B$71:$L$91, MATCH(B2654, Analysis!$A$71:$A$91, 0), MATCH(C2654, Analysis!$B$70:$L$70, 0)), "")</f>
        <v>Mild</v>
      </c>
      <c r="J2654">
        <f t="shared" si="248"/>
        <v>22</v>
      </c>
      <c r="K2654" s="56">
        <f t="shared" si="249"/>
        <v>45806</v>
      </c>
      <c r="L2654" s="57">
        <f t="shared" si="251"/>
        <v>0.661516203705105</v>
      </c>
      <c r="M2654" t="str" cm="1">
        <f t="array" ref="M2654">IF(L2654="","",_xlfn.IFS(
  AND(L2654&gt;=TIME(9,0,0), L2654&lt;TIME(16,0,0)),"Morning",
  AND(L2654&gt;=TIME(16,0,0), L2654&lt;TIME(23,59,0)),"Evening",
  L2654&gt;=TIME(23,59,0),"Night",
  L2654&lt;TIME(9,0,0),"Night"
))</f>
        <v>Morning</v>
      </c>
      <c r="O2654" t="str">
        <f t="shared" si="250"/>
        <v/>
      </c>
    </row>
    <row r="2655" spans="1:15" x14ac:dyDescent="0.25">
      <c r="A2655" s="55" t="s">
        <v>5443</v>
      </c>
      <c r="B2655" t="s">
        <v>1</v>
      </c>
      <c r="C2655" t="s">
        <v>27</v>
      </c>
      <c r="D2655" t="s">
        <v>5143</v>
      </c>
      <c r="E2655" t="s">
        <v>5444</v>
      </c>
      <c r="F2655" t="s">
        <v>78</v>
      </c>
      <c r="G2655" t="str">
        <f t="shared" si="246"/>
        <v>0</v>
      </c>
      <c r="H2655" s="4" t="str">
        <f t="shared" si="247"/>
        <v>Click here</v>
      </c>
      <c r="I2655" t="str">
        <f>IFERROR(INDEX(Analysis!$B$71:$L$91, MATCH(B2655, Analysis!$A$71:$A$91, 0), MATCH(C2655, Analysis!$B$70:$L$70, 0)), "")</f>
        <v>Mild</v>
      </c>
      <c r="J2655">
        <f t="shared" si="248"/>
        <v>22</v>
      </c>
      <c r="K2655" s="56">
        <f t="shared" si="249"/>
        <v>45806</v>
      </c>
      <c r="L2655" s="57">
        <f t="shared" si="251"/>
        <v>0.66381944444583496</v>
      </c>
      <c r="M2655" t="str" cm="1">
        <f t="array" ref="M2655">IF(L2655="","",_xlfn.IFS(
  AND(L2655&gt;=TIME(9,0,0), L2655&lt;TIME(16,0,0)),"Morning",
  AND(L2655&gt;=TIME(16,0,0), L2655&lt;TIME(23,59,0)),"Evening",
  L2655&gt;=TIME(23,59,0),"Night",
  L2655&lt;TIME(9,0,0),"Night"
))</f>
        <v>Morning</v>
      </c>
      <c r="O2655" t="str">
        <f t="shared" si="250"/>
        <v/>
      </c>
    </row>
    <row r="2656" spans="1:15" x14ac:dyDescent="0.25">
      <c r="A2656" s="55" t="s">
        <v>5445</v>
      </c>
      <c r="B2656" t="s">
        <v>1</v>
      </c>
      <c r="C2656" t="s">
        <v>4731</v>
      </c>
      <c r="D2656" t="s">
        <v>4902</v>
      </c>
      <c r="E2656" t="s">
        <v>5446</v>
      </c>
      <c r="F2656" t="s">
        <v>78</v>
      </c>
      <c r="G2656" t="str">
        <f t="shared" si="246"/>
        <v>0</v>
      </c>
      <c r="H2656" s="4" t="str">
        <f t="shared" si="247"/>
        <v>Click here</v>
      </c>
      <c r="I2656" t="str">
        <f>IFERROR(INDEX(Analysis!$B$71:$L$91, MATCH(B2656, Analysis!$A$71:$A$91, 0), MATCH(C2656, Analysis!$B$70:$L$70, 0)), "")</f>
        <v>Mild</v>
      </c>
      <c r="J2656">
        <f t="shared" si="248"/>
        <v>22</v>
      </c>
      <c r="K2656" s="56">
        <f t="shared" si="249"/>
        <v>45806</v>
      </c>
      <c r="L2656" s="57">
        <f t="shared" si="251"/>
        <v>0.66743055555707542</v>
      </c>
      <c r="M2656" t="str" cm="1">
        <f t="array" ref="M2656">IF(L2656="","",_xlfn.IFS(
  AND(L2656&gt;=TIME(9,0,0), L2656&lt;TIME(16,0,0)),"Morning",
  AND(L2656&gt;=TIME(16,0,0), L2656&lt;TIME(23,59,0)),"Evening",
  L2656&gt;=TIME(23,59,0),"Night",
  L2656&lt;TIME(9,0,0),"Night"
))</f>
        <v>Evening</v>
      </c>
      <c r="O2656" t="str">
        <f t="shared" si="250"/>
        <v/>
      </c>
    </row>
    <row r="2657" spans="1:15" x14ac:dyDescent="0.25">
      <c r="A2657" s="55" t="s">
        <v>5447</v>
      </c>
      <c r="B2657" t="s">
        <v>1</v>
      </c>
      <c r="C2657" t="s">
        <v>4731</v>
      </c>
      <c r="D2657" t="s">
        <v>4902</v>
      </c>
      <c r="E2657" t="s">
        <v>5448</v>
      </c>
      <c r="F2657" t="s">
        <v>78</v>
      </c>
      <c r="G2657" t="str">
        <f t="shared" si="246"/>
        <v>0</v>
      </c>
      <c r="H2657" s="4" t="str">
        <f t="shared" si="247"/>
        <v>Click here</v>
      </c>
      <c r="I2657" t="str">
        <f>IFERROR(INDEX(Analysis!$B$71:$L$91, MATCH(B2657, Analysis!$A$71:$A$91, 0), MATCH(C2657, Analysis!$B$70:$L$70, 0)), "")</f>
        <v>Mild</v>
      </c>
      <c r="J2657">
        <f t="shared" si="248"/>
        <v>22</v>
      </c>
      <c r="K2657" s="56">
        <f t="shared" si="249"/>
        <v>45806</v>
      </c>
      <c r="L2657" s="57">
        <f t="shared" si="251"/>
        <v>0.67020833333663177</v>
      </c>
      <c r="M2657" t="str" cm="1">
        <f t="array" ref="M2657">IF(L2657="","",_xlfn.IFS(
  AND(L2657&gt;=TIME(9,0,0), L2657&lt;TIME(16,0,0)),"Morning",
  AND(L2657&gt;=TIME(16,0,0), L2657&lt;TIME(23,59,0)),"Evening",
  L2657&gt;=TIME(23,59,0),"Night",
  L2657&lt;TIME(9,0,0),"Night"
))</f>
        <v>Evening</v>
      </c>
      <c r="O2657" t="str">
        <f t="shared" si="250"/>
        <v/>
      </c>
    </row>
    <row r="2658" spans="1:15" x14ac:dyDescent="0.25">
      <c r="A2658" s="55" t="s">
        <v>5449</v>
      </c>
      <c r="B2658" t="s">
        <v>1</v>
      </c>
      <c r="C2658" t="s">
        <v>30</v>
      </c>
      <c r="D2658" t="s">
        <v>4298</v>
      </c>
      <c r="E2658" t="s">
        <v>5450</v>
      </c>
      <c r="F2658" t="s">
        <v>78</v>
      </c>
      <c r="G2658" t="str">
        <f t="shared" si="246"/>
        <v>0</v>
      </c>
      <c r="H2658" s="4" t="str">
        <f t="shared" si="247"/>
        <v>Click here</v>
      </c>
      <c r="I2658" t="str">
        <f>IFERROR(INDEX(Analysis!$B$71:$L$91, MATCH(B2658, Analysis!$A$71:$A$91, 0), MATCH(C2658, Analysis!$B$70:$L$70, 0)), "")</f>
        <v>Mild</v>
      </c>
      <c r="J2658">
        <f t="shared" si="248"/>
        <v>22</v>
      </c>
      <c r="K2658" s="56">
        <f t="shared" si="249"/>
        <v>45806</v>
      </c>
      <c r="L2658" s="57">
        <f t="shared" si="251"/>
        <v>0.67210648148466134</v>
      </c>
      <c r="M2658" t="str" cm="1">
        <f t="array" ref="M2658">IF(L2658="","",_xlfn.IFS(
  AND(L2658&gt;=TIME(9,0,0), L2658&lt;TIME(16,0,0)),"Morning",
  AND(L2658&gt;=TIME(16,0,0), L2658&lt;TIME(23,59,0)),"Evening",
  L2658&gt;=TIME(23,59,0),"Night",
  L2658&lt;TIME(9,0,0),"Night"
))</f>
        <v>Evening</v>
      </c>
      <c r="O2658" t="str">
        <f t="shared" si="250"/>
        <v/>
      </c>
    </row>
    <row r="2659" spans="1:15" x14ac:dyDescent="0.25">
      <c r="A2659" s="55" t="s">
        <v>5451</v>
      </c>
      <c r="B2659" t="s">
        <v>1</v>
      </c>
      <c r="C2659" t="s">
        <v>30</v>
      </c>
      <c r="D2659" t="s">
        <v>4298</v>
      </c>
      <c r="E2659" t="s">
        <v>5452</v>
      </c>
      <c r="F2659" t="s">
        <v>78</v>
      </c>
      <c r="G2659" t="str">
        <f t="shared" si="246"/>
        <v>0</v>
      </c>
      <c r="H2659" s="4" t="str">
        <f t="shared" si="247"/>
        <v>Click here</v>
      </c>
      <c r="I2659" t="str">
        <f>IFERROR(INDEX(Analysis!$B$71:$L$91, MATCH(B2659, Analysis!$A$71:$A$91, 0), MATCH(C2659, Analysis!$B$70:$L$70, 0)), "")</f>
        <v>Mild</v>
      </c>
      <c r="J2659">
        <f t="shared" si="248"/>
        <v>22</v>
      </c>
      <c r="K2659" s="56">
        <f t="shared" si="249"/>
        <v>45806</v>
      </c>
      <c r="L2659" s="57">
        <f t="shared" si="251"/>
        <v>0.67271990740846377</v>
      </c>
      <c r="M2659" t="str" cm="1">
        <f t="array" ref="M2659">IF(L2659="","",_xlfn.IFS(
  AND(L2659&gt;=TIME(9,0,0), L2659&lt;TIME(16,0,0)),"Morning",
  AND(L2659&gt;=TIME(16,0,0), L2659&lt;TIME(23,59,0)),"Evening",
  L2659&gt;=TIME(23,59,0),"Night",
  L2659&lt;TIME(9,0,0),"Night"
))</f>
        <v>Evening</v>
      </c>
      <c r="O2659" t="str">
        <f t="shared" si="250"/>
        <v/>
      </c>
    </row>
    <row r="2660" spans="1:15" x14ac:dyDescent="0.25">
      <c r="A2660" s="55" t="s">
        <v>5453</v>
      </c>
      <c r="B2660" t="s">
        <v>1</v>
      </c>
      <c r="C2660" t="s">
        <v>29</v>
      </c>
      <c r="D2660" t="s">
        <v>76</v>
      </c>
      <c r="E2660" t="s">
        <v>5454</v>
      </c>
      <c r="F2660" t="s">
        <v>78</v>
      </c>
      <c r="G2660" t="str">
        <f t="shared" si="246"/>
        <v>0</v>
      </c>
      <c r="H2660" s="4" t="str">
        <f t="shared" si="247"/>
        <v>Click here</v>
      </c>
      <c r="I2660" t="str">
        <f>IFERROR(INDEX(Analysis!$B$71:$L$91, MATCH(B2660, Analysis!$A$71:$A$91, 0), MATCH(C2660, Analysis!$B$70:$L$70, 0)), "")</f>
        <v>Mild</v>
      </c>
      <c r="J2660">
        <f t="shared" si="248"/>
        <v>22</v>
      </c>
      <c r="K2660" s="56">
        <f t="shared" si="249"/>
        <v>45806</v>
      </c>
      <c r="L2660" s="57">
        <f t="shared" si="251"/>
        <v>0.67641203703533392</v>
      </c>
      <c r="M2660" t="str" cm="1">
        <f t="array" ref="M2660">IF(L2660="","",_xlfn.IFS(
  AND(L2660&gt;=TIME(9,0,0), L2660&lt;TIME(16,0,0)),"Morning",
  AND(L2660&gt;=TIME(16,0,0), L2660&lt;TIME(23,59,0)),"Evening",
  L2660&gt;=TIME(23,59,0),"Night",
  L2660&lt;TIME(9,0,0),"Night"
))</f>
        <v>Evening</v>
      </c>
      <c r="O2660" t="str">
        <f t="shared" si="250"/>
        <v/>
      </c>
    </row>
    <row r="2661" spans="1:15" x14ac:dyDescent="0.25">
      <c r="A2661" s="55" t="s">
        <v>5455</v>
      </c>
      <c r="B2661" t="s">
        <v>1</v>
      </c>
      <c r="C2661" t="s">
        <v>30</v>
      </c>
      <c r="D2661" t="s">
        <v>4253</v>
      </c>
      <c r="E2661" t="s">
        <v>5456</v>
      </c>
      <c r="F2661" t="s">
        <v>78</v>
      </c>
      <c r="G2661" t="str">
        <f t="shared" si="246"/>
        <v>0</v>
      </c>
      <c r="H2661" s="4" t="str">
        <f t="shared" si="247"/>
        <v>Click here</v>
      </c>
      <c r="I2661" t="str">
        <f>IFERROR(INDEX(Analysis!$B$71:$L$91, MATCH(B2661, Analysis!$A$71:$A$91, 0), MATCH(C2661, Analysis!$B$70:$L$70, 0)), "")</f>
        <v>Mild</v>
      </c>
      <c r="J2661">
        <f t="shared" si="248"/>
        <v>22</v>
      </c>
      <c r="K2661" s="56">
        <f t="shared" si="249"/>
        <v>45806</v>
      </c>
      <c r="L2661" s="57">
        <f t="shared" si="251"/>
        <v>0.68000000000029104</v>
      </c>
      <c r="M2661" t="str" cm="1">
        <f t="array" ref="M2661">IF(L2661="","",_xlfn.IFS(
  AND(L2661&gt;=TIME(9,0,0), L2661&lt;TIME(16,0,0)),"Morning",
  AND(L2661&gt;=TIME(16,0,0), L2661&lt;TIME(23,59,0)),"Evening",
  L2661&gt;=TIME(23,59,0),"Night",
  L2661&lt;TIME(9,0,0),"Night"
))</f>
        <v>Evening</v>
      </c>
      <c r="O2661" t="str">
        <f t="shared" si="250"/>
        <v/>
      </c>
    </row>
    <row r="2662" spans="1:15" x14ac:dyDescent="0.25">
      <c r="A2662" s="55" t="s">
        <v>5457</v>
      </c>
      <c r="B2662" t="s">
        <v>1</v>
      </c>
      <c r="C2662" t="s">
        <v>27</v>
      </c>
      <c r="D2662" t="s">
        <v>5143</v>
      </c>
      <c r="E2662" t="s">
        <v>5458</v>
      </c>
      <c r="F2662" t="s">
        <v>78</v>
      </c>
      <c r="G2662" t="str">
        <f t="shared" si="246"/>
        <v>0</v>
      </c>
      <c r="H2662" s="4" t="str">
        <f t="shared" si="247"/>
        <v>Click here</v>
      </c>
      <c r="I2662" t="str">
        <f>IFERROR(INDEX(Analysis!$B$71:$L$91, MATCH(B2662, Analysis!$A$71:$A$91, 0), MATCH(C2662, Analysis!$B$70:$L$70, 0)), "")</f>
        <v>Mild</v>
      </c>
      <c r="J2662">
        <f t="shared" si="248"/>
        <v>22</v>
      </c>
      <c r="K2662" s="56">
        <f t="shared" si="249"/>
        <v>45806</v>
      </c>
      <c r="L2662" s="57">
        <f t="shared" si="251"/>
        <v>0.69033564814890269</v>
      </c>
      <c r="M2662" t="str" cm="1">
        <f t="array" ref="M2662">IF(L2662="","",_xlfn.IFS(
  AND(L2662&gt;=TIME(9,0,0), L2662&lt;TIME(16,0,0)),"Morning",
  AND(L2662&gt;=TIME(16,0,0), L2662&lt;TIME(23,59,0)),"Evening",
  L2662&gt;=TIME(23,59,0),"Night",
  L2662&lt;TIME(9,0,0),"Night"
))</f>
        <v>Evening</v>
      </c>
      <c r="O2662" t="str">
        <f t="shared" si="250"/>
        <v/>
      </c>
    </row>
    <row r="2663" spans="1:15" x14ac:dyDescent="0.25">
      <c r="A2663" s="55" t="s">
        <v>5459</v>
      </c>
      <c r="B2663" t="s">
        <v>0</v>
      </c>
      <c r="C2663" t="s">
        <v>4731</v>
      </c>
      <c r="D2663" t="s">
        <v>4755</v>
      </c>
      <c r="E2663" t="s">
        <v>5460</v>
      </c>
      <c r="F2663" t="s">
        <v>78</v>
      </c>
      <c r="G2663" t="str">
        <f t="shared" si="246"/>
        <v>0</v>
      </c>
      <c r="H2663" s="4" t="str">
        <f t="shared" si="247"/>
        <v>Click here</v>
      </c>
      <c r="I2663" t="str">
        <f>IFERROR(INDEX(Analysis!$B$71:$L$91, MATCH(B2663, Analysis!$A$71:$A$91, 0), MATCH(C2663, Analysis!$B$70:$L$70, 0)), "")</f>
        <v>Severe</v>
      </c>
      <c r="J2663">
        <f t="shared" si="248"/>
        <v>22</v>
      </c>
      <c r="K2663" s="56">
        <f t="shared" si="249"/>
        <v>45806</v>
      </c>
      <c r="L2663" s="57">
        <f t="shared" si="251"/>
        <v>0.70079861111298669</v>
      </c>
      <c r="M2663" t="str" cm="1">
        <f t="array" ref="M2663">IF(L2663="","",_xlfn.IFS(
  AND(L2663&gt;=TIME(9,0,0), L2663&lt;TIME(16,0,0)),"Morning",
  AND(L2663&gt;=TIME(16,0,0), L2663&lt;TIME(23,59,0)),"Evening",
  L2663&gt;=TIME(23,59,0),"Night",
  L2663&lt;TIME(9,0,0),"Night"
))</f>
        <v>Evening</v>
      </c>
      <c r="O2663" t="str">
        <f t="shared" si="250"/>
        <v/>
      </c>
    </row>
    <row r="2664" spans="1:15" x14ac:dyDescent="0.25">
      <c r="A2664" s="55" t="s">
        <v>5461</v>
      </c>
      <c r="B2664" t="s">
        <v>4</v>
      </c>
      <c r="C2664" t="s">
        <v>25</v>
      </c>
      <c r="D2664" t="s">
        <v>83</v>
      </c>
      <c r="E2664" t="s">
        <v>5462</v>
      </c>
      <c r="F2664" t="s">
        <v>78</v>
      </c>
      <c r="G2664" t="str">
        <f t="shared" si="246"/>
        <v>0</v>
      </c>
      <c r="H2664" s="4" t="str">
        <f t="shared" si="247"/>
        <v>Click here</v>
      </c>
      <c r="I2664" t="str">
        <f>IFERROR(INDEX(Analysis!$B$71:$L$91, MATCH(B2664, Analysis!$A$71:$A$91, 0), MATCH(C2664, Analysis!$B$70:$L$70, 0)), "")</f>
        <v>Mild</v>
      </c>
      <c r="J2664">
        <f t="shared" si="248"/>
        <v>22</v>
      </c>
      <c r="K2664" s="56">
        <f t="shared" si="249"/>
        <v>45806</v>
      </c>
      <c r="L2664" s="57">
        <f t="shared" si="251"/>
        <v>0.71023148148378823</v>
      </c>
      <c r="M2664" t="str" cm="1">
        <f t="array" ref="M2664">IF(L2664="","",_xlfn.IFS(
  AND(L2664&gt;=TIME(9,0,0), L2664&lt;TIME(16,0,0)),"Morning",
  AND(L2664&gt;=TIME(16,0,0), L2664&lt;TIME(23,59,0)),"Evening",
  L2664&gt;=TIME(23,59,0),"Night",
  L2664&lt;TIME(9,0,0),"Night"
))</f>
        <v>Evening</v>
      </c>
      <c r="O2664" t="str">
        <f t="shared" si="250"/>
        <v/>
      </c>
    </row>
    <row r="2665" spans="1:15" x14ac:dyDescent="0.25">
      <c r="A2665" s="55" t="s">
        <v>5463</v>
      </c>
      <c r="B2665" t="s">
        <v>1</v>
      </c>
      <c r="C2665" t="s">
        <v>4731</v>
      </c>
      <c r="D2665" t="s">
        <v>4740</v>
      </c>
      <c r="E2665" t="s">
        <v>5464</v>
      </c>
      <c r="F2665" t="s">
        <v>78</v>
      </c>
      <c r="G2665" t="str">
        <f t="shared" si="246"/>
        <v>0</v>
      </c>
      <c r="H2665" s="4" t="str">
        <f t="shared" si="247"/>
        <v>Click here</v>
      </c>
      <c r="I2665" t="str">
        <f>IFERROR(INDEX(Analysis!$B$71:$L$91, MATCH(B2665, Analysis!$A$71:$A$91, 0), MATCH(C2665, Analysis!$B$70:$L$70, 0)), "")</f>
        <v>Mild</v>
      </c>
      <c r="J2665">
        <f t="shared" si="248"/>
        <v>22</v>
      </c>
      <c r="K2665" s="56">
        <f t="shared" si="249"/>
        <v>45806</v>
      </c>
      <c r="L2665" s="57">
        <f t="shared" si="251"/>
        <v>0.71300925925606862</v>
      </c>
      <c r="M2665" t="str" cm="1">
        <f t="array" ref="M2665">IF(L2665="","",_xlfn.IFS(
  AND(L2665&gt;=TIME(9,0,0), L2665&lt;TIME(16,0,0)),"Morning",
  AND(L2665&gt;=TIME(16,0,0), L2665&lt;TIME(23,59,0)),"Evening",
  L2665&gt;=TIME(23,59,0),"Night",
  L2665&lt;TIME(9,0,0),"Night"
))</f>
        <v>Evening</v>
      </c>
      <c r="O2665" t="str">
        <f t="shared" si="250"/>
        <v/>
      </c>
    </row>
    <row r="2666" spans="1:15" x14ac:dyDescent="0.25">
      <c r="A2666" s="55" t="s">
        <v>5465</v>
      </c>
      <c r="B2666" t="s">
        <v>1</v>
      </c>
      <c r="C2666" t="s">
        <v>27</v>
      </c>
      <c r="D2666" t="s">
        <v>5143</v>
      </c>
      <c r="E2666" t="s">
        <v>5466</v>
      </c>
      <c r="F2666" t="s">
        <v>78</v>
      </c>
      <c r="G2666" t="str">
        <f t="shared" si="246"/>
        <v>0</v>
      </c>
      <c r="H2666" s="4" t="str">
        <f t="shared" si="247"/>
        <v>Click here</v>
      </c>
      <c r="I2666" t="str">
        <f>IFERROR(INDEX(Analysis!$B$71:$L$91, MATCH(B2666, Analysis!$A$71:$A$91, 0), MATCH(C2666, Analysis!$B$70:$L$70, 0)), "")</f>
        <v>Mild</v>
      </c>
      <c r="J2666">
        <f t="shared" si="248"/>
        <v>22</v>
      </c>
      <c r="K2666" s="56">
        <f t="shared" si="249"/>
        <v>45806</v>
      </c>
      <c r="L2666" s="57">
        <f t="shared" si="251"/>
        <v>0.71454861111124046</v>
      </c>
      <c r="M2666" t="str" cm="1">
        <f t="array" ref="M2666">IF(L2666="","",_xlfn.IFS(
  AND(L2666&gt;=TIME(9,0,0), L2666&lt;TIME(16,0,0)),"Morning",
  AND(L2666&gt;=TIME(16,0,0), L2666&lt;TIME(23,59,0)),"Evening",
  L2666&gt;=TIME(23,59,0),"Night",
  L2666&lt;TIME(9,0,0),"Night"
))</f>
        <v>Evening</v>
      </c>
      <c r="O2666" t="str">
        <f t="shared" si="250"/>
        <v/>
      </c>
    </row>
    <row r="2667" spans="1:15" x14ac:dyDescent="0.25">
      <c r="A2667" s="55" t="s">
        <v>5467</v>
      </c>
      <c r="B2667" t="s">
        <v>1</v>
      </c>
      <c r="C2667" t="s">
        <v>27</v>
      </c>
      <c r="D2667" t="s">
        <v>5143</v>
      </c>
      <c r="E2667" t="s">
        <v>5468</v>
      </c>
      <c r="F2667" t="s">
        <v>78</v>
      </c>
      <c r="G2667" t="str">
        <f t="shared" si="246"/>
        <v>0</v>
      </c>
      <c r="H2667" s="4" t="str">
        <f t="shared" si="247"/>
        <v>Click here</v>
      </c>
      <c r="I2667" t="str">
        <f>IFERROR(INDEX(Analysis!$B$71:$L$91, MATCH(B2667, Analysis!$A$71:$A$91, 0), MATCH(C2667, Analysis!$B$70:$L$70, 0)), "")</f>
        <v>Mild</v>
      </c>
      <c r="J2667">
        <f t="shared" si="248"/>
        <v>22</v>
      </c>
      <c r="K2667" s="56">
        <f t="shared" si="249"/>
        <v>45806</v>
      </c>
      <c r="L2667" s="57">
        <f t="shared" si="251"/>
        <v>0.71464120370364981</v>
      </c>
      <c r="M2667" t="str" cm="1">
        <f t="array" ref="M2667">IF(L2667="","",_xlfn.IFS(
  AND(L2667&gt;=TIME(9,0,0), L2667&lt;TIME(16,0,0)),"Morning",
  AND(L2667&gt;=TIME(16,0,0), L2667&lt;TIME(23,59,0)),"Evening",
  L2667&gt;=TIME(23,59,0),"Night",
  L2667&lt;TIME(9,0,0),"Night"
))</f>
        <v>Evening</v>
      </c>
      <c r="O2667" t="str">
        <f t="shared" si="250"/>
        <v/>
      </c>
    </row>
    <row r="2668" spans="1:15" x14ac:dyDescent="0.25">
      <c r="A2668" s="55" t="s">
        <v>5469</v>
      </c>
      <c r="B2668" t="s">
        <v>1</v>
      </c>
      <c r="C2668" t="s">
        <v>30</v>
      </c>
      <c r="D2668" t="s">
        <v>3827</v>
      </c>
      <c r="E2668" t="s">
        <v>5470</v>
      </c>
      <c r="F2668" t="s">
        <v>78</v>
      </c>
      <c r="G2668" t="str">
        <f t="shared" si="246"/>
        <v>0</v>
      </c>
      <c r="H2668" s="4" t="str">
        <f t="shared" si="247"/>
        <v>Click here</v>
      </c>
      <c r="I2668" t="str">
        <f>IFERROR(INDEX(Analysis!$B$71:$L$91, MATCH(B2668, Analysis!$A$71:$A$91, 0), MATCH(C2668, Analysis!$B$70:$L$70, 0)), "")</f>
        <v>Mild</v>
      </c>
      <c r="J2668">
        <f t="shared" si="248"/>
        <v>22</v>
      </c>
      <c r="K2668" s="56">
        <f t="shared" si="249"/>
        <v>45806</v>
      </c>
      <c r="L2668" s="57">
        <f t="shared" si="251"/>
        <v>0.72003472222422715</v>
      </c>
      <c r="M2668" t="str" cm="1">
        <f t="array" ref="M2668">IF(L2668="","",_xlfn.IFS(
  AND(L2668&gt;=TIME(9,0,0), L2668&lt;TIME(16,0,0)),"Morning",
  AND(L2668&gt;=TIME(16,0,0), L2668&lt;TIME(23,59,0)),"Evening",
  L2668&gt;=TIME(23,59,0),"Night",
  L2668&lt;TIME(9,0,0),"Night"
))</f>
        <v>Evening</v>
      </c>
      <c r="O2668" t="str">
        <f t="shared" si="250"/>
        <v/>
      </c>
    </row>
    <row r="2669" spans="1:15" x14ac:dyDescent="0.25">
      <c r="A2669" s="55" t="s">
        <v>5471</v>
      </c>
      <c r="B2669" t="s">
        <v>1</v>
      </c>
      <c r="C2669" t="s">
        <v>27</v>
      </c>
      <c r="D2669" t="s">
        <v>5143</v>
      </c>
      <c r="E2669" t="s">
        <v>5472</v>
      </c>
      <c r="F2669" t="s">
        <v>78</v>
      </c>
      <c r="G2669" t="str">
        <f t="shared" si="246"/>
        <v>0</v>
      </c>
      <c r="H2669" s="4" t="str">
        <f t="shared" si="247"/>
        <v>Click here</v>
      </c>
      <c r="I2669" t="str">
        <f>IFERROR(INDEX(Analysis!$B$71:$L$91, MATCH(B2669, Analysis!$A$71:$A$91, 0), MATCH(C2669, Analysis!$B$70:$L$70, 0)), "")</f>
        <v>Mild</v>
      </c>
      <c r="J2669">
        <f t="shared" si="248"/>
        <v>22</v>
      </c>
      <c r="K2669" s="56">
        <f t="shared" si="249"/>
        <v>45806</v>
      </c>
      <c r="L2669" s="57">
        <f t="shared" si="251"/>
        <v>0.72505787036789116</v>
      </c>
      <c r="M2669" t="str" cm="1">
        <f t="array" ref="M2669">IF(L2669="","",_xlfn.IFS(
  AND(L2669&gt;=TIME(9,0,0), L2669&lt;TIME(16,0,0)),"Morning",
  AND(L2669&gt;=TIME(16,0,0), L2669&lt;TIME(23,59,0)),"Evening",
  L2669&gt;=TIME(23,59,0),"Night",
  L2669&lt;TIME(9,0,0),"Night"
))</f>
        <v>Evening</v>
      </c>
      <c r="O2669" t="str">
        <f t="shared" si="250"/>
        <v/>
      </c>
    </row>
    <row r="2670" spans="1:15" x14ac:dyDescent="0.25">
      <c r="A2670" s="55" t="s">
        <v>5473</v>
      </c>
      <c r="B2670" t="s">
        <v>1</v>
      </c>
      <c r="C2670" t="s">
        <v>27</v>
      </c>
      <c r="D2670" t="s">
        <v>5143</v>
      </c>
      <c r="E2670" t="s">
        <v>5474</v>
      </c>
      <c r="F2670" t="s">
        <v>78</v>
      </c>
      <c r="G2670" t="str">
        <f t="shared" si="246"/>
        <v>0</v>
      </c>
      <c r="H2670" s="4" t="str">
        <f t="shared" si="247"/>
        <v>Click here</v>
      </c>
      <c r="I2670" t="str">
        <f>IFERROR(INDEX(Analysis!$B$71:$L$91, MATCH(B2670, Analysis!$A$71:$A$91, 0), MATCH(C2670, Analysis!$B$70:$L$70, 0)), "")</f>
        <v>Mild</v>
      </c>
      <c r="J2670">
        <f t="shared" si="248"/>
        <v>22</v>
      </c>
      <c r="K2670" s="56">
        <f t="shared" si="249"/>
        <v>45806</v>
      </c>
      <c r="L2670" s="57">
        <f t="shared" si="251"/>
        <v>0.72758101851650281</v>
      </c>
      <c r="M2670" t="str" cm="1">
        <f t="array" ref="M2670">IF(L2670="","",_xlfn.IFS(
  AND(L2670&gt;=TIME(9,0,0), L2670&lt;TIME(16,0,0)),"Morning",
  AND(L2670&gt;=TIME(16,0,0), L2670&lt;TIME(23,59,0)),"Evening",
  L2670&gt;=TIME(23,59,0),"Night",
  L2670&lt;TIME(9,0,0),"Night"
))</f>
        <v>Evening</v>
      </c>
      <c r="O2670" t="str">
        <f t="shared" si="250"/>
        <v/>
      </c>
    </row>
    <row r="2671" spans="1:15" x14ac:dyDescent="0.25">
      <c r="A2671" s="55" t="s">
        <v>5475</v>
      </c>
      <c r="B2671" t="s">
        <v>1</v>
      </c>
      <c r="C2671" t="s">
        <v>27</v>
      </c>
      <c r="D2671" t="s">
        <v>5143</v>
      </c>
      <c r="E2671" t="s">
        <v>5476</v>
      </c>
      <c r="F2671" t="s">
        <v>78</v>
      </c>
      <c r="G2671" t="str">
        <f t="shared" si="246"/>
        <v>0</v>
      </c>
      <c r="H2671" s="4" t="str">
        <f t="shared" si="247"/>
        <v>Click here</v>
      </c>
      <c r="I2671" t="str">
        <f>IFERROR(INDEX(Analysis!$B$71:$L$91, MATCH(B2671, Analysis!$A$71:$A$91, 0), MATCH(C2671, Analysis!$B$70:$L$70, 0)), "")</f>
        <v>Mild</v>
      </c>
      <c r="J2671">
        <f t="shared" si="248"/>
        <v>22</v>
      </c>
      <c r="K2671" s="56">
        <f t="shared" si="249"/>
        <v>45806</v>
      </c>
      <c r="L2671" s="57">
        <f t="shared" si="251"/>
        <v>0.72767361110891216</v>
      </c>
      <c r="M2671" t="str" cm="1">
        <f t="array" ref="M2671">IF(L2671="","",_xlfn.IFS(
  AND(L2671&gt;=TIME(9,0,0), L2671&lt;TIME(16,0,0)),"Morning",
  AND(L2671&gt;=TIME(16,0,0), L2671&lt;TIME(23,59,0)),"Evening",
  L2671&gt;=TIME(23,59,0),"Night",
  L2671&lt;TIME(9,0,0),"Night"
))</f>
        <v>Evening</v>
      </c>
      <c r="O2671" t="str">
        <f t="shared" si="250"/>
        <v/>
      </c>
    </row>
    <row r="2672" spans="1:15" x14ac:dyDescent="0.25">
      <c r="A2672" s="55" t="s">
        <v>5477</v>
      </c>
      <c r="B2672" t="s">
        <v>9</v>
      </c>
      <c r="C2672" t="s">
        <v>30</v>
      </c>
      <c r="D2672" t="s">
        <v>3820</v>
      </c>
      <c r="E2672" t="s">
        <v>5478</v>
      </c>
      <c r="F2672" t="s">
        <v>78</v>
      </c>
      <c r="G2672" t="str">
        <f t="shared" si="246"/>
        <v>0</v>
      </c>
      <c r="H2672" s="4" t="str">
        <f t="shared" si="247"/>
        <v>Click here</v>
      </c>
      <c r="I2672" t="str">
        <f>IFERROR(INDEX(Analysis!$B$71:$L$91, MATCH(B2672, Analysis!$A$71:$A$91, 0), MATCH(C2672, Analysis!$B$70:$L$70, 0)), "")</f>
        <v>Severe</v>
      </c>
      <c r="J2672">
        <f t="shared" si="248"/>
        <v>22</v>
      </c>
      <c r="K2672" s="56">
        <f t="shared" si="249"/>
        <v>45806</v>
      </c>
      <c r="L2672" s="57">
        <f t="shared" si="251"/>
        <v>0.72858796296350192</v>
      </c>
      <c r="M2672" t="str" cm="1">
        <f t="array" ref="M2672">IF(L2672="","",_xlfn.IFS(
  AND(L2672&gt;=TIME(9,0,0), L2672&lt;TIME(16,0,0)),"Morning",
  AND(L2672&gt;=TIME(16,0,0), L2672&lt;TIME(23,59,0)),"Evening",
  L2672&gt;=TIME(23,59,0),"Night",
  L2672&lt;TIME(9,0,0),"Night"
))</f>
        <v>Evening</v>
      </c>
      <c r="O2672" t="str">
        <f t="shared" si="250"/>
        <v/>
      </c>
    </row>
    <row r="2673" spans="1:15" x14ac:dyDescent="0.25">
      <c r="A2673" s="55" t="s">
        <v>5479</v>
      </c>
      <c r="B2673" t="s">
        <v>1</v>
      </c>
      <c r="C2673" t="s">
        <v>4731</v>
      </c>
      <c r="D2673" t="s">
        <v>4740</v>
      </c>
      <c r="E2673" t="s">
        <v>5480</v>
      </c>
      <c r="F2673" t="s">
        <v>78</v>
      </c>
      <c r="G2673" t="str">
        <f t="shared" si="246"/>
        <v>0</v>
      </c>
      <c r="H2673" s="4" t="str">
        <f t="shared" si="247"/>
        <v>Click here</v>
      </c>
      <c r="I2673" t="str">
        <f>IFERROR(INDEX(Analysis!$B$71:$L$91, MATCH(B2673, Analysis!$A$71:$A$91, 0), MATCH(C2673, Analysis!$B$70:$L$70, 0)), "")</f>
        <v>Mild</v>
      </c>
      <c r="J2673">
        <f t="shared" si="248"/>
        <v>22</v>
      </c>
      <c r="K2673" s="56">
        <f t="shared" si="249"/>
        <v>45806</v>
      </c>
      <c r="L2673" s="57">
        <f t="shared" si="251"/>
        <v>0.72880787037138361</v>
      </c>
      <c r="M2673" t="str" cm="1">
        <f t="array" ref="M2673">IF(L2673="","",_xlfn.IFS(
  AND(L2673&gt;=TIME(9,0,0), L2673&lt;TIME(16,0,0)),"Morning",
  AND(L2673&gt;=TIME(16,0,0), L2673&lt;TIME(23,59,0)),"Evening",
  L2673&gt;=TIME(23,59,0),"Night",
  L2673&lt;TIME(9,0,0),"Night"
))</f>
        <v>Evening</v>
      </c>
      <c r="O2673" t="str">
        <f t="shared" si="250"/>
        <v/>
      </c>
    </row>
    <row r="2674" spans="1:15" x14ac:dyDescent="0.25">
      <c r="A2674" s="55" t="s">
        <v>5481</v>
      </c>
      <c r="B2674" t="s">
        <v>1</v>
      </c>
      <c r="C2674" t="s">
        <v>4731</v>
      </c>
      <c r="D2674" t="s">
        <v>4743</v>
      </c>
      <c r="E2674" t="s">
        <v>5482</v>
      </c>
      <c r="F2674" t="s">
        <v>78</v>
      </c>
      <c r="G2674" t="str">
        <f t="shared" si="246"/>
        <v>0</v>
      </c>
      <c r="H2674" s="4" t="str">
        <f t="shared" si="247"/>
        <v>Click here</v>
      </c>
      <c r="I2674" t="str">
        <f>IFERROR(INDEX(Analysis!$B$71:$L$91, MATCH(B2674, Analysis!$A$71:$A$91, 0), MATCH(C2674, Analysis!$B$70:$L$70, 0)), "")</f>
        <v>Mild</v>
      </c>
      <c r="J2674">
        <f t="shared" si="248"/>
        <v>22</v>
      </c>
      <c r="K2674" s="56">
        <f t="shared" si="249"/>
        <v>45806</v>
      </c>
      <c r="L2674" s="57">
        <f t="shared" si="251"/>
        <v>0.72981481481838273</v>
      </c>
      <c r="M2674" t="str" cm="1">
        <f t="array" ref="M2674">IF(L2674="","",_xlfn.IFS(
  AND(L2674&gt;=TIME(9,0,0), L2674&lt;TIME(16,0,0)),"Morning",
  AND(L2674&gt;=TIME(16,0,0), L2674&lt;TIME(23,59,0)),"Evening",
  L2674&gt;=TIME(23,59,0),"Night",
  L2674&lt;TIME(9,0,0),"Night"
))</f>
        <v>Evening</v>
      </c>
      <c r="O2674" t="str">
        <f t="shared" si="250"/>
        <v/>
      </c>
    </row>
    <row r="2675" spans="1:15" x14ac:dyDescent="0.25">
      <c r="A2675" s="55" t="s">
        <v>5483</v>
      </c>
      <c r="B2675" t="s">
        <v>1</v>
      </c>
      <c r="C2675" t="s">
        <v>4731</v>
      </c>
      <c r="D2675" t="s">
        <v>4743</v>
      </c>
      <c r="E2675" t="s">
        <v>5484</v>
      </c>
      <c r="F2675" t="s">
        <v>78</v>
      </c>
      <c r="G2675" t="str">
        <f t="shared" si="246"/>
        <v>0</v>
      </c>
      <c r="H2675" s="4" t="str">
        <f t="shared" si="247"/>
        <v>Click here</v>
      </c>
      <c r="I2675" t="str">
        <f>IFERROR(INDEX(Analysis!$B$71:$L$91, MATCH(B2675, Analysis!$A$71:$A$91, 0), MATCH(C2675, Analysis!$B$70:$L$70, 0)), "")</f>
        <v>Mild</v>
      </c>
      <c r="J2675">
        <f t="shared" si="248"/>
        <v>22</v>
      </c>
      <c r="K2675" s="56">
        <f t="shared" si="249"/>
        <v>45806</v>
      </c>
      <c r="L2675" s="57">
        <f t="shared" si="251"/>
        <v>0.73077546296553919</v>
      </c>
      <c r="M2675" t="str" cm="1">
        <f t="array" ref="M2675">IF(L2675="","",_xlfn.IFS(
  AND(L2675&gt;=TIME(9,0,0), L2675&lt;TIME(16,0,0)),"Morning",
  AND(L2675&gt;=TIME(16,0,0), L2675&lt;TIME(23,59,0)),"Evening",
  L2675&gt;=TIME(23,59,0),"Night",
  L2675&lt;TIME(9,0,0),"Night"
))</f>
        <v>Evening</v>
      </c>
      <c r="O2675" t="str">
        <f t="shared" si="250"/>
        <v/>
      </c>
    </row>
    <row r="2676" spans="1:15" x14ac:dyDescent="0.25">
      <c r="A2676" s="55" t="s">
        <v>5485</v>
      </c>
      <c r="B2676" t="s">
        <v>1</v>
      </c>
      <c r="C2676" t="s">
        <v>103</v>
      </c>
      <c r="D2676" t="s">
        <v>541</v>
      </c>
      <c r="E2676" t="s">
        <v>5486</v>
      </c>
      <c r="F2676" t="s">
        <v>78</v>
      </c>
      <c r="G2676" t="str">
        <f t="shared" si="246"/>
        <v>0</v>
      </c>
      <c r="H2676" s="4" t="str">
        <f t="shared" si="247"/>
        <v>Click here</v>
      </c>
      <c r="I2676" t="str">
        <f>IFERROR(INDEX(Analysis!$B$71:$L$91, MATCH(B2676, Analysis!$A$71:$A$91, 0), MATCH(C2676, Analysis!$B$70:$L$70, 0)), "")</f>
        <v>Mild</v>
      </c>
      <c r="J2676">
        <f t="shared" si="248"/>
        <v>22</v>
      </c>
      <c r="K2676" s="56">
        <f t="shared" si="249"/>
        <v>45806</v>
      </c>
      <c r="L2676" s="57">
        <f t="shared" si="251"/>
        <v>0.73127314815064892</v>
      </c>
      <c r="M2676" t="str" cm="1">
        <f t="array" ref="M2676">IF(L2676="","",_xlfn.IFS(
  AND(L2676&gt;=TIME(9,0,0), L2676&lt;TIME(16,0,0)),"Morning",
  AND(L2676&gt;=TIME(16,0,0), L2676&lt;TIME(23,59,0)),"Evening",
  L2676&gt;=TIME(23,59,0),"Night",
  L2676&lt;TIME(9,0,0),"Night"
))</f>
        <v>Evening</v>
      </c>
      <c r="O2676" t="str">
        <f t="shared" si="250"/>
        <v/>
      </c>
    </row>
    <row r="2677" spans="1:15" x14ac:dyDescent="0.25">
      <c r="A2677" s="55" t="s">
        <v>5487</v>
      </c>
      <c r="B2677" t="s">
        <v>1</v>
      </c>
      <c r="C2677" t="s">
        <v>4731</v>
      </c>
      <c r="D2677" t="s">
        <v>4902</v>
      </c>
      <c r="E2677" t="s">
        <v>5488</v>
      </c>
      <c r="F2677" t="s">
        <v>78</v>
      </c>
      <c r="G2677" t="str">
        <f t="shared" si="246"/>
        <v>0</v>
      </c>
      <c r="H2677" s="4" t="str">
        <f t="shared" si="247"/>
        <v>Click here</v>
      </c>
      <c r="I2677" t="str">
        <f>IFERROR(INDEX(Analysis!$B$71:$L$91, MATCH(B2677, Analysis!$A$71:$A$91, 0), MATCH(C2677, Analysis!$B$70:$L$70, 0)), "")</f>
        <v>Mild</v>
      </c>
      <c r="J2677">
        <f t="shared" si="248"/>
        <v>22</v>
      </c>
      <c r="K2677" s="56">
        <f t="shared" si="249"/>
        <v>45806</v>
      </c>
      <c r="L2677" s="57">
        <f t="shared" si="251"/>
        <v>0.73775462962657912</v>
      </c>
      <c r="M2677" t="str" cm="1">
        <f t="array" ref="M2677">IF(L2677="","",_xlfn.IFS(
  AND(L2677&gt;=TIME(9,0,0), L2677&lt;TIME(16,0,0)),"Morning",
  AND(L2677&gt;=TIME(16,0,0), L2677&lt;TIME(23,59,0)),"Evening",
  L2677&gt;=TIME(23,59,0),"Night",
  L2677&lt;TIME(9,0,0),"Night"
))</f>
        <v>Evening</v>
      </c>
      <c r="O2677" t="str">
        <f t="shared" si="250"/>
        <v/>
      </c>
    </row>
    <row r="2678" spans="1:15" x14ac:dyDescent="0.25">
      <c r="A2678" s="55" t="s">
        <v>5489</v>
      </c>
      <c r="B2678" t="s">
        <v>1</v>
      </c>
      <c r="C2678" t="s">
        <v>26</v>
      </c>
      <c r="D2678" t="s">
        <v>220</v>
      </c>
      <c r="E2678" t="s">
        <v>5490</v>
      </c>
      <c r="F2678" t="s">
        <v>78</v>
      </c>
      <c r="G2678" t="str">
        <f t="shared" si="246"/>
        <v>0</v>
      </c>
      <c r="H2678" s="4" t="str">
        <f t="shared" si="247"/>
        <v>Click here</v>
      </c>
      <c r="I2678" t="str">
        <f>IFERROR(INDEX(Analysis!$B$71:$L$91, MATCH(B2678, Analysis!$A$71:$A$91, 0), MATCH(C2678, Analysis!$B$70:$L$70, 0)), "")</f>
        <v>Mild</v>
      </c>
      <c r="J2678">
        <f t="shared" si="248"/>
        <v>22</v>
      </c>
      <c r="K2678" s="56">
        <f t="shared" si="249"/>
        <v>45806</v>
      </c>
      <c r="L2678" s="57">
        <f t="shared" si="251"/>
        <v>0.74131944444525288</v>
      </c>
      <c r="M2678" t="str" cm="1">
        <f t="array" ref="M2678">IF(L2678="","",_xlfn.IFS(
  AND(L2678&gt;=TIME(9,0,0), L2678&lt;TIME(16,0,0)),"Morning",
  AND(L2678&gt;=TIME(16,0,0), L2678&lt;TIME(23,59,0)),"Evening",
  L2678&gt;=TIME(23,59,0),"Night",
  L2678&lt;TIME(9,0,0),"Night"
))</f>
        <v>Evening</v>
      </c>
      <c r="O2678" t="str">
        <f t="shared" si="250"/>
        <v/>
      </c>
    </row>
    <row r="2679" spans="1:15" x14ac:dyDescent="0.25">
      <c r="A2679" s="55" t="s">
        <v>5491</v>
      </c>
      <c r="B2679" t="s">
        <v>1</v>
      </c>
      <c r="C2679" t="s">
        <v>4731</v>
      </c>
      <c r="D2679" t="s">
        <v>4988</v>
      </c>
      <c r="E2679" t="s">
        <v>5492</v>
      </c>
      <c r="F2679" t="s">
        <v>78</v>
      </c>
      <c r="G2679" t="str">
        <f t="shared" si="246"/>
        <v>0</v>
      </c>
      <c r="H2679" s="4" t="str">
        <f t="shared" si="247"/>
        <v>Click here</v>
      </c>
      <c r="I2679" t="str">
        <f>IFERROR(INDEX(Analysis!$B$71:$L$91, MATCH(B2679, Analysis!$A$71:$A$91, 0), MATCH(C2679, Analysis!$B$70:$L$70, 0)), "")</f>
        <v>Mild</v>
      </c>
      <c r="J2679">
        <f t="shared" si="248"/>
        <v>22</v>
      </c>
      <c r="K2679" s="56">
        <f t="shared" si="249"/>
        <v>45806</v>
      </c>
      <c r="L2679" s="57">
        <f t="shared" si="251"/>
        <v>0.74641203703504289</v>
      </c>
      <c r="M2679" t="str" cm="1">
        <f t="array" ref="M2679">IF(L2679="","",_xlfn.IFS(
  AND(L2679&gt;=TIME(9,0,0), L2679&lt;TIME(16,0,0)),"Morning",
  AND(L2679&gt;=TIME(16,0,0), L2679&lt;TIME(23,59,0)),"Evening",
  L2679&gt;=TIME(23,59,0),"Night",
  L2679&lt;TIME(9,0,0),"Night"
))</f>
        <v>Evening</v>
      </c>
      <c r="O2679" t="str">
        <f t="shared" si="250"/>
        <v/>
      </c>
    </row>
    <row r="2680" spans="1:15" x14ac:dyDescent="0.25">
      <c r="A2680" s="55" t="s">
        <v>5493</v>
      </c>
      <c r="B2680" t="s">
        <v>1</v>
      </c>
      <c r="C2680" t="s">
        <v>26</v>
      </c>
      <c r="D2680" t="s">
        <v>178</v>
      </c>
      <c r="E2680" t="s">
        <v>5494</v>
      </c>
      <c r="F2680" t="s">
        <v>78</v>
      </c>
      <c r="G2680" t="str">
        <f t="shared" si="246"/>
        <v>0</v>
      </c>
      <c r="H2680" s="4" t="str">
        <f t="shared" si="247"/>
        <v>Click here</v>
      </c>
      <c r="I2680" t="str">
        <f>IFERROR(INDEX(Analysis!$B$71:$L$91, MATCH(B2680, Analysis!$A$71:$A$91, 0), MATCH(C2680, Analysis!$B$70:$L$70, 0)), "")</f>
        <v>Mild</v>
      </c>
      <c r="J2680">
        <f t="shared" si="248"/>
        <v>22</v>
      </c>
      <c r="K2680" s="56">
        <f t="shared" si="249"/>
        <v>45806</v>
      </c>
      <c r="L2680" s="57">
        <f t="shared" si="251"/>
        <v>0.74800925925956108</v>
      </c>
      <c r="M2680" t="str" cm="1">
        <f t="array" ref="M2680">IF(L2680="","",_xlfn.IFS(
  AND(L2680&gt;=TIME(9,0,0), L2680&lt;TIME(16,0,0)),"Morning",
  AND(L2680&gt;=TIME(16,0,0), L2680&lt;TIME(23,59,0)),"Evening",
  L2680&gt;=TIME(23,59,0),"Night",
  L2680&lt;TIME(9,0,0),"Night"
))</f>
        <v>Evening</v>
      </c>
      <c r="O2680" t="str">
        <f t="shared" si="250"/>
        <v/>
      </c>
    </row>
    <row r="2681" spans="1:15" x14ac:dyDescent="0.25">
      <c r="A2681" s="55" t="s">
        <v>5495</v>
      </c>
      <c r="B2681" t="s">
        <v>1</v>
      </c>
      <c r="C2681" t="s">
        <v>4731</v>
      </c>
      <c r="D2681" t="s">
        <v>4902</v>
      </c>
      <c r="E2681" t="s">
        <v>5496</v>
      </c>
      <c r="F2681" t="s">
        <v>78</v>
      </c>
      <c r="G2681" t="str">
        <f t="shared" si="246"/>
        <v>0</v>
      </c>
      <c r="H2681" s="4" t="str">
        <f t="shared" si="247"/>
        <v>Click here</v>
      </c>
      <c r="I2681" t="str">
        <f>IFERROR(INDEX(Analysis!$B$71:$L$91, MATCH(B2681, Analysis!$A$71:$A$91, 0), MATCH(C2681, Analysis!$B$70:$L$70, 0)), "")</f>
        <v>Mild</v>
      </c>
      <c r="J2681">
        <f t="shared" si="248"/>
        <v>22</v>
      </c>
      <c r="K2681" s="56">
        <f t="shared" si="249"/>
        <v>45806</v>
      </c>
      <c r="L2681" s="57">
        <f t="shared" si="251"/>
        <v>0.75895833333197515</v>
      </c>
      <c r="M2681" t="str" cm="1">
        <f t="array" ref="M2681">IF(L2681="","",_xlfn.IFS(
  AND(L2681&gt;=TIME(9,0,0), L2681&lt;TIME(16,0,0)),"Morning",
  AND(L2681&gt;=TIME(16,0,0), L2681&lt;TIME(23,59,0)),"Evening",
  L2681&gt;=TIME(23,59,0),"Night",
  L2681&lt;TIME(9,0,0),"Night"
))</f>
        <v>Evening</v>
      </c>
      <c r="O2681" t="str">
        <f t="shared" si="250"/>
        <v/>
      </c>
    </row>
    <row r="2682" spans="1:15" x14ac:dyDescent="0.25">
      <c r="A2682" s="55" t="s">
        <v>5497</v>
      </c>
      <c r="B2682" t="s">
        <v>1</v>
      </c>
      <c r="C2682" t="s">
        <v>4731</v>
      </c>
      <c r="D2682" t="s">
        <v>4740</v>
      </c>
      <c r="E2682" t="s">
        <v>5498</v>
      </c>
      <c r="F2682" t="s">
        <v>78</v>
      </c>
      <c r="G2682" t="str">
        <f t="shared" si="246"/>
        <v>0</v>
      </c>
      <c r="H2682" s="4" t="str">
        <f t="shared" si="247"/>
        <v>Click here</v>
      </c>
      <c r="I2682" t="str">
        <f>IFERROR(INDEX(Analysis!$B$71:$L$91, MATCH(B2682, Analysis!$A$71:$A$91, 0), MATCH(C2682, Analysis!$B$70:$L$70, 0)), "")</f>
        <v>Mild</v>
      </c>
      <c r="J2682">
        <f t="shared" si="248"/>
        <v>22</v>
      </c>
      <c r="K2682" s="56">
        <f t="shared" si="249"/>
        <v>45806</v>
      </c>
      <c r="L2682" s="57">
        <f t="shared" si="251"/>
        <v>0.75934027777839219</v>
      </c>
      <c r="M2682" t="str" cm="1">
        <f t="array" ref="M2682">IF(L2682="","",_xlfn.IFS(
  AND(L2682&gt;=TIME(9,0,0), L2682&lt;TIME(16,0,0)),"Morning",
  AND(L2682&gt;=TIME(16,0,0), L2682&lt;TIME(23,59,0)),"Evening",
  L2682&gt;=TIME(23,59,0),"Night",
  L2682&lt;TIME(9,0,0),"Night"
))</f>
        <v>Evening</v>
      </c>
      <c r="O2682" t="str">
        <f t="shared" si="250"/>
        <v/>
      </c>
    </row>
    <row r="2683" spans="1:15" x14ac:dyDescent="0.25">
      <c r="A2683" s="55" t="s">
        <v>5499</v>
      </c>
      <c r="B2683" t="s">
        <v>1</v>
      </c>
      <c r="C2683" t="s">
        <v>4731</v>
      </c>
      <c r="D2683" t="s">
        <v>4740</v>
      </c>
      <c r="E2683" t="s">
        <v>5500</v>
      </c>
      <c r="F2683" t="s">
        <v>78</v>
      </c>
      <c r="G2683" t="str">
        <f t="shared" si="246"/>
        <v>0</v>
      </c>
      <c r="H2683" s="4" t="str">
        <f t="shared" si="247"/>
        <v>Click here</v>
      </c>
      <c r="I2683" t="str">
        <f>IFERROR(INDEX(Analysis!$B$71:$L$91, MATCH(B2683, Analysis!$A$71:$A$91, 0), MATCH(C2683, Analysis!$B$70:$L$70, 0)), "")</f>
        <v>Mild</v>
      </c>
      <c r="J2683">
        <f t="shared" si="248"/>
        <v>22</v>
      </c>
      <c r="K2683" s="56">
        <f t="shared" si="249"/>
        <v>45806</v>
      </c>
      <c r="L2683" s="57">
        <f t="shared" si="251"/>
        <v>0.75961805555562023</v>
      </c>
      <c r="M2683" t="str" cm="1">
        <f t="array" ref="M2683">IF(L2683="","",_xlfn.IFS(
  AND(L2683&gt;=TIME(9,0,0), L2683&lt;TIME(16,0,0)),"Morning",
  AND(L2683&gt;=TIME(16,0,0), L2683&lt;TIME(23,59,0)),"Evening",
  L2683&gt;=TIME(23,59,0),"Night",
  L2683&lt;TIME(9,0,0),"Night"
))</f>
        <v>Evening</v>
      </c>
      <c r="O2683" t="str">
        <f t="shared" si="250"/>
        <v/>
      </c>
    </row>
    <row r="2684" spans="1:15" x14ac:dyDescent="0.25">
      <c r="A2684" s="55" t="s">
        <v>5501</v>
      </c>
      <c r="B2684" t="s">
        <v>1</v>
      </c>
      <c r="C2684" t="s">
        <v>4731</v>
      </c>
      <c r="D2684" t="s">
        <v>4740</v>
      </c>
      <c r="E2684" t="s">
        <v>5502</v>
      </c>
      <c r="F2684" t="s">
        <v>78</v>
      </c>
      <c r="G2684" t="str">
        <f t="shared" si="246"/>
        <v>0</v>
      </c>
      <c r="H2684" s="4" t="str">
        <f t="shared" si="247"/>
        <v>Click here</v>
      </c>
      <c r="I2684" t="str">
        <f>IFERROR(INDEX(Analysis!$B$71:$L$91, MATCH(B2684, Analysis!$A$71:$A$91, 0), MATCH(C2684, Analysis!$B$70:$L$70, 0)), "")</f>
        <v>Mild</v>
      </c>
      <c r="J2684">
        <f t="shared" si="248"/>
        <v>22</v>
      </c>
      <c r="K2684" s="56">
        <f t="shared" si="249"/>
        <v>45806</v>
      </c>
      <c r="L2684" s="57">
        <f t="shared" si="251"/>
        <v>0.75979166666365927</v>
      </c>
      <c r="M2684" t="str" cm="1">
        <f t="array" ref="M2684">IF(L2684="","",_xlfn.IFS(
  AND(L2684&gt;=TIME(9,0,0), L2684&lt;TIME(16,0,0)),"Morning",
  AND(L2684&gt;=TIME(16,0,0), L2684&lt;TIME(23,59,0)),"Evening",
  L2684&gt;=TIME(23,59,0),"Night",
  L2684&lt;TIME(9,0,0),"Night"
))</f>
        <v>Evening</v>
      </c>
      <c r="O2684" t="str">
        <f t="shared" si="250"/>
        <v/>
      </c>
    </row>
    <row r="2685" spans="1:15" x14ac:dyDescent="0.25">
      <c r="A2685" s="55" t="s">
        <v>5503</v>
      </c>
      <c r="B2685" t="s">
        <v>4</v>
      </c>
      <c r="C2685" t="s">
        <v>25</v>
      </c>
      <c r="D2685" t="s">
        <v>83</v>
      </c>
      <c r="E2685" t="s">
        <v>5504</v>
      </c>
      <c r="F2685" t="s">
        <v>78</v>
      </c>
      <c r="G2685" t="str">
        <f t="shared" si="246"/>
        <v>0</v>
      </c>
      <c r="H2685" s="4" t="str">
        <f t="shared" si="247"/>
        <v>Click here</v>
      </c>
      <c r="I2685" t="str">
        <f>IFERROR(INDEX(Analysis!$B$71:$L$91, MATCH(B2685, Analysis!$A$71:$A$91, 0), MATCH(C2685, Analysis!$B$70:$L$70, 0)), "")</f>
        <v>Mild</v>
      </c>
      <c r="J2685">
        <f t="shared" si="248"/>
        <v>22</v>
      </c>
      <c r="K2685" s="56">
        <f t="shared" si="249"/>
        <v>45806</v>
      </c>
      <c r="L2685" s="57">
        <f t="shared" si="251"/>
        <v>0.76019675925635966</v>
      </c>
      <c r="M2685" t="str" cm="1">
        <f t="array" ref="M2685">IF(L2685="","",_xlfn.IFS(
  AND(L2685&gt;=TIME(9,0,0), L2685&lt;TIME(16,0,0)),"Morning",
  AND(L2685&gt;=TIME(16,0,0), L2685&lt;TIME(23,59,0)),"Evening",
  L2685&gt;=TIME(23,59,0),"Night",
  L2685&lt;TIME(9,0,0),"Night"
))</f>
        <v>Evening</v>
      </c>
      <c r="O2685" t="str">
        <f t="shared" si="250"/>
        <v/>
      </c>
    </row>
    <row r="2686" spans="1:15" x14ac:dyDescent="0.25">
      <c r="A2686" s="55" t="s">
        <v>5505</v>
      </c>
      <c r="B2686" t="s">
        <v>1</v>
      </c>
      <c r="C2686" t="s">
        <v>4731</v>
      </c>
      <c r="D2686" t="s">
        <v>4743</v>
      </c>
      <c r="E2686" t="s">
        <v>5506</v>
      </c>
      <c r="F2686" t="s">
        <v>78</v>
      </c>
      <c r="G2686" t="str">
        <f t="shared" si="246"/>
        <v>0</v>
      </c>
      <c r="H2686" s="4" t="str">
        <f t="shared" si="247"/>
        <v>Click here</v>
      </c>
      <c r="I2686" t="str">
        <f>IFERROR(INDEX(Analysis!$B$71:$L$91, MATCH(B2686, Analysis!$A$71:$A$91, 0), MATCH(C2686, Analysis!$B$70:$L$70, 0)), "")</f>
        <v>Mild</v>
      </c>
      <c r="J2686">
        <f t="shared" si="248"/>
        <v>22</v>
      </c>
      <c r="K2686" s="56">
        <f t="shared" si="249"/>
        <v>45806</v>
      </c>
      <c r="L2686" s="57">
        <f t="shared" si="251"/>
        <v>0.760428240741021</v>
      </c>
      <c r="M2686" t="str" cm="1">
        <f t="array" ref="M2686">IF(L2686="","",_xlfn.IFS(
  AND(L2686&gt;=TIME(9,0,0), L2686&lt;TIME(16,0,0)),"Morning",
  AND(L2686&gt;=TIME(16,0,0), L2686&lt;TIME(23,59,0)),"Evening",
  L2686&gt;=TIME(23,59,0),"Night",
  L2686&lt;TIME(9,0,0),"Night"
))</f>
        <v>Evening</v>
      </c>
      <c r="O2686" t="str">
        <f t="shared" si="250"/>
        <v/>
      </c>
    </row>
    <row r="2687" spans="1:15" x14ac:dyDescent="0.25">
      <c r="A2687" s="55" t="s">
        <v>5507</v>
      </c>
      <c r="B2687" t="s">
        <v>1</v>
      </c>
      <c r="C2687" t="s">
        <v>4731</v>
      </c>
      <c r="D2687" t="s">
        <v>4743</v>
      </c>
      <c r="E2687" t="s">
        <v>5508</v>
      </c>
      <c r="F2687" t="s">
        <v>78</v>
      </c>
      <c r="G2687" t="str">
        <f t="shared" si="246"/>
        <v>0</v>
      </c>
      <c r="H2687" s="4" t="str">
        <f t="shared" si="247"/>
        <v>Click here</v>
      </c>
      <c r="I2687" t="str">
        <f>IFERROR(INDEX(Analysis!$B$71:$L$91, MATCH(B2687, Analysis!$A$71:$A$91, 0), MATCH(C2687, Analysis!$B$70:$L$70, 0)), "")</f>
        <v>Mild</v>
      </c>
      <c r="J2687">
        <f t="shared" si="248"/>
        <v>22</v>
      </c>
      <c r="K2687" s="56">
        <f t="shared" si="249"/>
        <v>45806</v>
      </c>
      <c r="L2687" s="57">
        <f t="shared" si="251"/>
        <v>0.76109953703416977</v>
      </c>
      <c r="M2687" t="str" cm="1">
        <f t="array" ref="M2687">IF(L2687="","",_xlfn.IFS(
  AND(L2687&gt;=TIME(9,0,0), L2687&lt;TIME(16,0,0)),"Morning",
  AND(L2687&gt;=TIME(16,0,0), L2687&lt;TIME(23,59,0)),"Evening",
  L2687&gt;=TIME(23,59,0),"Night",
  L2687&lt;TIME(9,0,0),"Night"
))</f>
        <v>Evening</v>
      </c>
      <c r="O2687" t="str">
        <f t="shared" si="250"/>
        <v/>
      </c>
    </row>
    <row r="2688" spans="1:15" x14ac:dyDescent="0.25">
      <c r="A2688" s="55" t="s">
        <v>5509</v>
      </c>
      <c r="B2688" t="s">
        <v>1</v>
      </c>
      <c r="C2688" t="s">
        <v>4731</v>
      </c>
      <c r="D2688" t="s">
        <v>4743</v>
      </c>
      <c r="E2688" t="s">
        <v>5510</v>
      </c>
      <c r="F2688" t="s">
        <v>78</v>
      </c>
      <c r="G2688" t="str">
        <f t="shared" si="246"/>
        <v>0</v>
      </c>
      <c r="H2688" s="4" t="str">
        <f t="shared" si="247"/>
        <v>Click here</v>
      </c>
      <c r="I2688" t="str">
        <f>IFERROR(INDEX(Analysis!$B$71:$L$91, MATCH(B2688, Analysis!$A$71:$A$91, 0), MATCH(C2688, Analysis!$B$70:$L$70, 0)), "")</f>
        <v>Mild</v>
      </c>
      <c r="J2688">
        <f t="shared" si="248"/>
        <v>22</v>
      </c>
      <c r="K2688" s="56">
        <f t="shared" si="249"/>
        <v>45806</v>
      </c>
      <c r="L2688" s="57">
        <f t="shared" si="251"/>
        <v>0.76138888888817746</v>
      </c>
      <c r="M2688" t="str" cm="1">
        <f t="array" ref="M2688">IF(L2688="","",_xlfn.IFS(
  AND(L2688&gt;=TIME(9,0,0), L2688&lt;TIME(16,0,0)),"Morning",
  AND(L2688&gt;=TIME(16,0,0), L2688&lt;TIME(23,59,0)),"Evening",
  L2688&gt;=TIME(23,59,0),"Night",
  L2688&lt;TIME(9,0,0),"Night"
))</f>
        <v>Evening</v>
      </c>
      <c r="O2688" t="str">
        <f t="shared" si="250"/>
        <v/>
      </c>
    </row>
    <row r="2689" spans="1:15" x14ac:dyDescent="0.25">
      <c r="A2689" s="55" t="s">
        <v>5511</v>
      </c>
      <c r="B2689" t="s">
        <v>1</v>
      </c>
      <c r="C2689" t="s">
        <v>4731</v>
      </c>
      <c r="D2689" t="s">
        <v>4735</v>
      </c>
      <c r="E2689" t="s">
        <v>5512</v>
      </c>
      <c r="F2689" t="s">
        <v>78</v>
      </c>
      <c r="G2689" t="str">
        <f t="shared" si="246"/>
        <v>0</v>
      </c>
      <c r="H2689" s="4" t="str">
        <f t="shared" si="247"/>
        <v>Click here</v>
      </c>
      <c r="I2689" t="str">
        <f>IFERROR(INDEX(Analysis!$B$71:$L$91, MATCH(B2689, Analysis!$A$71:$A$91, 0), MATCH(C2689, Analysis!$B$70:$L$70, 0)), "")</f>
        <v>Mild</v>
      </c>
      <c r="J2689">
        <f t="shared" si="248"/>
        <v>22</v>
      </c>
      <c r="K2689" s="56">
        <f t="shared" si="249"/>
        <v>45806</v>
      </c>
      <c r="L2689" s="57">
        <f t="shared" si="251"/>
        <v>0.76321759259008104</v>
      </c>
      <c r="M2689" t="str" cm="1">
        <f t="array" ref="M2689">IF(L2689="","",_xlfn.IFS(
  AND(L2689&gt;=TIME(9,0,0), L2689&lt;TIME(16,0,0)),"Morning",
  AND(L2689&gt;=TIME(16,0,0), L2689&lt;TIME(23,59,0)),"Evening",
  L2689&gt;=TIME(23,59,0),"Night",
  L2689&lt;TIME(9,0,0),"Night"
))</f>
        <v>Evening</v>
      </c>
      <c r="O2689" t="str">
        <f t="shared" si="250"/>
        <v/>
      </c>
    </row>
    <row r="2690" spans="1:15" x14ac:dyDescent="0.25">
      <c r="A2690" s="55" t="s">
        <v>5513</v>
      </c>
      <c r="B2690" t="s">
        <v>5</v>
      </c>
      <c r="C2690" t="s">
        <v>4731</v>
      </c>
      <c r="D2690" t="s">
        <v>4740</v>
      </c>
      <c r="E2690" t="s">
        <v>5514</v>
      </c>
      <c r="F2690" t="s">
        <v>78</v>
      </c>
      <c r="G2690" t="str">
        <f t="shared" ref="G2690:G2753" si="252">IF(ISBLANK(A2690), "", IF(ISBLANK(F2690), 0, F2690))</f>
        <v>0</v>
      </c>
      <c r="H2690" s="4" t="str">
        <f t="shared" ref="H2690:H2753" si="253">IF(ISBLANK(E2690),"",HYPERLINK(E2690,"Click here"))</f>
        <v>Click here</v>
      </c>
      <c r="I2690" t="str">
        <f>IFERROR(INDEX(Analysis!$B$71:$L$91, MATCH(B2690, Analysis!$A$71:$A$91, 0), MATCH(C2690, Analysis!$B$70:$L$70, 0)), "")</f>
        <v>Severe</v>
      </c>
      <c r="J2690">
        <f t="shared" ref="J2690:J2753" si="254">IF(ISBLANK(A2690),"",WEEKNUM(A2690))</f>
        <v>22</v>
      </c>
      <c r="K2690" s="56">
        <f t="shared" ref="K2690:K2753" si="255">IF(ISBLANK(A2690),"",DATE(YEAR(A2690),MONTH(A2690),DAY(A2690)))</f>
        <v>45806</v>
      </c>
      <c r="L2690" s="57">
        <f t="shared" si="251"/>
        <v>0.76384259259066312</v>
      </c>
      <c r="M2690" t="str" cm="1">
        <f t="array" ref="M2690">IF(L2690="","",_xlfn.IFS(
  AND(L2690&gt;=TIME(9,0,0), L2690&lt;TIME(16,0,0)),"Morning",
  AND(L2690&gt;=TIME(16,0,0), L2690&lt;TIME(23,59,0)),"Evening",
  L2690&gt;=TIME(23,59,0),"Night",
  L2690&lt;TIME(9,0,0),"Night"
))</f>
        <v>Evening</v>
      </c>
      <c r="O2690" t="str">
        <f t="shared" ref="O2690:O2753" si="256">IF(N2690="ON", _xlfn.IMAGE(E2690, 1), "")</f>
        <v/>
      </c>
    </row>
    <row r="2691" spans="1:15" x14ac:dyDescent="0.25">
      <c r="A2691" s="55" t="s">
        <v>5515</v>
      </c>
      <c r="B2691" t="s">
        <v>1</v>
      </c>
      <c r="C2691" t="s">
        <v>4731</v>
      </c>
      <c r="D2691" t="s">
        <v>4740</v>
      </c>
      <c r="E2691" t="s">
        <v>5516</v>
      </c>
      <c r="F2691" t="s">
        <v>78</v>
      </c>
      <c r="G2691" t="str">
        <f t="shared" si="252"/>
        <v>0</v>
      </c>
      <c r="H2691" s="4" t="str">
        <f t="shared" si="253"/>
        <v>Click here</v>
      </c>
      <c r="I2691" t="str">
        <f>IFERROR(INDEX(Analysis!$B$71:$L$91, MATCH(B2691, Analysis!$A$71:$A$91, 0), MATCH(C2691, Analysis!$B$70:$L$70, 0)), "")</f>
        <v>Mild</v>
      </c>
      <c r="J2691">
        <f t="shared" si="254"/>
        <v>22</v>
      </c>
      <c r="K2691" s="56">
        <f t="shared" si="255"/>
        <v>45806</v>
      </c>
      <c r="L2691" s="57">
        <f t="shared" ref="L2691:L2754" si="257">IF(A2691="", "", A2691 - INT(A2691))</f>
        <v>0.76966435185022419</v>
      </c>
      <c r="M2691" t="str" cm="1">
        <f t="array" ref="M2691">IF(L2691="","",_xlfn.IFS(
  AND(L2691&gt;=TIME(9,0,0), L2691&lt;TIME(16,0,0)),"Morning",
  AND(L2691&gt;=TIME(16,0,0), L2691&lt;TIME(23,59,0)),"Evening",
  L2691&gt;=TIME(23,59,0),"Night",
  L2691&lt;TIME(9,0,0),"Night"
))</f>
        <v>Evening</v>
      </c>
      <c r="O2691" t="str">
        <f t="shared" si="256"/>
        <v/>
      </c>
    </row>
    <row r="2692" spans="1:15" x14ac:dyDescent="0.25">
      <c r="A2692" s="55" t="s">
        <v>5517</v>
      </c>
      <c r="B2692" t="s">
        <v>1</v>
      </c>
      <c r="C2692" t="s">
        <v>4731</v>
      </c>
      <c r="D2692" t="s">
        <v>4740</v>
      </c>
      <c r="E2692" t="s">
        <v>5518</v>
      </c>
      <c r="F2692" t="s">
        <v>78</v>
      </c>
      <c r="G2692" t="str">
        <f t="shared" si="252"/>
        <v>0</v>
      </c>
      <c r="H2692" s="4" t="str">
        <f t="shared" si="253"/>
        <v>Click here</v>
      </c>
      <c r="I2692" t="str">
        <f>IFERROR(INDEX(Analysis!$B$71:$L$91, MATCH(B2692, Analysis!$A$71:$A$91, 0), MATCH(C2692, Analysis!$B$70:$L$70, 0)), "")</f>
        <v>Mild</v>
      </c>
      <c r="J2692">
        <f t="shared" si="254"/>
        <v>22</v>
      </c>
      <c r="K2692" s="56">
        <f t="shared" si="255"/>
        <v>45806</v>
      </c>
      <c r="L2692" s="57">
        <f t="shared" si="257"/>
        <v>0.76981481481197989</v>
      </c>
      <c r="M2692" t="str" cm="1">
        <f t="array" ref="M2692">IF(L2692="","",_xlfn.IFS(
  AND(L2692&gt;=TIME(9,0,0), L2692&lt;TIME(16,0,0)),"Morning",
  AND(L2692&gt;=TIME(16,0,0), L2692&lt;TIME(23,59,0)),"Evening",
  L2692&gt;=TIME(23,59,0),"Night",
  L2692&lt;TIME(9,0,0),"Night"
))</f>
        <v>Evening</v>
      </c>
      <c r="O2692" t="str">
        <f t="shared" si="256"/>
        <v/>
      </c>
    </row>
    <row r="2693" spans="1:15" x14ac:dyDescent="0.25">
      <c r="A2693" s="55" t="s">
        <v>5519</v>
      </c>
      <c r="B2693" t="s">
        <v>1</v>
      </c>
      <c r="C2693" t="s">
        <v>4731</v>
      </c>
      <c r="D2693" t="s">
        <v>4740</v>
      </c>
      <c r="E2693" t="s">
        <v>5520</v>
      </c>
      <c r="F2693" t="s">
        <v>78</v>
      </c>
      <c r="G2693" t="str">
        <f t="shared" si="252"/>
        <v>0</v>
      </c>
      <c r="H2693" s="4" t="str">
        <f t="shared" si="253"/>
        <v>Click here</v>
      </c>
      <c r="I2693" t="str">
        <f>IFERROR(INDEX(Analysis!$B$71:$L$91, MATCH(B2693, Analysis!$A$71:$A$91, 0), MATCH(C2693, Analysis!$B$70:$L$70, 0)), "")</f>
        <v>Mild</v>
      </c>
      <c r="J2693">
        <f t="shared" si="254"/>
        <v>22</v>
      </c>
      <c r="K2693" s="56">
        <f t="shared" si="255"/>
        <v>45806</v>
      </c>
      <c r="L2693" s="57">
        <f t="shared" si="257"/>
        <v>0.77011574074276723</v>
      </c>
      <c r="M2693" t="str" cm="1">
        <f t="array" ref="M2693">IF(L2693="","",_xlfn.IFS(
  AND(L2693&gt;=TIME(9,0,0), L2693&lt;TIME(16,0,0)),"Morning",
  AND(L2693&gt;=TIME(16,0,0), L2693&lt;TIME(23,59,0)),"Evening",
  L2693&gt;=TIME(23,59,0),"Night",
  L2693&lt;TIME(9,0,0),"Night"
))</f>
        <v>Evening</v>
      </c>
      <c r="O2693" t="str">
        <f t="shared" si="256"/>
        <v/>
      </c>
    </row>
    <row r="2694" spans="1:15" x14ac:dyDescent="0.25">
      <c r="A2694" s="55" t="s">
        <v>5521</v>
      </c>
      <c r="B2694" t="s">
        <v>4</v>
      </c>
      <c r="C2694" t="s">
        <v>29</v>
      </c>
      <c r="D2694" t="s">
        <v>76</v>
      </c>
      <c r="E2694" t="s">
        <v>5522</v>
      </c>
      <c r="F2694" t="s">
        <v>78</v>
      </c>
      <c r="G2694" t="str">
        <f t="shared" si="252"/>
        <v>0</v>
      </c>
      <c r="H2694" s="4" t="str">
        <f t="shared" si="253"/>
        <v>Click here</v>
      </c>
      <c r="I2694" t="str">
        <f>IFERROR(INDEX(Analysis!$B$71:$L$91, MATCH(B2694, Analysis!$A$71:$A$91, 0), MATCH(C2694, Analysis!$B$70:$L$70, 0)), "")</f>
        <v>Mild</v>
      </c>
      <c r="J2694">
        <f t="shared" si="254"/>
        <v>22</v>
      </c>
      <c r="K2694" s="56">
        <f t="shared" si="255"/>
        <v>45806</v>
      </c>
      <c r="L2694" s="57">
        <f t="shared" si="257"/>
        <v>0.7774305555576575</v>
      </c>
      <c r="M2694" t="str" cm="1">
        <f t="array" ref="M2694">IF(L2694="","",_xlfn.IFS(
  AND(L2694&gt;=TIME(9,0,0), L2694&lt;TIME(16,0,0)),"Morning",
  AND(L2694&gt;=TIME(16,0,0), L2694&lt;TIME(23,59,0)),"Evening",
  L2694&gt;=TIME(23,59,0),"Night",
  L2694&lt;TIME(9,0,0),"Night"
))</f>
        <v>Evening</v>
      </c>
      <c r="O2694" t="str">
        <f t="shared" si="256"/>
        <v/>
      </c>
    </row>
    <row r="2695" spans="1:15" x14ac:dyDescent="0.25">
      <c r="A2695" s="55" t="s">
        <v>5523</v>
      </c>
      <c r="B2695" t="s">
        <v>1</v>
      </c>
      <c r="C2695" t="s">
        <v>4731</v>
      </c>
      <c r="D2695" t="s">
        <v>4740</v>
      </c>
      <c r="E2695" t="s">
        <v>5524</v>
      </c>
      <c r="F2695" t="s">
        <v>78</v>
      </c>
      <c r="G2695" t="str">
        <f t="shared" si="252"/>
        <v>0</v>
      </c>
      <c r="H2695" s="4" t="str">
        <f t="shared" si="253"/>
        <v>Click here</v>
      </c>
      <c r="I2695" t="str">
        <f>IFERROR(INDEX(Analysis!$B$71:$L$91, MATCH(B2695, Analysis!$A$71:$A$91, 0), MATCH(C2695, Analysis!$B$70:$L$70, 0)), "")</f>
        <v>Mild</v>
      </c>
      <c r="J2695">
        <f t="shared" si="254"/>
        <v>22</v>
      </c>
      <c r="K2695" s="56">
        <f t="shared" si="255"/>
        <v>45806</v>
      </c>
      <c r="L2695" s="57">
        <f t="shared" si="257"/>
        <v>0.79738425926188938</v>
      </c>
      <c r="M2695" t="str" cm="1">
        <f t="array" ref="M2695">IF(L2695="","",_xlfn.IFS(
  AND(L2695&gt;=TIME(9,0,0), L2695&lt;TIME(16,0,0)),"Morning",
  AND(L2695&gt;=TIME(16,0,0), L2695&lt;TIME(23,59,0)),"Evening",
  L2695&gt;=TIME(23,59,0),"Night",
  L2695&lt;TIME(9,0,0),"Night"
))</f>
        <v>Evening</v>
      </c>
      <c r="O2695" t="str">
        <f t="shared" si="256"/>
        <v/>
      </c>
    </row>
    <row r="2696" spans="1:15" x14ac:dyDescent="0.25">
      <c r="A2696" s="55" t="s">
        <v>5525</v>
      </c>
      <c r="B2696" t="s">
        <v>1</v>
      </c>
      <c r="C2696" t="s">
        <v>4731</v>
      </c>
      <c r="D2696" t="s">
        <v>4755</v>
      </c>
      <c r="E2696" t="s">
        <v>5526</v>
      </c>
      <c r="F2696" t="s">
        <v>78</v>
      </c>
      <c r="G2696" t="str">
        <f t="shared" si="252"/>
        <v>0</v>
      </c>
      <c r="H2696" s="4" t="str">
        <f t="shared" si="253"/>
        <v>Click here</v>
      </c>
      <c r="I2696" t="str">
        <f>IFERROR(INDEX(Analysis!$B$71:$L$91, MATCH(B2696, Analysis!$A$71:$A$91, 0), MATCH(C2696, Analysis!$B$70:$L$70, 0)), "")</f>
        <v>Mild</v>
      </c>
      <c r="J2696">
        <f t="shared" si="254"/>
        <v>22</v>
      </c>
      <c r="K2696" s="56">
        <f t="shared" si="255"/>
        <v>45806</v>
      </c>
      <c r="L2696" s="57">
        <f t="shared" si="257"/>
        <v>0.79796296296262881</v>
      </c>
      <c r="M2696" t="str" cm="1">
        <f t="array" ref="M2696">IF(L2696="","",_xlfn.IFS(
  AND(L2696&gt;=TIME(9,0,0), L2696&lt;TIME(16,0,0)),"Morning",
  AND(L2696&gt;=TIME(16,0,0), L2696&lt;TIME(23,59,0)),"Evening",
  L2696&gt;=TIME(23,59,0),"Night",
  L2696&lt;TIME(9,0,0),"Night"
))</f>
        <v>Evening</v>
      </c>
      <c r="O2696" t="str">
        <f t="shared" si="256"/>
        <v/>
      </c>
    </row>
    <row r="2697" spans="1:15" x14ac:dyDescent="0.25">
      <c r="A2697" s="55" t="s">
        <v>5527</v>
      </c>
      <c r="B2697" t="s">
        <v>1</v>
      </c>
      <c r="C2697" t="s">
        <v>4731</v>
      </c>
      <c r="D2697" t="s">
        <v>4743</v>
      </c>
      <c r="E2697" t="s">
        <v>5528</v>
      </c>
      <c r="F2697" t="s">
        <v>78</v>
      </c>
      <c r="G2697" t="str">
        <f t="shared" si="252"/>
        <v>0</v>
      </c>
      <c r="H2697" s="4" t="str">
        <f t="shared" si="253"/>
        <v>Click here</v>
      </c>
      <c r="I2697" t="str">
        <f>IFERROR(INDEX(Analysis!$B$71:$L$91, MATCH(B2697, Analysis!$A$71:$A$91, 0), MATCH(C2697, Analysis!$B$70:$L$70, 0)), "")</f>
        <v>Mild</v>
      </c>
      <c r="J2697">
        <f t="shared" si="254"/>
        <v>22</v>
      </c>
      <c r="K2697" s="56">
        <f t="shared" si="255"/>
        <v>45806</v>
      </c>
      <c r="L2697" s="57">
        <f t="shared" si="257"/>
        <v>0.79862268518627388</v>
      </c>
      <c r="M2697" t="str" cm="1">
        <f t="array" ref="M2697">IF(L2697="","",_xlfn.IFS(
  AND(L2697&gt;=TIME(9,0,0), L2697&lt;TIME(16,0,0)),"Morning",
  AND(L2697&gt;=TIME(16,0,0), L2697&lt;TIME(23,59,0)),"Evening",
  L2697&gt;=TIME(23,59,0),"Night",
  L2697&lt;TIME(9,0,0),"Night"
))</f>
        <v>Evening</v>
      </c>
      <c r="O2697" t="str">
        <f t="shared" si="256"/>
        <v/>
      </c>
    </row>
    <row r="2698" spans="1:15" x14ac:dyDescent="0.25">
      <c r="A2698" s="55" t="s">
        <v>5529</v>
      </c>
      <c r="B2698" t="s">
        <v>1</v>
      </c>
      <c r="C2698" t="s">
        <v>29</v>
      </c>
      <c r="D2698" t="s">
        <v>76</v>
      </c>
      <c r="E2698" t="s">
        <v>5530</v>
      </c>
      <c r="F2698" t="s">
        <v>78</v>
      </c>
      <c r="G2698" t="str">
        <f t="shared" si="252"/>
        <v>0</v>
      </c>
      <c r="H2698" s="4" t="str">
        <f t="shared" si="253"/>
        <v>Click here</v>
      </c>
      <c r="I2698" t="str">
        <f>IFERROR(INDEX(Analysis!$B$71:$L$91, MATCH(B2698, Analysis!$A$71:$A$91, 0), MATCH(C2698, Analysis!$B$70:$L$70, 0)), "")</f>
        <v>Mild</v>
      </c>
      <c r="J2698">
        <f t="shared" si="254"/>
        <v>22</v>
      </c>
      <c r="K2698" s="56">
        <f t="shared" si="255"/>
        <v>45806</v>
      </c>
      <c r="L2698" s="57">
        <f t="shared" si="257"/>
        <v>0.80259259259037208</v>
      </c>
      <c r="M2698" t="str" cm="1">
        <f t="array" ref="M2698">IF(L2698="","",_xlfn.IFS(
  AND(L2698&gt;=TIME(9,0,0), L2698&lt;TIME(16,0,0)),"Morning",
  AND(L2698&gt;=TIME(16,0,0), L2698&lt;TIME(23,59,0)),"Evening",
  L2698&gt;=TIME(23,59,0),"Night",
  L2698&lt;TIME(9,0,0),"Night"
))</f>
        <v>Evening</v>
      </c>
      <c r="O2698" t="str">
        <f t="shared" si="256"/>
        <v/>
      </c>
    </row>
    <row r="2699" spans="1:15" x14ac:dyDescent="0.25">
      <c r="A2699" s="55" t="s">
        <v>5531</v>
      </c>
      <c r="B2699" t="s">
        <v>1</v>
      </c>
      <c r="C2699" t="s">
        <v>29</v>
      </c>
      <c r="D2699" t="s">
        <v>76</v>
      </c>
      <c r="E2699" t="s">
        <v>5532</v>
      </c>
      <c r="F2699" t="s">
        <v>78</v>
      </c>
      <c r="G2699" t="str">
        <f t="shared" si="252"/>
        <v>0</v>
      </c>
      <c r="H2699" s="4" t="str">
        <f t="shared" si="253"/>
        <v>Click here</v>
      </c>
      <c r="I2699" t="str">
        <f>IFERROR(INDEX(Analysis!$B$71:$L$91, MATCH(B2699, Analysis!$A$71:$A$91, 0), MATCH(C2699, Analysis!$B$70:$L$70, 0)), "")</f>
        <v>Mild</v>
      </c>
      <c r="J2699">
        <f t="shared" si="254"/>
        <v>22</v>
      </c>
      <c r="K2699" s="56">
        <f t="shared" si="255"/>
        <v>45806</v>
      </c>
      <c r="L2699" s="57">
        <f t="shared" si="257"/>
        <v>0.80427083333051996</v>
      </c>
      <c r="M2699" t="str" cm="1">
        <f t="array" ref="M2699">IF(L2699="","",_xlfn.IFS(
  AND(L2699&gt;=TIME(9,0,0), L2699&lt;TIME(16,0,0)),"Morning",
  AND(L2699&gt;=TIME(16,0,0), L2699&lt;TIME(23,59,0)),"Evening",
  L2699&gt;=TIME(23,59,0),"Night",
  L2699&lt;TIME(9,0,0),"Night"
))</f>
        <v>Evening</v>
      </c>
      <c r="O2699" t="str">
        <f t="shared" si="256"/>
        <v/>
      </c>
    </row>
    <row r="2700" spans="1:15" x14ac:dyDescent="0.25">
      <c r="A2700" s="55" t="s">
        <v>5533</v>
      </c>
      <c r="B2700" t="s">
        <v>4</v>
      </c>
      <c r="C2700" t="s">
        <v>29</v>
      </c>
      <c r="D2700" t="s">
        <v>76</v>
      </c>
      <c r="E2700" t="s">
        <v>5534</v>
      </c>
      <c r="F2700" t="s">
        <v>78</v>
      </c>
      <c r="G2700" t="str">
        <f t="shared" si="252"/>
        <v>0</v>
      </c>
      <c r="H2700" s="4" t="str">
        <f t="shared" si="253"/>
        <v>Click here</v>
      </c>
      <c r="I2700" t="str">
        <f>IFERROR(INDEX(Analysis!$B$71:$L$91, MATCH(B2700, Analysis!$A$71:$A$91, 0), MATCH(C2700, Analysis!$B$70:$L$70, 0)), "")</f>
        <v>Mild</v>
      </c>
      <c r="J2700">
        <f t="shared" si="254"/>
        <v>22</v>
      </c>
      <c r="K2700" s="56">
        <f t="shared" si="255"/>
        <v>45806</v>
      </c>
      <c r="L2700" s="57">
        <f t="shared" si="257"/>
        <v>0.80452546296146465</v>
      </c>
      <c r="M2700" t="str" cm="1">
        <f t="array" ref="M2700">IF(L2700="","",_xlfn.IFS(
  AND(L2700&gt;=TIME(9,0,0), L2700&lt;TIME(16,0,0)),"Morning",
  AND(L2700&gt;=TIME(16,0,0), L2700&lt;TIME(23,59,0)),"Evening",
  L2700&gt;=TIME(23,59,0),"Night",
  L2700&lt;TIME(9,0,0),"Night"
))</f>
        <v>Evening</v>
      </c>
      <c r="O2700" t="str">
        <f t="shared" si="256"/>
        <v/>
      </c>
    </row>
    <row r="2701" spans="1:15" x14ac:dyDescent="0.25">
      <c r="A2701" s="55" t="s">
        <v>5535</v>
      </c>
      <c r="B2701" t="s">
        <v>1</v>
      </c>
      <c r="C2701" t="s">
        <v>29</v>
      </c>
      <c r="D2701" t="s">
        <v>223</v>
      </c>
      <c r="E2701" t="s">
        <v>5536</v>
      </c>
      <c r="F2701" t="s">
        <v>78</v>
      </c>
      <c r="G2701" t="str">
        <f t="shared" si="252"/>
        <v>0</v>
      </c>
      <c r="H2701" s="4" t="str">
        <f t="shared" si="253"/>
        <v>Click here</v>
      </c>
      <c r="I2701" t="str">
        <f>IFERROR(INDEX(Analysis!$B$71:$L$91, MATCH(B2701, Analysis!$A$71:$A$91, 0), MATCH(C2701, Analysis!$B$70:$L$70, 0)), "")</f>
        <v>Mild</v>
      </c>
      <c r="J2701">
        <f t="shared" si="254"/>
        <v>22</v>
      </c>
      <c r="K2701" s="56">
        <f t="shared" si="255"/>
        <v>45806</v>
      </c>
      <c r="L2701" s="57">
        <f t="shared" si="257"/>
        <v>0.80590277777810115</v>
      </c>
      <c r="M2701" t="str" cm="1">
        <f t="array" ref="M2701">IF(L2701="","",_xlfn.IFS(
  AND(L2701&gt;=TIME(9,0,0), L2701&lt;TIME(16,0,0)),"Morning",
  AND(L2701&gt;=TIME(16,0,0), L2701&lt;TIME(23,59,0)),"Evening",
  L2701&gt;=TIME(23,59,0),"Night",
  L2701&lt;TIME(9,0,0),"Night"
))</f>
        <v>Evening</v>
      </c>
      <c r="O2701" t="str">
        <f t="shared" si="256"/>
        <v/>
      </c>
    </row>
    <row r="2702" spans="1:15" x14ac:dyDescent="0.25">
      <c r="A2702" s="55" t="s">
        <v>5537</v>
      </c>
      <c r="B2702" t="s">
        <v>1</v>
      </c>
      <c r="C2702" t="s">
        <v>29</v>
      </c>
      <c r="D2702" t="s">
        <v>76</v>
      </c>
      <c r="E2702" t="s">
        <v>5538</v>
      </c>
      <c r="F2702" t="s">
        <v>78</v>
      </c>
      <c r="G2702" t="str">
        <f t="shared" si="252"/>
        <v>0</v>
      </c>
      <c r="H2702" s="4" t="str">
        <f t="shared" si="253"/>
        <v>Click here</v>
      </c>
      <c r="I2702" t="str">
        <f>IFERROR(INDEX(Analysis!$B$71:$L$91, MATCH(B2702, Analysis!$A$71:$A$91, 0), MATCH(C2702, Analysis!$B$70:$L$70, 0)), "")</f>
        <v>Mild</v>
      </c>
      <c r="J2702">
        <f t="shared" si="254"/>
        <v>22</v>
      </c>
      <c r="K2702" s="56">
        <f t="shared" si="255"/>
        <v>45806</v>
      </c>
      <c r="L2702" s="57">
        <f t="shared" si="257"/>
        <v>0.80634259259386454</v>
      </c>
      <c r="M2702" t="str" cm="1">
        <f t="array" ref="M2702">IF(L2702="","",_xlfn.IFS(
  AND(L2702&gt;=TIME(9,0,0), L2702&lt;TIME(16,0,0)),"Morning",
  AND(L2702&gt;=TIME(16,0,0), L2702&lt;TIME(23,59,0)),"Evening",
  L2702&gt;=TIME(23,59,0),"Night",
  L2702&lt;TIME(9,0,0),"Night"
))</f>
        <v>Evening</v>
      </c>
      <c r="O2702" t="str">
        <f t="shared" si="256"/>
        <v/>
      </c>
    </row>
    <row r="2703" spans="1:15" x14ac:dyDescent="0.25">
      <c r="A2703" s="55" t="s">
        <v>5539</v>
      </c>
      <c r="B2703" t="s">
        <v>1</v>
      </c>
      <c r="C2703" t="s">
        <v>4731</v>
      </c>
      <c r="D2703" t="s">
        <v>4732</v>
      </c>
      <c r="E2703" t="s">
        <v>5540</v>
      </c>
      <c r="F2703" t="s">
        <v>78</v>
      </c>
      <c r="G2703" t="str">
        <f t="shared" si="252"/>
        <v>0</v>
      </c>
      <c r="H2703" s="4" t="str">
        <f t="shared" si="253"/>
        <v>Click here</v>
      </c>
      <c r="I2703" t="str">
        <f>IFERROR(INDEX(Analysis!$B$71:$L$91, MATCH(B2703, Analysis!$A$71:$A$91, 0), MATCH(C2703, Analysis!$B$70:$L$70, 0)), "")</f>
        <v>Mild</v>
      </c>
      <c r="J2703">
        <f t="shared" si="254"/>
        <v>22</v>
      </c>
      <c r="K2703" s="56">
        <f t="shared" si="255"/>
        <v>45806</v>
      </c>
      <c r="L2703" s="57">
        <f t="shared" si="257"/>
        <v>0.807337962964084</v>
      </c>
      <c r="M2703" t="str" cm="1">
        <f t="array" ref="M2703">IF(L2703="","",_xlfn.IFS(
  AND(L2703&gt;=TIME(9,0,0), L2703&lt;TIME(16,0,0)),"Morning",
  AND(L2703&gt;=TIME(16,0,0), L2703&lt;TIME(23,59,0)),"Evening",
  L2703&gt;=TIME(23,59,0),"Night",
  L2703&lt;TIME(9,0,0),"Night"
))</f>
        <v>Evening</v>
      </c>
      <c r="O2703" t="str">
        <f t="shared" si="256"/>
        <v/>
      </c>
    </row>
    <row r="2704" spans="1:15" x14ac:dyDescent="0.25">
      <c r="A2704" s="55" t="s">
        <v>5541</v>
      </c>
      <c r="B2704" t="s">
        <v>1</v>
      </c>
      <c r="C2704" t="s">
        <v>4731</v>
      </c>
      <c r="D2704" t="s">
        <v>4732</v>
      </c>
      <c r="E2704" t="s">
        <v>5542</v>
      </c>
      <c r="F2704" t="s">
        <v>78</v>
      </c>
      <c r="G2704" t="str">
        <f t="shared" si="252"/>
        <v>0</v>
      </c>
      <c r="H2704" s="4" t="str">
        <f t="shared" si="253"/>
        <v>Click here</v>
      </c>
      <c r="I2704" t="str">
        <f>IFERROR(INDEX(Analysis!$B$71:$L$91, MATCH(B2704, Analysis!$A$71:$A$91, 0), MATCH(C2704, Analysis!$B$70:$L$70, 0)), "")</f>
        <v>Mild</v>
      </c>
      <c r="J2704">
        <f t="shared" si="254"/>
        <v>22</v>
      </c>
      <c r="K2704" s="56">
        <f t="shared" si="255"/>
        <v>45806</v>
      </c>
      <c r="L2704" s="57">
        <f t="shared" si="257"/>
        <v>0.80859953703475185</v>
      </c>
      <c r="M2704" t="str" cm="1">
        <f t="array" ref="M2704">IF(L2704="","",_xlfn.IFS(
  AND(L2704&gt;=TIME(9,0,0), L2704&lt;TIME(16,0,0)),"Morning",
  AND(L2704&gt;=TIME(16,0,0), L2704&lt;TIME(23,59,0)),"Evening",
  L2704&gt;=TIME(23,59,0),"Night",
  L2704&lt;TIME(9,0,0),"Night"
))</f>
        <v>Evening</v>
      </c>
      <c r="O2704" t="str">
        <f t="shared" si="256"/>
        <v/>
      </c>
    </row>
    <row r="2705" spans="1:15" x14ac:dyDescent="0.25">
      <c r="A2705" s="55" t="s">
        <v>5543</v>
      </c>
      <c r="B2705" t="s">
        <v>1</v>
      </c>
      <c r="C2705" t="s">
        <v>4731</v>
      </c>
      <c r="D2705" t="s">
        <v>4732</v>
      </c>
      <c r="E2705" t="s">
        <v>5544</v>
      </c>
      <c r="F2705" t="s">
        <v>78</v>
      </c>
      <c r="G2705" t="str">
        <f t="shared" si="252"/>
        <v>0</v>
      </c>
      <c r="H2705" s="4" t="str">
        <f t="shared" si="253"/>
        <v>Click here</v>
      </c>
      <c r="I2705" t="str">
        <f>IFERROR(INDEX(Analysis!$B$71:$L$91, MATCH(B2705, Analysis!$A$71:$A$91, 0), MATCH(C2705, Analysis!$B$70:$L$70, 0)), "")</f>
        <v>Mild</v>
      </c>
      <c r="J2705">
        <f t="shared" si="254"/>
        <v>22</v>
      </c>
      <c r="K2705" s="56">
        <f t="shared" si="255"/>
        <v>45806</v>
      </c>
      <c r="L2705" s="57">
        <f t="shared" si="257"/>
        <v>0.80869212962716119</v>
      </c>
      <c r="M2705" t="str" cm="1">
        <f t="array" ref="M2705">IF(L2705="","",_xlfn.IFS(
  AND(L2705&gt;=TIME(9,0,0), L2705&lt;TIME(16,0,0)),"Morning",
  AND(L2705&gt;=TIME(16,0,0), L2705&lt;TIME(23,59,0)),"Evening",
  L2705&gt;=TIME(23,59,0),"Night",
  L2705&lt;TIME(9,0,0),"Night"
))</f>
        <v>Evening</v>
      </c>
      <c r="O2705" t="str">
        <f t="shared" si="256"/>
        <v/>
      </c>
    </row>
    <row r="2706" spans="1:15" x14ac:dyDescent="0.25">
      <c r="A2706" s="55" t="s">
        <v>5545</v>
      </c>
      <c r="B2706" t="s">
        <v>1</v>
      </c>
      <c r="C2706" t="s">
        <v>4731</v>
      </c>
      <c r="D2706" t="s">
        <v>4755</v>
      </c>
      <c r="E2706" t="s">
        <v>5546</v>
      </c>
      <c r="F2706" t="s">
        <v>78</v>
      </c>
      <c r="G2706" t="str">
        <f t="shared" si="252"/>
        <v>0</v>
      </c>
      <c r="H2706" s="4" t="str">
        <f t="shared" si="253"/>
        <v>Click here</v>
      </c>
      <c r="I2706" t="str">
        <f>IFERROR(INDEX(Analysis!$B$71:$L$91, MATCH(B2706, Analysis!$A$71:$A$91, 0), MATCH(C2706, Analysis!$B$70:$L$70, 0)), "")</f>
        <v>Mild</v>
      </c>
      <c r="J2706">
        <f t="shared" si="254"/>
        <v>22</v>
      </c>
      <c r="K2706" s="56">
        <f t="shared" si="255"/>
        <v>45806</v>
      </c>
      <c r="L2706" s="57">
        <f t="shared" si="257"/>
        <v>0.80910879629664123</v>
      </c>
      <c r="M2706" t="str" cm="1">
        <f t="array" ref="M2706">IF(L2706="","",_xlfn.IFS(
  AND(L2706&gt;=TIME(9,0,0), L2706&lt;TIME(16,0,0)),"Morning",
  AND(L2706&gt;=TIME(16,0,0), L2706&lt;TIME(23,59,0)),"Evening",
  L2706&gt;=TIME(23,59,0),"Night",
  L2706&lt;TIME(9,0,0),"Night"
))</f>
        <v>Evening</v>
      </c>
      <c r="O2706" t="str">
        <f t="shared" si="256"/>
        <v/>
      </c>
    </row>
    <row r="2707" spans="1:15" x14ac:dyDescent="0.25">
      <c r="A2707" s="55" t="s">
        <v>5547</v>
      </c>
      <c r="B2707" t="s">
        <v>1</v>
      </c>
      <c r="C2707" t="s">
        <v>4731</v>
      </c>
      <c r="D2707" t="s">
        <v>4743</v>
      </c>
      <c r="E2707" t="s">
        <v>5548</v>
      </c>
      <c r="F2707" t="s">
        <v>78</v>
      </c>
      <c r="G2707" t="str">
        <f t="shared" si="252"/>
        <v>0</v>
      </c>
      <c r="H2707" s="4" t="str">
        <f t="shared" si="253"/>
        <v>Click here</v>
      </c>
      <c r="I2707" t="str">
        <f>IFERROR(INDEX(Analysis!$B$71:$L$91, MATCH(B2707, Analysis!$A$71:$A$91, 0), MATCH(C2707, Analysis!$B$70:$L$70, 0)), "")</f>
        <v>Mild</v>
      </c>
      <c r="J2707">
        <f t="shared" si="254"/>
        <v>22</v>
      </c>
      <c r="K2707" s="56">
        <f t="shared" si="255"/>
        <v>45806</v>
      </c>
      <c r="L2707" s="57">
        <f t="shared" si="257"/>
        <v>0.80950231481256196</v>
      </c>
      <c r="M2707" t="str" cm="1">
        <f t="array" ref="M2707">IF(L2707="","",_xlfn.IFS(
  AND(L2707&gt;=TIME(9,0,0), L2707&lt;TIME(16,0,0)),"Morning",
  AND(L2707&gt;=TIME(16,0,0), L2707&lt;TIME(23,59,0)),"Evening",
  L2707&gt;=TIME(23,59,0),"Night",
  L2707&lt;TIME(9,0,0),"Night"
))</f>
        <v>Evening</v>
      </c>
      <c r="O2707" t="str">
        <f t="shared" si="256"/>
        <v/>
      </c>
    </row>
    <row r="2708" spans="1:15" x14ac:dyDescent="0.25">
      <c r="A2708" s="55" t="s">
        <v>5549</v>
      </c>
      <c r="B2708" t="s">
        <v>1</v>
      </c>
      <c r="C2708" t="s">
        <v>29</v>
      </c>
      <c r="D2708" t="s">
        <v>100</v>
      </c>
      <c r="E2708" t="s">
        <v>5550</v>
      </c>
      <c r="F2708" t="s">
        <v>78</v>
      </c>
      <c r="G2708" t="str">
        <f t="shared" si="252"/>
        <v>0</v>
      </c>
      <c r="H2708" s="4" t="str">
        <f t="shared" si="253"/>
        <v>Click here</v>
      </c>
      <c r="I2708" t="str">
        <f>IFERROR(INDEX(Analysis!$B$71:$L$91, MATCH(B2708, Analysis!$A$71:$A$91, 0), MATCH(C2708, Analysis!$B$70:$L$70, 0)), "")</f>
        <v>Mild</v>
      </c>
      <c r="J2708">
        <f t="shared" si="254"/>
        <v>22</v>
      </c>
      <c r="K2708" s="56">
        <f t="shared" si="255"/>
        <v>45806</v>
      </c>
      <c r="L2708" s="57">
        <f t="shared" si="257"/>
        <v>0.81093749999854481</v>
      </c>
      <c r="M2708" t="str" cm="1">
        <f t="array" ref="M2708">IF(L2708="","",_xlfn.IFS(
  AND(L2708&gt;=TIME(9,0,0), L2708&lt;TIME(16,0,0)),"Morning",
  AND(L2708&gt;=TIME(16,0,0), L2708&lt;TIME(23,59,0)),"Evening",
  L2708&gt;=TIME(23,59,0),"Night",
  L2708&lt;TIME(9,0,0),"Night"
))</f>
        <v>Evening</v>
      </c>
      <c r="O2708" t="str">
        <f t="shared" si="256"/>
        <v/>
      </c>
    </row>
    <row r="2709" spans="1:15" x14ac:dyDescent="0.25">
      <c r="A2709" s="55" t="s">
        <v>5551</v>
      </c>
      <c r="B2709" t="s">
        <v>1</v>
      </c>
      <c r="C2709" t="s">
        <v>26</v>
      </c>
      <c r="D2709" t="s">
        <v>220</v>
      </c>
      <c r="E2709" t="s">
        <v>5552</v>
      </c>
      <c r="F2709" t="s">
        <v>78</v>
      </c>
      <c r="G2709" t="str">
        <f t="shared" si="252"/>
        <v>0</v>
      </c>
      <c r="H2709" s="4" t="str">
        <f t="shared" si="253"/>
        <v>Click here</v>
      </c>
      <c r="I2709" t="str">
        <f>IFERROR(INDEX(Analysis!$B$71:$L$91, MATCH(B2709, Analysis!$A$71:$A$91, 0), MATCH(C2709, Analysis!$B$70:$L$70, 0)), "")</f>
        <v>Mild</v>
      </c>
      <c r="J2709">
        <f t="shared" si="254"/>
        <v>22</v>
      </c>
      <c r="K2709" s="56">
        <f t="shared" si="255"/>
        <v>45806</v>
      </c>
      <c r="L2709" s="57">
        <f t="shared" si="257"/>
        <v>0.83099537037196569</v>
      </c>
      <c r="M2709" t="str" cm="1">
        <f t="array" ref="M2709">IF(L2709="","",_xlfn.IFS(
  AND(L2709&gt;=TIME(9,0,0), L2709&lt;TIME(16,0,0)),"Morning",
  AND(L2709&gt;=TIME(16,0,0), L2709&lt;TIME(23,59,0)),"Evening",
  L2709&gt;=TIME(23,59,0),"Night",
  L2709&lt;TIME(9,0,0),"Night"
))</f>
        <v>Evening</v>
      </c>
      <c r="O2709" t="str">
        <f t="shared" si="256"/>
        <v/>
      </c>
    </row>
    <row r="2710" spans="1:15" x14ac:dyDescent="0.25">
      <c r="A2710" s="55" t="s">
        <v>5553</v>
      </c>
      <c r="B2710" t="s">
        <v>1</v>
      </c>
      <c r="C2710" t="s">
        <v>4731</v>
      </c>
      <c r="D2710" t="s">
        <v>4743</v>
      </c>
      <c r="E2710" t="s">
        <v>5554</v>
      </c>
      <c r="F2710" t="s">
        <v>78</v>
      </c>
      <c r="G2710" t="str">
        <f t="shared" si="252"/>
        <v>0</v>
      </c>
      <c r="H2710" s="4" t="str">
        <f t="shared" si="253"/>
        <v>Click here</v>
      </c>
      <c r="I2710" t="str">
        <f>IFERROR(INDEX(Analysis!$B$71:$L$91, MATCH(B2710, Analysis!$A$71:$A$91, 0), MATCH(C2710, Analysis!$B$70:$L$70, 0)), "")</f>
        <v>Mild</v>
      </c>
      <c r="J2710">
        <f t="shared" si="254"/>
        <v>22</v>
      </c>
      <c r="K2710" s="56">
        <f t="shared" si="255"/>
        <v>45806</v>
      </c>
      <c r="L2710" s="57">
        <f t="shared" si="257"/>
        <v>0.83329861111269565</v>
      </c>
      <c r="M2710" t="str" cm="1">
        <f t="array" ref="M2710">IF(L2710="","",_xlfn.IFS(
  AND(L2710&gt;=TIME(9,0,0), L2710&lt;TIME(16,0,0)),"Morning",
  AND(L2710&gt;=TIME(16,0,0), L2710&lt;TIME(23,59,0)),"Evening",
  L2710&gt;=TIME(23,59,0),"Night",
  L2710&lt;TIME(9,0,0),"Night"
))</f>
        <v>Evening</v>
      </c>
      <c r="O2710" t="str">
        <f t="shared" si="256"/>
        <v/>
      </c>
    </row>
    <row r="2711" spans="1:15" x14ac:dyDescent="0.25">
      <c r="A2711" s="55" t="s">
        <v>5555</v>
      </c>
      <c r="B2711" t="s">
        <v>1</v>
      </c>
      <c r="C2711" t="s">
        <v>26</v>
      </c>
      <c r="D2711" t="s">
        <v>220</v>
      </c>
      <c r="E2711" t="s">
        <v>5556</v>
      </c>
      <c r="F2711" t="s">
        <v>78</v>
      </c>
      <c r="G2711" t="str">
        <f t="shared" si="252"/>
        <v>0</v>
      </c>
      <c r="H2711" s="4" t="str">
        <f t="shared" si="253"/>
        <v>Click here</v>
      </c>
      <c r="I2711" t="str">
        <f>IFERROR(INDEX(Analysis!$B$71:$L$91, MATCH(B2711, Analysis!$A$71:$A$91, 0), MATCH(C2711, Analysis!$B$70:$L$70, 0)), "")</f>
        <v>Mild</v>
      </c>
      <c r="J2711">
        <f t="shared" si="254"/>
        <v>22</v>
      </c>
      <c r="K2711" s="56">
        <f t="shared" si="255"/>
        <v>45806</v>
      </c>
      <c r="L2711" s="57">
        <f t="shared" si="257"/>
        <v>0.84136574074364034</v>
      </c>
      <c r="M2711" t="str" cm="1">
        <f t="array" ref="M2711">IF(L2711="","",_xlfn.IFS(
  AND(L2711&gt;=TIME(9,0,0), L2711&lt;TIME(16,0,0)),"Morning",
  AND(L2711&gt;=TIME(16,0,0), L2711&lt;TIME(23,59,0)),"Evening",
  L2711&gt;=TIME(23,59,0),"Night",
  L2711&lt;TIME(9,0,0),"Night"
))</f>
        <v>Evening</v>
      </c>
      <c r="O2711" t="str">
        <f t="shared" si="256"/>
        <v/>
      </c>
    </row>
    <row r="2712" spans="1:15" x14ac:dyDescent="0.25">
      <c r="A2712" s="55" t="s">
        <v>5557</v>
      </c>
      <c r="B2712" t="s">
        <v>1</v>
      </c>
      <c r="C2712" t="s">
        <v>4731</v>
      </c>
      <c r="D2712" t="s">
        <v>4732</v>
      </c>
      <c r="E2712" t="s">
        <v>5558</v>
      </c>
      <c r="F2712" t="s">
        <v>78</v>
      </c>
      <c r="G2712" t="str">
        <f t="shared" si="252"/>
        <v>0</v>
      </c>
      <c r="H2712" s="4" t="str">
        <f t="shared" si="253"/>
        <v>Click here</v>
      </c>
      <c r="I2712" t="str">
        <f>IFERROR(INDEX(Analysis!$B$71:$L$91, MATCH(B2712, Analysis!$A$71:$A$91, 0), MATCH(C2712, Analysis!$B$70:$L$70, 0)), "")</f>
        <v>Mild</v>
      </c>
      <c r="J2712">
        <f t="shared" si="254"/>
        <v>22</v>
      </c>
      <c r="K2712" s="56">
        <f t="shared" si="255"/>
        <v>45806</v>
      </c>
      <c r="L2712" s="57">
        <f t="shared" si="257"/>
        <v>0.84155092592845904</v>
      </c>
      <c r="M2712" t="str" cm="1">
        <f t="array" ref="M2712">IF(L2712="","",_xlfn.IFS(
  AND(L2712&gt;=TIME(9,0,0), L2712&lt;TIME(16,0,0)),"Morning",
  AND(L2712&gt;=TIME(16,0,0), L2712&lt;TIME(23,59,0)),"Evening",
  L2712&gt;=TIME(23,59,0),"Night",
  L2712&lt;TIME(9,0,0),"Night"
))</f>
        <v>Evening</v>
      </c>
      <c r="O2712" t="str">
        <f t="shared" si="256"/>
        <v/>
      </c>
    </row>
    <row r="2713" spans="1:15" x14ac:dyDescent="0.25">
      <c r="A2713" s="55" t="s">
        <v>5559</v>
      </c>
      <c r="B2713" t="s">
        <v>1</v>
      </c>
      <c r="C2713" t="s">
        <v>4731</v>
      </c>
      <c r="D2713" t="s">
        <v>4732</v>
      </c>
      <c r="E2713" t="s">
        <v>5560</v>
      </c>
      <c r="F2713" t="s">
        <v>78</v>
      </c>
      <c r="G2713" t="str">
        <f t="shared" si="252"/>
        <v>0</v>
      </c>
      <c r="H2713" s="4" t="str">
        <f t="shared" si="253"/>
        <v>Click here</v>
      </c>
      <c r="I2713" t="str">
        <f>IFERROR(INDEX(Analysis!$B$71:$L$91, MATCH(B2713, Analysis!$A$71:$A$91, 0), MATCH(C2713, Analysis!$B$70:$L$70, 0)), "")</f>
        <v>Mild</v>
      </c>
      <c r="J2713">
        <f t="shared" si="254"/>
        <v>22</v>
      </c>
      <c r="K2713" s="56">
        <f t="shared" si="255"/>
        <v>45806</v>
      </c>
      <c r="L2713" s="57">
        <f t="shared" si="257"/>
        <v>0.84174768518278142</v>
      </c>
      <c r="M2713" t="str" cm="1">
        <f t="array" ref="M2713">IF(L2713="","",_xlfn.IFS(
  AND(L2713&gt;=TIME(9,0,0), L2713&lt;TIME(16,0,0)),"Morning",
  AND(L2713&gt;=TIME(16,0,0), L2713&lt;TIME(23,59,0)),"Evening",
  L2713&gt;=TIME(23,59,0),"Night",
  L2713&lt;TIME(9,0,0),"Night"
))</f>
        <v>Evening</v>
      </c>
      <c r="O2713" t="str">
        <f t="shared" si="256"/>
        <v/>
      </c>
    </row>
    <row r="2714" spans="1:15" x14ac:dyDescent="0.25">
      <c r="A2714" s="55" t="s">
        <v>5561</v>
      </c>
      <c r="B2714" t="s">
        <v>1</v>
      </c>
      <c r="C2714" t="s">
        <v>4731</v>
      </c>
      <c r="D2714" t="s">
        <v>4743</v>
      </c>
      <c r="E2714" t="s">
        <v>5562</v>
      </c>
      <c r="F2714" t="s">
        <v>78</v>
      </c>
      <c r="G2714" t="str">
        <f t="shared" si="252"/>
        <v>0</v>
      </c>
      <c r="H2714" s="4" t="str">
        <f t="shared" si="253"/>
        <v>Click here</v>
      </c>
      <c r="I2714" t="str">
        <f>IFERROR(INDEX(Analysis!$B$71:$L$91, MATCH(B2714, Analysis!$A$71:$A$91, 0), MATCH(C2714, Analysis!$B$70:$L$70, 0)), "")</f>
        <v>Mild</v>
      </c>
      <c r="J2714">
        <f t="shared" si="254"/>
        <v>22</v>
      </c>
      <c r="K2714" s="56">
        <f t="shared" si="255"/>
        <v>45806</v>
      </c>
      <c r="L2714" s="57">
        <f t="shared" si="257"/>
        <v>0.84214120370597811</v>
      </c>
      <c r="M2714" t="str" cm="1">
        <f t="array" ref="M2714">IF(L2714="","",_xlfn.IFS(
  AND(L2714&gt;=TIME(9,0,0), L2714&lt;TIME(16,0,0)),"Morning",
  AND(L2714&gt;=TIME(16,0,0), L2714&lt;TIME(23,59,0)),"Evening",
  L2714&gt;=TIME(23,59,0),"Night",
  L2714&lt;TIME(9,0,0),"Night"
))</f>
        <v>Evening</v>
      </c>
      <c r="O2714" t="str">
        <f t="shared" si="256"/>
        <v/>
      </c>
    </row>
    <row r="2715" spans="1:15" x14ac:dyDescent="0.25">
      <c r="A2715" s="55" t="s">
        <v>5563</v>
      </c>
      <c r="B2715" t="s">
        <v>1</v>
      </c>
      <c r="C2715" t="s">
        <v>27</v>
      </c>
      <c r="D2715" t="s">
        <v>5143</v>
      </c>
      <c r="E2715" t="s">
        <v>5564</v>
      </c>
      <c r="F2715" t="s">
        <v>78</v>
      </c>
      <c r="G2715" t="str">
        <f t="shared" si="252"/>
        <v>0</v>
      </c>
      <c r="H2715" s="4" t="str">
        <f t="shared" si="253"/>
        <v>Click here</v>
      </c>
      <c r="I2715" t="str">
        <f>IFERROR(INDEX(Analysis!$B$71:$L$91, MATCH(B2715, Analysis!$A$71:$A$91, 0), MATCH(C2715, Analysis!$B$70:$L$70, 0)), "")</f>
        <v>Mild</v>
      </c>
      <c r="J2715">
        <f t="shared" si="254"/>
        <v>22</v>
      </c>
      <c r="K2715" s="56">
        <f t="shared" si="255"/>
        <v>45806</v>
      </c>
      <c r="L2715" s="57">
        <f t="shared" si="257"/>
        <v>0.84229166666773381</v>
      </c>
      <c r="M2715" t="str" cm="1">
        <f t="array" ref="M2715">IF(L2715="","",_xlfn.IFS(
  AND(L2715&gt;=TIME(9,0,0), L2715&lt;TIME(16,0,0)),"Morning",
  AND(L2715&gt;=TIME(16,0,0), L2715&lt;TIME(23,59,0)),"Evening",
  L2715&gt;=TIME(23,59,0),"Night",
  L2715&lt;TIME(9,0,0),"Night"
))</f>
        <v>Evening</v>
      </c>
      <c r="O2715" t="str">
        <f t="shared" si="256"/>
        <v/>
      </c>
    </row>
    <row r="2716" spans="1:15" x14ac:dyDescent="0.25">
      <c r="A2716" s="55" t="s">
        <v>5565</v>
      </c>
      <c r="B2716" t="s">
        <v>1</v>
      </c>
      <c r="C2716" t="s">
        <v>26</v>
      </c>
      <c r="D2716" t="s">
        <v>220</v>
      </c>
      <c r="E2716" t="s">
        <v>5566</v>
      </c>
      <c r="F2716" t="s">
        <v>78</v>
      </c>
      <c r="G2716" t="str">
        <f t="shared" si="252"/>
        <v>0</v>
      </c>
      <c r="H2716" s="4" t="str">
        <f t="shared" si="253"/>
        <v>Click here</v>
      </c>
      <c r="I2716" t="str">
        <f>IFERROR(INDEX(Analysis!$B$71:$L$91, MATCH(B2716, Analysis!$A$71:$A$91, 0), MATCH(C2716, Analysis!$B$70:$L$70, 0)), "")</f>
        <v>Mild</v>
      </c>
      <c r="J2716">
        <f t="shared" si="254"/>
        <v>22</v>
      </c>
      <c r="K2716" s="56">
        <f t="shared" si="255"/>
        <v>45806</v>
      </c>
      <c r="L2716" s="57">
        <f t="shared" si="257"/>
        <v>0.85076388889137888</v>
      </c>
      <c r="M2716" t="str" cm="1">
        <f t="array" ref="M2716">IF(L2716="","",_xlfn.IFS(
  AND(L2716&gt;=TIME(9,0,0), L2716&lt;TIME(16,0,0)),"Morning",
  AND(L2716&gt;=TIME(16,0,0), L2716&lt;TIME(23,59,0)),"Evening",
  L2716&gt;=TIME(23,59,0),"Night",
  L2716&lt;TIME(9,0,0),"Night"
))</f>
        <v>Evening</v>
      </c>
      <c r="O2716" t="str">
        <f t="shared" si="256"/>
        <v/>
      </c>
    </row>
    <row r="2717" spans="1:15" x14ac:dyDescent="0.25">
      <c r="A2717" s="55" t="s">
        <v>5567</v>
      </c>
      <c r="B2717" t="s">
        <v>1</v>
      </c>
      <c r="C2717" t="s">
        <v>4731</v>
      </c>
      <c r="D2717" t="s">
        <v>4732</v>
      </c>
      <c r="E2717" t="s">
        <v>5568</v>
      </c>
      <c r="F2717" t="s">
        <v>78</v>
      </c>
      <c r="G2717" t="str">
        <f t="shared" si="252"/>
        <v>0</v>
      </c>
      <c r="H2717" s="4" t="str">
        <f t="shared" si="253"/>
        <v>Click here</v>
      </c>
      <c r="I2717" t="str">
        <f>IFERROR(INDEX(Analysis!$B$71:$L$91, MATCH(B2717, Analysis!$A$71:$A$91, 0), MATCH(C2717, Analysis!$B$70:$L$70, 0)), "")</f>
        <v>Mild</v>
      </c>
      <c r="J2717">
        <f t="shared" si="254"/>
        <v>22</v>
      </c>
      <c r="K2717" s="56">
        <f t="shared" si="255"/>
        <v>45806</v>
      </c>
      <c r="L2717" s="57">
        <f t="shared" si="257"/>
        <v>0.85104166666860692</v>
      </c>
      <c r="M2717" t="str" cm="1">
        <f t="array" ref="M2717">IF(L2717="","",_xlfn.IFS(
  AND(L2717&gt;=TIME(9,0,0), L2717&lt;TIME(16,0,0)),"Morning",
  AND(L2717&gt;=TIME(16,0,0), L2717&lt;TIME(23,59,0)),"Evening",
  L2717&gt;=TIME(23,59,0),"Night",
  L2717&lt;TIME(9,0,0),"Night"
))</f>
        <v>Evening</v>
      </c>
      <c r="O2717" t="str">
        <f t="shared" si="256"/>
        <v/>
      </c>
    </row>
    <row r="2718" spans="1:15" x14ac:dyDescent="0.25">
      <c r="A2718" s="55" t="s">
        <v>5569</v>
      </c>
      <c r="B2718" t="s">
        <v>0</v>
      </c>
      <c r="C2718" t="s">
        <v>4731</v>
      </c>
      <c r="D2718" t="s">
        <v>4743</v>
      </c>
      <c r="E2718" t="s">
        <v>5570</v>
      </c>
      <c r="F2718" t="s">
        <v>78</v>
      </c>
      <c r="G2718" t="str">
        <f t="shared" si="252"/>
        <v>0</v>
      </c>
      <c r="H2718" s="4" t="str">
        <f t="shared" si="253"/>
        <v>Click here</v>
      </c>
      <c r="I2718" t="str">
        <f>IFERROR(INDEX(Analysis!$B$71:$L$91, MATCH(B2718, Analysis!$A$71:$A$91, 0), MATCH(C2718, Analysis!$B$70:$L$70, 0)), "")</f>
        <v>Severe</v>
      </c>
      <c r="J2718">
        <f t="shared" si="254"/>
        <v>22</v>
      </c>
      <c r="K2718" s="56">
        <f t="shared" si="255"/>
        <v>45806</v>
      </c>
      <c r="L2718" s="57">
        <f t="shared" si="257"/>
        <v>0.85167824073869269</v>
      </c>
      <c r="M2718" t="str" cm="1">
        <f t="array" ref="M2718">IF(L2718="","",_xlfn.IFS(
  AND(L2718&gt;=TIME(9,0,0), L2718&lt;TIME(16,0,0)),"Morning",
  AND(L2718&gt;=TIME(16,0,0), L2718&lt;TIME(23,59,0)),"Evening",
  L2718&gt;=TIME(23,59,0),"Night",
  L2718&lt;TIME(9,0,0),"Night"
))</f>
        <v>Evening</v>
      </c>
      <c r="O2718" t="str">
        <f t="shared" si="256"/>
        <v/>
      </c>
    </row>
    <row r="2719" spans="1:15" x14ac:dyDescent="0.25">
      <c r="A2719" s="55" t="s">
        <v>5571</v>
      </c>
      <c r="B2719" t="s">
        <v>0</v>
      </c>
      <c r="C2719" t="s">
        <v>4731</v>
      </c>
      <c r="D2719" t="s">
        <v>4743</v>
      </c>
      <c r="E2719" t="s">
        <v>5572</v>
      </c>
      <c r="F2719" t="s">
        <v>78</v>
      </c>
      <c r="G2719" t="str">
        <f t="shared" si="252"/>
        <v>0</v>
      </c>
      <c r="H2719" s="4" t="str">
        <f t="shared" si="253"/>
        <v>Click here</v>
      </c>
      <c r="I2719" t="str">
        <f>IFERROR(INDEX(Analysis!$B$71:$L$91, MATCH(B2719, Analysis!$A$71:$A$91, 0), MATCH(C2719, Analysis!$B$70:$L$70, 0)), "")</f>
        <v>Severe</v>
      </c>
      <c r="J2719">
        <f t="shared" si="254"/>
        <v>22</v>
      </c>
      <c r="K2719" s="56">
        <f t="shared" si="255"/>
        <v>45806</v>
      </c>
      <c r="L2719" s="57">
        <f t="shared" si="257"/>
        <v>0.85636574074305827</v>
      </c>
      <c r="M2719" t="str" cm="1">
        <f t="array" ref="M2719">IF(L2719="","",_xlfn.IFS(
  AND(L2719&gt;=TIME(9,0,0), L2719&lt;TIME(16,0,0)),"Morning",
  AND(L2719&gt;=TIME(16,0,0), L2719&lt;TIME(23,59,0)),"Evening",
  L2719&gt;=TIME(23,59,0),"Night",
  L2719&lt;TIME(9,0,0),"Night"
))</f>
        <v>Evening</v>
      </c>
      <c r="O2719" t="str">
        <f t="shared" si="256"/>
        <v/>
      </c>
    </row>
    <row r="2720" spans="1:15" x14ac:dyDescent="0.25">
      <c r="A2720" s="55" t="s">
        <v>5573</v>
      </c>
      <c r="B2720" t="s">
        <v>1</v>
      </c>
      <c r="C2720" t="s">
        <v>4731</v>
      </c>
      <c r="D2720" t="s">
        <v>4988</v>
      </c>
      <c r="E2720" t="s">
        <v>5574</v>
      </c>
      <c r="F2720" t="s">
        <v>78</v>
      </c>
      <c r="G2720" t="str">
        <f t="shared" si="252"/>
        <v>0</v>
      </c>
      <c r="H2720" s="4" t="str">
        <f t="shared" si="253"/>
        <v>Click here</v>
      </c>
      <c r="I2720" t="str">
        <f>IFERROR(INDEX(Analysis!$B$71:$L$91, MATCH(B2720, Analysis!$A$71:$A$91, 0), MATCH(C2720, Analysis!$B$70:$L$70, 0)), "")</f>
        <v>Mild</v>
      </c>
      <c r="J2720">
        <f t="shared" si="254"/>
        <v>22</v>
      </c>
      <c r="K2720" s="56">
        <f t="shared" si="255"/>
        <v>45807</v>
      </c>
      <c r="L2720" s="57">
        <f t="shared" si="257"/>
        <v>0.37817129629547708</v>
      </c>
      <c r="M2720" t="str" cm="1">
        <f t="array" ref="M2720">IF(L2720="","",_xlfn.IFS(
  AND(L2720&gt;=TIME(9,0,0), L2720&lt;TIME(16,0,0)),"Morning",
  AND(L2720&gt;=TIME(16,0,0), L2720&lt;TIME(23,59,0)),"Evening",
  L2720&gt;=TIME(23,59,0),"Night",
  L2720&lt;TIME(9,0,0),"Night"
))</f>
        <v>Morning</v>
      </c>
      <c r="O2720" t="str">
        <f t="shared" si="256"/>
        <v/>
      </c>
    </row>
    <row r="2721" spans="1:15" x14ac:dyDescent="0.25">
      <c r="A2721" s="55" t="s">
        <v>5575</v>
      </c>
      <c r="B2721" t="s">
        <v>1</v>
      </c>
      <c r="C2721" t="s">
        <v>4731</v>
      </c>
      <c r="D2721" t="s">
        <v>4988</v>
      </c>
      <c r="E2721" t="s">
        <v>5576</v>
      </c>
      <c r="F2721" t="s">
        <v>78</v>
      </c>
      <c r="G2721" t="str">
        <f t="shared" si="252"/>
        <v>0</v>
      </c>
      <c r="H2721" s="4" t="str">
        <f t="shared" si="253"/>
        <v>Click here</v>
      </c>
      <c r="I2721" t="str">
        <f>IFERROR(INDEX(Analysis!$B$71:$L$91, MATCH(B2721, Analysis!$A$71:$A$91, 0), MATCH(C2721, Analysis!$B$70:$L$70, 0)), "")</f>
        <v>Mild</v>
      </c>
      <c r="J2721">
        <f t="shared" si="254"/>
        <v>22</v>
      </c>
      <c r="K2721" s="56">
        <f t="shared" si="255"/>
        <v>45807</v>
      </c>
      <c r="L2721" s="57">
        <f t="shared" si="257"/>
        <v>0.37834490741079208</v>
      </c>
      <c r="M2721" t="str" cm="1">
        <f t="array" ref="M2721">IF(L2721="","",_xlfn.IFS(
  AND(L2721&gt;=TIME(9,0,0), L2721&lt;TIME(16,0,0)),"Morning",
  AND(L2721&gt;=TIME(16,0,0), L2721&lt;TIME(23,59,0)),"Evening",
  L2721&gt;=TIME(23,59,0),"Night",
  L2721&lt;TIME(9,0,0),"Night"
))</f>
        <v>Morning</v>
      </c>
      <c r="O2721" t="str">
        <f t="shared" si="256"/>
        <v/>
      </c>
    </row>
    <row r="2722" spans="1:15" x14ac:dyDescent="0.25">
      <c r="A2722" s="55" t="s">
        <v>5577</v>
      </c>
      <c r="B2722" t="s">
        <v>1</v>
      </c>
      <c r="C2722" t="s">
        <v>4731</v>
      </c>
      <c r="D2722" t="s">
        <v>4743</v>
      </c>
      <c r="E2722" t="s">
        <v>5578</v>
      </c>
      <c r="F2722" t="s">
        <v>78</v>
      </c>
      <c r="G2722" t="str">
        <f t="shared" si="252"/>
        <v>0</v>
      </c>
      <c r="H2722" s="4" t="str">
        <f t="shared" si="253"/>
        <v>Click here</v>
      </c>
      <c r="I2722" t="str">
        <f>IFERROR(INDEX(Analysis!$B$71:$L$91, MATCH(B2722, Analysis!$A$71:$A$91, 0), MATCH(C2722, Analysis!$B$70:$L$70, 0)), "")</f>
        <v>Mild</v>
      </c>
      <c r="J2722">
        <f t="shared" si="254"/>
        <v>22</v>
      </c>
      <c r="K2722" s="56">
        <f t="shared" si="255"/>
        <v>45807</v>
      </c>
      <c r="L2722" s="57">
        <f t="shared" si="257"/>
        <v>0.38131944444467081</v>
      </c>
      <c r="M2722" t="str" cm="1">
        <f t="array" ref="M2722">IF(L2722="","",_xlfn.IFS(
  AND(L2722&gt;=TIME(9,0,0), L2722&lt;TIME(16,0,0)),"Morning",
  AND(L2722&gt;=TIME(16,0,0), L2722&lt;TIME(23,59,0)),"Evening",
  L2722&gt;=TIME(23,59,0),"Night",
  L2722&lt;TIME(9,0,0),"Night"
))</f>
        <v>Morning</v>
      </c>
      <c r="O2722" t="str">
        <f t="shared" si="256"/>
        <v/>
      </c>
    </row>
    <row r="2723" spans="1:15" x14ac:dyDescent="0.25">
      <c r="A2723" s="55" t="s">
        <v>5579</v>
      </c>
      <c r="B2723" t="s">
        <v>1</v>
      </c>
      <c r="C2723" t="s">
        <v>4731</v>
      </c>
      <c r="D2723" t="s">
        <v>4740</v>
      </c>
      <c r="E2723" t="s">
        <v>5580</v>
      </c>
      <c r="F2723" t="s">
        <v>78</v>
      </c>
      <c r="G2723" t="str">
        <f t="shared" si="252"/>
        <v>0</v>
      </c>
      <c r="H2723" s="4" t="str">
        <f t="shared" si="253"/>
        <v>Click here</v>
      </c>
      <c r="I2723" t="str">
        <f>IFERROR(INDEX(Analysis!$B$71:$L$91, MATCH(B2723, Analysis!$A$71:$A$91, 0), MATCH(C2723, Analysis!$B$70:$L$70, 0)), "")</f>
        <v>Mild</v>
      </c>
      <c r="J2723">
        <f t="shared" si="254"/>
        <v>22</v>
      </c>
      <c r="K2723" s="56">
        <f t="shared" si="255"/>
        <v>45807</v>
      </c>
      <c r="L2723" s="57">
        <f t="shared" si="257"/>
        <v>0.38662037037283881</v>
      </c>
      <c r="M2723" t="str" cm="1">
        <f t="array" ref="M2723">IF(L2723="","",_xlfn.IFS(
  AND(L2723&gt;=TIME(9,0,0), L2723&lt;TIME(16,0,0)),"Morning",
  AND(L2723&gt;=TIME(16,0,0), L2723&lt;TIME(23,59,0)),"Evening",
  L2723&gt;=TIME(23,59,0),"Night",
  L2723&lt;TIME(9,0,0),"Night"
))</f>
        <v>Morning</v>
      </c>
      <c r="O2723" t="str">
        <f t="shared" si="256"/>
        <v/>
      </c>
    </row>
    <row r="2724" spans="1:15" x14ac:dyDescent="0.25">
      <c r="A2724" s="55" t="s">
        <v>5581</v>
      </c>
      <c r="B2724" t="s">
        <v>1</v>
      </c>
      <c r="C2724" t="s">
        <v>4731</v>
      </c>
      <c r="D2724" t="s">
        <v>4735</v>
      </c>
      <c r="E2724" t="s">
        <v>5582</v>
      </c>
      <c r="F2724" t="s">
        <v>78</v>
      </c>
      <c r="G2724" t="str">
        <f t="shared" si="252"/>
        <v>0</v>
      </c>
      <c r="H2724" s="4" t="str">
        <f t="shared" si="253"/>
        <v>Click here</v>
      </c>
      <c r="I2724" t="str">
        <f>IFERROR(INDEX(Analysis!$B$71:$L$91, MATCH(B2724, Analysis!$A$71:$A$91, 0), MATCH(C2724, Analysis!$B$70:$L$70, 0)), "")</f>
        <v>Mild</v>
      </c>
      <c r="J2724">
        <f t="shared" si="254"/>
        <v>22</v>
      </c>
      <c r="K2724" s="56">
        <f t="shared" si="255"/>
        <v>45807</v>
      </c>
      <c r="L2724" s="57">
        <f t="shared" si="257"/>
        <v>0.39612268518249039</v>
      </c>
      <c r="M2724" t="str" cm="1">
        <f t="array" ref="M2724">IF(L2724="","",_xlfn.IFS(
  AND(L2724&gt;=TIME(9,0,0), L2724&lt;TIME(16,0,0)),"Morning",
  AND(L2724&gt;=TIME(16,0,0), L2724&lt;TIME(23,59,0)),"Evening",
  L2724&gt;=TIME(23,59,0),"Night",
  L2724&lt;TIME(9,0,0),"Night"
))</f>
        <v>Morning</v>
      </c>
      <c r="O2724" t="str">
        <f t="shared" si="256"/>
        <v/>
      </c>
    </row>
    <row r="2725" spans="1:15" x14ac:dyDescent="0.25">
      <c r="A2725" s="55" t="s">
        <v>5583</v>
      </c>
      <c r="B2725" t="s">
        <v>0</v>
      </c>
      <c r="C2725" t="s">
        <v>4731</v>
      </c>
      <c r="D2725" t="s">
        <v>4743</v>
      </c>
      <c r="E2725" t="s">
        <v>5584</v>
      </c>
      <c r="F2725" t="s">
        <v>78</v>
      </c>
      <c r="G2725" t="str">
        <f t="shared" si="252"/>
        <v>0</v>
      </c>
      <c r="H2725" s="4" t="str">
        <f t="shared" si="253"/>
        <v>Click here</v>
      </c>
      <c r="I2725" t="str">
        <f>IFERROR(INDEX(Analysis!$B$71:$L$91, MATCH(B2725, Analysis!$A$71:$A$91, 0), MATCH(C2725, Analysis!$B$70:$L$70, 0)), "")</f>
        <v>Severe</v>
      </c>
      <c r="J2725">
        <f t="shared" si="254"/>
        <v>22</v>
      </c>
      <c r="K2725" s="56">
        <f t="shared" si="255"/>
        <v>45807</v>
      </c>
      <c r="L2725" s="57">
        <f t="shared" si="257"/>
        <v>0.39881944444641704</v>
      </c>
      <c r="M2725" t="str" cm="1">
        <f t="array" ref="M2725">IF(L2725="","",_xlfn.IFS(
  AND(L2725&gt;=TIME(9,0,0), L2725&lt;TIME(16,0,0)),"Morning",
  AND(L2725&gt;=TIME(16,0,0), L2725&lt;TIME(23,59,0)),"Evening",
  L2725&gt;=TIME(23,59,0),"Night",
  L2725&lt;TIME(9,0,0),"Night"
))</f>
        <v>Morning</v>
      </c>
      <c r="O2725" t="str">
        <f t="shared" si="256"/>
        <v/>
      </c>
    </row>
    <row r="2726" spans="1:15" x14ac:dyDescent="0.25">
      <c r="A2726" s="55" t="s">
        <v>5585</v>
      </c>
      <c r="B2726" t="s">
        <v>0</v>
      </c>
      <c r="C2726" t="s">
        <v>4731</v>
      </c>
      <c r="D2726" t="s">
        <v>4743</v>
      </c>
      <c r="E2726" t="s">
        <v>5586</v>
      </c>
      <c r="F2726" t="s">
        <v>78</v>
      </c>
      <c r="G2726" t="str">
        <f t="shared" si="252"/>
        <v>0</v>
      </c>
      <c r="H2726" s="4" t="str">
        <f t="shared" si="253"/>
        <v>Click here</v>
      </c>
      <c r="I2726" t="str">
        <f>IFERROR(INDEX(Analysis!$B$71:$L$91, MATCH(B2726, Analysis!$A$71:$A$91, 0), MATCH(C2726, Analysis!$B$70:$L$70, 0)), "")</f>
        <v>Severe</v>
      </c>
      <c r="J2726">
        <f t="shared" si="254"/>
        <v>22</v>
      </c>
      <c r="K2726" s="56">
        <f t="shared" si="255"/>
        <v>45807</v>
      </c>
      <c r="L2726" s="57">
        <f t="shared" si="257"/>
        <v>0.39900462963123573</v>
      </c>
      <c r="M2726" t="str" cm="1">
        <f t="array" ref="M2726">IF(L2726="","",_xlfn.IFS(
  AND(L2726&gt;=TIME(9,0,0), L2726&lt;TIME(16,0,0)),"Morning",
  AND(L2726&gt;=TIME(16,0,0), L2726&lt;TIME(23,59,0)),"Evening",
  L2726&gt;=TIME(23,59,0),"Night",
  L2726&lt;TIME(9,0,0),"Night"
))</f>
        <v>Morning</v>
      </c>
      <c r="O2726" t="str">
        <f t="shared" si="256"/>
        <v/>
      </c>
    </row>
    <row r="2727" spans="1:15" x14ac:dyDescent="0.25">
      <c r="A2727" s="55" t="s">
        <v>5587</v>
      </c>
      <c r="B2727" t="s">
        <v>1</v>
      </c>
      <c r="C2727" t="s">
        <v>25</v>
      </c>
      <c r="D2727" t="s">
        <v>83</v>
      </c>
      <c r="E2727" t="s">
        <v>5588</v>
      </c>
      <c r="F2727" t="s">
        <v>78</v>
      </c>
      <c r="G2727" t="str">
        <f t="shared" si="252"/>
        <v>0</v>
      </c>
      <c r="H2727" s="4" t="str">
        <f t="shared" si="253"/>
        <v>Click here</v>
      </c>
      <c r="I2727" t="str">
        <f>IFERROR(INDEX(Analysis!$B$71:$L$91, MATCH(B2727, Analysis!$A$71:$A$91, 0), MATCH(C2727, Analysis!$B$70:$L$70, 0)), "")</f>
        <v>Mild</v>
      </c>
      <c r="J2727">
        <f t="shared" si="254"/>
        <v>22</v>
      </c>
      <c r="K2727" s="56">
        <f t="shared" si="255"/>
        <v>45807</v>
      </c>
      <c r="L2727" s="57">
        <f t="shared" si="257"/>
        <v>0.40089120370248565</v>
      </c>
      <c r="M2727" t="str" cm="1">
        <f t="array" ref="M2727">IF(L2727="","",_xlfn.IFS(
  AND(L2727&gt;=TIME(9,0,0), L2727&lt;TIME(16,0,0)),"Morning",
  AND(L2727&gt;=TIME(16,0,0), L2727&lt;TIME(23,59,0)),"Evening",
  L2727&gt;=TIME(23,59,0),"Night",
  L2727&lt;TIME(9,0,0),"Night"
))</f>
        <v>Morning</v>
      </c>
      <c r="O2727" t="str">
        <f t="shared" si="256"/>
        <v/>
      </c>
    </row>
    <row r="2728" spans="1:15" x14ac:dyDescent="0.25">
      <c r="A2728" s="55" t="s">
        <v>5589</v>
      </c>
      <c r="B2728" t="s">
        <v>1</v>
      </c>
      <c r="C2728" t="s">
        <v>27</v>
      </c>
      <c r="D2728" t="s">
        <v>5143</v>
      </c>
      <c r="E2728" t="s">
        <v>5590</v>
      </c>
      <c r="F2728" t="s">
        <v>78</v>
      </c>
      <c r="G2728" t="str">
        <f t="shared" si="252"/>
        <v>0</v>
      </c>
      <c r="H2728" s="4" t="str">
        <f t="shared" si="253"/>
        <v>Click here</v>
      </c>
      <c r="I2728" t="str">
        <f>IFERROR(INDEX(Analysis!$B$71:$L$91, MATCH(B2728, Analysis!$A$71:$A$91, 0), MATCH(C2728, Analysis!$B$70:$L$70, 0)), "")</f>
        <v>Mild</v>
      </c>
      <c r="J2728">
        <f t="shared" si="254"/>
        <v>22</v>
      </c>
      <c r="K2728" s="56">
        <f t="shared" si="255"/>
        <v>45807</v>
      </c>
      <c r="L2728" s="57">
        <f t="shared" si="257"/>
        <v>0.40201388888817746</v>
      </c>
      <c r="M2728" t="str" cm="1">
        <f t="array" ref="M2728">IF(L2728="","",_xlfn.IFS(
  AND(L2728&gt;=TIME(9,0,0), L2728&lt;TIME(16,0,0)),"Morning",
  AND(L2728&gt;=TIME(16,0,0), L2728&lt;TIME(23,59,0)),"Evening",
  L2728&gt;=TIME(23,59,0),"Night",
  L2728&lt;TIME(9,0,0),"Night"
))</f>
        <v>Morning</v>
      </c>
      <c r="O2728" t="str">
        <f t="shared" si="256"/>
        <v/>
      </c>
    </row>
    <row r="2729" spans="1:15" x14ac:dyDescent="0.25">
      <c r="A2729" s="55" t="s">
        <v>5591</v>
      </c>
      <c r="B2729" t="s">
        <v>1</v>
      </c>
      <c r="C2729" t="s">
        <v>4731</v>
      </c>
      <c r="D2729" t="s">
        <v>4740</v>
      </c>
      <c r="E2729" t="s">
        <v>5592</v>
      </c>
      <c r="F2729" t="s">
        <v>78</v>
      </c>
      <c r="G2729" t="str">
        <f t="shared" si="252"/>
        <v>0</v>
      </c>
      <c r="H2729" s="4" t="str">
        <f t="shared" si="253"/>
        <v>Click here</v>
      </c>
      <c r="I2729" t="str">
        <f>IFERROR(INDEX(Analysis!$B$71:$L$91, MATCH(B2729, Analysis!$A$71:$A$91, 0), MATCH(C2729, Analysis!$B$70:$L$70, 0)), "")</f>
        <v>Mild</v>
      </c>
      <c r="J2729">
        <f t="shared" si="254"/>
        <v>22</v>
      </c>
      <c r="K2729" s="56">
        <f t="shared" si="255"/>
        <v>45807</v>
      </c>
      <c r="L2729" s="57">
        <f t="shared" si="257"/>
        <v>0.40275462962745223</v>
      </c>
      <c r="M2729" t="str" cm="1">
        <f t="array" ref="M2729">IF(L2729="","",_xlfn.IFS(
  AND(L2729&gt;=TIME(9,0,0), L2729&lt;TIME(16,0,0)),"Morning",
  AND(L2729&gt;=TIME(16,0,0), L2729&lt;TIME(23,59,0)),"Evening",
  L2729&gt;=TIME(23,59,0),"Night",
  L2729&lt;TIME(9,0,0),"Night"
))</f>
        <v>Morning</v>
      </c>
      <c r="O2729" t="str">
        <f t="shared" si="256"/>
        <v/>
      </c>
    </row>
    <row r="2730" spans="1:15" x14ac:dyDescent="0.25">
      <c r="A2730" s="55" t="s">
        <v>5593</v>
      </c>
      <c r="B2730" t="s">
        <v>3</v>
      </c>
      <c r="C2730" t="s">
        <v>26</v>
      </c>
      <c r="D2730" t="s">
        <v>119</v>
      </c>
      <c r="E2730" t="s">
        <v>5594</v>
      </c>
      <c r="F2730" t="s">
        <v>78</v>
      </c>
      <c r="G2730" t="str">
        <f t="shared" si="252"/>
        <v>0</v>
      </c>
      <c r="H2730" s="4" t="str">
        <f t="shared" si="253"/>
        <v>Click here</v>
      </c>
      <c r="I2730" t="str">
        <f>IFERROR(INDEX(Analysis!$B$71:$L$91, MATCH(B2730, Analysis!$A$71:$A$91, 0), MATCH(C2730, Analysis!$B$70:$L$70, 0)), "")</f>
        <v>Severe</v>
      </c>
      <c r="J2730">
        <f t="shared" si="254"/>
        <v>22</v>
      </c>
      <c r="K2730" s="56">
        <f t="shared" si="255"/>
        <v>45807</v>
      </c>
      <c r="L2730" s="57">
        <f t="shared" si="257"/>
        <v>0.41011574074218515</v>
      </c>
      <c r="M2730" t="str" cm="1">
        <f t="array" ref="M2730">IF(L2730="","",_xlfn.IFS(
  AND(L2730&gt;=TIME(9,0,0), L2730&lt;TIME(16,0,0)),"Morning",
  AND(L2730&gt;=TIME(16,0,0), L2730&lt;TIME(23,59,0)),"Evening",
  L2730&gt;=TIME(23,59,0),"Night",
  L2730&lt;TIME(9,0,0),"Night"
))</f>
        <v>Morning</v>
      </c>
      <c r="O2730" t="str">
        <f t="shared" si="256"/>
        <v/>
      </c>
    </row>
    <row r="2731" spans="1:15" x14ac:dyDescent="0.25">
      <c r="A2731" s="55" t="s">
        <v>5595</v>
      </c>
      <c r="B2731" t="s">
        <v>0</v>
      </c>
      <c r="C2731" t="s">
        <v>26</v>
      </c>
      <c r="D2731" t="s">
        <v>418</v>
      </c>
      <c r="E2731" t="s">
        <v>5596</v>
      </c>
      <c r="F2731" t="s">
        <v>78</v>
      </c>
      <c r="G2731" t="str">
        <f t="shared" si="252"/>
        <v>0</v>
      </c>
      <c r="H2731" s="4" t="str">
        <f t="shared" si="253"/>
        <v>Click here</v>
      </c>
      <c r="I2731" t="str">
        <f>IFERROR(INDEX(Analysis!$B$71:$L$91, MATCH(B2731, Analysis!$A$71:$A$91, 0), MATCH(C2731, Analysis!$B$70:$L$70, 0)), "")</f>
        <v>Severe</v>
      </c>
      <c r="J2731">
        <f t="shared" si="254"/>
        <v>22</v>
      </c>
      <c r="K2731" s="56">
        <f t="shared" si="255"/>
        <v>45807</v>
      </c>
      <c r="L2731" s="57">
        <f t="shared" si="257"/>
        <v>0.41166666666686069</v>
      </c>
      <c r="M2731" t="str" cm="1">
        <f t="array" ref="M2731">IF(L2731="","",_xlfn.IFS(
  AND(L2731&gt;=TIME(9,0,0), L2731&lt;TIME(16,0,0)),"Morning",
  AND(L2731&gt;=TIME(16,0,0), L2731&lt;TIME(23,59,0)),"Evening",
  L2731&gt;=TIME(23,59,0),"Night",
  L2731&lt;TIME(9,0,0),"Night"
))</f>
        <v>Morning</v>
      </c>
      <c r="O2731" t="str">
        <f t="shared" si="256"/>
        <v/>
      </c>
    </row>
    <row r="2732" spans="1:15" x14ac:dyDescent="0.25">
      <c r="A2732" s="55" t="s">
        <v>5597</v>
      </c>
      <c r="B2732" t="s">
        <v>1</v>
      </c>
      <c r="C2732" t="s">
        <v>27</v>
      </c>
      <c r="D2732" t="s">
        <v>5143</v>
      </c>
      <c r="E2732" t="s">
        <v>5598</v>
      </c>
      <c r="F2732" t="s">
        <v>78</v>
      </c>
      <c r="G2732" t="str">
        <f t="shared" si="252"/>
        <v>0</v>
      </c>
      <c r="H2732" s="4" t="str">
        <f t="shared" si="253"/>
        <v>Click here</v>
      </c>
      <c r="I2732" t="str">
        <f>IFERROR(INDEX(Analysis!$B$71:$L$91, MATCH(B2732, Analysis!$A$71:$A$91, 0), MATCH(C2732, Analysis!$B$70:$L$70, 0)), "")</f>
        <v>Mild</v>
      </c>
      <c r="J2732">
        <f t="shared" si="254"/>
        <v>22</v>
      </c>
      <c r="K2732" s="56">
        <f t="shared" si="255"/>
        <v>45807</v>
      </c>
      <c r="L2732" s="57">
        <f t="shared" si="257"/>
        <v>0.42372685185546288</v>
      </c>
      <c r="M2732" t="str" cm="1">
        <f t="array" ref="M2732">IF(L2732="","",_xlfn.IFS(
  AND(L2732&gt;=TIME(9,0,0), L2732&lt;TIME(16,0,0)),"Morning",
  AND(L2732&gt;=TIME(16,0,0), L2732&lt;TIME(23,59,0)),"Evening",
  L2732&gt;=TIME(23,59,0),"Night",
  L2732&lt;TIME(9,0,0),"Night"
))</f>
        <v>Morning</v>
      </c>
      <c r="O2732" t="str">
        <f t="shared" si="256"/>
        <v/>
      </c>
    </row>
    <row r="2733" spans="1:15" x14ac:dyDescent="0.25">
      <c r="A2733" s="55" t="s">
        <v>5599</v>
      </c>
      <c r="B2733" t="s">
        <v>5</v>
      </c>
      <c r="C2733" t="s">
        <v>4731</v>
      </c>
      <c r="D2733" t="s">
        <v>4740</v>
      </c>
      <c r="E2733" t="s">
        <v>5600</v>
      </c>
      <c r="F2733" t="s">
        <v>78</v>
      </c>
      <c r="G2733" t="str">
        <f t="shared" si="252"/>
        <v>0</v>
      </c>
      <c r="H2733" s="4" t="str">
        <f t="shared" si="253"/>
        <v>Click here</v>
      </c>
      <c r="I2733" t="str">
        <f>IFERROR(INDEX(Analysis!$B$71:$L$91, MATCH(B2733, Analysis!$A$71:$A$91, 0), MATCH(C2733, Analysis!$B$70:$L$70, 0)), "")</f>
        <v>Severe</v>
      </c>
      <c r="J2733">
        <f t="shared" si="254"/>
        <v>22</v>
      </c>
      <c r="K2733" s="56">
        <f t="shared" si="255"/>
        <v>45807</v>
      </c>
      <c r="L2733" s="57">
        <f t="shared" si="257"/>
        <v>0.43059027777781012</v>
      </c>
      <c r="M2733" t="str" cm="1">
        <f t="array" ref="M2733">IF(L2733="","",_xlfn.IFS(
  AND(L2733&gt;=TIME(9,0,0), L2733&lt;TIME(16,0,0)),"Morning",
  AND(L2733&gt;=TIME(16,0,0), L2733&lt;TIME(23,59,0)),"Evening",
  L2733&gt;=TIME(23,59,0),"Night",
  L2733&lt;TIME(9,0,0),"Night"
))</f>
        <v>Morning</v>
      </c>
      <c r="O2733" t="str">
        <f t="shared" si="256"/>
        <v/>
      </c>
    </row>
    <row r="2734" spans="1:15" x14ac:dyDescent="0.25">
      <c r="A2734" s="55" t="s">
        <v>5601</v>
      </c>
      <c r="B2734" t="s">
        <v>0</v>
      </c>
      <c r="C2734" t="s">
        <v>26</v>
      </c>
      <c r="D2734" t="s">
        <v>220</v>
      </c>
      <c r="E2734" t="s">
        <v>5602</v>
      </c>
      <c r="F2734" t="s">
        <v>78</v>
      </c>
      <c r="G2734" t="str">
        <f t="shared" si="252"/>
        <v>0</v>
      </c>
      <c r="H2734" s="4" t="str">
        <f t="shared" si="253"/>
        <v>Click here</v>
      </c>
      <c r="I2734" t="str">
        <f>IFERROR(INDEX(Analysis!$B$71:$L$91, MATCH(B2734, Analysis!$A$71:$A$91, 0), MATCH(C2734, Analysis!$B$70:$L$70, 0)), "")</f>
        <v>Severe</v>
      </c>
      <c r="J2734">
        <f t="shared" si="254"/>
        <v>22</v>
      </c>
      <c r="K2734" s="56">
        <f t="shared" si="255"/>
        <v>45807</v>
      </c>
      <c r="L2734" s="57">
        <f t="shared" si="257"/>
        <v>0.43105324073985685</v>
      </c>
      <c r="M2734" t="str" cm="1">
        <f t="array" ref="M2734">IF(L2734="","",_xlfn.IFS(
  AND(L2734&gt;=TIME(9,0,0), L2734&lt;TIME(16,0,0)),"Morning",
  AND(L2734&gt;=TIME(16,0,0), L2734&lt;TIME(23,59,0)),"Evening",
  L2734&gt;=TIME(23,59,0),"Night",
  L2734&lt;TIME(9,0,0),"Night"
))</f>
        <v>Morning</v>
      </c>
      <c r="O2734" t="str">
        <f t="shared" si="256"/>
        <v/>
      </c>
    </row>
    <row r="2735" spans="1:15" x14ac:dyDescent="0.25">
      <c r="A2735" s="55" t="s">
        <v>5603</v>
      </c>
      <c r="B2735" t="s">
        <v>0</v>
      </c>
      <c r="C2735" t="s">
        <v>4731</v>
      </c>
      <c r="D2735" t="s">
        <v>4743</v>
      </c>
      <c r="E2735" t="s">
        <v>5604</v>
      </c>
      <c r="F2735" t="s">
        <v>78</v>
      </c>
      <c r="G2735" t="str">
        <f t="shared" si="252"/>
        <v>0</v>
      </c>
      <c r="H2735" s="4" t="str">
        <f t="shared" si="253"/>
        <v>Click here</v>
      </c>
      <c r="I2735" t="str">
        <f>IFERROR(INDEX(Analysis!$B$71:$L$91, MATCH(B2735, Analysis!$A$71:$A$91, 0), MATCH(C2735, Analysis!$B$70:$L$70, 0)), "")</f>
        <v>Severe</v>
      </c>
      <c r="J2735">
        <f t="shared" si="254"/>
        <v>22</v>
      </c>
      <c r="K2735" s="56">
        <f t="shared" si="255"/>
        <v>45807</v>
      </c>
      <c r="L2735" s="57">
        <f t="shared" si="257"/>
        <v>0.43603009259095415</v>
      </c>
      <c r="M2735" t="str" cm="1">
        <f t="array" ref="M2735">IF(L2735="","",_xlfn.IFS(
  AND(L2735&gt;=TIME(9,0,0), L2735&lt;TIME(16,0,0)),"Morning",
  AND(L2735&gt;=TIME(16,0,0), L2735&lt;TIME(23,59,0)),"Evening",
  L2735&gt;=TIME(23,59,0),"Night",
  L2735&lt;TIME(9,0,0),"Night"
))</f>
        <v>Morning</v>
      </c>
      <c r="O2735" t="str">
        <f t="shared" si="256"/>
        <v/>
      </c>
    </row>
    <row r="2736" spans="1:15" x14ac:dyDescent="0.25">
      <c r="A2736" s="55" t="s">
        <v>5605</v>
      </c>
      <c r="B2736" t="s">
        <v>1</v>
      </c>
      <c r="C2736" t="s">
        <v>26</v>
      </c>
      <c r="D2736" t="s">
        <v>220</v>
      </c>
      <c r="E2736" t="s">
        <v>5606</v>
      </c>
      <c r="F2736" t="s">
        <v>78</v>
      </c>
      <c r="G2736" t="str">
        <f t="shared" si="252"/>
        <v>0</v>
      </c>
      <c r="H2736" s="4" t="str">
        <f t="shared" si="253"/>
        <v>Click here</v>
      </c>
      <c r="I2736" t="str">
        <f>IFERROR(INDEX(Analysis!$B$71:$L$91, MATCH(B2736, Analysis!$A$71:$A$91, 0), MATCH(C2736, Analysis!$B$70:$L$70, 0)), "")</f>
        <v>Mild</v>
      </c>
      <c r="J2736">
        <f t="shared" si="254"/>
        <v>22</v>
      </c>
      <c r="K2736" s="56">
        <f t="shared" si="255"/>
        <v>45807</v>
      </c>
      <c r="L2736" s="57">
        <f t="shared" si="257"/>
        <v>0.44637731481634546</v>
      </c>
      <c r="M2736" t="str" cm="1">
        <f t="array" ref="M2736">IF(L2736="","",_xlfn.IFS(
  AND(L2736&gt;=TIME(9,0,0), L2736&lt;TIME(16,0,0)),"Morning",
  AND(L2736&gt;=TIME(16,0,0), L2736&lt;TIME(23,59,0)),"Evening",
  L2736&gt;=TIME(23,59,0),"Night",
  L2736&lt;TIME(9,0,0),"Night"
))</f>
        <v>Morning</v>
      </c>
      <c r="O2736" t="str">
        <f t="shared" si="256"/>
        <v/>
      </c>
    </row>
    <row r="2737" spans="1:15" x14ac:dyDescent="0.25">
      <c r="A2737" s="55" t="s">
        <v>5607</v>
      </c>
      <c r="B2737" t="s">
        <v>1</v>
      </c>
      <c r="C2737" t="s">
        <v>26</v>
      </c>
      <c r="D2737" t="s">
        <v>220</v>
      </c>
      <c r="E2737" t="s">
        <v>5608</v>
      </c>
      <c r="F2737" t="s">
        <v>78</v>
      </c>
      <c r="G2737" t="str">
        <f t="shared" si="252"/>
        <v>0</v>
      </c>
      <c r="H2737" s="4" t="str">
        <f t="shared" si="253"/>
        <v>Click here</v>
      </c>
      <c r="I2737" t="str">
        <f>IFERROR(INDEX(Analysis!$B$71:$L$91, MATCH(B2737, Analysis!$A$71:$A$91, 0), MATCH(C2737, Analysis!$B$70:$L$70, 0)), "")</f>
        <v>Mild</v>
      </c>
      <c r="J2737">
        <f t="shared" si="254"/>
        <v>22</v>
      </c>
      <c r="K2737" s="56">
        <f t="shared" si="255"/>
        <v>45807</v>
      </c>
      <c r="L2737" s="57">
        <f t="shared" si="257"/>
        <v>0.44732638888672227</v>
      </c>
      <c r="M2737" t="str" cm="1">
        <f t="array" ref="M2737">IF(L2737="","",_xlfn.IFS(
  AND(L2737&gt;=TIME(9,0,0), L2737&lt;TIME(16,0,0)),"Morning",
  AND(L2737&gt;=TIME(16,0,0), L2737&lt;TIME(23,59,0)),"Evening",
  L2737&gt;=TIME(23,59,0),"Night",
  L2737&lt;TIME(9,0,0),"Night"
))</f>
        <v>Morning</v>
      </c>
      <c r="O2737" t="str">
        <f t="shared" si="256"/>
        <v/>
      </c>
    </row>
    <row r="2738" spans="1:15" x14ac:dyDescent="0.25">
      <c r="A2738" s="55" t="s">
        <v>5609</v>
      </c>
      <c r="B2738" t="s">
        <v>1</v>
      </c>
      <c r="C2738" t="s">
        <v>26</v>
      </c>
      <c r="D2738" t="s">
        <v>220</v>
      </c>
      <c r="E2738" t="s">
        <v>5610</v>
      </c>
      <c r="F2738" t="s">
        <v>78</v>
      </c>
      <c r="G2738" t="str">
        <f t="shared" si="252"/>
        <v>0</v>
      </c>
      <c r="H2738" s="4" t="str">
        <f t="shared" si="253"/>
        <v>Click here</v>
      </c>
      <c r="I2738" t="str">
        <f>IFERROR(INDEX(Analysis!$B$71:$L$91, MATCH(B2738, Analysis!$A$71:$A$91, 0), MATCH(C2738, Analysis!$B$70:$L$70, 0)), "")</f>
        <v>Mild</v>
      </c>
      <c r="J2738">
        <f t="shared" si="254"/>
        <v>22</v>
      </c>
      <c r="K2738" s="56">
        <f t="shared" si="255"/>
        <v>45807</v>
      </c>
      <c r="L2738" s="57">
        <f t="shared" si="257"/>
        <v>0.44763888888701331</v>
      </c>
      <c r="M2738" t="str" cm="1">
        <f t="array" ref="M2738">IF(L2738="","",_xlfn.IFS(
  AND(L2738&gt;=TIME(9,0,0), L2738&lt;TIME(16,0,0)),"Morning",
  AND(L2738&gt;=TIME(16,0,0), L2738&lt;TIME(23,59,0)),"Evening",
  L2738&gt;=TIME(23,59,0),"Night",
  L2738&lt;TIME(9,0,0),"Night"
))</f>
        <v>Morning</v>
      </c>
      <c r="O2738" t="str">
        <f t="shared" si="256"/>
        <v/>
      </c>
    </row>
    <row r="2739" spans="1:15" x14ac:dyDescent="0.25">
      <c r="A2739" s="55" t="s">
        <v>5611</v>
      </c>
      <c r="B2739" t="s">
        <v>1</v>
      </c>
      <c r="C2739" t="s">
        <v>30</v>
      </c>
      <c r="D2739" t="s">
        <v>4253</v>
      </c>
      <c r="E2739" t="s">
        <v>5612</v>
      </c>
      <c r="F2739" t="s">
        <v>78</v>
      </c>
      <c r="G2739" t="str">
        <f t="shared" si="252"/>
        <v>0</v>
      </c>
      <c r="H2739" s="4" t="str">
        <f t="shared" si="253"/>
        <v>Click here</v>
      </c>
      <c r="I2739" t="str">
        <f>IFERROR(INDEX(Analysis!$B$71:$L$91, MATCH(B2739, Analysis!$A$71:$A$91, 0), MATCH(C2739, Analysis!$B$70:$L$70, 0)), "")</f>
        <v>Mild</v>
      </c>
      <c r="J2739">
        <f t="shared" si="254"/>
        <v>22</v>
      </c>
      <c r="K2739" s="56">
        <f t="shared" si="255"/>
        <v>45807</v>
      </c>
      <c r="L2739" s="57">
        <f t="shared" si="257"/>
        <v>0.45925925925985212</v>
      </c>
      <c r="M2739" t="str" cm="1">
        <f t="array" ref="M2739">IF(L2739="","",_xlfn.IFS(
  AND(L2739&gt;=TIME(9,0,0), L2739&lt;TIME(16,0,0)),"Morning",
  AND(L2739&gt;=TIME(16,0,0), L2739&lt;TIME(23,59,0)),"Evening",
  L2739&gt;=TIME(23,59,0),"Night",
  L2739&lt;TIME(9,0,0),"Night"
))</f>
        <v>Morning</v>
      </c>
      <c r="O2739" t="str">
        <f t="shared" si="256"/>
        <v/>
      </c>
    </row>
    <row r="2740" spans="1:15" x14ac:dyDescent="0.25">
      <c r="A2740" s="55" t="s">
        <v>5613</v>
      </c>
      <c r="B2740" t="s">
        <v>1</v>
      </c>
      <c r="C2740" t="s">
        <v>29</v>
      </c>
      <c r="D2740" t="s">
        <v>116</v>
      </c>
      <c r="E2740" t="s">
        <v>5614</v>
      </c>
      <c r="F2740" t="s">
        <v>78</v>
      </c>
      <c r="G2740" t="str">
        <f t="shared" si="252"/>
        <v>0</v>
      </c>
      <c r="H2740" s="4" t="str">
        <f t="shared" si="253"/>
        <v>Click here</v>
      </c>
      <c r="I2740" t="str">
        <f>IFERROR(INDEX(Analysis!$B$71:$L$91, MATCH(B2740, Analysis!$A$71:$A$91, 0), MATCH(C2740, Analysis!$B$70:$L$70, 0)), "")</f>
        <v>Mild</v>
      </c>
      <c r="J2740">
        <f t="shared" si="254"/>
        <v>22</v>
      </c>
      <c r="K2740" s="56">
        <f t="shared" si="255"/>
        <v>45807</v>
      </c>
      <c r="L2740" s="57">
        <f t="shared" si="257"/>
        <v>0.47004629629373085</v>
      </c>
      <c r="M2740" t="str" cm="1">
        <f t="array" ref="M2740">IF(L2740="","",_xlfn.IFS(
  AND(L2740&gt;=TIME(9,0,0), L2740&lt;TIME(16,0,0)),"Morning",
  AND(L2740&gt;=TIME(16,0,0), L2740&lt;TIME(23,59,0)),"Evening",
  L2740&gt;=TIME(23,59,0),"Night",
  L2740&lt;TIME(9,0,0),"Night"
))</f>
        <v>Morning</v>
      </c>
      <c r="O2740" t="str">
        <f t="shared" si="256"/>
        <v/>
      </c>
    </row>
    <row r="2741" spans="1:15" x14ac:dyDescent="0.25">
      <c r="A2741" s="55" t="s">
        <v>5615</v>
      </c>
      <c r="B2741" t="s">
        <v>1</v>
      </c>
      <c r="C2741" t="s">
        <v>4731</v>
      </c>
      <c r="D2741" t="s">
        <v>4988</v>
      </c>
      <c r="E2741" t="s">
        <v>5616</v>
      </c>
      <c r="F2741" t="s">
        <v>78</v>
      </c>
      <c r="G2741" t="str">
        <f t="shared" si="252"/>
        <v>0</v>
      </c>
      <c r="H2741" s="4" t="str">
        <f t="shared" si="253"/>
        <v>Click here</v>
      </c>
      <c r="I2741" t="str">
        <f>IFERROR(INDEX(Analysis!$B$71:$L$91, MATCH(B2741, Analysis!$A$71:$A$91, 0), MATCH(C2741, Analysis!$B$70:$L$70, 0)), "")</f>
        <v>Mild</v>
      </c>
      <c r="J2741">
        <f t="shared" si="254"/>
        <v>22</v>
      </c>
      <c r="K2741" s="56">
        <f t="shared" si="255"/>
        <v>45807</v>
      </c>
      <c r="L2741" s="57">
        <f t="shared" si="257"/>
        <v>0.47031250000145519</v>
      </c>
      <c r="M2741" t="str" cm="1">
        <f t="array" ref="M2741">IF(L2741="","",_xlfn.IFS(
  AND(L2741&gt;=TIME(9,0,0), L2741&lt;TIME(16,0,0)),"Morning",
  AND(L2741&gt;=TIME(16,0,0), L2741&lt;TIME(23,59,0)),"Evening",
  L2741&gt;=TIME(23,59,0),"Night",
  L2741&lt;TIME(9,0,0),"Night"
))</f>
        <v>Morning</v>
      </c>
      <c r="O2741" t="str">
        <f t="shared" si="256"/>
        <v/>
      </c>
    </row>
    <row r="2742" spans="1:15" x14ac:dyDescent="0.25">
      <c r="A2742" s="55" t="s">
        <v>5617</v>
      </c>
      <c r="B2742" t="s">
        <v>1</v>
      </c>
      <c r="C2742" t="s">
        <v>4731</v>
      </c>
      <c r="D2742" t="s">
        <v>4988</v>
      </c>
      <c r="E2742" t="s">
        <v>5618</v>
      </c>
      <c r="F2742" t="s">
        <v>78</v>
      </c>
      <c r="G2742" t="str">
        <f t="shared" si="252"/>
        <v>0</v>
      </c>
      <c r="H2742" s="4" t="str">
        <f t="shared" si="253"/>
        <v>Click here</v>
      </c>
      <c r="I2742" t="str">
        <f>IFERROR(INDEX(Analysis!$B$71:$L$91, MATCH(B2742, Analysis!$A$71:$A$91, 0), MATCH(C2742, Analysis!$B$70:$L$70, 0)), "")</f>
        <v>Mild</v>
      </c>
      <c r="J2742">
        <f t="shared" si="254"/>
        <v>22</v>
      </c>
      <c r="K2742" s="56">
        <f t="shared" si="255"/>
        <v>45807</v>
      </c>
      <c r="L2742" s="57">
        <f t="shared" si="257"/>
        <v>0.47052083333255723</v>
      </c>
      <c r="M2742" t="str" cm="1">
        <f t="array" ref="M2742">IF(L2742="","",_xlfn.IFS(
  AND(L2742&gt;=TIME(9,0,0), L2742&lt;TIME(16,0,0)),"Morning",
  AND(L2742&gt;=TIME(16,0,0), L2742&lt;TIME(23,59,0)),"Evening",
  L2742&gt;=TIME(23,59,0),"Night",
  L2742&lt;TIME(9,0,0),"Night"
))</f>
        <v>Morning</v>
      </c>
      <c r="O2742" t="str">
        <f t="shared" si="256"/>
        <v/>
      </c>
    </row>
    <row r="2743" spans="1:15" x14ac:dyDescent="0.25">
      <c r="A2743" s="55" t="s">
        <v>5619</v>
      </c>
      <c r="B2743" t="s">
        <v>1</v>
      </c>
      <c r="C2743" t="s">
        <v>4731</v>
      </c>
      <c r="D2743" t="s">
        <v>4988</v>
      </c>
      <c r="E2743" t="s">
        <v>5620</v>
      </c>
      <c r="F2743" t="s">
        <v>78</v>
      </c>
      <c r="G2743" t="str">
        <f t="shared" si="252"/>
        <v>0</v>
      </c>
      <c r="H2743" s="4" t="str">
        <f t="shared" si="253"/>
        <v>Click here</v>
      </c>
      <c r="I2743" t="str">
        <f>IFERROR(INDEX(Analysis!$B$71:$L$91, MATCH(B2743, Analysis!$A$71:$A$91, 0), MATCH(C2743, Analysis!$B$70:$L$70, 0)), "")</f>
        <v>Mild</v>
      </c>
      <c r="J2743">
        <f t="shared" si="254"/>
        <v>22</v>
      </c>
      <c r="K2743" s="56">
        <f t="shared" si="255"/>
        <v>45807</v>
      </c>
      <c r="L2743" s="57">
        <f t="shared" si="257"/>
        <v>0.47072916666365927</v>
      </c>
      <c r="M2743" t="str" cm="1">
        <f t="array" ref="M2743">IF(L2743="","",_xlfn.IFS(
  AND(L2743&gt;=TIME(9,0,0), L2743&lt;TIME(16,0,0)),"Morning",
  AND(L2743&gt;=TIME(16,0,0), L2743&lt;TIME(23,59,0)),"Evening",
  L2743&gt;=TIME(23,59,0),"Night",
  L2743&lt;TIME(9,0,0),"Night"
))</f>
        <v>Morning</v>
      </c>
      <c r="O2743" t="str">
        <f t="shared" si="256"/>
        <v/>
      </c>
    </row>
    <row r="2744" spans="1:15" x14ac:dyDescent="0.25">
      <c r="A2744" s="55" t="s">
        <v>5621</v>
      </c>
      <c r="B2744" t="s">
        <v>1</v>
      </c>
      <c r="C2744" t="s">
        <v>29</v>
      </c>
      <c r="D2744" t="s">
        <v>116</v>
      </c>
      <c r="E2744" t="s">
        <v>5622</v>
      </c>
      <c r="F2744" t="s">
        <v>78</v>
      </c>
      <c r="G2744" t="str">
        <f t="shared" si="252"/>
        <v>0</v>
      </c>
      <c r="H2744" s="4" t="str">
        <f t="shared" si="253"/>
        <v>Click here</v>
      </c>
      <c r="I2744" t="str">
        <f>IFERROR(INDEX(Analysis!$B$71:$L$91, MATCH(B2744, Analysis!$A$71:$A$91, 0), MATCH(C2744, Analysis!$B$70:$L$70, 0)), "")</f>
        <v>Mild</v>
      </c>
      <c r="J2744">
        <f t="shared" si="254"/>
        <v>22</v>
      </c>
      <c r="K2744" s="56">
        <f t="shared" si="255"/>
        <v>45807</v>
      </c>
      <c r="L2744" s="57">
        <f t="shared" si="257"/>
        <v>0.47369212962803431</v>
      </c>
      <c r="M2744" t="str" cm="1">
        <f t="array" ref="M2744">IF(L2744="","",_xlfn.IFS(
  AND(L2744&gt;=TIME(9,0,0), L2744&lt;TIME(16,0,0)),"Morning",
  AND(L2744&gt;=TIME(16,0,0), L2744&lt;TIME(23,59,0)),"Evening",
  L2744&gt;=TIME(23,59,0),"Night",
  L2744&lt;TIME(9,0,0),"Night"
))</f>
        <v>Morning</v>
      </c>
      <c r="O2744" t="str">
        <f t="shared" si="256"/>
        <v/>
      </c>
    </row>
    <row r="2745" spans="1:15" x14ac:dyDescent="0.25">
      <c r="A2745" s="55" t="s">
        <v>5623</v>
      </c>
      <c r="B2745" t="s">
        <v>1</v>
      </c>
      <c r="C2745" t="s">
        <v>30</v>
      </c>
      <c r="D2745" t="s">
        <v>4298</v>
      </c>
      <c r="E2745" t="s">
        <v>5624</v>
      </c>
      <c r="F2745" t="s">
        <v>78</v>
      </c>
      <c r="G2745" t="str">
        <f t="shared" si="252"/>
        <v>0</v>
      </c>
      <c r="H2745" s="4" t="str">
        <f t="shared" si="253"/>
        <v>Click here</v>
      </c>
      <c r="I2745" t="str">
        <f>IFERROR(INDEX(Analysis!$B$71:$L$91, MATCH(B2745, Analysis!$A$71:$A$91, 0), MATCH(C2745, Analysis!$B$70:$L$70, 0)), "")</f>
        <v>Mild</v>
      </c>
      <c r="J2745">
        <f t="shared" si="254"/>
        <v>22</v>
      </c>
      <c r="K2745" s="56">
        <f t="shared" si="255"/>
        <v>45807</v>
      </c>
      <c r="L2745" s="57">
        <f t="shared" si="257"/>
        <v>0.48328703703737119</v>
      </c>
      <c r="M2745" t="str" cm="1">
        <f t="array" ref="M2745">IF(L2745="","",_xlfn.IFS(
  AND(L2745&gt;=TIME(9,0,0), L2745&lt;TIME(16,0,0)),"Morning",
  AND(L2745&gt;=TIME(16,0,0), L2745&lt;TIME(23,59,0)),"Evening",
  L2745&gt;=TIME(23,59,0),"Night",
  L2745&lt;TIME(9,0,0),"Night"
))</f>
        <v>Morning</v>
      </c>
      <c r="O2745" t="str">
        <f t="shared" si="256"/>
        <v/>
      </c>
    </row>
    <row r="2746" spans="1:15" x14ac:dyDescent="0.25">
      <c r="A2746" s="55" t="s">
        <v>5625</v>
      </c>
      <c r="B2746" t="s">
        <v>1</v>
      </c>
      <c r="C2746" t="s">
        <v>4731</v>
      </c>
      <c r="D2746" t="s">
        <v>4902</v>
      </c>
      <c r="E2746" t="s">
        <v>5626</v>
      </c>
      <c r="F2746" t="s">
        <v>78</v>
      </c>
      <c r="G2746" t="str">
        <f t="shared" si="252"/>
        <v>0</v>
      </c>
      <c r="H2746" s="4" t="str">
        <f t="shared" si="253"/>
        <v>Click here</v>
      </c>
      <c r="I2746" t="str">
        <f>IFERROR(INDEX(Analysis!$B$71:$L$91, MATCH(B2746, Analysis!$A$71:$A$91, 0), MATCH(C2746, Analysis!$B$70:$L$70, 0)), "")</f>
        <v>Mild</v>
      </c>
      <c r="J2746">
        <f t="shared" si="254"/>
        <v>22</v>
      </c>
      <c r="K2746" s="56">
        <f t="shared" si="255"/>
        <v>45807</v>
      </c>
      <c r="L2746" s="57">
        <f t="shared" si="257"/>
        <v>0.48783564814948477</v>
      </c>
      <c r="M2746" t="str" cm="1">
        <f t="array" ref="M2746">IF(L2746="","",_xlfn.IFS(
  AND(L2746&gt;=TIME(9,0,0), L2746&lt;TIME(16,0,0)),"Morning",
  AND(L2746&gt;=TIME(16,0,0), L2746&lt;TIME(23,59,0)),"Evening",
  L2746&gt;=TIME(23,59,0),"Night",
  L2746&lt;TIME(9,0,0),"Night"
))</f>
        <v>Morning</v>
      </c>
      <c r="O2746" t="str">
        <f t="shared" si="256"/>
        <v/>
      </c>
    </row>
    <row r="2747" spans="1:15" x14ac:dyDescent="0.25">
      <c r="A2747" s="55" t="s">
        <v>5627</v>
      </c>
      <c r="B2747" t="s">
        <v>1</v>
      </c>
      <c r="C2747" t="s">
        <v>4731</v>
      </c>
      <c r="D2747" t="s">
        <v>4902</v>
      </c>
      <c r="E2747" t="s">
        <v>5628</v>
      </c>
      <c r="F2747" t="s">
        <v>78</v>
      </c>
      <c r="G2747" t="str">
        <f t="shared" si="252"/>
        <v>0</v>
      </c>
      <c r="H2747" s="4" t="str">
        <f t="shared" si="253"/>
        <v>Click here</v>
      </c>
      <c r="I2747" t="str">
        <f>IFERROR(INDEX(Analysis!$B$71:$L$91, MATCH(B2747, Analysis!$A$71:$A$91, 0), MATCH(C2747, Analysis!$B$70:$L$70, 0)), "")</f>
        <v>Mild</v>
      </c>
      <c r="J2747">
        <f t="shared" si="254"/>
        <v>22</v>
      </c>
      <c r="K2747" s="56">
        <f t="shared" si="255"/>
        <v>45807</v>
      </c>
      <c r="L2747" s="57">
        <f t="shared" si="257"/>
        <v>0.50203703704028158</v>
      </c>
      <c r="M2747" t="str" cm="1">
        <f t="array" ref="M2747">IF(L2747="","",_xlfn.IFS(
  AND(L2747&gt;=TIME(9,0,0), L2747&lt;TIME(16,0,0)),"Morning",
  AND(L2747&gt;=TIME(16,0,0), L2747&lt;TIME(23,59,0)),"Evening",
  L2747&gt;=TIME(23,59,0),"Night",
  L2747&lt;TIME(9,0,0),"Night"
))</f>
        <v>Morning</v>
      </c>
      <c r="O2747" t="str">
        <f t="shared" si="256"/>
        <v/>
      </c>
    </row>
    <row r="2748" spans="1:15" x14ac:dyDescent="0.25">
      <c r="A2748" s="55" t="s">
        <v>5629</v>
      </c>
      <c r="B2748" t="s">
        <v>1</v>
      </c>
      <c r="C2748" t="s">
        <v>26</v>
      </c>
      <c r="D2748" t="s">
        <v>220</v>
      </c>
      <c r="E2748" t="s">
        <v>5630</v>
      </c>
      <c r="F2748" t="s">
        <v>78</v>
      </c>
      <c r="G2748" t="str">
        <f t="shared" si="252"/>
        <v>0</v>
      </c>
      <c r="H2748" s="4" t="str">
        <f t="shared" si="253"/>
        <v>Click here</v>
      </c>
      <c r="I2748" t="str">
        <f>IFERROR(INDEX(Analysis!$B$71:$L$91, MATCH(B2748, Analysis!$A$71:$A$91, 0), MATCH(C2748, Analysis!$B$70:$L$70, 0)), "")</f>
        <v>Mild</v>
      </c>
      <c r="J2748">
        <f t="shared" si="254"/>
        <v>22</v>
      </c>
      <c r="K2748" s="56">
        <f t="shared" si="255"/>
        <v>45807</v>
      </c>
      <c r="L2748" s="57">
        <f t="shared" si="257"/>
        <v>0.50324074074160308</v>
      </c>
      <c r="M2748" t="str" cm="1">
        <f t="array" ref="M2748">IF(L2748="","",_xlfn.IFS(
  AND(L2748&gt;=TIME(9,0,0), L2748&lt;TIME(16,0,0)),"Morning",
  AND(L2748&gt;=TIME(16,0,0), L2748&lt;TIME(23,59,0)),"Evening",
  L2748&gt;=TIME(23,59,0),"Night",
  L2748&lt;TIME(9,0,0),"Night"
))</f>
        <v>Morning</v>
      </c>
      <c r="O2748" t="str">
        <f t="shared" si="256"/>
        <v/>
      </c>
    </row>
    <row r="2749" spans="1:15" x14ac:dyDescent="0.25">
      <c r="A2749" s="55" t="s">
        <v>5631</v>
      </c>
      <c r="B2749" t="s">
        <v>1</v>
      </c>
      <c r="C2749" t="s">
        <v>26</v>
      </c>
      <c r="D2749" t="s">
        <v>204</v>
      </c>
      <c r="E2749" t="s">
        <v>5632</v>
      </c>
      <c r="F2749" t="s">
        <v>78</v>
      </c>
      <c r="G2749" t="str">
        <f t="shared" si="252"/>
        <v>0</v>
      </c>
      <c r="H2749" s="4" t="str">
        <f t="shared" si="253"/>
        <v>Click here</v>
      </c>
      <c r="I2749" t="str">
        <f>IFERROR(INDEX(Analysis!$B$71:$L$91, MATCH(B2749, Analysis!$A$71:$A$91, 0), MATCH(C2749, Analysis!$B$70:$L$70, 0)), "")</f>
        <v>Mild</v>
      </c>
      <c r="J2749">
        <f t="shared" si="254"/>
        <v>22</v>
      </c>
      <c r="K2749" s="56">
        <f t="shared" si="255"/>
        <v>45807</v>
      </c>
      <c r="L2749" s="57">
        <f t="shared" si="257"/>
        <v>0.50439814815035788</v>
      </c>
      <c r="M2749" t="str" cm="1">
        <f t="array" ref="M2749">IF(L2749="","",_xlfn.IFS(
  AND(L2749&gt;=TIME(9,0,0), L2749&lt;TIME(16,0,0)),"Morning",
  AND(L2749&gt;=TIME(16,0,0), L2749&lt;TIME(23,59,0)),"Evening",
  L2749&gt;=TIME(23,59,0),"Night",
  L2749&lt;TIME(9,0,0),"Night"
))</f>
        <v>Morning</v>
      </c>
      <c r="O2749" t="str">
        <f t="shared" si="256"/>
        <v/>
      </c>
    </row>
    <row r="2750" spans="1:15" x14ac:dyDescent="0.25">
      <c r="A2750" s="55" t="s">
        <v>5633</v>
      </c>
      <c r="B2750" t="s">
        <v>1</v>
      </c>
      <c r="C2750" t="s">
        <v>30</v>
      </c>
      <c r="D2750" t="s">
        <v>4253</v>
      </c>
      <c r="E2750" t="s">
        <v>5634</v>
      </c>
      <c r="F2750" t="s">
        <v>78</v>
      </c>
      <c r="G2750" t="str">
        <f t="shared" si="252"/>
        <v>0</v>
      </c>
      <c r="H2750" s="4" t="str">
        <f t="shared" si="253"/>
        <v>Click here</v>
      </c>
      <c r="I2750" t="str">
        <f>IFERROR(INDEX(Analysis!$B$71:$L$91, MATCH(B2750, Analysis!$A$71:$A$91, 0), MATCH(C2750, Analysis!$B$70:$L$70, 0)), "")</f>
        <v>Mild</v>
      </c>
      <c r="J2750">
        <f t="shared" si="254"/>
        <v>22</v>
      </c>
      <c r="K2750" s="56">
        <f t="shared" si="255"/>
        <v>45807</v>
      </c>
      <c r="L2750" s="57">
        <f t="shared" si="257"/>
        <v>0.50596064814453712</v>
      </c>
      <c r="M2750" t="str" cm="1">
        <f t="array" ref="M2750">IF(L2750="","",_xlfn.IFS(
  AND(L2750&gt;=TIME(9,0,0), L2750&lt;TIME(16,0,0)),"Morning",
  AND(L2750&gt;=TIME(16,0,0), L2750&lt;TIME(23,59,0)),"Evening",
  L2750&gt;=TIME(23,59,0),"Night",
  L2750&lt;TIME(9,0,0),"Night"
))</f>
        <v>Morning</v>
      </c>
      <c r="O2750" t="str">
        <f t="shared" si="256"/>
        <v/>
      </c>
    </row>
    <row r="2751" spans="1:15" x14ac:dyDescent="0.25">
      <c r="A2751" s="55" t="s">
        <v>5635</v>
      </c>
      <c r="B2751" t="s">
        <v>2</v>
      </c>
      <c r="C2751" t="s">
        <v>30</v>
      </c>
      <c r="D2751" t="s">
        <v>4298</v>
      </c>
      <c r="E2751" t="s">
        <v>5636</v>
      </c>
      <c r="F2751" t="s">
        <v>78</v>
      </c>
      <c r="G2751" t="str">
        <f t="shared" si="252"/>
        <v>0</v>
      </c>
      <c r="H2751" s="4" t="str">
        <f t="shared" si="253"/>
        <v>Click here</v>
      </c>
      <c r="I2751" t="str">
        <f>IFERROR(INDEX(Analysis!$B$71:$L$91, MATCH(B2751, Analysis!$A$71:$A$91, 0), MATCH(C2751, Analysis!$B$70:$L$70, 0)), "")</f>
        <v>Mild</v>
      </c>
      <c r="J2751">
        <f t="shared" si="254"/>
        <v>22</v>
      </c>
      <c r="K2751" s="56">
        <f t="shared" si="255"/>
        <v>45807</v>
      </c>
      <c r="L2751" s="57">
        <f t="shared" si="257"/>
        <v>0.50734953703795327</v>
      </c>
      <c r="M2751" t="str" cm="1">
        <f t="array" ref="M2751">IF(L2751="","",_xlfn.IFS(
  AND(L2751&gt;=TIME(9,0,0), L2751&lt;TIME(16,0,0)),"Morning",
  AND(L2751&gt;=TIME(16,0,0), L2751&lt;TIME(23,59,0)),"Evening",
  L2751&gt;=TIME(23,59,0),"Night",
  L2751&lt;TIME(9,0,0),"Night"
))</f>
        <v>Morning</v>
      </c>
      <c r="O2751" t="str">
        <f t="shared" si="256"/>
        <v/>
      </c>
    </row>
    <row r="2752" spans="1:15" x14ac:dyDescent="0.25">
      <c r="A2752" s="55" t="s">
        <v>5637</v>
      </c>
      <c r="B2752" t="s">
        <v>1</v>
      </c>
      <c r="C2752" t="s">
        <v>4731</v>
      </c>
      <c r="D2752" t="s">
        <v>4902</v>
      </c>
      <c r="E2752" t="s">
        <v>5638</v>
      </c>
      <c r="F2752" t="s">
        <v>78</v>
      </c>
      <c r="G2752" t="str">
        <f t="shared" si="252"/>
        <v>0</v>
      </c>
      <c r="H2752" s="4" t="str">
        <f t="shared" si="253"/>
        <v>Click here</v>
      </c>
      <c r="I2752" t="str">
        <f>IFERROR(INDEX(Analysis!$B$71:$L$91, MATCH(B2752, Analysis!$A$71:$A$91, 0), MATCH(C2752, Analysis!$B$70:$L$70, 0)), "")</f>
        <v>Mild</v>
      </c>
      <c r="J2752">
        <f t="shared" si="254"/>
        <v>22</v>
      </c>
      <c r="K2752" s="56">
        <f t="shared" si="255"/>
        <v>45807</v>
      </c>
      <c r="L2752" s="57">
        <f t="shared" si="257"/>
        <v>0.50937500000145519</v>
      </c>
      <c r="M2752" t="str" cm="1">
        <f t="array" ref="M2752">IF(L2752="","",_xlfn.IFS(
  AND(L2752&gt;=TIME(9,0,0), L2752&lt;TIME(16,0,0)),"Morning",
  AND(L2752&gt;=TIME(16,0,0), L2752&lt;TIME(23,59,0)),"Evening",
  L2752&gt;=TIME(23,59,0),"Night",
  L2752&lt;TIME(9,0,0),"Night"
))</f>
        <v>Morning</v>
      </c>
      <c r="O2752" t="str">
        <f t="shared" si="256"/>
        <v/>
      </c>
    </row>
    <row r="2753" spans="1:15" x14ac:dyDescent="0.25">
      <c r="A2753" s="55" t="s">
        <v>5639</v>
      </c>
      <c r="B2753" t="s">
        <v>1</v>
      </c>
      <c r="C2753" t="s">
        <v>30</v>
      </c>
      <c r="D2753" t="s">
        <v>4253</v>
      </c>
      <c r="E2753" t="s">
        <v>5640</v>
      </c>
      <c r="F2753" t="s">
        <v>78</v>
      </c>
      <c r="G2753" t="str">
        <f t="shared" si="252"/>
        <v>0</v>
      </c>
      <c r="H2753" s="4" t="str">
        <f t="shared" si="253"/>
        <v>Click here</v>
      </c>
      <c r="I2753" t="str">
        <f>IFERROR(INDEX(Analysis!$B$71:$L$91, MATCH(B2753, Analysis!$A$71:$A$91, 0), MATCH(C2753, Analysis!$B$70:$L$70, 0)), "")</f>
        <v>Mild</v>
      </c>
      <c r="J2753">
        <f t="shared" si="254"/>
        <v>22</v>
      </c>
      <c r="K2753" s="56">
        <f t="shared" si="255"/>
        <v>45807</v>
      </c>
      <c r="L2753" s="57">
        <f t="shared" si="257"/>
        <v>0.51079861111065838</v>
      </c>
      <c r="M2753" t="str" cm="1">
        <f t="array" ref="M2753">IF(L2753="","",_xlfn.IFS(
  AND(L2753&gt;=TIME(9,0,0), L2753&lt;TIME(16,0,0)),"Morning",
  AND(L2753&gt;=TIME(16,0,0), L2753&lt;TIME(23,59,0)),"Evening",
  L2753&gt;=TIME(23,59,0),"Night",
  L2753&lt;TIME(9,0,0),"Night"
))</f>
        <v>Morning</v>
      </c>
      <c r="O2753" t="str">
        <f t="shared" si="256"/>
        <v/>
      </c>
    </row>
    <row r="2754" spans="1:15" x14ac:dyDescent="0.25">
      <c r="A2754" s="55" t="s">
        <v>5641</v>
      </c>
      <c r="B2754" t="s">
        <v>5</v>
      </c>
      <c r="C2754" t="s">
        <v>4731</v>
      </c>
      <c r="D2754" t="s">
        <v>4949</v>
      </c>
      <c r="E2754" t="s">
        <v>5642</v>
      </c>
      <c r="F2754" t="s">
        <v>78</v>
      </c>
      <c r="G2754" t="str">
        <f t="shared" ref="G2754:G2817" si="258">IF(ISBLANK(A2754), "", IF(ISBLANK(F2754), 0, F2754))</f>
        <v>0</v>
      </c>
      <c r="H2754" s="4" t="str">
        <f t="shared" ref="H2754:H2817" si="259">IF(ISBLANK(E2754),"",HYPERLINK(E2754,"Click here"))</f>
        <v>Click here</v>
      </c>
      <c r="I2754" t="str">
        <f>IFERROR(INDEX(Analysis!$B$71:$L$91, MATCH(B2754, Analysis!$A$71:$A$91, 0), MATCH(C2754, Analysis!$B$70:$L$70, 0)), "")</f>
        <v>Severe</v>
      </c>
      <c r="J2754">
        <f t="shared" ref="J2754:J2817" si="260">IF(ISBLANK(A2754),"",WEEKNUM(A2754))</f>
        <v>22</v>
      </c>
      <c r="K2754" s="56">
        <f t="shared" ref="K2754:K2817" si="261">IF(ISBLANK(A2754),"",DATE(YEAR(A2754),MONTH(A2754),DAY(A2754)))</f>
        <v>45807</v>
      </c>
      <c r="L2754" s="57">
        <f t="shared" si="257"/>
        <v>0.51201388888875954</v>
      </c>
      <c r="M2754" t="str" cm="1">
        <f t="array" ref="M2754">IF(L2754="","",_xlfn.IFS(
  AND(L2754&gt;=TIME(9,0,0), L2754&lt;TIME(16,0,0)),"Morning",
  AND(L2754&gt;=TIME(16,0,0), L2754&lt;TIME(23,59,0)),"Evening",
  L2754&gt;=TIME(23,59,0),"Night",
  L2754&lt;TIME(9,0,0),"Night"
))</f>
        <v>Morning</v>
      </c>
      <c r="O2754" t="str">
        <f t="shared" ref="O2754:O2817" si="262">IF(N2754="ON", _xlfn.IMAGE(E2754, 1), "")</f>
        <v/>
      </c>
    </row>
    <row r="2755" spans="1:15" x14ac:dyDescent="0.25">
      <c r="A2755" s="55" t="s">
        <v>5643</v>
      </c>
      <c r="B2755" t="s">
        <v>3</v>
      </c>
      <c r="C2755" t="s">
        <v>26</v>
      </c>
      <c r="D2755" t="s">
        <v>119</v>
      </c>
      <c r="E2755" t="s">
        <v>5644</v>
      </c>
      <c r="F2755" t="s">
        <v>78</v>
      </c>
      <c r="G2755" t="str">
        <f t="shared" si="258"/>
        <v>0</v>
      </c>
      <c r="H2755" s="4" t="str">
        <f t="shared" si="259"/>
        <v>Click here</v>
      </c>
      <c r="I2755" t="str">
        <f>IFERROR(INDEX(Analysis!$B$71:$L$91, MATCH(B2755, Analysis!$A$71:$A$91, 0), MATCH(C2755, Analysis!$B$70:$L$70, 0)), "")</f>
        <v>Severe</v>
      </c>
      <c r="J2755">
        <f t="shared" si="260"/>
        <v>22</v>
      </c>
      <c r="K2755" s="56">
        <f t="shared" si="261"/>
        <v>45807</v>
      </c>
      <c r="L2755" s="57">
        <f t="shared" ref="L2755:L2818" si="263">IF(A2755="", "", A2755 - INT(A2755))</f>
        <v>0.53812499999912689</v>
      </c>
      <c r="M2755" t="str" cm="1">
        <f t="array" ref="M2755">IF(L2755="","",_xlfn.IFS(
  AND(L2755&gt;=TIME(9,0,0), L2755&lt;TIME(16,0,0)),"Morning",
  AND(L2755&gt;=TIME(16,0,0), L2755&lt;TIME(23,59,0)),"Evening",
  L2755&gt;=TIME(23,59,0),"Night",
  L2755&lt;TIME(9,0,0),"Night"
))</f>
        <v>Morning</v>
      </c>
      <c r="O2755" t="str">
        <f t="shared" si="262"/>
        <v/>
      </c>
    </row>
    <row r="2756" spans="1:15" x14ac:dyDescent="0.25">
      <c r="A2756" s="55" t="s">
        <v>5645</v>
      </c>
      <c r="B2756" t="s">
        <v>1</v>
      </c>
      <c r="C2756" t="s">
        <v>27</v>
      </c>
      <c r="D2756" t="s">
        <v>109</v>
      </c>
      <c r="E2756" t="s">
        <v>5646</v>
      </c>
      <c r="F2756" t="s">
        <v>78</v>
      </c>
      <c r="G2756" t="str">
        <f t="shared" si="258"/>
        <v>0</v>
      </c>
      <c r="H2756" s="4" t="str">
        <f t="shared" si="259"/>
        <v>Click here</v>
      </c>
      <c r="I2756" t="str">
        <f>IFERROR(INDEX(Analysis!$B$71:$L$91, MATCH(B2756, Analysis!$A$71:$A$91, 0), MATCH(C2756, Analysis!$B$70:$L$70, 0)), "")</f>
        <v>Mild</v>
      </c>
      <c r="J2756">
        <f t="shared" si="260"/>
        <v>22</v>
      </c>
      <c r="K2756" s="56">
        <f t="shared" si="261"/>
        <v>45807</v>
      </c>
      <c r="L2756" s="57">
        <f t="shared" si="263"/>
        <v>0.541643518517958</v>
      </c>
      <c r="M2756" t="str" cm="1">
        <f t="array" ref="M2756">IF(L2756="","",_xlfn.IFS(
  AND(L2756&gt;=TIME(9,0,0), L2756&lt;TIME(16,0,0)),"Morning",
  AND(L2756&gt;=TIME(16,0,0), L2756&lt;TIME(23,59,0)),"Evening",
  L2756&gt;=TIME(23,59,0),"Night",
  L2756&lt;TIME(9,0,0),"Night"
))</f>
        <v>Morning</v>
      </c>
      <c r="O2756" t="str">
        <f t="shared" si="262"/>
        <v/>
      </c>
    </row>
    <row r="2757" spans="1:15" x14ac:dyDescent="0.25">
      <c r="A2757" s="55" t="s">
        <v>5647</v>
      </c>
      <c r="B2757" t="s">
        <v>0</v>
      </c>
      <c r="C2757" t="s">
        <v>4731</v>
      </c>
      <c r="D2757" t="s">
        <v>4755</v>
      </c>
      <c r="E2757" t="s">
        <v>5648</v>
      </c>
      <c r="F2757" t="s">
        <v>78</v>
      </c>
      <c r="G2757" t="str">
        <f t="shared" si="258"/>
        <v>0</v>
      </c>
      <c r="H2757" s="4" t="str">
        <f t="shared" si="259"/>
        <v>Click here</v>
      </c>
      <c r="I2757" t="str">
        <f>IFERROR(INDEX(Analysis!$B$71:$L$91, MATCH(B2757, Analysis!$A$71:$A$91, 0), MATCH(C2757, Analysis!$B$70:$L$70, 0)), "")</f>
        <v>Severe</v>
      </c>
      <c r="J2757">
        <f t="shared" si="260"/>
        <v>22</v>
      </c>
      <c r="K2757" s="56">
        <f t="shared" si="261"/>
        <v>45807</v>
      </c>
      <c r="L2757" s="57">
        <f t="shared" si="263"/>
        <v>0.58902777777984738</v>
      </c>
      <c r="M2757" t="str" cm="1">
        <f t="array" ref="M2757">IF(L2757="","",_xlfn.IFS(
  AND(L2757&gt;=TIME(9,0,0), L2757&lt;TIME(16,0,0)),"Morning",
  AND(L2757&gt;=TIME(16,0,0), L2757&lt;TIME(23,59,0)),"Evening",
  L2757&gt;=TIME(23,59,0),"Night",
  L2757&lt;TIME(9,0,0),"Night"
))</f>
        <v>Morning</v>
      </c>
      <c r="O2757" t="str">
        <f t="shared" si="262"/>
        <v/>
      </c>
    </row>
    <row r="2758" spans="1:15" x14ac:dyDescent="0.25">
      <c r="A2758" s="55" t="s">
        <v>5649</v>
      </c>
      <c r="B2758" t="s">
        <v>1</v>
      </c>
      <c r="C2758" t="s">
        <v>29</v>
      </c>
      <c r="D2758" t="s">
        <v>116</v>
      </c>
      <c r="E2758" t="s">
        <v>5650</v>
      </c>
      <c r="F2758" t="s">
        <v>78</v>
      </c>
      <c r="G2758" t="str">
        <f t="shared" si="258"/>
        <v>0</v>
      </c>
      <c r="H2758" s="4" t="str">
        <f t="shared" si="259"/>
        <v>Click here</v>
      </c>
      <c r="I2758" t="str">
        <f>IFERROR(INDEX(Analysis!$B$71:$L$91, MATCH(B2758, Analysis!$A$71:$A$91, 0), MATCH(C2758, Analysis!$B$70:$L$70, 0)), "")</f>
        <v>Mild</v>
      </c>
      <c r="J2758">
        <f t="shared" si="260"/>
        <v>22</v>
      </c>
      <c r="K2758" s="56">
        <f t="shared" si="261"/>
        <v>45807</v>
      </c>
      <c r="L2758" s="57">
        <f t="shared" si="263"/>
        <v>0.6028703703705105</v>
      </c>
      <c r="M2758" t="str" cm="1">
        <f t="array" ref="M2758">IF(L2758="","",_xlfn.IFS(
  AND(L2758&gt;=TIME(9,0,0), L2758&lt;TIME(16,0,0)),"Morning",
  AND(L2758&gt;=TIME(16,0,0), L2758&lt;TIME(23,59,0)),"Evening",
  L2758&gt;=TIME(23,59,0),"Night",
  L2758&lt;TIME(9,0,0),"Night"
))</f>
        <v>Morning</v>
      </c>
      <c r="O2758" t="str">
        <f t="shared" si="262"/>
        <v/>
      </c>
    </row>
    <row r="2759" spans="1:15" x14ac:dyDescent="0.25">
      <c r="A2759" s="55" t="s">
        <v>5651</v>
      </c>
      <c r="B2759" t="s">
        <v>1</v>
      </c>
      <c r="C2759" t="s">
        <v>30</v>
      </c>
      <c r="D2759" t="s">
        <v>217</v>
      </c>
      <c r="E2759" t="s">
        <v>5652</v>
      </c>
      <c r="F2759" t="s">
        <v>78</v>
      </c>
      <c r="G2759" t="str">
        <f t="shared" si="258"/>
        <v>0</v>
      </c>
      <c r="H2759" s="4" t="str">
        <f t="shared" si="259"/>
        <v>Click here</v>
      </c>
      <c r="I2759" t="str">
        <f>IFERROR(INDEX(Analysis!$B$71:$L$91, MATCH(B2759, Analysis!$A$71:$A$91, 0), MATCH(C2759, Analysis!$B$70:$L$70, 0)), "")</f>
        <v>Mild</v>
      </c>
      <c r="J2759">
        <f t="shared" si="260"/>
        <v>22</v>
      </c>
      <c r="K2759" s="56">
        <f t="shared" si="261"/>
        <v>45807</v>
      </c>
      <c r="L2759" s="57">
        <f t="shared" si="263"/>
        <v>0.60418981481780065</v>
      </c>
      <c r="M2759" t="str" cm="1">
        <f t="array" ref="M2759">IF(L2759="","",_xlfn.IFS(
  AND(L2759&gt;=TIME(9,0,0), L2759&lt;TIME(16,0,0)),"Morning",
  AND(L2759&gt;=TIME(16,0,0), L2759&lt;TIME(23,59,0)),"Evening",
  L2759&gt;=TIME(23,59,0),"Night",
  L2759&lt;TIME(9,0,0),"Night"
))</f>
        <v>Morning</v>
      </c>
      <c r="O2759" t="str">
        <f t="shared" si="262"/>
        <v/>
      </c>
    </row>
    <row r="2760" spans="1:15" x14ac:dyDescent="0.25">
      <c r="A2760" s="55" t="s">
        <v>5653</v>
      </c>
      <c r="B2760" t="s">
        <v>1</v>
      </c>
      <c r="C2760" t="s">
        <v>30</v>
      </c>
      <c r="D2760" t="s">
        <v>217</v>
      </c>
      <c r="E2760" t="s">
        <v>5654</v>
      </c>
      <c r="F2760" t="s">
        <v>78</v>
      </c>
      <c r="G2760" t="str">
        <f t="shared" si="258"/>
        <v>0</v>
      </c>
      <c r="H2760" s="4" t="str">
        <f t="shared" si="259"/>
        <v>Click here</v>
      </c>
      <c r="I2760" t="str">
        <f>IFERROR(INDEX(Analysis!$B$71:$L$91, MATCH(B2760, Analysis!$A$71:$A$91, 0), MATCH(C2760, Analysis!$B$70:$L$70, 0)), "")</f>
        <v>Mild</v>
      </c>
      <c r="J2760">
        <f t="shared" si="260"/>
        <v>22</v>
      </c>
      <c r="K2760" s="56">
        <f t="shared" si="261"/>
        <v>45807</v>
      </c>
      <c r="L2760" s="57">
        <f t="shared" si="263"/>
        <v>0.60468750000291038</v>
      </c>
      <c r="M2760" t="str" cm="1">
        <f t="array" ref="M2760">IF(L2760="","",_xlfn.IFS(
  AND(L2760&gt;=TIME(9,0,0), L2760&lt;TIME(16,0,0)),"Morning",
  AND(L2760&gt;=TIME(16,0,0), L2760&lt;TIME(23,59,0)),"Evening",
  L2760&gt;=TIME(23,59,0),"Night",
  L2760&lt;TIME(9,0,0),"Night"
))</f>
        <v>Morning</v>
      </c>
      <c r="O2760" t="str">
        <f t="shared" si="262"/>
        <v/>
      </c>
    </row>
    <row r="2761" spans="1:15" x14ac:dyDescent="0.25">
      <c r="A2761" s="55" t="s">
        <v>5655</v>
      </c>
      <c r="B2761" t="s">
        <v>1</v>
      </c>
      <c r="C2761" t="s">
        <v>103</v>
      </c>
      <c r="D2761" t="s">
        <v>541</v>
      </c>
      <c r="E2761" t="s">
        <v>5656</v>
      </c>
      <c r="F2761" t="s">
        <v>78</v>
      </c>
      <c r="G2761" t="str">
        <f t="shared" si="258"/>
        <v>0</v>
      </c>
      <c r="H2761" s="4" t="str">
        <f t="shared" si="259"/>
        <v>Click here</v>
      </c>
      <c r="I2761" t="str">
        <f>IFERROR(INDEX(Analysis!$B$71:$L$91, MATCH(B2761, Analysis!$A$71:$A$91, 0), MATCH(C2761, Analysis!$B$70:$L$70, 0)), "")</f>
        <v>Mild</v>
      </c>
      <c r="J2761">
        <f t="shared" si="260"/>
        <v>22</v>
      </c>
      <c r="K2761" s="56">
        <f t="shared" si="261"/>
        <v>45807</v>
      </c>
      <c r="L2761" s="57">
        <f t="shared" si="263"/>
        <v>0.6055902777807205</v>
      </c>
      <c r="M2761" t="str" cm="1">
        <f t="array" ref="M2761">IF(L2761="","",_xlfn.IFS(
  AND(L2761&gt;=TIME(9,0,0), L2761&lt;TIME(16,0,0)),"Morning",
  AND(L2761&gt;=TIME(16,0,0), L2761&lt;TIME(23,59,0)),"Evening",
  L2761&gt;=TIME(23,59,0),"Night",
  L2761&lt;TIME(9,0,0),"Night"
))</f>
        <v>Morning</v>
      </c>
      <c r="O2761" t="str">
        <f t="shared" si="262"/>
        <v/>
      </c>
    </row>
    <row r="2762" spans="1:15" x14ac:dyDescent="0.25">
      <c r="A2762" s="55" t="s">
        <v>5657</v>
      </c>
      <c r="B2762" t="s">
        <v>1</v>
      </c>
      <c r="C2762" t="s">
        <v>27</v>
      </c>
      <c r="D2762" t="s">
        <v>109</v>
      </c>
      <c r="E2762" t="s">
        <v>5658</v>
      </c>
      <c r="F2762" t="s">
        <v>78</v>
      </c>
      <c r="G2762" t="str">
        <f t="shared" si="258"/>
        <v>0</v>
      </c>
      <c r="H2762" s="4" t="str">
        <f t="shared" si="259"/>
        <v>Click here</v>
      </c>
      <c r="I2762" t="str">
        <f>IFERROR(INDEX(Analysis!$B$71:$L$91, MATCH(B2762, Analysis!$A$71:$A$91, 0), MATCH(C2762, Analysis!$B$70:$L$70, 0)), "")</f>
        <v>Mild</v>
      </c>
      <c r="J2762">
        <f t="shared" si="260"/>
        <v>22</v>
      </c>
      <c r="K2762" s="56">
        <f t="shared" si="261"/>
        <v>45807</v>
      </c>
      <c r="L2762" s="57">
        <f t="shared" si="263"/>
        <v>0.60584490740438923</v>
      </c>
      <c r="M2762" t="str" cm="1">
        <f t="array" ref="M2762">IF(L2762="","",_xlfn.IFS(
  AND(L2762&gt;=TIME(9,0,0), L2762&lt;TIME(16,0,0)),"Morning",
  AND(L2762&gt;=TIME(16,0,0), L2762&lt;TIME(23,59,0)),"Evening",
  L2762&gt;=TIME(23,59,0),"Night",
  L2762&lt;TIME(9,0,0),"Night"
))</f>
        <v>Morning</v>
      </c>
      <c r="O2762" t="str">
        <f t="shared" si="262"/>
        <v/>
      </c>
    </row>
    <row r="2763" spans="1:15" x14ac:dyDescent="0.25">
      <c r="A2763" s="55" t="s">
        <v>5659</v>
      </c>
      <c r="B2763" t="s">
        <v>1</v>
      </c>
      <c r="C2763" t="s">
        <v>26</v>
      </c>
      <c r="D2763" t="s">
        <v>258</v>
      </c>
      <c r="E2763" t="s">
        <v>5660</v>
      </c>
      <c r="F2763" t="s">
        <v>78</v>
      </c>
      <c r="G2763" t="str">
        <f t="shared" si="258"/>
        <v>0</v>
      </c>
      <c r="H2763" s="4" t="str">
        <f t="shared" si="259"/>
        <v>Click here</v>
      </c>
      <c r="I2763" t="str">
        <f>IFERROR(INDEX(Analysis!$B$71:$L$91, MATCH(B2763, Analysis!$A$71:$A$91, 0), MATCH(C2763, Analysis!$B$70:$L$70, 0)), "")</f>
        <v>Mild</v>
      </c>
      <c r="J2763">
        <f t="shared" si="260"/>
        <v>22</v>
      </c>
      <c r="K2763" s="56">
        <f t="shared" si="261"/>
        <v>45807</v>
      </c>
      <c r="L2763" s="57">
        <f t="shared" si="263"/>
        <v>0.61138888888672227</v>
      </c>
      <c r="M2763" t="str" cm="1">
        <f t="array" ref="M2763">IF(L2763="","",_xlfn.IFS(
  AND(L2763&gt;=TIME(9,0,0), L2763&lt;TIME(16,0,0)),"Morning",
  AND(L2763&gt;=TIME(16,0,0), L2763&lt;TIME(23,59,0)),"Evening",
  L2763&gt;=TIME(23,59,0),"Night",
  L2763&lt;TIME(9,0,0),"Night"
))</f>
        <v>Morning</v>
      </c>
      <c r="O2763" t="str">
        <f t="shared" si="262"/>
        <v/>
      </c>
    </row>
    <row r="2764" spans="1:15" x14ac:dyDescent="0.25">
      <c r="A2764" s="55" t="s">
        <v>5661</v>
      </c>
      <c r="B2764" t="s">
        <v>1</v>
      </c>
      <c r="C2764" t="s">
        <v>26</v>
      </c>
      <c r="D2764" t="s">
        <v>220</v>
      </c>
      <c r="E2764" t="s">
        <v>5662</v>
      </c>
      <c r="F2764" t="s">
        <v>78</v>
      </c>
      <c r="G2764" t="str">
        <f t="shared" si="258"/>
        <v>0</v>
      </c>
      <c r="H2764" s="4" t="str">
        <f t="shared" si="259"/>
        <v>Click here</v>
      </c>
      <c r="I2764" t="str">
        <f>IFERROR(INDEX(Analysis!$B$71:$L$91, MATCH(B2764, Analysis!$A$71:$A$91, 0), MATCH(C2764, Analysis!$B$70:$L$70, 0)), "")</f>
        <v>Mild</v>
      </c>
      <c r="J2764">
        <f t="shared" si="260"/>
        <v>22</v>
      </c>
      <c r="K2764" s="56">
        <f t="shared" si="261"/>
        <v>45807</v>
      </c>
      <c r="L2764" s="57">
        <f t="shared" si="263"/>
        <v>0.61275462962657912</v>
      </c>
      <c r="M2764" t="str" cm="1">
        <f t="array" ref="M2764">IF(L2764="","",_xlfn.IFS(
  AND(L2764&gt;=TIME(9,0,0), L2764&lt;TIME(16,0,0)),"Morning",
  AND(L2764&gt;=TIME(16,0,0), L2764&lt;TIME(23,59,0)),"Evening",
  L2764&gt;=TIME(23,59,0),"Night",
  L2764&lt;TIME(9,0,0),"Night"
))</f>
        <v>Morning</v>
      </c>
      <c r="O2764" t="str">
        <f t="shared" si="262"/>
        <v/>
      </c>
    </row>
    <row r="2765" spans="1:15" x14ac:dyDescent="0.25">
      <c r="A2765" s="55" t="s">
        <v>5663</v>
      </c>
      <c r="B2765" t="s">
        <v>1</v>
      </c>
      <c r="C2765" t="s">
        <v>29</v>
      </c>
      <c r="D2765" t="s">
        <v>76</v>
      </c>
      <c r="E2765" t="s">
        <v>5664</v>
      </c>
      <c r="F2765" t="s">
        <v>78</v>
      </c>
      <c r="G2765" t="str">
        <f t="shared" si="258"/>
        <v>0</v>
      </c>
      <c r="H2765" s="4" t="str">
        <f t="shared" si="259"/>
        <v>Click here</v>
      </c>
      <c r="I2765" t="str">
        <f>IFERROR(INDEX(Analysis!$B$71:$L$91, MATCH(B2765, Analysis!$A$71:$A$91, 0), MATCH(C2765, Analysis!$B$70:$L$70, 0)), "")</f>
        <v>Mild</v>
      </c>
      <c r="J2765">
        <f t="shared" si="260"/>
        <v>22</v>
      </c>
      <c r="K2765" s="56">
        <f t="shared" si="261"/>
        <v>45807</v>
      </c>
      <c r="L2765" s="57">
        <f t="shared" si="263"/>
        <v>0.61365740740438923</v>
      </c>
      <c r="M2765" t="str" cm="1">
        <f t="array" ref="M2765">IF(L2765="","",_xlfn.IFS(
  AND(L2765&gt;=TIME(9,0,0), L2765&lt;TIME(16,0,0)),"Morning",
  AND(L2765&gt;=TIME(16,0,0), L2765&lt;TIME(23,59,0)),"Evening",
  L2765&gt;=TIME(23,59,0),"Night",
  L2765&lt;TIME(9,0,0),"Night"
))</f>
        <v>Morning</v>
      </c>
      <c r="O2765" t="str">
        <f t="shared" si="262"/>
        <v/>
      </c>
    </row>
    <row r="2766" spans="1:15" x14ac:dyDescent="0.25">
      <c r="A2766" s="55" t="s">
        <v>5665</v>
      </c>
      <c r="B2766" t="s">
        <v>1</v>
      </c>
      <c r="C2766" t="s">
        <v>26</v>
      </c>
      <c r="D2766" t="s">
        <v>220</v>
      </c>
      <c r="E2766" t="s">
        <v>5666</v>
      </c>
      <c r="F2766" t="s">
        <v>78</v>
      </c>
      <c r="G2766" t="str">
        <f t="shared" si="258"/>
        <v>0</v>
      </c>
      <c r="H2766" s="4" t="str">
        <f t="shared" si="259"/>
        <v>Click here</v>
      </c>
      <c r="I2766" t="str">
        <f>IFERROR(INDEX(Analysis!$B$71:$L$91, MATCH(B2766, Analysis!$A$71:$A$91, 0), MATCH(C2766, Analysis!$B$70:$L$70, 0)), "")</f>
        <v>Mild</v>
      </c>
      <c r="J2766">
        <f t="shared" si="260"/>
        <v>22</v>
      </c>
      <c r="K2766" s="56">
        <f t="shared" si="261"/>
        <v>45807</v>
      </c>
      <c r="L2766" s="57">
        <f t="shared" si="263"/>
        <v>0.61472222222073469</v>
      </c>
      <c r="M2766" t="str" cm="1">
        <f t="array" ref="M2766">IF(L2766="","",_xlfn.IFS(
  AND(L2766&gt;=TIME(9,0,0), L2766&lt;TIME(16,0,0)),"Morning",
  AND(L2766&gt;=TIME(16,0,0), L2766&lt;TIME(23,59,0)),"Evening",
  L2766&gt;=TIME(23,59,0),"Night",
  L2766&lt;TIME(9,0,0),"Night"
))</f>
        <v>Morning</v>
      </c>
      <c r="O2766" t="str">
        <f t="shared" si="262"/>
        <v/>
      </c>
    </row>
    <row r="2767" spans="1:15" x14ac:dyDescent="0.25">
      <c r="A2767" s="55" t="s">
        <v>5667</v>
      </c>
      <c r="B2767" t="s">
        <v>1</v>
      </c>
      <c r="C2767" t="s">
        <v>30</v>
      </c>
      <c r="D2767" t="s">
        <v>4253</v>
      </c>
      <c r="E2767" t="s">
        <v>5668</v>
      </c>
      <c r="F2767" t="s">
        <v>78</v>
      </c>
      <c r="G2767" t="str">
        <f t="shared" si="258"/>
        <v>0</v>
      </c>
      <c r="H2767" s="4" t="str">
        <f t="shared" si="259"/>
        <v>Click here</v>
      </c>
      <c r="I2767" t="str">
        <f>IFERROR(INDEX(Analysis!$B$71:$L$91, MATCH(B2767, Analysis!$A$71:$A$91, 0), MATCH(C2767, Analysis!$B$70:$L$70, 0)), "")</f>
        <v>Mild</v>
      </c>
      <c r="J2767">
        <f t="shared" si="260"/>
        <v>22</v>
      </c>
      <c r="K2767" s="56">
        <f t="shared" si="261"/>
        <v>45807</v>
      </c>
      <c r="L2767" s="57">
        <f t="shared" si="263"/>
        <v>0.61886574074014788</v>
      </c>
      <c r="M2767" t="str" cm="1">
        <f t="array" ref="M2767">IF(L2767="","",_xlfn.IFS(
  AND(L2767&gt;=TIME(9,0,0), L2767&lt;TIME(16,0,0)),"Morning",
  AND(L2767&gt;=TIME(16,0,0), L2767&lt;TIME(23,59,0)),"Evening",
  L2767&gt;=TIME(23,59,0),"Night",
  L2767&lt;TIME(9,0,0),"Night"
))</f>
        <v>Morning</v>
      </c>
      <c r="O2767" t="str">
        <f t="shared" si="262"/>
        <v/>
      </c>
    </row>
    <row r="2768" spans="1:15" x14ac:dyDescent="0.25">
      <c r="A2768" s="55" t="s">
        <v>5669</v>
      </c>
      <c r="B2768" t="s">
        <v>1</v>
      </c>
      <c r="C2768" t="s">
        <v>30</v>
      </c>
      <c r="D2768" t="s">
        <v>4253</v>
      </c>
      <c r="E2768" t="s">
        <v>5670</v>
      </c>
      <c r="F2768" t="s">
        <v>78</v>
      </c>
      <c r="G2768" t="str">
        <f t="shared" si="258"/>
        <v>0</v>
      </c>
      <c r="H2768" s="4" t="str">
        <f t="shared" si="259"/>
        <v>Click here</v>
      </c>
      <c r="I2768" t="str">
        <f>IFERROR(INDEX(Analysis!$B$71:$L$91, MATCH(B2768, Analysis!$A$71:$A$91, 0), MATCH(C2768, Analysis!$B$70:$L$70, 0)), "")</f>
        <v>Mild</v>
      </c>
      <c r="J2768">
        <f t="shared" si="260"/>
        <v>22</v>
      </c>
      <c r="K2768" s="56">
        <f t="shared" si="261"/>
        <v>45807</v>
      </c>
      <c r="L2768" s="57">
        <f t="shared" si="263"/>
        <v>0.6211458333345945</v>
      </c>
      <c r="M2768" t="str" cm="1">
        <f t="array" ref="M2768">IF(L2768="","",_xlfn.IFS(
  AND(L2768&gt;=TIME(9,0,0), L2768&lt;TIME(16,0,0)),"Morning",
  AND(L2768&gt;=TIME(16,0,0), L2768&lt;TIME(23,59,0)),"Evening",
  L2768&gt;=TIME(23,59,0),"Night",
  L2768&lt;TIME(9,0,0),"Night"
))</f>
        <v>Morning</v>
      </c>
      <c r="O2768" t="str">
        <f t="shared" si="262"/>
        <v/>
      </c>
    </row>
    <row r="2769" spans="1:15" x14ac:dyDescent="0.25">
      <c r="A2769" s="55" t="s">
        <v>5671</v>
      </c>
      <c r="B2769" t="s">
        <v>1</v>
      </c>
      <c r="C2769" t="s">
        <v>27</v>
      </c>
      <c r="D2769" t="s">
        <v>5143</v>
      </c>
      <c r="E2769" t="s">
        <v>5672</v>
      </c>
      <c r="F2769" t="s">
        <v>78</v>
      </c>
      <c r="G2769" t="str">
        <f t="shared" si="258"/>
        <v>0</v>
      </c>
      <c r="H2769" s="4" t="str">
        <f t="shared" si="259"/>
        <v>Click here</v>
      </c>
      <c r="I2769" t="str">
        <f>IFERROR(INDEX(Analysis!$B$71:$L$91, MATCH(B2769, Analysis!$A$71:$A$91, 0), MATCH(C2769, Analysis!$B$70:$L$70, 0)), "")</f>
        <v>Mild</v>
      </c>
      <c r="J2769">
        <f t="shared" si="260"/>
        <v>22</v>
      </c>
      <c r="K2769" s="56">
        <f t="shared" si="261"/>
        <v>45807</v>
      </c>
      <c r="L2769" s="57">
        <f t="shared" si="263"/>
        <v>0.62346064814482816</v>
      </c>
      <c r="M2769" t="str" cm="1">
        <f t="array" ref="M2769">IF(L2769="","",_xlfn.IFS(
  AND(L2769&gt;=TIME(9,0,0), L2769&lt;TIME(16,0,0)),"Morning",
  AND(L2769&gt;=TIME(16,0,0), L2769&lt;TIME(23,59,0)),"Evening",
  L2769&gt;=TIME(23,59,0),"Night",
  L2769&lt;TIME(9,0,0),"Night"
))</f>
        <v>Morning</v>
      </c>
      <c r="O2769" t="str">
        <f t="shared" si="262"/>
        <v/>
      </c>
    </row>
    <row r="2770" spans="1:15" x14ac:dyDescent="0.25">
      <c r="A2770" s="55" t="s">
        <v>5673</v>
      </c>
      <c r="B2770" t="s">
        <v>1</v>
      </c>
      <c r="C2770" t="s">
        <v>30</v>
      </c>
      <c r="D2770" t="s">
        <v>4253</v>
      </c>
      <c r="E2770" t="s">
        <v>5674</v>
      </c>
      <c r="F2770" t="s">
        <v>78</v>
      </c>
      <c r="G2770" t="str">
        <f t="shared" si="258"/>
        <v>0</v>
      </c>
      <c r="H2770" s="4" t="str">
        <f t="shared" si="259"/>
        <v>Click here</v>
      </c>
      <c r="I2770" t="str">
        <f>IFERROR(INDEX(Analysis!$B$71:$L$91, MATCH(B2770, Analysis!$A$71:$A$91, 0), MATCH(C2770, Analysis!$B$70:$L$70, 0)), "")</f>
        <v>Mild</v>
      </c>
      <c r="J2770">
        <f t="shared" si="260"/>
        <v>22</v>
      </c>
      <c r="K2770" s="56">
        <f t="shared" si="261"/>
        <v>45807</v>
      </c>
      <c r="L2770" s="57">
        <f t="shared" si="263"/>
        <v>0.62746527777926531</v>
      </c>
      <c r="M2770" t="str" cm="1">
        <f t="array" ref="M2770">IF(L2770="","",_xlfn.IFS(
  AND(L2770&gt;=TIME(9,0,0), L2770&lt;TIME(16,0,0)),"Morning",
  AND(L2770&gt;=TIME(16,0,0), L2770&lt;TIME(23,59,0)),"Evening",
  L2770&gt;=TIME(23,59,0),"Night",
  L2770&lt;TIME(9,0,0),"Night"
))</f>
        <v>Morning</v>
      </c>
      <c r="O2770" t="str">
        <f t="shared" si="262"/>
        <v/>
      </c>
    </row>
    <row r="2771" spans="1:15" x14ac:dyDescent="0.25">
      <c r="A2771" s="55" t="s">
        <v>5675</v>
      </c>
      <c r="B2771" t="s">
        <v>1</v>
      </c>
      <c r="C2771" t="s">
        <v>27</v>
      </c>
      <c r="D2771" t="s">
        <v>5143</v>
      </c>
      <c r="E2771" t="s">
        <v>5676</v>
      </c>
      <c r="F2771" t="s">
        <v>78</v>
      </c>
      <c r="G2771" t="str">
        <f t="shared" si="258"/>
        <v>0</v>
      </c>
      <c r="H2771" s="4" t="str">
        <f t="shared" si="259"/>
        <v>Click here</v>
      </c>
      <c r="I2771" t="str">
        <f>IFERROR(INDEX(Analysis!$B$71:$L$91, MATCH(B2771, Analysis!$A$71:$A$91, 0), MATCH(C2771, Analysis!$B$70:$L$70, 0)), "")</f>
        <v>Mild</v>
      </c>
      <c r="J2771">
        <f t="shared" si="260"/>
        <v>22</v>
      </c>
      <c r="K2771" s="56">
        <f t="shared" si="261"/>
        <v>45807</v>
      </c>
      <c r="L2771" s="57">
        <f t="shared" si="263"/>
        <v>0.6314004629603005</v>
      </c>
      <c r="M2771" t="str" cm="1">
        <f t="array" ref="M2771">IF(L2771="","",_xlfn.IFS(
  AND(L2771&gt;=TIME(9,0,0), L2771&lt;TIME(16,0,0)),"Morning",
  AND(L2771&gt;=TIME(16,0,0), L2771&lt;TIME(23,59,0)),"Evening",
  L2771&gt;=TIME(23,59,0),"Night",
  L2771&lt;TIME(9,0,0),"Night"
))</f>
        <v>Morning</v>
      </c>
      <c r="O2771" t="str">
        <f t="shared" si="262"/>
        <v/>
      </c>
    </row>
    <row r="2772" spans="1:15" x14ac:dyDescent="0.25">
      <c r="A2772" s="55" t="s">
        <v>5677</v>
      </c>
      <c r="B2772" t="s">
        <v>1</v>
      </c>
      <c r="C2772" t="s">
        <v>27</v>
      </c>
      <c r="D2772" t="s">
        <v>5143</v>
      </c>
      <c r="E2772" t="s">
        <v>5678</v>
      </c>
      <c r="F2772" t="s">
        <v>78</v>
      </c>
      <c r="G2772" t="str">
        <f t="shared" si="258"/>
        <v>0</v>
      </c>
      <c r="H2772" s="4" t="str">
        <f t="shared" si="259"/>
        <v>Click here</v>
      </c>
      <c r="I2772" t="str">
        <f>IFERROR(INDEX(Analysis!$B$71:$L$91, MATCH(B2772, Analysis!$A$71:$A$91, 0), MATCH(C2772, Analysis!$B$70:$L$70, 0)), "")</f>
        <v>Mild</v>
      </c>
      <c r="J2772">
        <f t="shared" si="260"/>
        <v>22</v>
      </c>
      <c r="K2772" s="56">
        <f t="shared" si="261"/>
        <v>45807</v>
      </c>
      <c r="L2772" s="57">
        <f t="shared" si="263"/>
        <v>0.63457175925577758</v>
      </c>
      <c r="M2772" t="str" cm="1">
        <f t="array" ref="M2772">IF(L2772="","",_xlfn.IFS(
  AND(L2772&gt;=TIME(9,0,0), L2772&lt;TIME(16,0,0)),"Morning",
  AND(L2772&gt;=TIME(16,0,0), L2772&lt;TIME(23,59,0)),"Evening",
  L2772&gt;=TIME(23,59,0),"Night",
  L2772&lt;TIME(9,0,0),"Night"
))</f>
        <v>Morning</v>
      </c>
      <c r="O2772" t="str">
        <f t="shared" si="262"/>
        <v/>
      </c>
    </row>
    <row r="2773" spans="1:15" x14ac:dyDescent="0.25">
      <c r="A2773" s="55" t="s">
        <v>5679</v>
      </c>
      <c r="B2773" t="s">
        <v>4</v>
      </c>
      <c r="C2773" t="s">
        <v>25</v>
      </c>
      <c r="D2773" t="s">
        <v>83</v>
      </c>
      <c r="E2773" t="s">
        <v>5680</v>
      </c>
      <c r="F2773" t="s">
        <v>78</v>
      </c>
      <c r="G2773" t="str">
        <f t="shared" si="258"/>
        <v>0</v>
      </c>
      <c r="H2773" s="4" t="str">
        <f t="shared" si="259"/>
        <v>Click here</v>
      </c>
      <c r="I2773" t="str">
        <f>IFERROR(INDEX(Analysis!$B$71:$L$91, MATCH(B2773, Analysis!$A$71:$A$91, 0), MATCH(C2773, Analysis!$B$70:$L$70, 0)), "")</f>
        <v>Mild</v>
      </c>
      <c r="J2773">
        <f t="shared" si="260"/>
        <v>22</v>
      </c>
      <c r="K2773" s="56">
        <f t="shared" si="261"/>
        <v>45807</v>
      </c>
      <c r="L2773" s="57">
        <f t="shared" si="263"/>
        <v>0.63628472221898846</v>
      </c>
      <c r="M2773" t="str" cm="1">
        <f t="array" ref="M2773">IF(L2773="","",_xlfn.IFS(
  AND(L2773&gt;=TIME(9,0,0), L2773&lt;TIME(16,0,0)),"Morning",
  AND(L2773&gt;=TIME(16,0,0), L2773&lt;TIME(23,59,0)),"Evening",
  L2773&gt;=TIME(23,59,0),"Night",
  L2773&lt;TIME(9,0,0),"Night"
))</f>
        <v>Morning</v>
      </c>
      <c r="O2773" t="str">
        <f t="shared" si="262"/>
        <v/>
      </c>
    </row>
    <row r="2774" spans="1:15" x14ac:dyDescent="0.25">
      <c r="A2774" s="55" t="s">
        <v>5681</v>
      </c>
      <c r="B2774" t="s">
        <v>1</v>
      </c>
      <c r="C2774" t="s">
        <v>4731</v>
      </c>
      <c r="D2774" t="s">
        <v>4902</v>
      </c>
      <c r="E2774" t="s">
        <v>5682</v>
      </c>
      <c r="F2774" t="s">
        <v>78</v>
      </c>
      <c r="G2774" t="str">
        <f t="shared" si="258"/>
        <v>0</v>
      </c>
      <c r="H2774" s="4" t="str">
        <f t="shared" si="259"/>
        <v>Click here</v>
      </c>
      <c r="I2774" t="str">
        <f>IFERROR(INDEX(Analysis!$B$71:$L$91, MATCH(B2774, Analysis!$A$71:$A$91, 0), MATCH(C2774, Analysis!$B$70:$L$70, 0)), "")</f>
        <v>Mild</v>
      </c>
      <c r="J2774">
        <f t="shared" si="260"/>
        <v>22</v>
      </c>
      <c r="K2774" s="56">
        <f t="shared" si="261"/>
        <v>45807</v>
      </c>
      <c r="L2774" s="57">
        <f t="shared" si="263"/>
        <v>0.64372685184935108</v>
      </c>
      <c r="M2774" t="str" cm="1">
        <f t="array" ref="M2774">IF(L2774="","",_xlfn.IFS(
  AND(L2774&gt;=TIME(9,0,0), L2774&lt;TIME(16,0,0)),"Morning",
  AND(L2774&gt;=TIME(16,0,0), L2774&lt;TIME(23,59,0)),"Evening",
  L2774&gt;=TIME(23,59,0),"Night",
  L2774&lt;TIME(9,0,0),"Night"
))</f>
        <v>Morning</v>
      </c>
      <c r="O2774" t="str">
        <f t="shared" si="262"/>
        <v/>
      </c>
    </row>
    <row r="2775" spans="1:15" x14ac:dyDescent="0.25">
      <c r="A2775" s="55" t="s">
        <v>5683</v>
      </c>
      <c r="B2775" t="s">
        <v>1</v>
      </c>
      <c r="C2775" t="s">
        <v>27</v>
      </c>
      <c r="D2775" t="s">
        <v>5143</v>
      </c>
      <c r="E2775" t="s">
        <v>5684</v>
      </c>
      <c r="F2775" t="s">
        <v>78</v>
      </c>
      <c r="G2775" t="str">
        <f t="shared" si="258"/>
        <v>0</v>
      </c>
      <c r="H2775" s="4" t="str">
        <f t="shared" si="259"/>
        <v>Click here</v>
      </c>
      <c r="I2775" t="str">
        <f>IFERROR(INDEX(Analysis!$B$71:$L$91, MATCH(B2775, Analysis!$A$71:$A$91, 0), MATCH(C2775, Analysis!$B$70:$L$70, 0)), "")</f>
        <v>Mild</v>
      </c>
      <c r="J2775">
        <f t="shared" si="260"/>
        <v>22</v>
      </c>
      <c r="K2775" s="56">
        <f t="shared" si="261"/>
        <v>45807</v>
      </c>
      <c r="L2775" s="57">
        <f t="shared" si="263"/>
        <v>0.64792824073811062</v>
      </c>
      <c r="M2775" t="str" cm="1">
        <f t="array" ref="M2775">IF(L2775="","",_xlfn.IFS(
  AND(L2775&gt;=TIME(9,0,0), L2775&lt;TIME(16,0,0)),"Morning",
  AND(L2775&gt;=TIME(16,0,0), L2775&lt;TIME(23,59,0)),"Evening",
  L2775&gt;=TIME(23,59,0),"Night",
  L2775&lt;TIME(9,0,0),"Night"
))</f>
        <v>Morning</v>
      </c>
      <c r="O2775" t="str">
        <f t="shared" si="262"/>
        <v/>
      </c>
    </row>
    <row r="2776" spans="1:15" x14ac:dyDescent="0.25">
      <c r="A2776" s="55" t="s">
        <v>5685</v>
      </c>
      <c r="B2776" t="s">
        <v>1</v>
      </c>
      <c r="C2776" t="s">
        <v>27</v>
      </c>
      <c r="D2776" t="s">
        <v>5143</v>
      </c>
      <c r="E2776" t="s">
        <v>5686</v>
      </c>
      <c r="F2776" t="s">
        <v>78</v>
      </c>
      <c r="G2776" t="str">
        <f t="shared" si="258"/>
        <v>0</v>
      </c>
      <c r="H2776" s="4" t="str">
        <f t="shared" si="259"/>
        <v>Click here</v>
      </c>
      <c r="I2776" t="str">
        <f>IFERROR(INDEX(Analysis!$B$71:$L$91, MATCH(B2776, Analysis!$A$71:$A$91, 0), MATCH(C2776, Analysis!$B$70:$L$70, 0)), "")</f>
        <v>Mild</v>
      </c>
      <c r="J2776">
        <f t="shared" si="260"/>
        <v>22</v>
      </c>
      <c r="K2776" s="56">
        <f t="shared" si="261"/>
        <v>45807</v>
      </c>
      <c r="L2776" s="57">
        <f t="shared" si="263"/>
        <v>0.64826388889196096</v>
      </c>
      <c r="M2776" t="str" cm="1">
        <f t="array" ref="M2776">IF(L2776="","",_xlfn.IFS(
  AND(L2776&gt;=TIME(9,0,0), L2776&lt;TIME(16,0,0)),"Morning",
  AND(L2776&gt;=TIME(16,0,0), L2776&lt;TIME(23,59,0)),"Evening",
  L2776&gt;=TIME(23,59,0),"Night",
  L2776&lt;TIME(9,0,0),"Night"
))</f>
        <v>Morning</v>
      </c>
      <c r="O2776" t="str">
        <f t="shared" si="262"/>
        <v/>
      </c>
    </row>
    <row r="2777" spans="1:15" x14ac:dyDescent="0.25">
      <c r="A2777" s="55" t="s">
        <v>5687</v>
      </c>
      <c r="B2777" t="s">
        <v>1</v>
      </c>
      <c r="C2777" t="s">
        <v>27</v>
      </c>
      <c r="D2777" t="s">
        <v>5143</v>
      </c>
      <c r="E2777" t="s">
        <v>5688</v>
      </c>
      <c r="F2777" t="s">
        <v>78</v>
      </c>
      <c r="G2777" t="str">
        <f t="shared" si="258"/>
        <v>0</v>
      </c>
      <c r="H2777" s="4" t="str">
        <f t="shared" si="259"/>
        <v>Click here</v>
      </c>
      <c r="I2777" t="str">
        <f>IFERROR(INDEX(Analysis!$B$71:$L$91, MATCH(B2777, Analysis!$A$71:$A$91, 0), MATCH(C2777, Analysis!$B$70:$L$70, 0)), "")</f>
        <v>Mild</v>
      </c>
      <c r="J2777">
        <f t="shared" si="260"/>
        <v>22</v>
      </c>
      <c r="K2777" s="56">
        <f t="shared" si="261"/>
        <v>45807</v>
      </c>
      <c r="L2777" s="57">
        <f t="shared" si="263"/>
        <v>0.648402777776937</v>
      </c>
      <c r="M2777" t="str" cm="1">
        <f t="array" ref="M2777">IF(L2777="","",_xlfn.IFS(
  AND(L2777&gt;=TIME(9,0,0), L2777&lt;TIME(16,0,0)),"Morning",
  AND(L2777&gt;=TIME(16,0,0), L2777&lt;TIME(23,59,0)),"Evening",
  L2777&gt;=TIME(23,59,0),"Night",
  L2777&lt;TIME(9,0,0),"Night"
))</f>
        <v>Morning</v>
      </c>
      <c r="O2777" t="str">
        <f t="shared" si="262"/>
        <v/>
      </c>
    </row>
    <row r="2778" spans="1:15" x14ac:dyDescent="0.25">
      <c r="A2778" s="55" t="s">
        <v>5689</v>
      </c>
      <c r="B2778" t="s">
        <v>1</v>
      </c>
      <c r="C2778" t="s">
        <v>4731</v>
      </c>
      <c r="D2778" t="s">
        <v>4740</v>
      </c>
      <c r="E2778" t="s">
        <v>5690</v>
      </c>
      <c r="F2778" t="s">
        <v>78</v>
      </c>
      <c r="G2778" t="str">
        <f t="shared" si="258"/>
        <v>0</v>
      </c>
      <c r="H2778" s="4" t="str">
        <f t="shared" si="259"/>
        <v>Click here</v>
      </c>
      <c r="I2778" t="str">
        <f>IFERROR(INDEX(Analysis!$B$71:$L$91, MATCH(B2778, Analysis!$A$71:$A$91, 0), MATCH(C2778, Analysis!$B$70:$L$70, 0)), "")</f>
        <v>Mild</v>
      </c>
      <c r="J2778">
        <f t="shared" si="260"/>
        <v>22</v>
      </c>
      <c r="K2778" s="56">
        <f t="shared" si="261"/>
        <v>45807</v>
      </c>
      <c r="L2778" s="57">
        <f t="shared" si="263"/>
        <v>0.65063657407154096</v>
      </c>
      <c r="M2778" t="str" cm="1">
        <f t="array" ref="M2778">IF(L2778="","",_xlfn.IFS(
  AND(L2778&gt;=TIME(9,0,0), L2778&lt;TIME(16,0,0)),"Morning",
  AND(L2778&gt;=TIME(16,0,0), L2778&lt;TIME(23,59,0)),"Evening",
  L2778&gt;=TIME(23,59,0),"Night",
  L2778&lt;TIME(9,0,0),"Night"
))</f>
        <v>Morning</v>
      </c>
      <c r="O2778" t="str">
        <f t="shared" si="262"/>
        <v/>
      </c>
    </row>
    <row r="2779" spans="1:15" x14ac:dyDescent="0.25">
      <c r="A2779" s="55" t="s">
        <v>5691</v>
      </c>
      <c r="B2779" t="s">
        <v>3</v>
      </c>
      <c r="C2779" t="s">
        <v>26</v>
      </c>
      <c r="D2779" t="s">
        <v>178</v>
      </c>
      <c r="E2779" t="s">
        <v>5692</v>
      </c>
      <c r="F2779" t="s">
        <v>78</v>
      </c>
      <c r="G2779" t="str">
        <f t="shared" si="258"/>
        <v>0</v>
      </c>
      <c r="H2779" s="4" t="str">
        <f t="shared" si="259"/>
        <v>Click here</v>
      </c>
      <c r="I2779" t="str">
        <f>IFERROR(INDEX(Analysis!$B$71:$L$91, MATCH(B2779, Analysis!$A$71:$A$91, 0), MATCH(C2779, Analysis!$B$70:$L$70, 0)), "")</f>
        <v>Severe</v>
      </c>
      <c r="J2779">
        <f t="shared" si="260"/>
        <v>22</v>
      </c>
      <c r="K2779" s="56">
        <f t="shared" si="261"/>
        <v>45807</v>
      </c>
      <c r="L2779" s="57">
        <f t="shared" si="263"/>
        <v>0.651087962964084</v>
      </c>
      <c r="M2779" t="str" cm="1">
        <f t="array" ref="M2779">IF(L2779="","",_xlfn.IFS(
  AND(L2779&gt;=TIME(9,0,0), L2779&lt;TIME(16,0,0)),"Morning",
  AND(L2779&gt;=TIME(16,0,0), L2779&lt;TIME(23,59,0)),"Evening",
  L2779&gt;=TIME(23,59,0),"Night",
  L2779&lt;TIME(9,0,0),"Night"
))</f>
        <v>Morning</v>
      </c>
      <c r="O2779" t="str">
        <f t="shared" si="262"/>
        <v/>
      </c>
    </row>
    <row r="2780" spans="1:15" x14ac:dyDescent="0.25">
      <c r="A2780" s="55" t="s">
        <v>5693</v>
      </c>
      <c r="B2780" t="s">
        <v>0</v>
      </c>
      <c r="C2780" t="s">
        <v>4731</v>
      </c>
      <c r="D2780" t="s">
        <v>4732</v>
      </c>
      <c r="E2780" t="s">
        <v>5694</v>
      </c>
      <c r="F2780" t="s">
        <v>78</v>
      </c>
      <c r="G2780" t="str">
        <f t="shared" si="258"/>
        <v>0</v>
      </c>
      <c r="H2780" s="4" t="str">
        <f t="shared" si="259"/>
        <v>Click here</v>
      </c>
      <c r="I2780" t="str">
        <f>IFERROR(INDEX(Analysis!$B$71:$L$91, MATCH(B2780, Analysis!$A$71:$A$91, 0), MATCH(C2780, Analysis!$B$70:$L$70, 0)), "")</f>
        <v>Severe</v>
      </c>
      <c r="J2780">
        <f t="shared" si="260"/>
        <v>22</v>
      </c>
      <c r="K2780" s="56">
        <f t="shared" si="261"/>
        <v>45807</v>
      </c>
      <c r="L2780" s="57">
        <f t="shared" si="263"/>
        <v>0.65423611111327773</v>
      </c>
      <c r="M2780" t="str" cm="1">
        <f t="array" ref="M2780">IF(L2780="","",_xlfn.IFS(
  AND(L2780&gt;=TIME(9,0,0), L2780&lt;TIME(16,0,0)),"Morning",
  AND(L2780&gt;=TIME(16,0,0), L2780&lt;TIME(23,59,0)),"Evening",
  L2780&gt;=TIME(23,59,0),"Night",
  L2780&lt;TIME(9,0,0),"Night"
))</f>
        <v>Morning</v>
      </c>
      <c r="O2780" t="str">
        <f t="shared" si="262"/>
        <v/>
      </c>
    </row>
    <row r="2781" spans="1:15" x14ac:dyDescent="0.25">
      <c r="A2781" s="55" t="s">
        <v>5695</v>
      </c>
      <c r="B2781" t="s">
        <v>1</v>
      </c>
      <c r="C2781" t="s">
        <v>27</v>
      </c>
      <c r="D2781" t="s">
        <v>5143</v>
      </c>
      <c r="E2781" t="s">
        <v>5696</v>
      </c>
      <c r="F2781" t="s">
        <v>78</v>
      </c>
      <c r="G2781" t="str">
        <f t="shared" si="258"/>
        <v>0</v>
      </c>
      <c r="H2781" s="4" t="str">
        <f t="shared" si="259"/>
        <v>Click here</v>
      </c>
      <c r="I2781" t="str">
        <f>IFERROR(INDEX(Analysis!$B$71:$L$91, MATCH(B2781, Analysis!$A$71:$A$91, 0), MATCH(C2781, Analysis!$B$70:$L$70, 0)), "")</f>
        <v>Mild</v>
      </c>
      <c r="J2781">
        <f t="shared" si="260"/>
        <v>22</v>
      </c>
      <c r="K2781" s="56">
        <f t="shared" si="261"/>
        <v>45807</v>
      </c>
      <c r="L2781" s="57">
        <f t="shared" si="263"/>
        <v>0.65530092592234723</v>
      </c>
      <c r="M2781" t="str" cm="1">
        <f t="array" ref="M2781">IF(L2781="","",_xlfn.IFS(
  AND(L2781&gt;=TIME(9,0,0), L2781&lt;TIME(16,0,0)),"Morning",
  AND(L2781&gt;=TIME(16,0,0), L2781&lt;TIME(23,59,0)),"Evening",
  L2781&gt;=TIME(23,59,0),"Night",
  L2781&lt;TIME(9,0,0),"Night"
))</f>
        <v>Morning</v>
      </c>
      <c r="O2781" t="str">
        <f t="shared" si="262"/>
        <v/>
      </c>
    </row>
    <row r="2782" spans="1:15" x14ac:dyDescent="0.25">
      <c r="A2782" s="55" t="s">
        <v>5697</v>
      </c>
      <c r="B2782" t="s">
        <v>1</v>
      </c>
      <c r="C2782" t="s">
        <v>27</v>
      </c>
      <c r="D2782" t="s">
        <v>5143</v>
      </c>
      <c r="E2782" t="s">
        <v>5698</v>
      </c>
      <c r="F2782" t="s">
        <v>78</v>
      </c>
      <c r="G2782" t="str">
        <f t="shared" si="258"/>
        <v>0</v>
      </c>
      <c r="H2782" s="4" t="str">
        <f t="shared" si="259"/>
        <v>Click here</v>
      </c>
      <c r="I2782" t="str">
        <f>IFERROR(INDEX(Analysis!$B$71:$L$91, MATCH(B2782, Analysis!$A$71:$A$91, 0), MATCH(C2782, Analysis!$B$70:$L$70, 0)), "")</f>
        <v>Mild</v>
      </c>
      <c r="J2782">
        <f t="shared" si="260"/>
        <v>22</v>
      </c>
      <c r="K2782" s="56">
        <f t="shared" si="261"/>
        <v>45807</v>
      </c>
      <c r="L2782" s="57">
        <f t="shared" si="263"/>
        <v>0.65564814814570127</v>
      </c>
      <c r="M2782" t="str" cm="1">
        <f t="array" ref="M2782">IF(L2782="","",_xlfn.IFS(
  AND(L2782&gt;=TIME(9,0,0), L2782&lt;TIME(16,0,0)),"Morning",
  AND(L2782&gt;=TIME(16,0,0), L2782&lt;TIME(23,59,0)),"Evening",
  L2782&gt;=TIME(23,59,0),"Night",
  L2782&lt;TIME(9,0,0),"Night"
))</f>
        <v>Morning</v>
      </c>
      <c r="O2782" t="str">
        <f t="shared" si="262"/>
        <v/>
      </c>
    </row>
    <row r="2783" spans="1:15" x14ac:dyDescent="0.25">
      <c r="A2783" s="55" t="s">
        <v>5699</v>
      </c>
      <c r="B2783" t="s">
        <v>1</v>
      </c>
      <c r="C2783" t="s">
        <v>29</v>
      </c>
      <c r="D2783" t="s">
        <v>116</v>
      </c>
      <c r="E2783" t="s">
        <v>5700</v>
      </c>
      <c r="F2783" t="s">
        <v>78</v>
      </c>
      <c r="G2783" t="str">
        <f t="shared" si="258"/>
        <v>0</v>
      </c>
      <c r="H2783" s="4" t="str">
        <f t="shared" si="259"/>
        <v>Click here</v>
      </c>
      <c r="I2783" t="str">
        <f>IFERROR(INDEX(Analysis!$B$71:$L$91, MATCH(B2783, Analysis!$A$71:$A$91, 0), MATCH(C2783, Analysis!$B$70:$L$70, 0)), "")</f>
        <v>Mild</v>
      </c>
      <c r="J2783">
        <f t="shared" si="260"/>
        <v>22</v>
      </c>
      <c r="K2783" s="56">
        <f t="shared" si="261"/>
        <v>45807</v>
      </c>
      <c r="L2783" s="57">
        <f t="shared" si="263"/>
        <v>0.67211805555416504</v>
      </c>
      <c r="M2783" t="str" cm="1">
        <f t="array" ref="M2783">IF(L2783="","",_xlfn.IFS(
  AND(L2783&gt;=TIME(9,0,0), L2783&lt;TIME(16,0,0)),"Morning",
  AND(L2783&gt;=TIME(16,0,0), L2783&lt;TIME(23,59,0)),"Evening",
  L2783&gt;=TIME(23,59,0),"Night",
  L2783&lt;TIME(9,0,0),"Night"
))</f>
        <v>Evening</v>
      </c>
      <c r="O2783" t="str">
        <f t="shared" si="262"/>
        <v/>
      </c>
    </row>
    <row r="2784" spans="1:15" x14ac:dyDescent="0.25">
      <c r="A2784" s="55" t="s">
        <v>5701</v>
      </c>
      <c r="B2784" t="s">
        <v>1</v>
      </c>
      <c r="C2784" t="s">
        <v>27</v>
      </c>
      <c r="D2784" t="s">
        <v>5143</v>
      </c>
      <c r="E2784" t="s">
        <v>5702</v>
      </c>
      <c r="F2784" t="s">
        <v>78</v>
      </c>
      <c r="G2784" t="str">
        <f t="shared" si="258"/>
        <v>0</v>
      </c>
      <c r="H2784" s="4" t="str">
        <f t="shared" si="259"/>
        <v>Click here</v>
      </c>
      <c r="I2784" t="str">
        <f>IFERROR(INDEX(Analysis!$B$71:$L$91, MATCH(B2784, Analysis!$A$71:$A$91, 0), MATCH(C2784, Analysis!$B$70:$L$70, 0)), "")</f>
        <v>Mild</v>
      </c>
      <c r="J2784">
        <f t="shared" si="260"/>
        <v>22</v>
      </c>
      <c r="K2784" s="56">
        <f t="shared" si="261"/>
        <v>45807</v>
      </c>
      <c r="L2784" s="57">
        <f t="shared" si="263"/>
        <v>0.67266203703911742</v>
      </c>
      <c r="M2784" t="str" cm="1">
        <f t="array" ref="M2784">IF(L2784="","",_xlfn.IFS(
  AND(L2784&gt;=TIME(9,0,0), L2784&lt;TIME(16,0,0)),"Morning",
  AND(L2784&gt;=TIME(16,0,0), L2784&lt;TIME(23,59,0)),"Evening",
  L2784&gt;=TIME(23,59,0),"Night",
  L2784&lt;TIME(9,0,0),"Night"
))</f>
        <v>Evening</v>
      </c>
      <c r="O2784" t="str">
        <f t="shared" si="262"/>
        <v/>
      </c>
    </row>
    <row r="2785" spans="1:15" x14ac:dyDescent="0.25">
      <c r="A2785" s="55" t="s">
        <v>5703</v>
      </c>
      <c r="B2785" t="s">
        <v>2</v>
      </c>
      <c r="C2785" t="s">
        <v>30</v>
      </c>
      <c r="D2785" t="s">
        <v>4253</v>
      </c>
      <c r="E2785" t="s">
        <v>5704</v>
      </c>
      <c r="F2785" t="s">
        <v>78</v>
      </c>
      <c r="G2785" t="str">
        <f t="shared" si="258"/>
        <v>0</v>
      </c>
      <c r="H2785" s="4" t="str">
        <f t="shared" si="259"/>
        <v>Click here</v>
      </c>
      <c r="I2785" t="str">
        <f>IFERROR(INDEX(Analysis!$B$71:$L$91, MATCH(B2785, Analysis!$A$71:$A$91, 0), MATCH(C2785, Analysis!$B$70:$L$70, 0)), "")</f>
        <v>Mild</v>
      </c>
      <c r="J2785">
        <f t="shared" si="260"/>
        <v>22</v>
      </c>
      <c r="K2785" s="56">
        <f t="shared" si="261"/>
        <v>45807</v>
      </c>
      <c r="L2785" s="57">
        <f t="shared" si="263"/>
        <v>0.67270833333168412</v>
      </c>
      <c r="M2785" t="str" cm="1">
        <f t="array" ref="M2785">IF(L2785="","",_xlfn.IFS(
  AND(L2785&gt;=TIME(9,0,0), L2785&lt;TIME(16,0,0)),"Morning",
  AND(L2785&gt;=TIME(16,0,0), L2785&lt;TIME(23,59,0)),"Evening",
  L2785&gt;=TIME(23,59,0),"Night",
  L2785&lt;TIME(9,0,0),"Night"
))</f>
        <v>Evening</v>
      </c>
      <c r="O2785" t="str">
        <f t="shared" si="262"/>
        <v/>
      </c>
    </row>
    <row r="2786" spans="1:15" x14ac:dyDescent="0.25">
      <c r="A2786" s="55" t="s">
        <v>5705</v>
      </c>
      <c r="B2786" t="s">
        <v>1</v>
      </c>
      <c r="C2786" t="s">
        <v>27</v>
      </c>
      <c r="D2786" t="s">
        <v>5143</v>
      </c>
      <c r="E2786" t="s">
        <v>5706</v>
      </c>
      <c r="F2786" t="s">
        <v>78</v>
      </c>
      <c r="G2786" t="str">
        <f t="shared" si="258"/>
        <v>0</v>
      </c>
      <c r="H2786" s="4" t="str">
        <f t="shared" si="259"/>
        <v>Click here</v>
      </c>
      <c r="I2786" t="str">
        <f>IFERROR(INDEX(Analysis!$B$71:$L$91, MATCH(B2786, Analysis!$A$71:$A$91, 0), MATCH(C2786, Analysis!$B$70:$L$70, 0)), "")</f>
        <v>Mild</v>
      </c>
      <c r="J2786">
        <f t="shared" si="260"/>
        <v>22</v>
      </c>
      <c r="K2786" s="56">
        <f t="shared" si="261"/>
        <v>45807</v>
      </c>
      <c r="L2786" s="57">
        <f t="shared" si="263"/>
        <v>0.6730439814782585</v>
      </c>
      <c r="M2786" t="str" cm="1">
        <f t="array" ref="M2786">IF(L2786="","",_xlfn.IFS(
  AND(L2786&gt;=TIME(9,0,0), L2786&lt;TIME(16,0,0)),"Morning",
  AND(L2786&gt;=TIME(16,0,0), L2786&lt;TIME(23,59,0)),"Evening",
  L2786&gt;=TIME(23,59,0),"Night",
  L2786&lt;TIME(9,0,0),"Night"
))</f>
        <v>Evening</v>
      </c>
      <c r="O2786" t="str">
        <f t="shared" si="262"/>
        <v/>
      </c>
    </row>
    <row r="2787" spans="1:15" x14ac:dyDescent="0.25">
      <c r="A2787" s="55" t="s">
        <v>5707</v>
      </c>
      <c r="B2787" t="s">
        <v>1</v>
      </c>
      <c r="C2787" t="s">
        <v>27</v>
      </c>
      <c r="D2787" t="s">
        <v>5143</v>
      </c>
      <c r="E2787" t="s">
        <v>5708</v>
      </c>
      <c r="F2787" t="s">
        <v>78</v>
      </c>
      <c r="G2787" t="str">
        <f t="shared" si="258"/>
        <v>0</v>
      </c>
      <c r="H2787" s="4" t="str">
        <f t="shared" si="259"/>
        <v>Click here</v>
      </c>
      <c r="I2787" t="str">
        <f>IFERROR(INDEX(Analysis!$B$71:$L$91, MATCH(B2787, Analysis!$A$71:$A$91, 0), MATCH(C2787, Analysis!$B$70:$L$70, 0)), "")</f>
        <v>Mild</v>
      </c>
      <c r="J2787">
        <f t="shared" si="260"/>
        <v>22</v>
      </c>
      <c r="K2787" s="56">
        <f t="shared" si="261"/>
        <v>45807</v>
      </c>
      <c r="L2787" s="57">
        <f t="shared" si="263"/>
        <v>0.68076388888584916</v>
      </c>
      <c r="M2787" t="str" cm="1">
        <f t="array" ref="M2787">IF(L2787="","",_xlfn.IFS(
  AND(L2787&gt;=TIME(9,0,0), L2787&lt;TIME(16,0,0)),"Morning",
  AND(L2787&gt;=TIME(16,0,0), L2787&lt;TIME(23,59,0)),"Evening",
  L2787&gt;=TIME(23,59,0),"Night",
  L2787&lt;TIME(9,0,0),"Night"
))</f>
        <v>Evening</v>
      </c>
      <c r="O2787" t="str">
        <f t="shared" si="262"/>
        <v/>
      </c>
    </row>
    <row r="2788" spans="1:15" x14ac:dyDescent="0.25">
      <c r="A2788" s="55" t="s">
        <v>5709</v>
      </c>
      <c r="B2788" t="s">
        <v>1</v>
      </c>
      <c r="C2788" t="s">
        <v>4731</v>
      </c>
      <c r="D2788" t="s">
        <v>4740</v>
      </c>
      <c r="E2788" t="s">
        <v>5710</v>
      </c>
      <c r="F2788" t="s">
        <v>78</v>
      </c>
      <c r="G2788" t="str">
        <f t="shared" si="258"/>
        <v>0</v>
      </c>
      <c r="H2788" s="4" t="str">
        <f t="shared" si="259"/>
        <v>Click here</v>
      </c>
      <c r="I2788" t="str">
        <f>IFERROR(INDEX(Analysis!$B$71:$L$91, MATCH(B2788, Analysis!$A$71:$A$91, 0), MATCH(C2788, Analysis!$B$70:$L$70, 0)), "")</f>
        <v>Mild</v>
      </c>
      <c r="J2788">
        <f t="shared" si="260"/>
        <v>22</v>
      </c>
      <c r="K2788" s="56">
        <f t="shared" si="261"/>
        <v>45807</v>
      </c>
      <c r="L2788" s="57">
        <f t="shared" si="263"/>
        <v>0.68218750000232831</v>
      </c>
      <c r="M2788" t="str" cm="1">
        <f t="array" ref="M2788">IF(L2788="","",_xlfn.IFS(
  AND(L2788&gt;=TIME(9,0,0), L2788&lt;TIME(16,0,0)),"Morning",
  AND(L2788&gt;=TIME(16,0,0), L2788&lt;TIME(23,59,0)),"Evening",
  L2788&gt;=TIME(23,59,0),"Night",
  L2788&lt;TIME(9,0,0),"Night"
))</f>
        <v>Evening</v>
      </c>
      <c r="O2788" t="str">
        <f t="shared" si="262"/>
        <v/>
      </c>
    </row>
    <row r="2789" spans="1:15" x14ac:dyDescent="0.25">
      <c r="A2789" s="55" t="s">
        <v>5711</v>
      </c>
      <c r="B2789" t="s">
        <v>1</v>
      </c>
      <c r="C2789" t="s">
        <v>27</v>
      </c>
      <c r="D2789" t="s">
        <v>5143</v>
      </c>
      <c r="E2789" t="s">
        <v>5712</v>
      </c>
      <c r="F2789" t="s">
        <v>78</v>
      </c>
      <c r="G2789" t="str">
        <f t="shared" si="258"/>
        <v>0</v>
      </c>
      <c r="H2789" s="4" t="str">
        <f t="shared" si="259"/>
        <v>Click here</v>
      </c>
      <c r="I2789" t="str">
        <f>IFERROR(INDEX(Analysis!$B$71:$L$91, MATCH(B2789, Analysis!$A$71:$A$91, 0), MATCH(C2789, Analysis!$B$70:$L$70, 0)), "")</f>
        <v>Mild</v>
      </c>
      <c r="J2789">
        <f t="shared" si="260"/>
        <v>22</v>
      </c>
      <c r="K2789" s="56">
        <f t="shared" si="261"/>
        <v>45807</v>
      </c>
      <c r="L2789" s="57">
        <f t="shared" si="263"/>
        <v>0.695277777776937</v>
      </c>
      <c r="M2789" t="str" cm="1">
        <f t="array" ref="M2789">IF(L2789="","",_xlfn.IFS(
  AND(L2789&gt;=TIME(9,0,0), L2789&lt;TIME(16,0,0)),"Morning",
  AND(L2789&gt;=TIME(16,0,0), L2789&lt;TIME(23,59,0)),"Evening",
  L2789&gt;=TIME(23,59,0),"Night",
  L2789&lt;TIME(9,0,0),"Night"
))</f>
        <v>Evening</v>
      </c>
      <c r="O2789" t="str">
        <f t="shared" si="262"/>
        <v/>
      </c>
    </row>
    <row r="2790" spans="1:15" x14ac:dyDescent="0.25">
      <c r="A2790" s="55" t="s">
        <v>5713</v>
      </c>
      <c r="B2790" t="s">
        <v>1</v>
      </c>
      <c r="C2790" t="s">
        <v>27</v>
      </c>
      <c r="D2790" t="s">
        <v>5143</v>
      </c>
      <c r="E2790" t="s">
        <v>5714</v>
      </c>
      <c r="F2790" t="s">
        <v>78</v>
      </c>
      <c r="G2790" t="str">
        <f t="shared" si="258"/>
        <v>0</v>
      </c>
      <c r="H2790" s="4" t="str">
        <f t="shared" si="259"/>
        <v>Click here</v>
      </c>
      <c r="I2790" t="str">
        <f>IFERROR(INDEX(Analysis!$B$71:$L$91, MATCH(B2790, Analysis!$A$71:$A$91, 0), MATCH(C2790, Analysis!$B$70:$L$70, 0)), "")</f>
        <v>Mild</v>
      </c>
      <c r="J2790">
        <f t="shared" si="260"/>
        <v>22</v>
      </c>
      <c r="K2790" s="56">
        <f t="shared" si="261"/>
        <v>45807</v>
      </c>
      <c r="L2790" s="57">
        <f t="shared" si="263"/>
        <v>0.695416666669189</v>
      </c>
      <c r="M2790" t="str" cm="1">
        <f t="array" ref="M2790">IF(L2790="","",_xlfn.IFS(
  AND(L2790&gt;=TIME(9,0,0), L2790&lt;TIME(16,0,0)),"Morning",
  AND(L2790&gt;=TIME(16,0,0), L2790&lt;TIME(23,59,0)),"Evening",
  L2790&gt;=TIME(23,59,0),"Night",
  L2790&lt;TIME(9,0,0),"Night"
))</f>
        <v>Evening</v>
      </c>
      <c r="O2790" t="str">
        <f t="shared" si="262"/>
        <v/>
      </c>
    </row>
    <row r="2791" spans="1:15" x14ac:dyDescent="0.25">
      <c r="A2791" s="55" t="s">
        <v>5715</v>
      </c>
      <c r="B2791" t="s">
        <v>1</v>
      </c>
      <c r="C2791" t="s">
        <v>27</v>
      </c>
      <c r="D2791" t="s">
        <v>5143</v>
      </c>
      <c r="E2791" t="s">
        <v>5716</v>
      </c>
      <c r="F2791" t="s">
        <v>78</v>
      </c>
      <c r="G2791" t="str">
        <f t="shared" si="258"/>
        <v>0</v>
      </c>
      <c r="H2791" s="4" t="str">
        <f t="shared" si="259"/>
        <v>Click here</v>
      </c>
      <c r="I2791" t="str">
        <f>IFERROR(INDEX(Analysis!$B$71:$L$91, MATCH(B2791, Analysis!$A$71:$A$91, 0), MATCH(C2791, Analysis!$B$70:$L$70, 0)), "")</f>
        <v>Mild</v>
      </c>
      <c r="J2791">
        <f t="shared" si="260"/>
        <v>22</v>
      </c>
      <c r="K2791" s="56">
        <f t="shared" si="261"/>
        <v>45807</v>
      </c>
      <c r="L2791" s="57">
        <f t="shared" si="263"/>
        <v>0.69553240740788169</v>
      </c>
      <c r="M2791" t="str" cm="1">
        <f t="array" ref="M2791">IF(L2791="","",_xlfn.IFS(
  AND(L2791&gt;=TIME(9,0,0), L2791&lt;TIME(16,0,0)),"Morning",
  AND(L2791&gt;=TIME(16,0,0), L2791&lt;TIME(23,59,0)),"Evening",
  L2791&gt;=TIME(23,59,0),"Night",
  L2791&lt;TIME(9,0,0),"Night"
))</f>
        <v>Evening</v>
      </c>
      <c r="O2791" t="str">
        <f t="shared" si="262"/>
        <v/>
      </c>
    </row>
    <row r="2792" spans="1:15" x14ac:dyDescent="0.25">
      <c r="A2792" s="55" t="s">
        <v>5717</v>
      </c>
      <c r="B2792" t="s">
        <v>1</v>
      </c>
      <c r="C2792" t="s">
        <v>27</v>
      </c>
      <c r="D2792" t="s">
        <v>5143</v>
      </c>
      <c r="E2792" t="s">
        <v>5718</v>
      </c>
      <c r="F2792" t="s">
        <v>78</v>
      </c>
      <c r="G2792" t="str">
        <f t="shared" si="258"/>
        <v>0</v>
      </c>
      <c r="H2792" s="4" t="str">
        <f t="shared" si="259"/>
        <v>Click here</v>
      </c>
      <c r="I2792" t="str">
        <f>IFERROR(INDEX(Analysis!$B$71:$L$91, MATCH(B2792, Analysis!$A$71:$A$91, 0), MATCH(C2792, Analysis!$B$70:$L$70, 0)), "")</f>
        <v>Mild</v>
      </c>
      <c r="J2792">
        <f t="shared" si="260"/>
        <v>22</v>
      </c>
      <c r="K2792" s="56">
        <f t="shared" si="261"/>
        <v>45807</v>
      </c>
      <c r="L2792" s="57">
        <f t="shared" si="263"/>
        <v>0.69567129629285773</v>
      </c>
      <c r="M2792" t="str" cm="1">
        <f t="array" ref="M2792">IF(L2792="","",_xlfn.IFS(
  AND(L2792&gt;=TIME(9,0,0), L2792&lt;TIME(16,0,0)),"Morning",
  AND(L2792&gt;=TIME(16,0,0), L2792&lt;TIME(23,59,0)),"Evening",
  L2792&gt;=TIME(23,59,0),"Night",
  L2792&lt;TIME(9,0,0),"Night"
))</f>
        <v>Evening</v>
      </c>
      <c r="O2792" t="str">
        <f t="shared" si="262"/>
        <v/>
      </c>
    </row>
    <row r="2793" spans="1:15" x14ac:dyDescent="0.25">
      <c r="A2793" s="55" t="s">
        <v>5719</v>
      </c>
      <c r="B2793" t="s">
        <v>1</v>
      </c>
      <c r="C2793" t="s">
        <v>29</v>
      </c>
      <c r="D2793" t="s">
        <v>76</v>
      </c>
      <c r="E2793" t="s">
        <v>5720</v>
      </c>
      <c r="F2793" t="s">
        <v>78</v>
      </c>
      <c r="G2793" t="str">
        <f t="shared" si="258"/>
        <v>0</v>
      </c>
      <c r="H2793" s="4" t="str">
        <f t="shared" si="259"/>
        <v>Click here</v>
      </c>
      <c r="I2793" t="str">
        <f>IFERROR(INDEX(Analysis!$B$71:$L$91, MATCH(B2793, Analysis!$A$71:$A$91, 0), MATCH(C2793, Analysis!$B$70:$L$70, 0)), "")</f>
        <v>Mild</v>
      </c>
      <c r="J2793">
        <f t="shared" si="260"/>
        <v>22</v>
      </c>
      <c r="K2793" s="56">
        <f t="shared" si="261"/>
        <v>45807</v>
      </c>
      <c r="L2793" s="57">
        <f t="shared" si="263"/>
        <v>0.700474537035916</v>
      </c>
      <c r="M2793" t="str" cm="1">
        <f t="array" ref="M2793">IF(L2793="","",_xlfn.IFS(
  AND(L2793&gt;=TIME(9,0,0), L2793&lt;TIME(16,0,0)),"Morning",
  AND(L2793&gt;=TIME(16,0,0), L2793&lt;TIME(23,59,0)),"Evening",
  L2793&gt;=TIME(23,59,0),"Night",
  L2793&lt;TIME(9,0,0),"Night"
))</f>
        <v>Evening</v>
      </c>
      <c r="O2793" t="str">
        <f t="shared" si="262"/>
        <v/>
      </c>
    </row>
    <row r="2794" spans="1:15" x14ac:dyDescent="0.25">
      <c r="A2794" s="55" t="s">
        <v>5721</v>
      </c>
      <c r="B2794" t="s">
        <v>1</v>
      </c>
      <c r="C2794" t="s">
        <v>26</v>
      </c>
      <c r="D2794" t="s">
        <v>199</v>
      </c>
      <c r="E2794" t="s">
        <v>5722</v>
      </c>
      <c r="F2794" t="s">
        <v>78</v>
      </c>
      <c r="G2794" t="str">
        <f t="shared" si="258"/>
        <v>0</v>
      </c>
      <c r="H2794" s="4" t="str">
        <f t="shared" si="259"/>
        <v>Click here</v>
      </c>
      <c r="I2794" t="str">
        <f>IFERROR(INDEX(Analysis!$B$71:$L$91, MATCH(B2794, Analysis!$A$71:$A$91, 0), MATCH(C2794, Analysis!$B$70:$L$70, 0)), "")</f>
        <v>Mild</v>
      </c>
      <c r="J2794">
        <f t="shared" si="260"/>
        <v>22</v>
      </c>
      <c r="K2794" s="56">
        <f t="shared" si="261"/>
        <v>45807</v>
      </c>
      <c r="L2794" s="57">
        <f t="shared" si="263"/>
        <v>0.70759259258920792</v>
      </c>
      <c r="M2794" t="str" cm="1">
        <f t="array" ref="M2794">IF(L2794="","",_xlfn.IFS(
  AND(L2794&gt;=TIME(9,0,0), L2794&lt;TIME(16,0,0)),"Morning",
  AND(L2794&gt;=TIME(16,0,0), L2794&lt;TIME(23,59,0)),"Evening",
  L2794&gt;=TIME(23,59,0),"Night",
  L2794&lt;TIME(9,0,0),"Night"
))</f>
        <v>Evening</v>
      </c>
      <c r="O2794" t="str">
        <f t="shared" si="262"/>
        <v/>
      </c>
    </row>
    <row r="2795" spans="1:15" x14ac:dyDescent="0.25">
      <c r="A2795" s="55" t="s">
        <v>5723</v>
      </c>
      <c r="B2795" t="s">
        <v>1</v>
      </c>
      <c r="C2795" t="s">
        <v>26</v>
      </c>
      <c r="D2795" t="s">
        <v>220</v>
      </c>
      <c r="E2795" t="s">
        <v>5724</v>
      </c>
      <c r="F2795" t="s">
        <v>78</v>
      </c>
      <c r="G2795" t="str">
        <f t="shared" si="258"/>
        <v>0</v>
      </c>
      <c r="H2795" s="4" t="str">
        <f t="shared" si="259"/>
        <v>Click here</v>
      </c>
      <c r="I2795" t="str">
        <f>IFERROR(INDEX(Analysis!$B$71:$L$91, MATCH(B2795, Analysis!$A$71:$A$91, 0), MATCH(C2795, Analysis!$B$70:$L$70, 0)), "")</f>
        <v>Mild</v>
      </c>
      <c r="J2795">
        <f t="shared" si="260"/>
        <v>22</v>
      </c>
      <c r="K2795" s="56">
        <f t="shared" si="261"/>
        <v>45807</v>
      </c>
      <c r="L2795" s="57">
        <f t="shared" si="263"/>
        <v>0.71032407407619758</v>
      </c>
      <c r="M2795" t="str" cm="1">
        <f t="array" ref="M2795">IF(L2795="","",_xlfn.IFS(
  AND(L2795&gt;=TIME(9,0,0), L2795&lt;TIME(16,0,0)),"Morning",
  AND(L2795&gt;=TIME(16,0,0), L2795&lt;TIME(23,59,0)),"Evening",
  L2795&gt;=TIME(23,59,0),"Night",
  L2795&lt;TIME(9,0,0),"Night"
))</f>
        <v>Evening</v>
      </c>
      <c r="O2795" t="str">
        <f t="shared" si="262"/>
        <v/>
      </c>
    </row>
    <row r="2796" spans="1:15" x14ac:dyDescent="0.25">
      <c r="A2796" s="55" t="s">
        <v>5725</v>
      </c>
      <c r="B2796" t="s">
        <v>1</v>
      </c>
      <c r="C2796" t="s">
        <v>29</v>
      </c>
      <c r="D2796" t="s">
        <v>76</v>
      </c>
      <c r="E2796" t="s">
        <v>5726</v>
      </c>
      <c r="F2796" t="s">
        <v>78</v>
      </c>
      <c r="G2796" t="str">
        <f t="shared" si="258"/>
        <v>0</v>
      </c>
      <c r="H2796" s="4" t="str">
        <f t="shared" si="259"/>
        <v>Click here</v>
      </c>
      <c r="I2796" t="str">
        <f>IFERROR(INDEX(Analysis!$B$71:$L$91, MATCH(B2796, Analysis!$A$71:$A$91, 0), MATCH(C2796, Analysis!$B$70:$L$70, 0)), "")</f>
        <v>Mild</v>
      </c>
      <c r="J2796">
        <f t="shared" si="260"/>
        <v>22</v>
      </c>
      <c r="K2796" s="56">
        <f t="shared" si="261"/>
        <v>45807</v>
      </c>
      <c r="L2796" s="57">
        <f t="shared" si="263"/>
        <v>0.71112268518481869</v>
      </c>
      <c r="M2796" t="str" cm="1">
        <f t="array" ref="M2796">IF(L2796="","",_xlfn.IFS(
  AND(L2796&gt;=TIME(9,0,0), L2796&lt;TIME(16,0,0)),"Morning",
  AND(L2796&gt;=TIME(16,0,0), L2796&lt;TIME(23,59,0)),"Evening",
  L2796&gt;=TIME(23,59,0),"Night",
  L2796&lt;TIME(9,0,0),"Night"
))</f>
        <v>Evening</v>
      </c>
      <c r="O2796" t="str">
        <f t="shared" si="262"/>
        <v/>
      </c>
    </row>
    <row r="2797" spans="1:15" x14ac:dyDescent="0.25">
      <c r="A2797" s="55" t="s">
        <v>5727</v>
      </c>
      <c r="B2797" t="s">
        <v>1</v>
      </c>
      <c r="C2797" t="s">
        <v>4731</v>
      </c>
      <c r="D2797" t="s">
        <v>4743</v>
      </c>
      <c r="E2797" t="s">
        <v>5728</v>
      </c>
      <c r="F2797" t="s">
        <v>78</v>
      </c>
      <c r="G2797" t="str">
        <f t="shared" si="258"/>
        <v>0</v>
      </c>
      <c r="H2797" s="4" t="str">
        <f t="shared" si="259"/>
        <v>Click here</v>
      </c>
      <c r="I2797" t="str">
        <f>IFERROR(INDEX(Analysis!$B$71:$L$91, MATCH(B2797, Analysis!$A$71:$A$91, 0), MATCH(C2797, Analysis!$B$70:$L$70, 0)), "")</f>
        <v>Mild</v>
      </c>
      <c r="J2797">
        <f t="shared" si="260"/>
        <v>22</v>
      </c>
      <c r="K2797" s="56">
        <f t="shared" si="261"/>
        <v>45807</v>
      </c>
      <c r="L2797" s="57">
        <f t="shared" si="263"/>
        <v>0.71306712963269092</v>
      </c>
      <c r="M2797" t="str" cm="1">
        <f t="array" ref="M2797">IF(L2797="","",_xlfn.IFS(
  AND(L2797&gt;=TIME(9,0,0), L2797&lt;TIME(16,0,0)),"Morning",
  AND(L2797&gt;=TIME(16,0,0), L2797&lt;TIME(23,59,0)),"Evening",
  L2797&gt;=TIME(23,59,0),"Night",
  L2797&lt;TIME(9,0,0),"Night"
))</f>
        <v>Evening</v>
      </c>
      <c r="O2797" t="str">
        <f t="shared" si="262"/>
        <v/>
      </c>
    </row>
    <row r="2798" spans="1:15" x14ac:dyDescent="0.25">
      <c r="A2798" s="55" t="s">
        <v>5729</v>
      </c>
      <c r="B2798" t="s">
        <v>1</v>
      </c>
      <c r="C2798" t="s">
        <v>4731</v>
      </c>
      <c r="D2798" t="s">
        <v>4743</v>
      </c>
      <c r="E2798" t="s">
        <v>5730</v>
      </c>
      <c r="F2798" t="s">
        <v>78</v>
      </c>
      <c r="G2798" t="str">
        <f t="shared" si="258"/>
        <v>0</v>
      </c>
      <c r="H2798" s="4" t="str">
        <f t="shared" si="259"/>
        <v>Click here</v>
      </c>
      <c r="I2798" t="str">
        <f>IFERROR(INDEX(Analysis!$B$71:$L$91, MATCH(B2798, Analysis!$A$71:$A$91, 0), MATCH(C2798, Analysis!$B$70:$L$70, 0)), "")</f>
        <v>Mild</v>
      </c>
      <c r="J2798">
        <f t="shared" si="260"/>
        <v>22</v>
      </c>
      <c r="K2798" s="56">
        <f t="shared" si="261"/>
        <v>45807</v>
      </c>
      <c r="L2798" s="57">
        <f t="shared" si="263"/>
        <v>0.71327546296379296</v>
      </c>
      <c r="M2798" t="str" cm="1">
        <f t="array" ref="M2798">IF(L2798="","",_xlfn.IFS(
  AND(L2798&gt;=TIME(9,0,0), L2798&lt;TIME(16,0,0)),"Morning",
  AND(L2798&gt;=TIME(16,0,0), L2798&lt;TIME(23,59,0)),"Evening",
  L2798&gt;=TIME(23,59,0),"Night",
  L2798&lt;TIME(9,0,0),"Night"
))</f>
        <v>Evening</v>
      </c>
      <c r="O2798" t="str">
        <f t="shared" si="262"/>
        <v/>
      </c>
    </row>
    <row r="2799" spans="1:15" x14ac:dyDescent="0.25">
      <c r="A2799" s="55" t="s">
        <v>5731</v>
      </c>
      <c r="B2799" t="s">
        <v>1</v>
      </c>
      <c r="C2799" t="s">
        <v>4731</v>
      </c>
      <c r="D2799" t="s">
        <v>4743</v>
      </c>
      <c r="E2799" t="s">
        <v>5732</v>
      </c>
      <c r="F2799" t="s">
        <v>78</v>
      </c>
      <c r="G2799" t="str">
        <f t="shared" si="258"/>
        <v>0</v>
      </c>
      <c r="H2799" s="4" t="str">
        <f t="shared" si="259"/>
        <v>Click here</v>
      </c>
      <c r="I2799" t="str">
        <f>IFERROR(INDEX(Analysis!$B$71:$L$91, MATCH(B2799, Analysis!$A$71:$A$91, 0), MATCH(C2799, Analysis!$B$70:$L$70, 0)), "")</f>
        <v>Mild</v>
      </c>
      <c r="J2799">
        <f t="shared" si="260"/>
        <v>22</v>
      </c>
      <c r="K2799" s="56">
        <f t="shared" si="261"/>
        <v>45807</v>
      </c>
      <c r="L2799" s="57">
        <f t="shared" si="263"/>
        <v>0.71347222222539131</v>
      </c>
      <c r="M2799" t="str" cm="1">
        <f t="array" ref="M2799">IF(L2799="","",_xlfn.IFS(
  AND(L2799&gt;=TIME(9,0,0), L2799&lt;TIME(16,0,0)),"Morning",
  AND(L2799&gt;=TIME(16,0,0), L2799&lt;TIME(23,59,0)),"Evening",
  L2799&gt;=TIME(23,59,0),"Night",
  L2799&lt;TIME(9,0,0),"Night"
))</f>
        <v>Evening</v>
      </c>
      <c r="O2799" t="str">
        <f t="shared" si="262"/>
        <v/>
      </c>
    </row>
    <row r="2800" spans="1:15" x14ac:dyDescent="0.25">
      <c r="A2800" s="55" t="s">
        <v>5733</v>
      </c>
      <c r="B2800" t="s">
        <v>1</v>
      </c>
      <c r="C2800" t="s">
        <v>30</v>
      </c>
      <c r="D2800" t="s">
        <v>4253</v>
      </c>
      <c r="E2800" t="s">
        <v>5734</v>
      </c>
      <c r="F2800" t="s">
        <v>78</v>
      </c>
      <c r="G2800" t="str">
        <f t="shared" si="258"/>
        <v>0</v>
      </c>
      <c r="H2800" s="4" t="str">
        <f t="shared" si="259"/>
        <v>Click here</v>
      </c>
      <c r="I2800" t="str">
        <f>IFERROR(INDEX(Analysis!$B$71:$L$91, MATCH(B2800, Analysis!$A$71:$A$91, 0), MATCH(C2800, Analysis!$B$70:$L$70, 0)), "")</f>
        <v>Mild</v>
      </c>
      <c r="J2800">
        <f t="shared" si="260"/>
        <v>22</v>
      </c>
      <c r="K2800" s="56">
        <f t="shared" si="261"/>
        <v>45807</v>
      </c>
      <c r="L2800" s="57">
        <f t="shared" si="263"/>
        <v>0.71672453703649808</v>
      </c>
      <c r="M2800" t="str" cm="1">
        <f t="array" ref="M2800">IF(L2800="","",_xlfn.IFS(
  AND(L2800&gt;=TIME(9,0,0), L2800&lt;TIME(16,0,0)),"Morning",
  AND(L2800&gt;=TIME(16,0,0), L2800&lt;TIME(23,59,0)),"Evening",
  L2800&gt;=TIME(23,59,0),"Night",
  L2800&lt;TIME(9,0,0),"Night"
))</f>
        <v>Evening</v>
      </c>
      <c r="O2800" t="str">
        <f t="shared" si="262"/>
        <v/>
      </c>
    </row>
    <row r="2801" spans="1:15" x14ac:dyDescent="0.25">
      <c r="A2801" s="55" t="s">
        <v>5735</v>
      </c>
      <c r="B2801" t="s">
        <v>1</v>
      </c>
      <c r="C2801" t="s">
        <v>30</v>
      </c>
      <c r="D2801" t="s">
        <v>4253</v>
      </c>
      <c r="E2801" t="s">
        <v>5736</v>
      </c>
      <c r="F2801" t="s">
        <v>78</v>
      </c>
      <c r="G2801" t="str">
        <f t="shared" si="258"/>
        <v>0</v>
      </c>
      <c r="H2801" s="4" t="str">
        <f t="shared" si="259"/>
        <v>Click here</v>
      </c>
      <c r="I2801" t="str">
        <f>IFERROR(INDEX(Analysis!$B$71:$L$91, MATCH(B2801, Analysis!$A$71:$A$91, 0), MATCH(C2801, Analysis!$B$70:$L$70, 0)), "")</f>
        <v>Mild</v>
      </c>
      <c r="J2801">
        <f t="shared" si="260"/>
        <v>22</v>
      </c>
      <c r="K2801" s="56">
        <f t="shared" si="261"/>
        <v>45807</v>
      </c>
      <c r="L2801" s="57">
        <f t="shared" si="263"/>
        <v>0.71790509259153623</v>
      </c>
      <c r="M2801" t="str" cm="1">
        <f t="array" ref="M2801">IF(L2801="","",_xlfn.IFS(
  AND(L2801&gt;=TIME(9,0,0), L2801&lt;TIME(16,0,0)),"Morning",
  AND(L2801&gt;=TIME(16,0,0), L2801&lt;TIME(23,59,0)),"Evening",
  L2801&gt;=TIME(23,59,0),"Night",
  L2801&lt;TIME(9,0,0),"Night"
))</f>
        <v>Evening</v>
      </c>
      <c r="O2801" t="str">
        <f t="shared" si="262"/>
        <v/>
      </c>
    </row>
    <row r="2802" spans="1:15" x14ac:dyDescent="0.25">
      <c r="A2802" s="55" t="s">
        <v>5737</v>
      </c>
      <c r="B2802" t="s">
        <v>1</v>
      </c>
      <c r="C2802" t="s">
        <v>27</v>
      </c>
      <c r="D2802" t="s">
        <v>3575</v>
      </c>
      <c r="E2802" t="s">
        <v>5738</v>
      </c>
      <c r="F2802" t="s">
        <v>78</v>
      </c>
      <c r="G2802" t="str">
        <f t="shared" si="258"/>
        <v>0</v>
      </c>
      <c r="H2802" s="4" t="str">
        <f t="shared" si="259"/>
        <v>Click here</v>
      </c>
      <c r="I2802" t="str">
        <f>IFERROR(INDEX(Analysis!$B$71:$L$91, MATCH(B2802, Analysis!$A$71:$A$91, 0), MATCH(C2802, Analysis!$B$70:$L$70, 0)), "")</f>
        <v>Mild</v>
      </c>
      <c r="J2802">
        <f t="shared" si="260"/>
        <v>22</v>
      </c>
      <c r="K2802" s="56">
        <f t="shared" si="261"/>
        <v>45807</v>
      </c>
      <c r="L2802" s="57">
        <f t="shared" si="263"/>
        <v>0.71891203703853535</v>
      </c>
      <c r="M2802" t="str" cm="1">
        <f t="array" ref="M2802">IF(L2802="","",_xlfn.IFS(
  AND(L2802&gt;=TIME(9,0,0), L2802&lt;TIME(16,0,0)),"Morning",
  AND(L2802&gt;=TIME(16,0,0), L2802&lt;TIME(23,59,0)),"Evening",
  L2802&gt;=TIME(23,59,0),"Night",
  L2802&lt;TIME(9,0,0),"Night"
))</f>
        <v>Evening</v>
      </c>
      <c r="O2802" t="str">
        <f t="shared" si="262"/>
        <v/>
      </c>
    </row>
    <row r="2803" spans="1:15" x14ac:dyDescent="0.25">
      <c r="A2803" s="55" t="s">
        <v>5739</v>
      </c>
      <c r="B2803" t="s">
        <v>1</v>
      </c>
      <c r="C2803" t="s">
        <v>27</v>
      </c>
      <c r="D2803" t="s">
        <v>5143</v>
      </c>
      <c r="E2803" t="s">
        <v>5740</v>
      </c>
      <c r="F2803" t="s">
        <v>78</v>
      </c>
      <c r="G2803" t="str">
        <f t="shared" si="258"/>
        <v>0</v>
      </c>
      <c r="H2803" s="4" t="str">
        <f t="shared" si="259"/>
        <v>Click here</v>
      </c>
      <c r="I2803" t="str">
        <f>IFERROR(INDEX(Analysis!$B$71:$L$91, MATCH(B2803, Analysis!$A$71:$A$91, 0), MATCH(C2803, Analysis!$B$70:$L$70, 0)), "")</f>
        <v>Mild</v>
      </c>
      <c r="J2803">
        <f t="shared" si="260"/>
        <v>22</v>
      </c>
      <c r="K2803" s="56">
        <f t="shared" si="261"/>
        <v>45807</v>
      </c>
      <c r="L2803" s="57">
        <f t="shared" si="263"/>
        <v>0.71925925926188938</v>
      </c>
      <c r="M2803" t="str" cm="1">
        <f t="array" ref="M2803">IF(L2803="","",_xlfn.IFS(
  AND(L2803&gt;=TIME(9,0,0), L2803&lt;TIME(16,0,0)),"Morning",
  AND(L2803&gt;=TIME(16,0,0), L2803&lt;TIME(23,59,0)),"Evening",
  L2803&gt;=TIME(23,59,0),"Night",
  L2803&lt;TIME(9,0,0),"Night"
))</f>
        <v>Evening</v>
      </c>
      <c r="O2803" t="str">
        <f t="shared" si="262"/>
        <v/>
      </c>
    </row>
    <row r="2804" spans="1:15" x14ac:dyDescent="0.25">
      <c r="A2804" s="55" t="s">
        <v>5741</v>
      </c>
      <c r="B2804" t="s">
        <v>1</v>
      </c>
      <c r="C2804" t="s">
        <v>29</v>
      </c>
      <c r="D2804" t="s">
        <v>76</v>
      </c>
      <c r="E2804" t="s">
        <v>5742</v>
      </c>
      <c r="F2804" t="s">
        <v>78</v>
      </c>
      <c r="G2804" t="str">
        <f t="shared" si="258"/>
        <v>0</v>
      </c>
      <c r="H2804" s="4" t="str">
        <f t="shared" si="259"/>
        <v>Click here</v>
      </c>
      <c r="I2804" t="str">
        <f>IFERROR(INDEX(Analysis!$B$71:$L$91, MATCH(B2804, Analysis!$A$71:$A$91, 0), MATCH(C2804, Analysis!$B$70:$L$70, 0)), "")</f>
        <v>Mild</v>
      </c>
      <c r="J2804">
        <f t="shared" si="260"/>
        <v>22</v>
      </c>
      <c r="K2804" s="56">
        <f t="shared" si="261"/>
        <v>45807</v>
      </c>
      <c r="L2804" s="57">
        <f t="shared" si="263"/>
        <v>0.72538194444496185</v>
      </c>
      <c r="M2804" t="str" cm="1">
        <f t="array" ref="M2804">IF(L2804="","",_xlfn.IFS(
  AND(L2804&gt;=TIME(9,0,0), L2804&lt;TIME(16,0,0)),"Morning",
  AND(L2804&gt;=TIME(16,0,0), L2804&lt;TIME(23,59,0)),"Evening",
  L2804&gt;=TIME(23,59,0),"Night",
  L2804&lt;TIME(9,0,0),"Night"
))</f>
        <v>Evening</v>
      </c>
      <c r="O2804" t="str">
        <f t="shared" si="262"/>
        <v/>
      </c>
    </row>
    <row r="2805" spans="1:15" x14ac:dyDescent="0.25">
      <c r="A2805" s="55" t="s">
        <v>5743</v>
      </c>
      <c r="B2805" t="s">
        <v>4</v>
      </c>
      <c r="C2805" t="s">
        <v>29</v>
      </c>
      <c r="D2805" t="s">
        <v>76</v>
      </c>
      <c r="E2805" t="s">
        <v>5744</v>
      </c>
      <c r="F2805" t="s">
        <v>78</v>
      </c>
      <c r="G2805" t="str">
        <f t="shared" si="258"/>
        <v>0</v>
      </c>
      <c r="H2805" s="4" t="str">
        <f t="shared" si="259"/>
        <v>Click here</v>
      </c>
      <c r="I2805" t="str">
        <f>IFERROR(INDEX(Analysis!$B$71:$L$91, MATCH(B2805, Analysis!$A$71:$A$91, 0), MATCH(C2805, Analysis!$B$70:$L$70, 0)), "")</f>
        <v>Mild</v>
      </c>
      <c r="J2805">
        <f t="shared" si="260"/>
        <v>22</v>
      </c>
      <c r="K2805" s="56">
        <f t="shared" si="261"/>
        <v>45807</v>
      </c>
      <c r="L2805" s="57">
        <f t="shared" si="263"/>
        <v>0.73107638888905058</v>
      </c>
      <c r="M2805" t="str" cm="1">
        <f t="array" ref="M2805">IF(L2805="","",_xlfn.IFS(
  AND(L2805&gt;=TIME(9,0,0), L2805&lt;TIME(16,0,0)),"Morning",
  AND(L2805&gt;=TIME(16,0,0), L2805&lt;TIME(23,59,0)),"Evening",
  L2805&gt;=TIME(23,59,0),"Night",
  L2805&lt;TIME(9,0,0),"Night"
))</f>
        <v>Evening</v>
      </c>
      <c r="O2805" t="str">
        <f t="shared" si="262"/>
        <v/>
      </c>
    </row>
    <row r="2806" spans="1:15" x14ac:dyDescent="0.25">
      <c r="A2806" s="55" t="s">
        <v>5745</v>
      </c>
      <c r="B2806" t="s">
        <v>3</v>
      </c>
      <c r="C2806" t="s">
        <v>29</v>
      </c>
      <c r="D2806" t="s">
        <v>116</v>
      </c>
      <c r="E2806" t="s">
        <v>5746</v>
      </c>
      <c r="F2806" t="s">
        <v>78</v>
      </c>
      <c r="G2806" t="str">
        <f t="shared" si="258"/>
        <v>0</v>
      </c>
      <c r="H2806" s="4" t="str">
        <f t="shared" si="259"/>
        <v>Click here</v>
      </c>
      <c r="I2806" t="str">
        <f>IFERROR(INDEX(Analysis!$B$71:$L$91, MATCH(B2806, Analysis!$A$71:$A$91, 0), MATCH(C2806, Analysis!$B$70:$L$70, 0)), "")</f>
        <v>Severe</v>
      </c>
      <c r="J2806">
        <f t="shared" si="260"/>
        <v>22</v>
      </c>
      <c r="K2806" s="56">
        <f t="shared" si="261"/>
        <v>45807</v>
      </c>
      <c r="L2806" s="57">
        <f t="shared" si="263"/>
        <v>0.73246527777519077</v>
      </c>
      <c r="M2806" t="str" cm="1">
        <f t="array" ref="M2806">IF(L2806="","",_xlfn.IFS(
  AND(L2806&gt;=TIME(9,0,0), L2806&lt;TIME(16,0,0)),"Morning",
  AND(L2806&gt;=TIME(16,0,0), L2806&lt;TIME(23,59,0)),"Evening",
  L2806&gt;=TIME(23,59,0),"Night",
  L2806&lt;TIME(9,0,0),"Night"
))</f>
        <v>Evening</v>
      </c>
      <c r="O2806" t="str">
        <f t="shared" si="262"/>
        <v/>
      </c>
    </row>
    <row r="2807" spans="1:15" x14ac:dyDescent="0.25">
      <c r="A2807" s="55" t="s">
        <v>5747</v>
      </c>
      <c r="B2807" t="s">
        <v>4</v>
      </c>
      <c r="C2807" t="s">
        <v>29</v>
      </c>
      <c r="D2807" t="s">
        <v>100</v>
      </c>
      <c r="E2807" t="s">
        <v>5748</v>
      </c>
      <c r="F2807" t="s">
        <v>78</v>
      </c>
      <c r="G2807" t="str">
        <f t="shared" si="258"/>
        <v>0</v>
      </c>
      <c r="H2807" s="4" t="str">
        <f t="shared" si="259"/>
        <v>Click here</v>
      </c>
      <c r="I2807" t="str">
        <f>IFERROR(INDEX(Analysis!$B$71:$L$91, MATCH(B2807, Analysis!$A$71:$A$91, 0), MATCH(C2807, Analysis!$B$70:$L$70, 0)), "")</f>
        <v>Mild</v>
      </c>
      <c r="J2807">
        <f t="shared" si="260"/>
        <v>22</v>
      </c>
      <c r="K2807" s="56">
        <f t="shared" si="261"/>
        <v>45807</v>
      </c>
      <c r="L2807" s="57">
        <f t="shared" si="263"/>
        <v>0.73287037036789116</v>
      </c>
      <c r="M2807" t="str" cm="1">
        <f t="array" ref="M2807">IF(L2807="","",_xlfn.IFS(
  AND(L2807&gt;=TIME(9,0,0), L2807&lt;TIME(16,0,0)),"Morning",
  AND(L2807&gt;=TIME(16,0,0), L2807&lt;TIME(23,59,0)),"Evening",
  L2807&gt;=TIME(23,59,0),"Night",
  L2807&lt;TIME(9,0,0),"Night"
))</f>
        <v>Evening</v>
      </c>
      <c r="O2807" t="str">
        <f t="shared" si="262"/>
        <v/>
      </c>
    </row>
    <row r="2808" spans="1:15" x14ac:dyDescent="0.25">
      <c r="A2808" s="55" t="s">
        <v>5749</v>
      </c>
      <c r="B2808" t="s">
        <v>4</v>
      </c>
      <c r="C2808" t="s">
        <v>27</v>
      </c>
      <c r="D2808" t="s">
        <v>5143</v>
      </c>
      <c r="E2808" t="s">
        <v>5750</v>
      </c>
      <c r="F2808" t="s">
        <v>78</v>
      </c>
      <c r="G2808" t="str">
        <f t="shared" si="258"/>
        <v>0</v>
      </c>
      <c r="H2808" s="4" t="str">
        <f t="shared" si="259"/>
        <v>Click here</v>
      </c>
      <c r="I2808" t="str">
        <f>IFERROR(INDEX(Analysis!$B$71:$L$91, MATCH(B2808, Analysis!$A$71:$A$91, 0), MATCH(C2808, Analysis!$B$70:$L$70, 0)), "")</f>
        <v>Mild</v>
      </c>
      <c r="J2808">
        <f t="shared" si="260"/>
        <v>22</v>
      </c>
      <c r="K2808" s="56">
        <f t="shared" si="261"/>
        <v>45807</v>
      </c>
      <c r="L2808" s="57">
        <f t="shared" si="263"/>
        <v>0.734270833330811</v>
      </c>
      <c r="M2808" t="str" cm="1">
        <f t="array" ref="M2808">IF(L2808="","",_xlfn.IFS(
  AND(L2808&gt;=TIME(9,0,0), L2808&lt;TIME(16,0,0)),"Morning",
  AND(L2808&gt;=TIME(16,0,0), L2808&lt;TIME(23,59,0)),"Evening",
  L2808&gt;=TIME(23,59,0),"Night",
  L2808&lt;TIME(9,0,0),"Night"
))</f>
        <v>Evening</v>
      </c>
      <c r="O2808" t="str">
        <f t="shared" si="262"/>
        <v/>
      </c>
    </row>
    <row r="2809" spans="1:15" x14ac:dyDescent="0.25">
      <c r="A2809" s="55" t="s">
        <v>5751</v>
      </c>
      <c r="B2809" t="s">
        <v>1</v>
      </c>
      <c r="C2809" t="s">
        <v>30</v>
      </c>
      <c r="D2809" t="s">
        <v>3820</v>
      </c>
      <c r="E2809" t="s">
        <v>5752</v>
      </c>
      <c r="F2809" t="s">
        <v>78</v>
      </c>
      <c r="G2809" t="str">
        <f t="shared" si="258"/>
        <v>0</v>
      </c>
      <c r="H2809" s="4" t="str">
        <f t="shared" si="259"/>
        <v>Click here</v>
      </c>
      <c r="I2809" t="str">
        <f>IFERROR(INDEX(Analysis!$B$71:$L$91, MATCH(B2809, Analysis!$A$71:$A$91, 0), MATCH(C2809, Analysis!$B$70:$L$70, 0)), "")</f>
        <v>Mild</v>
      </c>
      <c r="J2809">
        <f t="shared" si="260"/>
        <v>22</v>
      </c>
      <c r="K2809" s="56">
        <f t="shared" si="261"/>
        <v>45807</v>
      </c>
      <c r="L2809" s="57">
        <f t="shared" si="263"/>
        <v>0.73612268518627388</v>
      </c>
      <c r="M2809" t="str" cm="1">
        <f t="array" ref="M2809">IF(L2809="","",_xlfn.IFS(
  AND(L2809&gt;=TIME(9,0,0), L2809&lt;TIME(16,0,0)),"Morning",
  AND(L2809&gt;=TIME(16,0,0), L2809&lt;TIME(23,59,0)),"Evening",
  L2809&gt;=TIME(23,59,0),"Night",
  L2809&lt;TIME(9,0,0),"Night"
))</f>
        <v>Evening</v>
      </c>
      <c r="O2809" t="str">
        <f t="shared" si="262"/>
        <v/>
      </c>
    </row>
    <row r="2810" spans="1:15" x14ac:dyDescent="0.25">
      <c r="A2810" s="55" t="s">
        <v>5753</v>
      </c>
      <c r="B2810" t="s">
        <v>1</v>
      </c>
      <c r="C2810" t="s">
        <v>30</v>
      </c>
      <c r="D2810" t="s">
        <v>3820</v>
      </c>
      <c r="E2810" t="s">
        <v>5754</v>
      </c>
      <c r="F2810" t="s">
        <v>78</v>
      </c>
      <c r="G2810" t="str">
        <f t="shared" si="258"/>
        <v>0</v>
      </c>
      <c r="H2810" s="4" t="str">
        <f t="shared" si="259"/>
        <v>Click here</v>
      </c>
      <c r="I2810" t="str">
        <f>IFERROR(INDEX(Analysis!$B$71:$L$91, MATCH(B2810, Analysis!$A$71:$A$91, 0), MATCH(C2810, Analysis!$B$70:$L$70, 0)), "")</f>
        <v>Mild</v>
      </c>
      <c r="J2810">
        <f t="shared" si="260"/>
        <v>22</v>
      </c>
      <c r="K2810" s="56">
        <f t="shared" si="261"/>
        <v>45807</v>
      </c>
      <c r="L2810" s="57">
        <f t="shared" si="263"/>
        <v>0.73645833333284827</v>
      </c>
      <c r="M2810" t="str" cm="1">
        <f t="array" ref="M2810">IF(L2810="","",_xlfn.IFS(
  AND(L2810&gt;=TIME(9,0,0), L2810&lt;TIME(16,0,0)),"Morning",
  AND(L2810&gt;=TIME(16,0,0), L2810&lt;TIME(23,59,0)),"Evening",
  L2810&gt;=TIME(23,59,0),"Night",
  L2810&lt;TIME(9,0,0),"Night"
))</f>
        <v>Evening</v>
      </c>
      <c r="O2810" t="str">
        <f t="shared" si="262"/>
        <v/>
      </c>
    </row>
    <row r="2811" spans="1:15" x14ac:dyDescent="0.25">
      <c r="A2811" s="55" t="s">
        <v>5755</v>
      </c>
      <c r="B2811" t="s">
        <v>1</v>
      </c>
      <c r="C2811" t="s">
        <v>4731</v>
      </c>
      <c r="D2811" t="s">
        <v>4740</v>
      </c>
      <c r="E2811" t="s">
        <v>5756</v>
      </c>
      <c r="F2811" t="s">
        <v>78</v>
      </c>
      <c r="G2811" t="str">
        <f t="shared" si="258"/>
        <v>0</v>
      </c>
      <c r="H2811" s="4" t="str">
        <f t="shared" si="259"/>
        <v>Click here</v>
      </c>
      <c r="I2811" t="str">
        <f>IFERROR(INDEX(Analysis!$B$71:$L$91, MATCH(B2811, Analysis!$A$71:$A$91, 0), MATCH(C2811, Analysis!$B$70:$L$70, 0)), "")</f>
        <v>Mild</v>
      </c>
      <c r="J2811">
        <f t="shared" si="260"/>
        <v>22</v>
      </c>
      <c r="K2811" s="56">
        <f t="shared" si="261"/>
        <v>45807</v>
      </c>
      <c r="L2811" s="57">
        <f t="shared" si="263"/>
        <v>0.73650462963269092</v>
      </c>
      <c r="M2811" t="str" cm="1">
        <f t="array" ref="M2811">IF(L2811="","",_xlfn.IFS(
  AND(L2811&gt;=TIME(9,0,0), L2811&lt;TIME(16,0,0)),"Morning",
  AND(L2811&gt;=TIME(16,0,0), L2811&lt;TIME(23,59,0)),"Evening",
  L2811&gt;=TIME(23,59,0),"Night",
  L2811&lt;TIME(9,0,0),"Night"
))</f>
        <v>Evening</v>
      </c>
      <c r="O2811" t="str">
        <f t="shared" si="262"/>
        <v/>
      </c>
    </row>
    <row r="2812" spans="1:15" x14ac:dyDescent="0.25">
      <c r="A2812" s="55" t="s">
        <v>5757</v>
      </c>
      <c r="B2812" t="s">
        <v>1</v>
      </c>
      <c r="C2812" t="s">
        <v>4731</v>
      </c>
      <c r="D2812" t="s">
        <v>4988</v>
      </c>
      <c r="E2812" t="s">
        <v>5758</v>
      </c>
      <c r="F2812" t="s">
        <v>78</v>
      </c>
      <c r="G2812" t="str">
        <f t="shared" si="258"/>
        <v>0</v>
      </c>
      <c r="H2812" s="4" t="str">
        <f t="shared" si="259"/>
        <v>Click here</v>
      </c>
      <c r="I2812" t="str">
        <f>IFERROR(INDEX(Analysis!$B$71:$L$91, MATCH(B2812, Analysis!$A$71:$A$91, 0), MATCH(C2812, Analysis!$B$70:$L$70, 0)), "")</f>
        <v>Mild</v>
      </c>
      <c r="J2812">
        <f t="shared" si="260"/>
        <v>22</v>
      </c>
      <c r="K2812" s="56">
        <f t="shared" si="261"/>
        <v>45807</v>
      </c>
      <c r="L2812" s="57">
        <f t="shared" si="263"/>
        <v>0.73793981481139781</v>
      </c>
      <c r="M2812" t="str" cm="1">
        <f t="array" ref="M2812">IF(L2812="","",_xlfn.IFS(
  AND(L2812&gt;=TIME(9,0,0), L2812&lt;TIME(16,0,0)),"Morning",
  AND(L2812&gt;=TIME(16,0,0), L2812&lt;TIME(23,59,0)),"Evening",
  L2812&gt;=TIME(23,59,0),"Night",
  L2812&lt;TIME(9,0,0),"Night"
))</f>
        <v>Evening</v>
      </c>
      <c r="O2812" t="str">
        <f t="shared" si="262"/>
        <v/>
      </c>
    </row>
    <row r="2813" spans="1:15" x14ac:dyDescent="0.25">
      <c r="A2813" s="55" t="s">
        <v>5759</v>
      </c>
      <c r="B2813" t="s">
        <v>1</v>
      </c>
      <c r="C2813" t="s">
        <v>4731</v>
      </c>
      <c r="D2813" t="s">
        <v>4902</v>
      </c>
      <c r="E2813" t="s">
        <v>5760</v>
      </c>
      <c r="F2813" t="s">
        <v>78</v>
      </c>
      <c r="G2813" t="str">
        <f t="shared" si="258"/>
        <v>0</v>
      </c>
      <c r="H2813" s="4" t="str">
        <f t="shared" si="259"/>
        <v>Click here</v>
      </c>
      <c r="I2813" t="str">
        <f>IFERROR(INDEX(Analysis!$B$71:$L$91, MATCH(B2813, Analysis!$A$71:$A$91, 0), MATCH(C2813, Analysis!$B$70:$L$70, 0)), "")</f>
        <v>Mild</v>
      </c>
      <c r="J2813">
        <f t="shared" si="260"/>
        <v>22</v>
      </c>
      <c r="K2813" s="56">
        <f t="shared" si="261"/>
        <v>45807</v>
      </c>
      <c r="L2813" s="57">
        <f t="shared" si="263"/>
        <v>0.73914351851999527</v>
      </c>
      <c r="M2813" t="str" cm="1">
        <f t="array" ref="M2813">IF(L2813="","",_xlfn.IFS(
  AND(L2813&gt;=TIME(9,0,0), L2813&lt;TIME(16,0,0)),"Morning",
  AND(L2813&gt;=TIME(16,0,0), L2813&lt;TIME(23,59,0)),"Evening",
  L2813&gt;=TIME(23,59,0),"Night",
  L2813&lt;TIME(9,0,0),"Night"
))</f>
        <v>Evening</v>
      </c>
      <c r="O2813" t="str">
        <f t="shared" si="262"/>
        <v/>
      </c>
    </row>
    <row r="2814" spans="1:15" x14ac:dyDescent="0.25">
      <c r="A2814" s="55" t="s">
        <v>5761</v>
      </c>
      <c r="B2814" t="s">
        <v>1</v>
      </c>
      <c r="C2814" t="s">
        <v>30</v>
      </c>
      <c r="D2814" t="s">
        <v>217</v>
      </c>
      <c r="E2814" t="s">
        <v>5762</v>
      </c>
      <c r="F2814" t="s">
        <v>78</v>
      </c>
      <c r="G2814" t="str">
        <f t="shared" si="258"/>
        <v>0</v>
      </c>
      <c r="H2814" s="4" t="str">
        <f t="shared" si="259"/>
        <v>Click here</v>
      </c>
      <c r="I2814" t="str">
        <f>IFERROR(INDEX(Analysis!$B$71:$L$91, MATCH(B2814, Analysis!$A$71:$A$91, 0), MATCH(C2814, Analysis!$B$70:$L$70, 0)), "")</f>
        <v>Mild</v>
      </c>
      <c r="J2814">
        <f t="shared" si="260"/>
        <v>22</v>
      </c>
      <c r="K2814" s="56">
        <f t="shared" si="261"/>
        <v>45807</v>
      </c>
      <c r="L2814" s="57">
        <f t="shared" si="263"/>
        <v>0.73915509258949896</v>
      </c>
      <c r="M2814" t="str" cm="1">
        <f t="array" ref="M2814">IF(L2814="","",_xlfn.IFS(
  AND(L2814&gt;=TIME(9,0,0), L2814&lt;TIME(16,0,0)),"Morning",
  AND(L2814&gt;=TIME(16,0,0), L2814&lt;TIME(23,59,0)),"Evening",
  L2814&gt;=TIME(23,59,0),"Night",
  L2814&lt;TIME(9,0,0),"Night"
))</f>
        <v>Evening</v>
      </c>
      <c r="O2814" t="str">
        <f t="shared" si="262"/>
        <v/>
      </c>
    </row>
    <row r="2815" spans="1:15" x14ac:dyDescent="0.25">
      <c r="A2815" s="55" t="s">
        <v>5763</v>
      </c>
      <c r="B2815" t="s">
        <v>1</v>
      </c>
      <c r="C2815" t="s">
        <v>30</v>
      </c>
      <c r="D2815" t="s">
        <v>217</v>
      </c>
      <c r="E2815" t="s">
        <v>5764</v>
      </c>
      <c r="F2815" t="s">
        <v>78</v>
      </c>
      <c r="G2815" t="str">
        <f t="shared" si="258"/>
        <v>0</v>
      </c>
      <c r="H2815" s="4" t="str">
        <f t="shared" si="259"/>
        <v>Click here</v>
      </c>
      <c r="I2815" t="str">
        <f>IFERROR(INDEX(Analysis!$B$71:$L$91, MATCH(B2815, Analysis!$A$71:$A$91, 0), MATCH(C2815, Analysis!$B$70:$L$70, 0)), "")</f>
        <v>Mild</v>
      </c>
      <c r="J2815">
        <f t="shared" si="260"/>
        <v>22</v>
      </c>
      <c r="K2815" s="56">
        <f t="shared" si="261"/>
        <v>45807</v>
      </c>
      <c r="L2815" s="57">
        <f t="shared" si="263"/>
        <v>0.73931712962803431</v>
      </c>
      <c r="M2815" t="str" cm="1">
        <f t="array" ref="M2815">IF(L2815="","",_xlfn.IFS(
  AND(L2815&gt;=TIME(9,0,0), L2815&lt;TIME(16,0,0)),"Morning",
  AND(L2815&gt;=TIME(16,0,0), L2815&lt;TIME(23,59,0)),"Evening",
  L2815&gt;=TIME(23,59,0),"Night",
  L2815&lt;TIME(9,0,0),"Night"
))</f>
        <v>Evening</v>
      </c>
      <c r="O2815" t="str">
        <f t="shared" si="262"/>
        <v/>
      </c>
    </row>
    <row r="2816" spans="1:15" x14ac:dyDescent="0.25">
      <c r="A2816" s="55" t="s">
        <v>5765</v>
      </c>
      <c r="B2816" t="s">
        <v>1</v>
      </c>
      <c r="C2816" t="s">
        <v>4731</v>
      </c>
      <c r="D2816" t="s">
        <v>4740</v>
      </c>
      <c r="E2816" t="s">
        <v>5766</v>
      </c>
      <c r="F2816" t="s">
        <v>78</v>
      </c>
      <c r="G2816" t="str">
        <f t="shared" si="258"/>
        <v>0</v>
      </c>
      <c r="H2816" s="4" t="str">
        <f t="shared" si="259"/>
        <v>Click here</v>
      </c>
      <c r="I2816" t="str">
        <f>IFERROR(INDEX(Analysis!$B$71:$L$91, MATCH(B2816, Analysis!$A$71:$A$91, 0), MATCH(C2816, Analysis!$B$70:$L$70, 0)), "")</f>
        <v>Mild</v>
      </c>
      <c r="J2816">
        <f t="shared" si="260"/>
        <v>22</v>
      </c>
      <c r="K2816" s="56">
        <f t="shared" si="261"/>
        <v>45807</v>
      </c>
      <c r="L2816" s="57">
        <f t="shared" si="263"/>
        <v>0.75092592592409346</v>
      </c>
      <c r="M2816" t="str" cm="1">
        <f t="array" ref="M2816">IF(L2816="","",_xlfn.IFS(
  AND(L2816&gt;=TIME(9,0,0), L2816&lt;TIME(16,0,0)),"Morning",
  AND(L2816&gt;=TIME(16,0,0), L2816&lt;TIME(23,59,0)),"Evening",
  L2816&gt;=TIME(23,59,0),"Night",
  L2816&lt;TIME(9,0,0),"Night"
))</f>
        <v>Evening</v>
      </c>
      <c r="O2816" t="str">
        <f t="shared" si="262"/>
        <v/>
      </c>
    </row>
    <row r="2817" spans="1:15" x14ac:dyDescent="0.25">
      <c r="A2817" s="55" t="s">
        <v>5767</v>
      </c>
      <c r="B2817" t="s">
        <v>1</v>
      </c>
      <c r="C2817" t="s">
        <v>4731</v>
      </c>
      <c r="D2817" t="s">
        <v>4740</v>
      </c>
      <c r="E2817" t="s">
        <v>5768</v>
      </c>
      <c r="F2817" t="s">
        <v>78</v>
      </c>
      <c r="G2817" t="str">
        <f t="shared" si="258"/>
        <v>0</v>
      </c>
      <c r="H2817" s="4" t="str">
        <f t="shared" si="259"/>
        <v>Click here</v>
      </c>
      <c r="I2817" t="str">
        <f>IFERROR(INDEX(Analysis!$B$71:$L$91, MATCH(B2817, Analysis!$A$71:$A$91, 0), MATCH(C2817, Analysis!$B$70:$L$70, 0)), "")</f>
        <v>Mild</v>
      </c>
      <c r="J2817">
        <f t="shared" si="260"/>
        <v>22</v>
      </c>
      <c r="K2817" s="56">
        <f t="shared" si="261"/>
        <v>45807</v>
      </c>
      <c r="L2817" s="57">
        <f t="shared" si="263"/>
        <v>0.75104166667006211</v>
      </c>
      <c r="M2817" t="str" cm="1">
        <f t="array" ref="M2817">IF(L2817="","",_xlfn.IFS(
  AND(L2817&gt;=TIME(9,0,0), L2817&lt;TIME(16,0,0)),"Morning",
  AND(L2817&gt;=TIME(16,0,0), L2817&lt;TIME(23,59,0)),"Evening",
  L2817&gt;=TIME(23,59,0),"Night",
  L2817&lt;TIME(9,0,0),"Night"
))</f>
        <v>Evening</v>
      </c>
      <c r="O2817" t="str">
        <f t="shared" si="262"/>
        <v/>
      </c>
    </row>
    <row r="2818" spans="1:15" x14ac:dyDescent="0.25">
      <c r="A2818" s="55" t="s">
        <v>5769</v>
      </c>
      <c r="B2818" t="s">
        <v>1</v>
      </c>
      <c r="C2818" t="s">
        <v>4731</v>
      </c>
      <c r="D2818" t="s">
        <v>4740</v>
      </c>
      <c r="E2818" t="s">
        <v>5770</v>
      </c>
      <c r="F2818" t="s">
        <v>78</v>
      </c>
      <c r="G2818" t="str">
        <f t="shared" ref="G2818:G2881" si="264">IF(ISBLANK(A2818), "", IF(ISBLANK(F2818), 0, F2818))</f>
        <v>0</v>
      </c>
      <c r="H2818" s="4" t="str">
        <f t="shared" ref="H2818:H2881" si="265">IF(ISBLANK(E2818),"",HYPERLINK(E2818,"Click here"))</f>
        <v>Click here</v>
      </c>
      <c r="I2818" t="str">
        <f>IFERROR(INDEX(Analysis!$B$71:$L$91, MATCH(B2818, Analysis!$A$71:$A$91, 0), MATCH(C2818, Analysis!$B$70:$L$70, 0)), "")</f>
        <v>Mild</v>
      </c>
      <c r="J2818">
        <f t="shared" ref="J2818:J2881" si="266">IF(ISBLANK(A2818),"",WEEKNUM(A2818))</f>
        <v>22</v>
      </c>
      <c r="K2818" s="56">
        <f t="shared" ref="K2818:K2881" si="267">IF(ISBLANK(A2818),"",DATE(YEAR(A2818),MONTH(A2818),DAY(A2818)))</f>
        <v>45807</v>
      </c>
      <c r="L2818" s="57">
        <f t="shared" si="263"/>
        <v>0.75115740740875481</v>
      </c>
      <c r="M2818" t="str" cm="1">
        <f t="array" ref="M2818">IF(L2818="","",_xlfn.IFS(
  AND(L2818&gt;=TIME(9,0,0), L2818&lt;TIME(16,0,0)),"Morning",
  AND(L2818&gt;=TIME(16,0,0), L2818&lt;TIME(23,59,0)),"Evening",
  L2818&gt;=TIME(23,59,0),"Night",
  L2818&lt;TIME(9,0,0),"Night"
))</f>
        <v>Evening</v>
      </c>
      <c r="O2818" t="str">
        <f t="shared" ref="O2818:O2881" si="268">IF(N2818="ON", _xlfn.IMAGE(E2818, 1), "")</f>
        <v/>
      </c>
    </row>
    <row r="2819" spans="1:15" x14ac:dyDescent="0.25">
      <c r="A2819" s="55" t="s">
        <v>5771</v>
      </c>
      <c r="B2819" t="s">
        <v>1</v>
      </c>
      <c r="C2819" t="s">
        <v>27</v>
      </c>
      <c r="D2819" t="s">
        <v>5143</v>
      </c>
      <c r="E2819" t="s">
        <v>5772</v>
      </c>
      <c r="F2819" t="s">
        <v>78</v>
      </c>
      <c r="G2819" t="str">
        <f t="shared" si="264"/>
        <v>0</v>
      </c>
      <c r="H2819" s="4" t="str">
        <f t="shared" si="265"/>
        <v>Click here</v>
      </c>
      <c r="I2819" t="str">
        <f>IFERROR(INDEX(Analysis!$B$71:$L$91, MATCH(B2819, Analysis!$A$71:$A$91, 0), MATCH(C2819, Analysis!$B$70:$L$70, 0)), "")</f>
        <v>Mild</v>
      </c>
      <c r="J2819">
        <f t="shared" si="266"/>
        <v>22</v>
      </c>
      <c r="K2819" s="56">
        <f t="shared" si="267"/>
        <v>45807</v>
      </c>
      <c r="L2819" s="57">
        <f t="shared" ref="L2819:L2882" si="269">IF(A2819="", "", A2819 - INT(A2819))</f>
        <v>0.75219907407154096</v>
      </c>
      <c r="M2819" t="str" cm="1">
        <f t="array" ref="M2819">IF(L2819="","",_xlfn.IFS(
  AND(L2819&gt;=TIME(9,0,0), L2819&lt;TIME(16,0,0)),"Morning",
  AND(L2819&gt;=TIME(16,0,0), L2819&lt;TIME(23,59,0)),"Evening",
  L2819&gt;=TIME(23,59,0),"Night",
  L2819&lt;TIME(9,0,0),"Night"
))</f>
        <v>Evening</v>
      </c>
      <c r="O2819" t="str">
        <f t="shared" si="268"/>
        <v/>
      </c>
    </row>
    <row r="2820" spans="1:15" x14ac:dyDescent="0.25">
      <c r="A2820" s="55" t="s">
        <v>5773</v>
      </c>
      <c r="B2820" t="s">
        <v>1</v>
      </c>
      <c r="C2820" t="s">
        <v>27</v>
      </c>
      <c r="D2820" t="s">
        <v>5143</v>
      </c>
      <c r="E2820" t="s">
        <v>5774</v>
      </c>
      <c r="F2820" t="s">
        <v>78</v>
      </c>
      <c r="G2820" t="str">
        <f t="shared" si="264"/>
        <v>0</v>
      </c>
      <c r="H2820" s="4" t="str">
        <f t="shared" si="265"/>
        <v>Click here</v>
      </c>
      <c r="I2820" t="str">
        <f>IFERROR(INDEX(Analysis!$B$71:$L$91, MATCH(B2820, Analysis!$A$71:$A$91, 0), MATCH(C2820, Analysis!$B$70:$L$70, 0)), "")</f>
        <v>Mild</v>
      </c>
      <c r="J2820">
        <f t="shared" si="266"/>
        <v>22</v>
      </c>
      <c r="K2820" s="56">
        <f t="shared" si="267"/>
        <v>45807</v>
      </c>
      <c r="L2820" s="57">
        <f t="shared" si="269"/>
        <v>0.75228009259444661</v>
      </c>
      <c r="M2820" t="str" cm="1">
        <f t="array" ref="M2820">IF(L2820="","",_xlfn.IFS(
  AND(L2820&gt;=TIME(9,0,0), L2820&lt;TIME(16,0,0)),"Morning",
  AND(L2820&gt;=TIME(16,0,0), L2820&lt;TIME(23,59,0)),"Evening",
  L2820&gt;=TIME(23,59,0),"Night",
  L2820&lt;TIME(9,0,0),"Night"
))</f>
        <v>Evening</v>
      </c>
      <c r="O2820" t="str">
        <f t="shared" si="268"/>
        <v/>
      </c>
    </row>
    <row r="2821" spans="1:15" x14ac:dyDescent="0.25">
      <c r="A2821" s="55" t="s">
        <v>5775</v>
      </c>
      <c r="B2821" t="s">
        <v>1</v>
      </c>
      <c r="C2821" t="s">
        <v>27</v>
      </c>
      <c r="D2821" t="s">
        <v>5143</v>
      </c>
      <c r="E2821" t="s">
        <v>5776</v>
      </c>
      <c r="F2821" t="s">
        <v>78</v>
      </c>
      <c r="G2821" t="str">
        <f t="shared" si="264"/>
        <v>0</v>
      </c>
      <c r="H2821" s="4" t="str">
        <f t="shared" si="265"/>
        <v>Click here</v>
      </c>
      <c r="I2821" t="str">
        <f>IFERROR(INDEX(Analysis!$B$71:$L$91, MATCH(B2821, Analysis!$A$71:$A$91, 0), MATCH(C2821, Analysis!$B$70:$L$70, 0)), "")</f>
        <v>Mild</v>
      </c>
      <c r="J2821">
        <f t="shared" si="266"/>
        <v>22</v>
      </c>
      <c r="K2821" s="56">
        <f t="shared" si="267"/>
        <v>45807</v>
      </c>
      <c r="L2821" s="57">
        <f t="shared" si="269"/>
        <v>0.75234953704057261</v>
      </c>
      <c r="M2821" t="str" cm="1">
        <f t="array" ref="M2821">IF(L2821="","",_xlfn.IFS(
  AND(L2821&gt;=TIME(9,0,0), L2821&lt;TIME(16,0,0)),"Morning",
  AND(L2821&gt;=TIME(16,0,0), L2821&lt;TIME(23,59,0)),"Evening",
  L2821&gt;=TIME(23,59,0),"Night",
  L2821&lt;TIME(9,0,0),"Night"
))</f>
        <v>Evening</v>
      </c>
      <c r="O2821" t="str">
        <f t="shared" si="268"/>
        <v/>
      </c>
    </row>
    <row r="2822" spans="1:15" x14ac:dyDescent="0.25">
      <c r="A2822" s="55" t="s">
        <v>5777</v>
      </c>
      <c r="B2822" t="s">
        <v>1</v>
      </c>
      <c r="C2822" t="s">
        <v>27</v>
      </c>
      <c r="D2822" t="s">
        <v>5143</v>
      </c>
      <c r="E2822" t="s">
        <v>5778</v>
      </c>
      <c r="F2822" t="s">
        <v>78</v>
      </c>
      <c r="G2822" t="str">
        <f t="shared" si="264"/>
        <v>0</v>
      </c>
      <c r="H2822" s="4" t="str">
        <f t="shared" si="265"/>
        <v>Click here</v>
      </c>
      <c r="I2822" t="str">
        <f>IFERROR(INDEX(Analysis!$B$71:$L$91, MATCH(B2822, Analysis!$A$71:$A$91, 0), MATCH(C2822, Analysis!$B$70:$L$70, 0)), "")</f>
        <v>Mild</v>
      </c>
      <c r="J2822">
        <f t="shared" si="266"/>
        <v>22</v>
      </c>
      <c r="K2822" s="56">
        <f t="shared" si="267"/>
        <v>45807</v>
      </c>
      <c r="L2822" s="57">
        <f t="shared" si="269"/>
        <v>0.75241898147942265</v>
      </c>
      <c r="M2822" t="str" cm="1">
        <f t="array" ref="M2822">IF(L2822="","",_xlfn.IFS(
  AND(L2822&gt;=TIME(9,0,0), L2822&lt;TIME(16,0,0)),"Morning",
  AND(L2822&gt;=TIME(16,0,0), L2822&lt;TIME(23,59,0)),"Evening",
  L2822&gt;=TIME(23,59,0),"Night",
  L2822&lt;TIME(9,0,0),"Night"
))</f>
        <v>Evening</v>
      </c>
      <c r="O2822" t="str">
        <f t="shared" si="268"/>
        <v/>
      </c>
    </row>
    <row r="2823" spans="1:15" x14ac:dyDescent="0.25">
      <c r="A2823" s="55" t="s">
        <v>5779</v>
      </c>
      <c r="B2823" t="s">
        <v>4</v>
      </c>
      <c r="C2823" t="s">
        <v>25</v>
      </c>
      <c r="D2823" t="s">
        <v>83</v>
      </c>
      <c r="E2823" t="s">
        <v>5780</v>
      </c>
      <c r="F2823" t="s">
        <v>78</v>
      </c>
      <c r="G2823" t="str">
        <f t="shared" si="264"/>
        <v>0</v>
      </c>
      <c r="H2823" s="4" t="str">
        <f t="shared" si="265"/>
        <v>Click here</v>
      </c>
      <c r="I2823" t="str">
        <f>IFERROR(INDEX(Analysis!$B$71:$L$91, MATCH(B2823, Analysis!$A$71:$A$91, 0), MATCH(C2823, Analysis!$B$70:$L$70, 0)), "")</f>
        <v>Mild</v>
      </c>
      <c r="J2823">
        <f t="shared" si="266"/>
        <v>22</v>
      </c>
      <c r="K2823" s="56">
        <f t="shared" si="267"/>
        <v>45807</v>
      </c>
      <c r="L2823" s="57">
        <f t="shared" si="269"/>
        <v>0.75666666666802485</v>
      </c>
      <c r="M2823" t="str" cm="1">
        <f t="array" ref="M2823">IF(L2823="","",_xlfn.IFS(
  AND(L2823&gt;=TIME(9,0,0), L2823&lt;TIME(16,0,0)),"Morning",
  AND(L2823&gt;=TIME(16,0,0), L2823&lt;TIME(23,59,0)),"Evening",
  L2823&gt;=TIME(23,59,0),"Night",
  L2823&lt;TIME(9,0,0),"Night"
))</f>
        <v>Evening</v>
      </c>
      <c r="O2823" t="str">
        <f t="shared" si="268"/>
        <v/>
      </c>
    </row>
    <row r="2824" spans="1:15" x14ac:dyDescent="0.25">
      <c r="A2824" s="55" t="s">
        <v>5781</v>
      </c>
      <c r="B2824" t="s">
        <v>5</v>
      </c>
      <c r="C2824" t="s">
        <v>4731</v>
      </c>
      <c r="D2824" t="s">
        <v>4732</v>
      </c>
      <c r="E2824" t="s">
        <v>5782</v>
      </c>
      <c r="F2824" t="s">
        <v>78</v>
      </c>
      <c r="G2824" t="str">
        <f t="shared" si="264"/>
        <v>0</v>
      </c>
      <c r="H2824" s="4" t="str">
        <f t="shared" si="265"/>
        <v>Click here</v>
      </c>
      <c r="I2824" t="str">
        <f>IFERROR(INDEX(Analysis!$B$71:$L$91, MATCH(B2824, Analysis!$A$71:$A$91, 0), MATCH(C2824, Analysis!$B$70:$L$70, 0)), "")</f>
        <v>Severe</v>
      </c>
      <c r="J2824">
        <f t="shared" si="266"/>
        <v>22</v>
      </c>
      <c r="K2824" s="56">
        <f t="shared" si="267"/>
        <v>45807</v>
      </c>
      <c r="L2824" s="57">
        <f t="shared" si="269"/>
        <v>0.75667824073752854</v>
      </c>
      <c r="M2824" t="str" cm="1">
        <f t="array" ref="M2824">IF(L2824="","",_xlfn.IFS(
  AND(L2824&gt;=TIME(9,0,0), L2824&lt;TIME(16,0,0)),"Morning",
  AND(L2824&gt;=TIME(16,0,0), L2824&lt;TIME(23,59,0)),"Evening",
  L2824&gt;=TIME(23,59,0),"Night",
  L2824&lt;TIME(9,0,0),"Night"
))</f>
        <v>Evening</v>
      </c>
      <c r="O2824" t="str">
        <f t="shared" si="268"/>
        <v/>
      </c>
    </row>
    <row r="2825" spans="1:15" x14ac:dyDescent="0.25">
      <c r="A2825" s="55" t="s">
        <v>5783</v>
      </c>
      <c r="B2825" t="s">
        <v>1</v>
      </c>
      <c r="C2825" t="s">
        <v>4731</v>
      </c>
      <c r="D2825" t="s">
        <v>4743</v>
      </c>
      <c r="E2825" t="s">
        <v>5784</v>
      </c>
      <c r="F2825" t="s">
        <v>78</v>
      </c>
      <c r="G2825" t="str">
        <f t="shared" si="264"/>
        <v>0</v>
      </c>
      <c r="H2825" s="4" t="str">
        <f t="shared" si="265"/>
        <v>Click here</v>
      </c>
      <c r="I2825" t="str">
        <f>IFERROR(INDEX(Analysis!$B$71:$L$91, MATCH(B2825, Analysis!$A$71:$A$91, 0), MATCH(C2825, Analysis!$B$70:$L$70, 0)), "")</f>
        <v>Mild</v>
      </c>
      <c r="J2825">
        <f t="shared" si="266"/>
        <v>22</v>
      </c>
      <c r="K2825" s="56">
        <f t="shared" si="267"/>
        <v>45807</v>
      </c>
      <c r="L2825" s="57">
        <f t="shared" si="269"/>
        <v>0.75758101851533866</v>
      </c>
      <c r="M2825" t="str" cm="1">
        <f t="array" ref="M2825">IF(L2825="","",_xlfn.IFS(
  AND(L2825&gt;=TIME(9,0,0), L2825&lt;TIME(16,0,0)),"Morning",
  AND(L2825&gt;=TIME(16,0,0), L2825&lt;TIME(23,59,0)),"Evening",
  L2825&gt;=TIME(23,59,0),"Night",
  L2825&lt;TIME(9,0,0),"Night"
))</f>
        <v>Evening</v>
      </c>
      <c r="O2825" t="str">
        <f t="shared" si="268"/>
        <v/>
      </c>
    </row>
    <row r="2826" spans="1:15" x14ac:dyDescent="0.25">
      <c r="A2826" s="55" t="s">
        <v>5785</v>
      </c>
      <c r="B2826" t="s">
        <v>1</v>
      </c>
      <c r="C2826" t="s">
        <v>4731</v>
      </c>
      <c r="D2826" t="s">
        <v>4750</v>
      </c>
      <c r="E2826" t="s">
        <v>5786</v>
      </c>
      <c r="F2826" t="s">
        <v>78</v>
      </c>
      <c r="G2826" t="str">
        <f t="shared" si="264"/>
        <v>0</v>
      </c>
      <c r="H2826" s="4" t="str">
        <f t="shared" si="265"/>
        <v>Click here</v>
      </c>
      <c r="I2826" t="str">
        <f>IFERROR(INDEX(Analysis!$B$71:$L$91, MATCH(B2826, Analysis!$A$71:$A$91, 0), MATCH(C2826, Analysis!$B$70:$L$70, 0)), "")</f>
        <v>Mild</v>
      </c>
      <c r="J2826">
        <f t="shared" si="266"/>
        <v>22</v>
      </c>
      <c r="K2826" s="56">
        <f t="shared" si="267"/>
        <v>45807</v>
      </c>
      <c r="L2826" s="57">
        <f t="shared" si="269"/>
        <v>0.77072916666656965</v>
      </c>
      <c r="M2826" t="str" cm="1">
        <f t="array" ref="M2826">IF(L2826="","",_xlfn.IFS(
  AND(L2826&gt;=TIME(9,0,0), L2826&lt;TIME(16,0,0)),"Morning",
  AND(L2826&gt;=TIME(16,0,0), L2826&lt;TIME(23,59,0)),"Evening",
  L2826&gt;=TIME(23,59,0),"Night",
  L2826&lt;TIME(9,0,0),"Night"
))</f>
        <v>Evening</v>
      </c>
      <c r="O2826" t="str">
        <f t="shared" si="268"/>
        <v/>
      </c>
    </row>
    <row r="2827" spans="1:15" x14ac:dyDescent="0.25">
      <c r="A2827" s="55" t="s">
        <v>5787</v>
      </c>
      <c r="B2827" t="s">
        <v>1</v>
      </c>
      <c r="C2827" t="s">
        <v>4731</v>
      </c>
      <c r="D2827" t="s">
        <v>4740</v>
      </c>
      <c r="E2827" t="s">
        <v>5788</v>
      </c>
      <c r="F2827" t="s">
        <v>78</v>
      </c>
      <c r="G2827" t="str">
        <f t="shared" si="264"/>
        <v>0</v>
      </c>
      <c r="H2827" s="4" t="str">
        <f t="shared" si="265"/>
        <v>Click here</v>
      </c>
      <c r="I2827" t="str">
        <f>IFERROR(INDEX(Analysis!$B$71:$L$91, MATCH(B2827, Analysis!$A$71:$A$91, 0), MATCH(C2827, Analysis!$B$70:$L$70, 0)), "")</f>
        <v>Mild</v>
      </c>
      <c r="J2827">
        <f t="shared" si="266"/>
        <v>22</v>
      </c>
      <c r="K2827" s="56">
        <f t="shared" si="267"/>
        <v>45807</v>
      </c>
      <c r="L2827" s="57">
        <f t="shared" si="269"/>
        <v>0.77118055555911269</v>
      </c>
      <c r="M2827" t="str" cm="1">
        <f t="array" ref="M2827">IF(L2827="","",_xlfn.IFS(
  AND(L2827&gt;=TIME(9,0,0), L2827&lt;TIME(16,0,0)),"Morning",
  AND(L2827&gt;=TIME(16,0,0), L2827&lt;TIME(23,59,0)),"Evening",
  L2827&gt;=TIME(23,59,0),"Night",
  L2827&lt;TIME(9,0,0),"Night"
))</f>
        <v>Evening</v>
      </c>
      <c r="O2827" t="str">
        <f t="shared" si="268"/>
        <v/>
      </c>
    </row>
    <row r="2828" spans="1:15" x14ac:dyDescent="0.25">
      <c r="A2828" s="55" t="s">
        <v>5789</v>
      </c>
      <c r="B2828" t="s">
        <v>1</v>
      </c>
      <c r="C2828" t="s">
        <v>4731</v>
      </c>
      <c r="D2828" t="s">
        <v>4755</v>
      </c>
      <c r="E2828" t="s">
        <v>5790</v>
      </c>
      <c r="F2828" t="s">
        <v>78</v>
      </c>
      <c r="G2828" t="str">
        <f t="shared" si="264"/>
        <v>0</v>
      </c>
      <c r="H2828" s="4" t="str">
        <f t="shared" si="265"/>
        <v>Click here</v>
      </c>
      <c r="I2828" t="str">
        <f>IFERROR(INDEX(Analysis!$B$71:$L$91, MATCH(B2828, Analysis!$A$71:$A$91, 0), MATCH(C2828, Analysis!$B$70:$L$70, 0)), "")</f>
        <v>Mild</v>
      </c>
      <c r="J2828">
        <f t="shared" si="266"/>
        <v>22</v>
      </c>
      <c r="K2828" s="56">
        <f t="shared" si="267"/>
        <v>45807</v>
      </c>
      <c r="L2828" s="57">
        <f t="shared" si="269"/>
        <v>0.77170138889050577</v>
      </c>
      <c r="M2828" t="str" cm="1">
        <f t="array" ref="M2828">IF(L2828="","",_xlfn.IFS(
  AND(L2828&gt;=TIME(9,0,0), L2828&lt;TIME(16,0,0)),"Morning",
  AND(L2828&gt;=TIME(16,0,0), L2828&lt;TIME(23,59,0)),"Evening",
  L2828&gt;=TIME(23,59,0),"Night",
  L2828&lt;TIME(9,0,0),"Night"
))</f>
        <v>Evening</v>
      </c>
      <c r="O2828" t="str">
        <f t="shared" si="268"/>
        <v/>
      </c>
    </row>
    <row r="2829" spans="1:15" x14ac:dyDescent="0.25">
      <c r="A2829" s="55" t="s">
        <v>5791</v>
      </c>
      <c r="B2829" t="s">
        <v>4</v>
      </c>
      <c r="C2829" t="s">
        <v>25</v>
      </c>
      <c r="D2829" t="s">
        <v>301</v>
      </c>
      <c r="E2829" t="s">
        <v>5792</v>
      </c>
      <c r="F2829" t="s">
        <v>78</v>
      </c>
      <c r="G2829" t="str">
        <f t="shared" si="264"/>
        <v>0</v>
      </c>
      <c r="H2829" s="4" t="str">
        <f t="shared" si="265"/>
        <v>Click here</v>
      </c>
      <c r="I2829" t="str">
        <f>IFERROR(INDEX(Analysis!$B$71:$L$91, MATCH(B2829, Analysis!$A$71:$A$91, 0), MATCH(C2829, Analysis!$B$70:$L$70, 0)), "")</f>
        <v>Mild</v>
      </c>
      <c r="J2829">
        <f t="shared" si="266"/>
        <v>22</v>
      </c>
      <c r="K2829" s="56">
        <f t="shared" si="267"/>
        <v>45807</v>
      </c>
      <c r="L2829" s="57">
        <f t="shared" si="269"/>
        <v>0.77207175926014315</v>
      </c>
      <c r="M2829" t="str" cm="1">
        <f t="array" ref="M2829">IF(L2829="","",_xlfn.IFS(
  AND(L2829&gt;=TIME(9,0,0), L2829&lt;TIME(16,0,0)),"Morning",
  AND(L2829&gt;=TIME(16,0,0), L2829&lt;TIME(23,59,0)),"Evening",
  L2829&gt;=TIME(23,59,0),"Night",
  L2829&lt;TIME(9,0,0),"Night"
))</f>
        <v>Evening</v>
      </c>
      <c r="O2829" t="str">
        <f t="shared" si="268"/>
        <v/>
      </c>
    </row>
    <row r="2830" spans="1:15" x14ac:dyDescent="0.25">
      <c r="A2830" s="55" t="s">
        <v>5793</v>
      </c>
      <c r="B2830" t="s">
        <v>1</v>
      </c>
      <c r="C2830" t="s">
        <v>4731</v>
      </c>
      <c r="D2830" t="s">
        <v>4750</v>
      </c>
      <c r="E2830" t="s">
        <v>5794</v>
      </c>
      <c r="F2830" t="s">
        <v>78</v>
      </c>
      <c r="G2830" t="str">
        <f t="shared" si="264"/>
        <v>0</v>
      </c>
      <c r="H2830" s="4" t="str">
        <f t="shared" si="265"/>
        <v>Click here</v>
      </c>
      <c r="I2830" t="str">
        <f>IFERROR(INDEX(Analysis!$B$71:$L$91, MATCH(B2830, Analysis!$A$71:$A$91, 0), MATCH(C2830, Analysis!$B$70:$L$70, 0)), "")</f>
        <v>Mild</v>
      </c>
      <c r="J2830">
        <f t="shared" si="266"/>
        <v>22</v>
      </c>
      <c r="K2830" s="56">
        <f t="shared" si="267"/>
        <v>45807</v>
      </c>
      <c r="L2830" s="57">
        <f t="shared" si="269"/>
        <v>0.781180555553874</v>
      </c>
      <c r="M2830" t="str" cm="1">
        <f t="array" ref="M2830">IF(L2830="","",_xlfn.IFS(
  AND(L2830&gt;=TIME(9,0,0), L2830&lt;TIME(16,0,0)),"Morning",
  AND(L2830&gt;=TIME(16,0,0), L2830&lt;TIME(23,59,0)),"Evening",
  L2830&gt;=TIME(23,59,0),"Night",
  L2830&lt;TIME(9,0,0),"Night"
))</f>
        <v>Evening</v>
      </c>
      <c r="O2830" t="str">
        <f t="shared" si="268"/>
        <v/>
      </c>
    </row>
    <row r="2831" spans="1:15" x14ac:dyDescent="0.25">
      <c r="A2831" s="55" t="s">
        <v>5795</v>
      </c>
      <c r="B2831" t="s">
        <v>1</v>
      </c>
      <c r="C2831" t="s">
        <v>4731</v>
      </c>
      <c r="D2831" t="s">
        <v>4740</v>
      </c>
      <c r="E2831" t="s">
        <v>5796</v>
      </c>
      <c r="F2831" t="s">
        <v>78</v>
      </c>
      <c r="G2831" t="str">
        <f t="shared" si="264"/>
        <v>0</v>
      </c>
      <c r="H2831" s="4" t="str">
        <f t="shared" si="265"/>
        <v>Click here</v>
      </c>
      <c r="I2831" t="str">
        <f>IFERROR(INDEX(Analysis!$B$71:$L$91, MATCH(B2831, Analysis!$A$71:$A$91, 0), MATCH(C2831, Analysis!$B$70:$L$70, 0)), "")</f>
        <v>Mild</v>
      </c>
      <c r="J2831">
        <f t="shared" si="266"/>
        <v>22</v>
      </c>
      <c r="K2831" s="56">
        <f t="shared" si="267"/>
        <v>45807</v>
      </c>
      <c r="L2831" s="57">
        <f t="shared" si="269"/>
        <v>0.78141203703853535</v>
      </c>
      <c r="M2831" t="str" cm="1">
        <f t="array" ref="M2831">IF(L2831="","",_xlfn.IFS(
  AND(L2831&gt;=TIME(9,0,0), L2831&lt;TIME(16,0,0)),"Morning",
  AND(L2831&gt;=TIME(16,0,0), L2831&lt;TIME(23,59,0)),"Evening",
  L2831&gt;=TIME(23,59,0),"Night",
  L2831&lt;TIME(9,0,0),"Night"
))</f>
        <v>Evening</v>
      </c>
      <c r="O2831" t="str">
        <f t="shared" si="268"/>
        <v/>
      </c>
    </row>
    <row r="2832" spans="1:15" x14ac:dyDescent="0.25">
      <c r="A2832" s="55" t="s">
        <v>5797</v>
      </c>
      <c r="B2832" t="s">
        <v>1</v>
      </c>
      <c r="C2832" t="s">
        <v>4731</v>
      </c>
      <c r="D2832" t="s">
        <v>4743</v>
      </c>
      <c r="E2832" t="s">
        <v>5798</v>
      </c>
      <c r="F2832" t="s">
        <v>78</v>
      </c>
      <c r="G2832" t="str">
        <f t="shared" si="264"/>
        <v>0</v>
      </c>
      <c r="H2832" s="4" t="str">
        <f t="shared" si="265"/>
        <v>Click here</v>
      </c>
      <c r="I2832" t="str">
        <f>IFERROR(INDEX(Analysis!$B$71:$L$91, MATCH(B2832, Analysis!$A$71:$A$91, 0), MATCH(C2832, Analysis!$B$70:$L$70, 0)), "")</f>
        <v>Mild</v>
      </c>
      <c r="J2832">
        <f t="shared" si="266"/>
        <v>22</v>
      </c>
      <c r="K2832" s="56">
        <f t="shared" si="267"/>
        <v>45807</v>
      </c>
      <c r="L2832" s="57">
        <f t="shared" si="269"/>
        <v>0.78584490740468027</v>
      </c>
      <c r="M2832" t="str" cm="1">
        <f t="array" ref="M2832">IF(L2832="","",_xlfn.IFS(
  AND(L2832&gt;=TIME(9,0,0), L2832&lt;TIME(16,0,0)),"Morning",
  AND(L2832&gt;=TIME(16,0,0), L2832&lt;TIME(23,59,0)),"Evening",
  L2832&gt;=TIME(23,59,0),"Night",
  L2832&lt;TIME(9,0,0),"Night"
))</f>
        <v>Evening</v>
      </c>
      <c r="O2832" t="str">
        <f t="shared" si="268"/>
        <v/>
      </c>
    </row>
    <row r="2833" spans="1:15" x14ac:dyDescent="0.25">
      <c r="A2833" s="55" t="s">
        <v>5799</v>
      </c>
      <c r="B2833" t="s">
        <v>4</v>
      </c>
      <c r="C2833" t="s">
        <v>29</v>
      </c>
      <c r="D2833" t="s">
        <v>116</v>
      </c>
      <c r="E2833" t="s">
        <v>5800</v>
      </c>
      <c r="F2833" t="s">
        <v>78</v>
      </c>
      <c r="G2833" t="str">
        <f t="shared" si="264"/>
        <v>0</v>
      </c>
      <c r="H2833" s="4" t="str">
        <f t="shared" si="265"/>
        <v>Click here</v>
      </c>
      <c r="I2833" t="str">
        <f>IFERROR(INDEX(Analysis!$B$71:$L$91, MATCH(B2833, Analysis!$A$71:$A$91, 0), MATCH(C2833, Analysis!$B$70:$L$70, 0)), "")</f>
        <v>Mild</v>
      </c>
      <c r="J2833">
        <f t="shared" si="266"/>
        <v>22</v>
      </c>
      <c r="K2833" s="56">
        <f t="shared" si="267"/>
        <v>45807</v>
      </c>
      <c r="L2833" s="57">
        <f t="shared" si="269"/>
        <v>0.78891203703824431</v>
      </c>
      <c r="M2833" t="str" cm="1">
        <f t="array" ref="M2833">IF(L2833="","",_xlfn.IFS(
  AND(L2833&gt;=TIME(9,0,0), L2833&lt;TIME(16,0,0)),"Morning",
  AND(L2833&gt;=TIME(16,0,0), L2833&lt;TIME(23,59,0)),"Evening",
  L2833&gt;=TIME(23,59,0),"Night",
  L2833&lt;TIME(9,0,0),"Night"
))</f>
        <v>Evening</v>
      </c>
      <c r="O2833" t="str">
        <f t="shared" si="268"/>
        <v/>
      </c>
    </row>
    <row r="2834" spans="1:15" x14ac:dyDescent="0.25">
      <c r="A2834" s="55" t="s">
        <v>5801</v>
      </c>
      <c r="B2834" t="s">
        <v>1</v>
      </c>
      <c r="C2834" t="s">
        <v>4731</v>
      </c>
      <c r="D2834" t="s">
        <v>4743</v>
      </c>
      <c r="E2834" t="s">
        <v>5802</v>
      </c>
      <c r="F2834" t="s">
        <v>78</v>
      </c>
      <c r="G2834" t="str">
        <f t="shared" si="264"/>
        <v>0</v>
      </c>
      <c r="H2834" s="4" t="str">
        <f t="shared" si="265"/>
        <v>Click here</v>
      </c>
      <c r="I2834" t="str">
        <f>IFERROR(INDEX(Analysis!$B$71:$L$91, MATCH(B2834, Analysis!$A$71:$A$91, 0), MATCH(C2834, Analysis!$B$70:$L$70, 0)), "")</f>
        <v>Mild</v>
      </c>
      <c r="J2834">
        <f t="shared" si="266"/>
        <v>22</v>
      </c>
      <c r="K2834" s="56">
        <f t="shared" si="267"/>
        <v>45807</v>
      </c>
      <c r="L2834" s="57">
        <f t="shared" si="269"/>
        <v>0.79314814815006685</v>
      </c>
      <c r="M2834" t="str" cm="1">
        <f t="array" ref="M2834">IF(L2834="","",_xlfn.IFS(
  AND(L2834&gt;=TIME(9,0,0), L2834&lt;TIME(16,0,0)),"Morning",
  AND(L2834&gt;=TIME(16,0,0), L2834&lt;TIME(23,59,0)),"Evening",
  L2834&gt;=TIME(23,59,0),"Night",
  L2834&lt;TIME(9,0,0),"Night"
))</f>
        <v>Evening</v>
      </c>
      <c r="O2834" t="str">
        <f t="shared" si="268"/>
        <v/>
      </c>
    </row>
    <row r="2835" spans="1:15" x14ac:dyDescent="0.25">
      <c r="A2835" s="55" t="s">
        <v>5803</v>
      </c>
      <c r="B2835" t="s">
        <v>1</v>
      </c>
      <c r="C2835" t="s">
        <v>4731</v>
      </c>
      <c r="D2835" t="s">
        <v>4743</v>
      </c>
      <c r="E2835" t="s">
        <v>5804</v>
      </c>
      <c r="F2835" t="s">
        <v>78</v>
      </c>
      <c r="G2835" t="str">
        <f t="shared" si="264"/>
        <v>0</v>
      </c>
      <c r="H2835" s="4" t="str">
        <f t="shared" si="265"/>
        <v>Click here</v>
      </c>
      <c r="I2835" t="str">
        <f>IFERROR(INDEX(Analysis!$B$71:$L$91, MATCH(B2835, Analysis!$A$71:$A$91, 0), MATCH(C2835, Analysis!$B$70:$L$70, 0)), "")</f>
        <v>Mild</v>
      </c>
      <c r="J2835">
        <f t="shared" si="266"/>
        <v>22</v>
      </c>
      <c r="K2835" s="56">
        <f t="shared" si="267"/>
        <v>45807</v>
      </c>
      <c r="L2835" s="57">
        <f t="shared" si="269"/>
        <v>0.79328703703504289</v>
      </c>
      <c r="M2835" t="str" cm="1">
        <f t="array" ref="M2835">IF(L2835="","",_xlfn.IFS(
  AND(L2835&gt;=TIME(9,0,0), L2835&lt;TIME(16,0,0)),"Morning",
  AND(L2835&gt;=TIME(16,0,0), L2835&lt;TIME(23,59,0)),"Evening",
  L2835&gt;=TIME(23,59,0),"Night",
  L2835&lt;TIME(9,0,0),"Night"
))</f>
        <v>Evening</v>
      </c>
      <c r="O2835" t="str">
        <f t="shared" si="268"/>
        <v/>
      </c>
    </row>
    <row r="2836" spans="1:15" x14ac:dyDescent="0.25">
      <c r="A2836" s="55" t="s">
        <v>5805</v>
      </c>
      <c r="B2836" t="s">
        <v>1</v>
      </c>
      <c r="C2836" t="s">
        <v>4731</v>
      </c>
      <c r="D2836" t="s">
        <v>4743</v>
      </c>
      <c r="E2836" t="s">
        <v>5806</v>
      </c>
      <c r="F2836" t="s">
        <v>78</v>
      </c>
      <c r="G2836" t="str">
        <f t="shared" si="264"/>
        <v>0</v>
      </c>
      <c r="H2836" s="4" t="str">
        <f t="shared" si="265"/>
        <v>Click here</v>
      </c>
      <c r="I2836" t="str">
        <f>IFERROR(INDEX(Analysis!$B$71:$L$91, MATCH(B2836, Analysis!$A$71:$A$91, 0), MATCH(C2836, Analysis!$B$70:$L$70, 0)), "")</f>
        <v>Mild</v>
      </c>
      <c r="J2836">
        <f t="shared" si="266"/>
        <v>22</v>
      </c>
      <c r="K2836" s="56">
        <f t="shared" si="267"/>
        <v>45807</v>
      </c>
      <c r="L2836" s="57">
        <f t="shared" si="269"/>
        <v>0.79354166666598758</v>
      </c>
      <c r="M2836" t="str" cm="1">
        <f t="array" ref="M2836">IF(L2836="","",_xlfn.IFS(
  AND(L2836&gt;=TIME(9,0,0), L2836&lt;TIME(16,0,0)),"Morning",
  AND(L2836&gt;=TIME(16,0,0), L2836&lt;TIME(23,59,0)),"Evening",
  L2836&gt;=TIME(23,59,0),"Night",
  L2836&lt;TIME(9,0,0),"Night"
))</f>
        <v>Evening</v>
      </c>
      <c r="O2836" t="str">
        <f t="shared" si="268"/>
        <v/>
      </c>
    </row>
    <row r="2837" spans="1:15" x14ac:dyDescent="0.25">
      <c r="A2837" s="55" t="s">
        <v>5807</v>
      </c>
      <c r="B2837" t="s">
        <v>1</v>
      </c>
      <c r="C2837" t="s">
        <v>4731</v>
      </c>
      <c r="D2837" t="s">
        <v>4755</v>
      </c>
      <c r="E2837" t="s">
        <v>5808</v>
      </c>
      <c r="F2837" t="s">
        <v>78</v>
      </c>
      <c r="G2837" t="str">
        <f t="shared" si="264"/>
        <v>0</v>
      </c>
      <c r="H2837" s="4" t="str">
        <f t="shared" si="265"/>
        <v>Click here</v>
      </c>
      <c r="I2837" t="str">
        <f>IFERROR(INDEX(Analysis!$B$71:$L$91, MATCH(B2837, Analysis!$A$71:$A$91, 0), MATCH(C2837, Analysis!$B$70:$L$70, 0)), "")</f>
        <v>Mild</v>
      </c>
      <c r="J2837">
        <f t="shared" si="266"/>
        <v>22</v>
      </c>
      <c r="K2837" s="56">
        <f t="shared" si="267"/>
        <v>45807</v>
      </c>
      <c r="L2837" s="57">
        <f t="shared" si="269"/>
        <v>0.79722222222335404</v>
      </c>
      <c r="M2837" t="str" cm="1">
        <f t="array" ref="M2837">IF(L2837="","",_xlfn.IFS(
  AND(L2837&gt;=TIME(9,0,0), L2837&lt;TIME(16,0,0)),"Morning",
  AND(L2837&gt;=TIME(16,0,0), L2837&lt;TIME(23,59,0)),"Evening",
  L2837&gt;=TIME(23,59,0),"Night",
  L2837&lt;TIME(9,0,0),"Night"
))</f>
        <v>Evening</v>
      </c>
      <c r="O2837" t="str">
        <f t="shared" si="268"/>
        <v/>
      </c>
    </row>
    <row r="2838" spans="1:15" x14ac:dyDescent="0.25">
      <c r="A2838" s="55" t="s">
        <v>5809</v>
      </c>
      <c r="B2838" t="s">
        <v>1</v>
      </c>
      <c r="C2838" t="s">
        <v>4731</v>
      </c>
      <c r="D2838" t="s">
        <v>4743</v>
      </c>
      <c r="E2838" t="s">
        <v>5810</v>
      </c>
      <c r="F2838" t="s">
        <v>78</v>
      </c>
      <c r="G2838" t="str">
        <f t="shared" si="264"/>
        <v>0</v>
      </c>
      <c r="H2838" s="4" t="str">
        <f t="shared" si="265"/>
        <v>Click here</v>
      </c>
      <c r="I2838" t="str">
        <f>IFERROR(INDEX(Analysis!$B$71:$L$91, MATCH(B2838, Analysis!$A$71:$A$91, 0), MATCH(C2838, Analysis!$B$70:$L$70, 0)), "")</f>
        <v>Mild</v>
      </c>
      <c r="J2838">
        <f t="shared" si="266"/>
        <v>22</v>
      </c>
      <c r="K2838" s="56">
        <f t="shared" si="267"/>
        <v>45807</v>
      </c>
      <c r="L2838" s="57">
        <f t="shared" si="269"/>
        <v>0.79748842592380242</v>
      </c>
      <c r="M2838" t="str" cm="1">
        <f t="array" ref="M2838">IF(L2838="","",_xlfn.IFS(
  AND(L2838&gt;=TIME(9,0,0), L2838&lt;TIME(16,0,0)),"Morning",
  AND(L2838&gt;=TIME(16,0,0), L2838&lt;TIME(23,59,0)),"Evening",
  L2838&gt;=TIME(23,59,0),"Night",
  L2838&lt;TIME(9,0,0),"Night"
))</f>
        <v>Evening</v>
      </c>
      <c r="O2838" t="str">
        <f t="shared" si="268"/>
        <v/>
      </c>
    </row>
    <row r="2839" spans="1:15" x14ac:dyDescent="0.25">
      <c r="A2839" s="55" t="s">
        <v>5811</v>
      </c>
      <c r="B2839" t="s">
        <v>1</v>
      </c>
      <c r="C2839" t="s">
        <v>4731</v>
      </c>
      <c r="D2839" t="s">
        <v>4743</v>
      </c>
      <c r="E2839" t="s">
        <v>5812</v>
      </c>
      <c r="F2839" t="s">
        <v>78</v>
      </c>
      <c r="G2839" t="str">
        <f t="shared" si="264"/>
        <v>0</v>
      </c>
      <c r="H2839" s="4" t="str">
        <f t="shared" si="265"/>
        <v>Click here</v>
      </c>
      <c r="I2839" t="str">
        <f>IFERROR(INDEX(Analysis!$B$71:$L$91, MATCH(B2839, Analysis!$A$71:$A$91, 0), MATCH(C2839, Analysis!$B$70:$L$70, 0)), "")</f>
        <v>Mild</v>
      </c>
      <c r="J2839">
        <f t="shared" si="266"/>
        <v>22</v>
      </c>
      <c r="K2839" s="56">
        <f t="shared" si="267"/>
        <v>45807</v>
      </c>
      <c r="L2839" s="57">
        <f t="shared" si="269"/>
        <v>0.79771990740846377</v>
      </c>
      <c r="M2839" t="str" cm="1">
        <f t="array" ref="M2839">IF(L2839="","",_xlfn.IFS(
  AND(L2839&gt;=TIME(9,0,0), L2839&lt;TIME(16,0,0)),"Morning",
  AND(L2839&gt;=TIME(16,0,0), L2839&lt;TIME(23,59,0)),"Evening",
  L2839&gt;=TIME(23,59,0),"Night",
  L2839&lt;TIME(9,0,0),"Night"
))</f>
        <v>Evening</v>
      </c>
      <c r="O2839" t="str">
        <f t="shared" si="268"/>
        <v/>
      </c>
    </row>
    <row r="2840" spans="1:15" x14ac:dyDescent="0.25">
      <c r="A2840" s="55" t="s">
        <v>5813</v>
      </c>
      <c r="B2840" t="s">
        <v>1</v>
      </c>
      <c r="C2840" t="s">
        <v>29</v>
      </c>
      <c r="D2840" t="s">
        <v>100</v>
      </c>
      <c r="E2840" t="s">
        <v>5814</v>
      </c>
      <c r="F2840" t="s">
        <v>78</v>
      </c>
      <c r="G2840" t="str">
        <f t="shared" si="264"/>
        <v>0</v>
      </c>
      <c r="H2840" s="4" t="str">
        <f t="shared" si="265"/>
        <v>Click here</v>
      </c>
      <c r="I2840" t="str">
        <f>IFERROR(INDEX(Analysis!$B$71:$L$91, MATCH(B2840, Analysis!$A$71:$A$91, 0), MATCH(C2840, Analysis!$B$70:$L$70, 0)), "")</f>
        <v>Mild</v>
      </c>
      <c r="J2840">
        <f t="shared" si="266"/>
        <v>22</v>
      </c>
      <c r="K2840" s="56">
        <f t="shared" si="267"/>
        <v>45807</v>
      </c>
      <c r="L2840" s="57">
        <f t="shared" si="269"/>
        <v>0.85075231481459923</v>
      </c>
      <c r="M2840" t="str" cm="1">
        <f t="array" ref="M2840">IF(L2840="","",_xlfn.IFS(
  AND(L2840&gt;=TIME(9,0,0), L2840&lt;TIME(16,0,0)),"Morning",
  AND(L2840&gt;=TIME(16,0,0), L2840&lt;TIME(23,59,0)),"Evening",
  L2840&gt;=TIME(23,59,0),"Night",
  L2840&lt;TIME(9,0,0),"Night"
))</f>
        <v>Evening</v>
      </c>
      <c r="O2840" t="str">
        <f t="shared" si="268"/>
        <v/>
      </c>
    </row>
    <row r="2841" spans="1:15" x14ac:dyDescent="0.25">
      <c r="A2841" s="55" t="s">
        <v>5815</v>
      </c>
      <c r="B2841" t="s">
        <v>1</v>
      </c>
      <c r="C2841" t="s">
        <v>4731</v>
      </c>
      <c r="D2841" t="s">
        <v>4755</v>
      </c>
      <c r="E2841" t="s">
        <v>5816</v>
      </c>
      <c r="F2841" t="s">
        <v>78</v>
      </c>
      <c r="G2841" t="str">
        <f t="shared" si="264"/>
        <v>0</v>
      </c>
      <c r="H2841" s="4" t="str">
        <f t="shared" si="265"/>
        <v>Click here</v>
      </c>
      <c r="I2841" t="str">
        <f>IFERROR(INDEX(Analysis!$B$71:$L$91, MATCH(B2841, Analysis!$A$71:$A$91, 0), MATCH(C2841, Analysis!$B$70:$L$70, 0)), "")</f>
        <v>Mild</v>
      </c>
      <c r="J2841">
        <f t="shared" si="266"/>
        <v>22</v>
      </c>
      <c r="K2841" s="56">
        <f t="shared" si="267"/>
        <v>45807</v>
      </c>
      <c r="L2841" s="57">
        <f t="shared" si="269"/>
        <v>0.86965277777926531</v>
      </c>
      <c r="M2841" t="str" cm="1">
        <f t="array" ref="M2841">IF(L2841="","",_xlfn.IFS(
  AND(L2841&gt;=TIME(9,0,0), L2841&lt;TIME(16,0,0)),"Morning",
  AND(L2841&gt;=TIME(16,0,0), L2841&lt;TIME(23,59,0)),"Evening",
  L2841&gt;=TIME(23,59,0),"Night",
  L2841&lt;TIME(9,0,0),"Night"
))</f>
        <v>Evening</v>
      </c>
      <c r="O2841" t="str">
        <f t="shared" si="268"/>
        <v/>
      </c>
    </row>
    <row r="2842" spans="1:15" x14ac:dyDescent="0.25">
      <c r="A2842" s="55" t="s">
        <v>5817</v>
      </c>
      <c r="B2842" t="s">
        <v>1</v>
      </c>
      <c r="C2842" t="s">
        <v>4731</v>
      </c>
      <c r="D2842" t="s">
        <v>4755</v>
      </c>
      <c r="E2842" t="s">
        <v>5818</v>
      </c>
      <c r="F2842" t="s">
        <v>78</v>
      </c>
      <c r="G2842" t="str">
        <f t="shared" si="264"/>
        <v>0</v>
      </c>
      <c r="H2842" s="4" t="str">
        <f t="shared" si="265"/>
        <v>Click here</v>
      </c>
      <c r="I2842" t="str">
        <f>IFERROR(INDEX(Analysis!$B$71:$L$91, MATCH(B2842, Analysis!$A$71:$A$91, 0), MATCH(C2842, Analysis!$B$70:$L$70, 0)), "")</f>
        <v>Mild</v>
      </c>
      <c r="J2842">
        <f t="shared" si="266"/>
        <v>22</v>
      </c>
      <c r="K2842" s="56">
        <f t="shared" si="267"/>
        <v>45807</v>
      </c>
      <c r="L2842" s="57">
        <f t="shared" si="269"/>
        <v>0.87026620370306773</v>
      </c>
      <c r="M2842" t="str" cm="1">
        <f t="array" ref="M2842">IF(L2842="","",_xlfn.IFS(
  AND(L2842&gt;=TIME(9,0,0), L2842&lt;TIME(16,0,0)),"Morning",
  AND(L2842&gt;=TIME(16,0,0), L2842&lt;TIME(23,59,0)),"Evening",
  L2842&gt;=TIME(23,59,0),"Night",
  L2842&lt;TIME(9,0,0),"Night"
))</f>
        <v>Evening</v>
      </c>
      <c r="O2842" t="str">
        <f t="shared" si="268"/>
        <v/>
      </c>
    </row>
    <row r="2843" spans="1:15" x14ac:dyDescent="0.25">
      <c r="A2843" s="55" t="s">
        <v>5819</v>
      </c>
      <c r="B2843" t="s">
        <v>1</v>
      </c>
      <c r="C2843" t="s">
        <v>26</v>
      </c>
      <c r="D2843" t="s">
        <v>199</v>
      </c>
      <c r="E2843" t="s">
        <v>5820</v>
      </c>
      <c r="F2843" t="s">
        <v>78</v>
      </c>
      <c r="G2843" t="str">
        <f t="shared" si="264"/>
        <v>0</v>
      </c>
      <c r="H2843" s="4" t="str">
        <f t="shared" si="265"/>
        <v>Click here</v>
      </c>
      <c r="I2843" t="str">
        <f>IFERROR(INDEX(Analysis!$B$71:$L$91, MATCH(B2843, Analysis!$A$71:$A$91, 0), MATCH(C2843, Analysis!$B$70:$L$70, 0)), "")</f>
        <v>Mild</v>
      </c>
      <c r="J2843">
        <f t="shared" si="266"/>
        <v>22</v>
      </c>
      <c r="K2843" s="56">
        <f t="shared" si="267"/>
        <v>45807</v>
      </c>
      <c r="L2843" s="57">
        <f t="shared" si="269"/>
        <v>0.87173611111211358</v>
      </c>
      <c r="M2843" t="str" cm="1">
        <f t="array" ref="M2843">IF(L2843="","",_xlfn.IFS(
  AND(L2843&gt;=TIME(9,0,0), L2843&lt;TIME(16,0,0)),"Morning",
  AND(L2843&gt;=TIME(16,0,0), L2843&lt;TIME(23,59,0)),"Evening",
  L2843&gt;=TIME(23,59,0),"Night",
  L2843&lt;TIME(9,0,0),"Night"
))</f>
        <v>Evening</v>
      </c>
      <c r="O2843" t="str">
        <f t="shared" si="268"/>
        <v/>
      </c>
    </row>
    <row r="2844" spans="1:15" x14ac:dyDescent="0.25">
      <c r="A2844" s="55" t="s">
        <v>5821</v>
      </c>
      <c r="B2844" t="s">
        <v>1</v>
      </c>
      <c r="C2844" t="s">
        <v>27</v>
      </c>
      <c r="D2844" t="s">
        <v>5143</v>
      </c>
      <c r="E2844" t="s">
        <v>5822</v>
      </c>
      <c r="F2844" t="s">
        <v>78</v>
      </c>
      <c r="G2844" t="str">
        <f t="shared" si="264"/>
        <v>0</v>
      </c>
      <c r="H2844" s="4" t="str">
        <f t="shared" si="265"/>
        <v>Click here</v>
      </c>
      <c r="I2844" t="str">
        <f>IFERROR(INDEX(Analysis!$B$71:$L$91, MATCH(B2844, Analysis!$A$71:$A$91, 0), MATCH(C2844, Analysis!$B$70:$L$70, 0)), "")</f>
        <v>Mild</v>
      </c>
      <c r="J2844">
        <f t="shared" si="266"/>
        <v>22</v>
      </c>
      <c r="K2844" s="56">
        <f t="shared" si="267"/>
        <v>45808</v>
      </c>
      <c r="L2844" s="57">
        <f t="shared" si="269"/>
        <v>0.38332175926188938</v>
      </c>
      <c r="M2844" t="str" cm="1">
        <f t="array" ref="M2844">IF(L2844="","",_xlfn.IFS(
  AND(L2844&gt;=TIME(9,0,0), L2844&lt;TIME(16,0,0)),"Morning",
  AND(L2844&gt;=TIME(16,0,0), L2844&lt;TIME(23,59,0)),"Evening",
  L2844&gt;=TIME(23,59,0),"Night",
  L2844&lt;TIME(9,0,0),"Night"
))</f>
        <v>Morning</v>
      </c>
      <c r="O2844" t="str">
        <f t="shared" si="268"/>
        <v/>
      </c>
    </row>
    <row r="2845" spans="1:15" x14ac:dyDescent="0.25">
      <c r="A2845" s="55" t="s">
        <v>5823</v>
      </c>
      <c r="B2845" t="s">
        <v>0</v>
      </c>
      <c r="C2845" t="s">
        <v>26</v>
      </c>
      <c r="D2845" t="s">
        <v>220</v>
      </c>
      <c r="E2845" t="s">
        <v>5824</v>
      </c>
      <c r="F2845" t="s">
        <v>78</v>
      </c>
      <c r="G2845" t="str">
        <f t="shared" si="264"/>
        <v>0</v>
      </c>
      <c r="H2845" s="4" t="str">
        <f t="shared" si="265"/>
        <v>Click here</v>
      </c>
      <c r="I2845" t="str">
        <f>IFERROR(INDEX(Analysis!$B$71:$L$91, MATCH(B2845, Analysis!$A$71:$A$91, 0), MATCH(C2845, Analysis!$B$70:$L$70, 0)), "")</f>
        <v>Severe</v>
      </c>
      <c r="J2845">
        <f t="shared" si="266"/>
        <v>22</v>
      </c>
      <c r="K2845" s="56">
        <f t="shared" si="267"/>
        <v>45808</v>
      </c>
      <c r="L2845" s="57">
        <f t="shared" si="269"/>
        <v>0.38526620370248565</v>
      </c>
      <c r="M2845" t="str" cm="1">
        <f t="array" ref="M2845">IF(L2845="","",_xlfn.IFS(
  AND(L2845&gt;=TIME(9,0,0), L2845&lt;TIME(16,0,0)),"Morning",
  AND(L2845&gt;=TIME(16,0,0), L2845&lt;TIME(23,59,0)),"Evening",
  L2845&gt;=TIME(23,59,0),"Night",
  L2845&lt;TIME(9,0,0),"Night"
))</f>
        <v>Morning</v>
      </c>
      <c r="O2845" t="str">
        <f t="shared" si="268"/>
        <v/>
      </c>
    </row>
    <row r="2846" spans="1:15" x14ac:dyDescent="0.25">
      <c r="A2846" s="55" t="s">
        <v>5825</v>
      </c>
      <c r="B2846" t="s">
        <v>1</v>
      </c>
      <c r="C2846" t="s">
        <v>27</v>
      </c>
      <c r="D2846" t="s">
        <v>5143</v>
      </c>
      <c r="E2846" t="s">
        <v>5826</v>
      </c>
      <c r="F2846" t="s">
        <v>78</v>
      </c>
      <c r="G2846" t="str">
        <f t="shared" si="264"/>
        <v>0</v>
      </c>
      <c r="H2846" s="4" t="str">
        <f t="shared" si="265"/>
        <v>Click here</v>
      </c>
      <c r="I2846" t="str">
        <f>IFERROR(INDEX(Analysis!$B$71:$L$91, MATCH(B2846, Analysis!$A$71:$A$91, 0), MATCH(C2846, Analysis!$B$70:$L$70, 0)), "")</f>
        <v>Mild</v>
      </c>
      <c r="J2846">
        <f t="shared" si="266"/>
        <v>22</v>
      </c>
      <c r="K2846" s="56">
        <f t="shared" si="267"/>
        <v>45808</v>
      </c>
      <c r="L2846" s="57">
        <f t="shared" si="269"/>
        <v>0.38881944444437977</v>
      </c>
      <c r="M2846" t="str" cm="1">
        <f t="array" ref="M2846">IF(L2846="","",_xlfn.IFS(
  AND(L2846&gt;=TIME(9,0,0), L2846&lt;TIME(16,0,0)),"Morning",
  AND(L2846&gt;=TIME(16,0,0), L2846&lt;TIME(23,59,0)),"Evening",
  L2846&gt;=TIME(23,59,0),"Night",
  L2846&lt;TIME(9,0,0),"Night"
))</f>
        <v>Morning</v>
      </c>
      <c r="O2846" t="str">
        <f t="shared" si="268"/>
        <v/>
      </c>
    </row>
    <row r="2847" spans="1:15" x14ac:dyDescent="0.25">
      <c r="A2847" s="55" t="s">
        <v>5827</v>
      </c>
      <c r="B2847" t="s">
        <v>1</v>
      </c>
      <c r="C2847" t="s">
        <v>4731</v>
      </c>
      <c r="D2847" t="s">
        <v>4988</v>
      </c>
      <c r="E2847" t="s">
        <v>5828</v>
      </c>
      <c r="F2847" t="s">
        <v>78</v>
      </c>
      <c r="G2847" t="str">
        <f t="shared" si="264"/>
        <v>0</v>
      </c>
      <c r="H2847" s="4" t="str">
        <f t="shared" si="265"/>
        <v>Click here</v>
      </c>
      <c r="I2847" t="str">
        <f>IFERROR(INDEX(Analysis!$B$71:$L$91, MATCH(B2847, Analysis!$A$71:$A$91, 0), MATCH(C2847, Analysis!$B$70:$L$70, 0)), "")</f>
        <v>Mild</v>
      </c>
      <c r="J2847">
        <f t="shared" si="266"/>
        <v>22</v>
      </c>
      <c r="K2847" s="56">
        <f t="shared" si="267"/>
        <v>45808</v>
      </c>
      <c r="L2847" s="57">
        <f t="shared" si="269"/>
        <v>0.39906250000058208</v>
      </c>
      <c r="M2847" t="str" cm="1">
        <f t="array" ref="M2847">IF(L2847="","",_xlfn.IFS(
  AND(L2847&gt;=TIME(9,0,0), L2847&lt;TIME(16,0,0)),"Morning",
  AND(L2847&gt;=TIME(16,0,0), L2847&lt;TIME(23,59,0)),"Evening",
  L2847&gt;=TIME(23,59,0),"Night",
  L2847&lt;TIME(9,0,0),"Night"
))</f>
        <v>Morning</v>
      </c>
      <c r="O2847" t="str">
        <f t="shared" si="268"/>
        <v/>
      </c>
    </row>
    <row r="2848" spans="1:15" x14ac:dyDescent="0.25">
      <c r="A2848" s="55" t="s">
        <v>5829</v>
      </c>
      <c r="B2848" t="s">
        <v>1</v>
      </c>
      <c r="C2848" t="s">
        <v>4731</v>
      </c>
      <c r="D2848" t="s">
        <v>4988</v>
      </c>
      <c r="E2848" t="s">
        <v>5830</v>
      </c>
      <c r="F2848" t="s">
        <v>78</v>
      </c>
      <c r="G2848" t="str">
        <f t="shared" si="264"/>
        <v>0</v>
      </c>
      <c r="H2848" s="4" t="str">
        <f t="shared" si="265"/>
        <v>Click here</v>
      </c>
      <c r="I2848" t="str">
        <f>IFERROR(INDEX(Analysis!$B$71:$L$91, MATCH(B2848, Analysis!$A$71:$A$91, 0), MATCH(C2848, Analysis!$B$70:$L$70, 0)), "")</f>
        <v>Mild</v>
      </c>
      <c r="J2848">
        <f t="shared" si="266"/>
        <v>22</v>
      </c>
      <c r="K2848" s="56">
        <f t="shared" si="267"/>
        <v>45808</v>
      </c>
      <c r="L2848" s="57">
        <f t="shared" si="269"/>
        <v>0.39907407407736173</v>
      </c>
      <c r="M2848" t="str" cm="1">
        <f t="array" ref="M2848">IF(L2848="","",_xlfn.IFS(
  AND(L2848&gt;=TIME(9,0,0), L2848&lt;TIME(16,0,0)),"Morning",
  AND(L2848&gt;=TIME(16,0,0), L2848&lt;TIME(23,59,0)),"Evening",
  L2848&gt;=TIME(23,59,0),"Night",
  L2848&lt;TIME(9,0,0),"Night"
))</f>
        <v>Morning</v>
      </c>
      <c r="O2848" t="str">
        <f t="shared" si="268"/>
        <v/>
      </c>
    </row>
    <row r="2849" spans="1:15" x14ac:dyDescent="0.25">
      <c r="A2849" s="55" t="s">
        <v>5831</v>
      </c>
      <c r="B2849" t="s">
        <v>1</v>
      </c>
      <c r="C2849" t="s">
        <v>4731</v>
      </c>
      <c r="D2849" t="s">
        <v>4988</v>
      </c>
      <c r="E2849" t="s">
        <v>5832</v>
      </c>
      <c r="F2849" t="s">
        <v>78</v>
      </c>
      <c r="G2849" t="str">
        <f t="shared" si="264"/>
        <v>0</v>
      </c>
      <c r="H2849" s="4" t="str">
        <f t="shared" si="265"/>
        <v>Click here</v>
      </c>
      <c r="I2849" t="str">
        <f>IFERROR(INDEX(Analysis!$B$71:$L$91, MATCH(B2849, Analysis!$A$71:$A$91, 0), MATCH(C2849, Analysis!$B$70:$L$70, 0)), "")</f>
        <v>Mild</v>
      </c>
      <c r="J2849">
        <f t="shared" si="266"/>
        <v>22</v>
      </c>
      <c r="K2849" s="56">
        <f t="shared" si="267"/>
        <v>45808</v>
      </c>
      <c r="L2849" s="57">
        <f t="shared" si="269"/>
        <v>0.39937500000087311</v>
      </c>
      <c r="M2849" t="str" cm="1">
        <f t="array" ref="M2849">IF(L2849="","",_xlfn.IFS(
  AND(L2849&gt;=TIME(9,0,0), L2849&lt;TIME(16,0,0)),"Morning",
  AND(L2849&gt;=TIME(16,0,0), L2849&lt;TIME(23,59,0)),"Evening",
  L2849&gt;=TIME(23,59,0),"Night",
  L2849&lt;TIME(9,0,0),"Night"
))</f>
        <v>Morning</v>
      </c>
      <c r="O2849" t="str">
        <f t="shared" si="268"/>
        <v/>
      </c>
    </row>
    <row r="2850" spans="1:15" x14ac:dyDescent="0.25">
      <c r="A2850" s="55" t="s">
        <v>5833</v>
      </c>
      <c r="B2850" t="s">
        <v>0</v>
      </c>
      <c r="C2850" t="s">
        <v>4731</v>
      </c>
      <c r="D2850" t="s">
        <v>4743</v>
      </c>
      <c r="E2850" t="s">
        <v>5834</v>
      </c>
      <c r="F2850" t="s">
        <v>78</v>
      </c>
      <c r="G2850" t="str">
        <f t="shared" si="264"/>
        <v>0</v>
      </c>
      <c r="H2850" s="4" t="str">
        <f t="shared" si="265"/>
        <v>Click here</v>
      </c>
      <c r="I2850" t="str">
        <f>IFERROR(INDEX(Analysis!$B$71:$L$91, MATCH(B2850, Analysis!$A$71:$A$91, 0), MATCH(C2850, Analysis!$B$70:$L$70, 0)), "")</f>
        <v>Severe</v>
      </c>
      <c r="J2850">
        <f t="shared" si="266"/>
        <v>22</v>
      </c>
      <c r="K2850" s="56">
        <f t="shared" si="267"/>
        <v>45808</v>
      </c>
      <c r="L2850" s="57">
        <f t="shared" si="269"/>
        <v>0.4076620370396995</v>
      </c>
      <c r="M2850" t="str" cm="1">
        <f t="array" ref="M2850">IF(L2850="","",_xlfn.IFS(
  AND(L2850&gt;=TIME(9,0,0), L2850&lt;TIME(16,0,0)),"Morning",
  AND(L2850&gt;=TIME(16,0,0), L2850&lt;TIME(23,59,0)),"Evening",
  L2850&gt;=TIME(23,59,0),"Night",
  L2850&lt;TIME(9,0,0),"Night"
))</f>
        <v>Morning</v>
      </c>
      <c r="O2850" t="str">
        <f t="shared" si="268"/>
        <v/>
      </c>
    </row>
    <row r="2851" spans="1:15" x14ac:dyDescent="0.25">
      <c r="A2851" s="55" t="s">
        <v>5835</v>
      </c>
      <c r="B2851" t="s">
        <v>1</v>
      </c>
      <c r="C2851" t="s">
        <v>4731</v>
      </c>
      <c r="D2851" t="s">
        <v>4743</v>
      </c>
      <c r="E2851" t="s">
        <v>5836</v>
      </c>
      <c r="F2851" t="s">
        <v>78</v>
      </c>
      <c r="G2851" t="str">
        <f t="shared" si="264"/>
        <v>0</v>
      </c>
      <c r="H2851" s="4" t="str">
        <f t="shared" si="265"/>
        <v>Click here</v>
      </c>
      <c r="I2851" t="str">
        <f>IFERROR(INDEX(Analysis!$B$71:$L$91, MATCH(B2851, Analysis!$A$71:$A$91, 0), MATCH(C2851, Analysis!$B$70:$L$70, 0)), "")</f>
        <v>Mild</v>
      </c>
      <c r="J2851">
        <f t="shared" si="266"/>
        <v>22</v>
      </c>
      <c r="K2851" s="56">
        <f t="shared" si="267"/>
        <v>45808</v>
      </c>
      <c r="L2851" s="57">
        <f t="shared" si="269"/>
        <v>0.40787037037080154</v>
      </c>
      <c r="M2851" t="str" cm="1">
        <f t="array" ref="M2851">IF(L2851="","",_xlfn.IFS(
  AND(L2851&gt;=TIME(9,0,0), L2851&lt;TIME(16,0,0)),"Morning",
  AND(L2851&gt;=TIME(16,0,0), L2851&lt;TIME(23,59,0)),"Evening",
  L2851&gt;=TIME(23,59,0),"Night",
  L2851&lt;TIME(9,0,0),"Night"
))</f>
        <v>Morning</v>
      </c>
      <c r="O2851" t="str">
        <f t="shared" si="268"/>
        <v/>
      </c>
    </row>
    <row r="2852" spans="1:15" x14ac:dyDescent="0.25">
      <c r="A2852" s="55" t="s">
        <v>5837</v>
      </c>
      <c r="B2852" t="s">
        <v>1</v>
      </c>
      <c r="C2852" t="s">
        <v>27</v>
      </c>
      <c r="D2852" t="s">
        <v>109</v>
      </c>
      <c r="E2852" t="s">
        <v>5838</v>
      </c>
      <c r="F2852" t="s">
        <v>78</v>
      </c>
      <c r="G2852" t="str">
        <f t="shared" si="264"/>
        <v>0</v>
      </c>
      <c r="H2852" s="4" t="str">
        <f t="shared" si="265"/>
        <v>Click here</v>
      </c>
      <c r="I2852" t="str">
        <f>IFERROR(INDEX(Analysis!$B$71:$L$91, MATCH(B2852, Analysis!$A$71:$A$91, 0), MATCH(C2852, Analysis!$B$70:$L$70, 0)), "")</f>
        <v>Mild</v>
      </c>
      <c r="J2852">
        <f t="shared" si="266"/>
        <v>22</v>
      </c>
      <c r="K2852" s="56">
        <f t="shared" si="267"/>
        <v>45808</v>
      </c>
      <c r="L2852" s="57">
        <f t="shared" si="269"/>
        <v>0.413958333330811</v>
      </c>
      <c r="M2852" t="str" cm="1">
        <f t="array" ref="M2852">IF(L2852="","",_xlfn.IFS(
  AND(L2852&gt;=TIME(9,0,0), L2852&lt;TIME(16,0,0)),"Morning",
  AND(L2852&gt;=TIME(16,0,0), L2852&lt;TIME(23,59,0)),"Evening",
  L2852&gt;=TIME(23,59,0),"Night",
  L2852&lt;TIME(9,0,0),"Night"
))</f>
        <v>Morning</v>
      </c>
      <c r="O2852" t="str">
        <f t="shared" si="268"/>
        <v/>
      </c>
    </row>
    <row r="2853" spans="1:15" x14ac:dyDescent="0.25">
      <c r="A2853" s="55" t="s">
        <v>5839</v>
      </c>
      <c r="B2853" t="s">
        <v>1</v>
      </c>
      <c r="C2853" t="s">
        <v>27</v>
      </c>
      <c r="D2853" t="s">
        <v>109</v>
      </c>
      <c r="E2853" t="s">
        <v>5840</v>
      </c>
      <c r="F2853" t="s">
        <v>78</v>
      </c>
      <c r="G2853" t="str">
        <f t="shared" si="264"/>
        <v>0</v>
      </c>
      <c r="H2853" s="4" t="str">
        <f t="shared" si="265"/>
        <v>Click here</v>
      </c>
      <c r="I2853" t="str">
        <f>IFERROR(INDEX(Analysis!$B$71:$L$91, MATCH(B2853, Analysis!$A$71:$A$91, 0), MATCH(C2853, Analysis!$B$70:$L$70, 0)), "")</f>
        <v>Mild</v>
      </c>
      <c r="J2853">
        <f t="shared" si="266"/>
        <v>22</v>
      </c>
      <c r="K2853" s="56">
        <f t="shared" si="267"/>
        <v>45808</v>
      </c>
      <c r="L2853" s="57">
        <f t="shared" si="269"/>
        <v>0.41421296296175569</v>
      </c>
      <c r="M2853" t="str" cm="1">
        <f t="array" ref="M2853">IF(L2853="","",_xlfn.IFS(
  AND(L2853&gt;=TIME(9,0,0), L2853&lt;TIME(16,0,0)),"Morning",
  AND(L2853&gt;=TIME(16,0,0), L2853&lt;TIME(23,59,0)),"Evening",
  L2853&gt;=TIME(23,59,0),"Night",
  L2853&lt;TIME(9,0,0),"Night"
))</f>
        <v>Morning</v>
      </c>
      <c r="O2853" t="str">
        <f t="shared" si="268"/>
        <v/>
      </c>
    </row>
    <row r="2854" spans="1:15" x14ac:dyDescent="0.25">
      <c r="A2854" s="55" t="s">
        <v>5841</v>
      </c>
      <c r="B2854" t="s">
        <v>1</v>
      </c>
      <c r="C2854" t="s">
        <v>4731</v>
      </c>
      <c r="D2854" t="s">
        <v>4740</v>
      </c>
      <c r="E2854" t="s">
        <v>5842</v>
      </c>
      <c r="F2854" t="s">
        <v>78</v>
      </c>
      <c r="G2854" t="str">
        <f t="shared" si="264"/>
        <v>0</v>
      </c>
      <c r="H2854" s="4" t="str">
        <f t="shared" si="265"/>
        <v>Click here</v>
      </c>
      <c r="I2854" t="str">
        <f>IFERROR(INDEX(Analysis!$B$71:$L$91, MATCH(B2854, Analysis!$A$71:$A$91, 0), MATCH(C2854, Analysis!$B$70:$L$70, 0)), "")</f>
        <v>Mild</v>
      </c>
      <c r="J2854">
        <f t="shared" si="266"/>
        <v>22</v>
      </c>
      <c r="K2854" s="56">
        <f t="shared" si="267"/>
        <v>45808</v>
      </c>
      <c r="L2854" s="57">
        <f t="shared" si="269"/>
        <v>0.41422453703853535</v>
      </c>
      <c r="M2854" t="str" cm="1">
        <f t="array" ref="M2854">IF(L2854="","",_xlfn.IFS(
  AND(L2854&gt;=TIME(9,0,0), L2854&lt;TIME(16,0,0)),"Morning",
  AND(L2854&gt;=TIME(16,0,0), L2854&lt;TIME(23,59,0)),"Evening",
  L2854&gt;=TIME(23,59,0),"Night",
  L2854&lt;TIME(9,0,0),"Night"
))</f>
        <v>Morning</v>
      </c>
      <c r="O2854" t="str">
        <f t="shared" si="268"/>
        <v/>
      </c>
    </row>
    <row r="2855" spans="1:15" x14ac:dyDescent="0.25">
      <c r="A2855" s="55" t="s">
        <v>5843</v>
      </c>
      <c r="B2855" t="s">
        <v>1</v>
      </c>
      <c r="C2855" t="s">
        <v>27</v>
      </c>
      <c r="D2855" t="s">
        <v>109</v>
      </c>
      <c r="E2855" t="s">
        <v>5844</v>
      </c>
      <c r="F2855" t="s">
        <v>78</v>
      </c>
      <c r="G2855" t="str">
        <f t="shared" si="264"/>
        <v>0</v>
      </c>
      <c r="H2855" s="4" t="str">
        <f t="shared" si="265"/>
        <v>Click here</v>
      </c>
      <c r="I2855" t="str">
        <f>IFERROR(INDEX(Analysis!$B$71:$L$91, MATCH(B2855, Analysis!$A$71:$A$91, 0), MATCH(C2855, Analysis!$B$70:$L$70, 0)), "")</f>
        <v>Mild</v>
      </c>
      <c r="J2855">
        <f t="shared" si="266"/>
        <v>22</v>
      </c>
      <c r="K2855" s="56">
        <f t="shared" si="267"/>
        <v>45808</v>
      </c>
      <c r="L2855" s="57">
        <f t="shared" si="269"/>
        <v>0.41440972222335404</v>
      </c>
      <c r="M2855" t="str" cm="1">
        <f t="array" ref="M2855">IF(L2855="","",_xlfn.IFS(
  AND(L2855&gt;=TIME(9,0,0), L2855&lt;TIME(16,0,0)),"Morning",
  AND(L2855&gt;=TIME(16,0,0), L2855&lt;TIME(23,59,0)),"Evening",
  L2855&gt;=TIME(23,59,0),"Night",
  L2855&lt;TIME(9,0,0),"Night"
))</f>
        <v>Morning</v>
      </c>
      <c r="O2855" t="str">
        <f t="shared" si="268"/>
        <v/>
      </c>
    </row>
    <row r="2856" spans="1:15" x14ac:dyDescent="0.25">
      <c r="A2856" s="55" t="s">
        <v>5845</v>
      </c>
      <c r="B2856" t="s">
        <v>1</v>
      </c>
      <c r="C2856" t="s">
        <v>27</v>
      </c>
      <c r="D2856" t="s">
        <v>109</v>
      </c>
      <c r="E2856" t="s">
        <v>5846</v>
      </c>
      <c r="F2856" t="s">
        <v>78</v>
      </c>
      <c r="G2856" t="str">
        <f t="shared" si="264"/>
        <v>0</v>
      </c>
      <c r="H2856" s="4" t="str">
        <f t="shared" si="265"/>
        <v>Click here</v>
      </c>
      <c r="I2856" t="str">
        <f>IFERROR(INDEX(Analysis!$B$71:$L$91, MATCH(B2856, Analysis!$A$71:$A$91, 0), MATCH(C2856, Analysis!$B$70:$L$70, 0)), "")</f>
        <v>Mild</v>
      </c>
      <c r="J2856">
        <f t="shared" si="266"/>
        <v>22</v>
      </c>
      <c r="K2856" s="56">
        <f t="shared" si="267"/>
        <v>45808</v>
      </c>
      <c r="L2856" s="57">
        <f t="shared" si="269"/>
        <v>0.41460648148495238</v>
      </c>
      <c r="M2856" t="str" cm="1">
        <f t="array" ref="M2856">IF(L2856="","",_xlfn.IFS(
  AND(L2856&gt;=TIME(9,0,0), L2856&lt;TIME(16,0,0)),"Morning",
  AND(L2856&gt;=TIME(16,0,0), L2856&lt;TIME(23,59,0)),"Evening",
  L2856&gt;=TIME(23,59,0),"Night",
  L2856&lt;TIME(9,0,0),"Night"
))</f>
        <v>Morning</v>
      </c>
      <c r="O2856" t="str">
        <f t="shared" si="268"/>
        <v/>
      </c>
    </row>
    <row r="2857" spans="1:15" x14ac:dyDescent="0.25">
      <c r="A2857" s="55" t="s">
        <v>5847</v>
      </c>
      <c r="B2857" t="s">
        <v>0</v>
      </c>
      <c r="C2857" t="s">
        <v>26</v>
      </c>
      <c r="D2857" t="s">
        <v>220</v>
      </c>
      <c r="E2857" t="s">
        <v>5848</v>
      </c>
      <c r="F2857" t="s">
        <v>78</v>
      </c>
      <c r="G2857" t="str">
        <f t="shared" si="264"/>
        <v>0</v>
      </c>
      <c r="H2857" s="4" t="str">
        <f t="shared" si="265"/>
        <v>Click here</v>
      </c>
      <c r="I2857" t="str">
        <f>IFERROR(INDEX(Analysis!$B$71:$L$91, MATCH(B2857, Analysis!$A$71:$A$91, 0), MATCH(C2857, Analysis!$B$70:$L$70, 0)), "")</f>
        <v>Severe</v>
      </c>
      <c r="J2857">
        <f t="shared" si="266"/>
        <v>22</v>
      </c>
      <c r="K2857" s="56">
        <f t="shared" si="267"/>
        <v>45808</v>
      </c>
      <c r="L2857" s="57">
        <f t="shared" si="269"/>
        <v>0.42944444444583496</v>
      </c>
      <c r="M2857" t="str" cm="1">
        <f t="array" ref="M2857">IF(L2857="","",_xlfn.IFS(
  AND(L2857&gt;=TIME(9,0,0), L2857&lt;TIME(16,0,0)),"Morning",
  AND(L2857&gt;=TIME(16,0,0), L2857&lt;TIME(23,59,0)),"Evening",
  L2857&gt;=TIME(23,59,0),"Night",
  L2857&lt;TIME(9,0,0),"Night"
))</f>
        <v>Morning</v>
      </c>
      <c r="O2857" t="str">
        <f t="shared" si="268"/>
        <v/>
      </c>
    </row>
    <row r="2858" spans="1:15" x14ac:dyDescent="0.25">
      <c r="A2858" s="55" t="s">
        <v>5849</v>
      </c>
      <c r="B2858" t="s">
        <v>1</v>
      </c>
      <c r="C2858" t="s">
        <v>26</v>
      </c>
      <c r="D2858" t="s">
        <v>220</v>
      </c>
      <c r="E2858" t="s">
        <v>5850</v>
      </c>
      <c r="F2858" t="s">
        <v>78</v>
      </c>
      <c r="G2858" t="str">
        <f t="shared" si="264"/>
        <v>0</v>
      </c>
      <c r="H2858" s="4" t="str">
        <f t="shared" si="265"/>
        <v>Click here</v>
      </c>
      <c r="I2858" t="str">
        <f>IFERROR(INDEX(Analysis!$B$71:$L$91, MATCH(B2858, Analysis!$A$71:$A$91, 0), MATCH(C2858, Analysis!$B$70:$L$70, 0)), "")</f>
        <v>Mild</v>
      </c>
      <c r="J2858">
        <f t="shared" si="266"/>
        <v>22</v>
      </c>
      <c r="K2858" s="56">
        <f t="shared" si="267"/>
        <v>45808</v>
      </c>
      <c r="L2858" s="57">
        <f t="shared" si="269"/>
        <v>0.43546296295971842</v>
      </c>
      <c r="M2858" t="str" cm="1">
        <f t="array" ref="M2858">IF(L2858="","",_xlfn.IFS(
  AND(L2858&gt;=TIME(9,0,0), L2858&lt;TIME(16,0,0)),"Morning",
  AND(L2858&gt;=TIME(16,0,0), L2858&lt;TIME(23,59,0)),"Evening",
  L2858&gt;=TIME(23,59,0),"Night",
  L2858&lt;TIME(9,0,0),"Night"
))</f>
        <v>Morning</v>
      </c>
      <c r="O2858" t="str">
        <f t="shared" si="268"/>
        <v/>
      </c>
    </row>
    <row r="2859" spans="1:15" x14ac:dyDescent="0.25">
      <c r="A2859" s="55" t="s">
        <v>5851</v>
      </c>
      <c r="B2859" t="s">
        <v>1</v>
      </c>
      <c r="C2859" t="s">
        <v>26</v>
      </c>
      <c r="D2859" t="s">
        <v>220</v>
      </c>
      <c r="E2859" t="s">
        <v>5852</v>
      </c>
      <c r="F2859" t="s">
        <v>78</v>
      </c>
      <c r="G2859" t="str">
        <f t="shared" si="264"/>
        <v>0</v>
      </c>
      <c r="H2859" s="4" t="str">
        <f t="shared" si="265"/>
        <v>Click here</v>
      </c>
      <c r="I2859" t="str">
        <f>IFERROR(INDEX(Analysis!$B$71:$L$91, MATCH(B2859, Analysis!$A$71:$A$91, 0), MATCH(C2859, Analysis!$B$70:$L$70, 0)), "")</f>
        <v>Mild</v>
      </c>
      <c r="J2859">
        <f t="shared" si="266"/>
        <v>22</v>
      </c>
      <c r="K2859" s="56">
        <f t="shared" si="267"/>
        <v>45808</v>
      </c>
      <c r="L2859" s="57">
        <f t="shared" si="269"/>
        <v>0.437430555553874</v>
      </c>
      <c r="M2859" t="str" cm="1">
        <f t="array" ref="M2859">IF(L2859="","",_xlfn.IFS(
  AND(L2859&gt;=TIME(9,0,0), L2859&lt;TIME(16,0,0)),"Morning",
  AND(L2859&gt;=TIME(16,0,0), L2859&lt;TIME(23,59,0)),"Evening",
  L2859&gt;=TIME(23,59,0),"Night",
  L2859&lt;TIME(9,0,0),"Night"
))</f>
        <v>Morning</v>
      </c>
      <c r="O2859" t="str">
        <f t="shared" si="268"/>
        <v/>
      </c>
    </row>
    <row r="2860" spans="1:15" x14ac:dyDescent="0.25">
      <c r="A2860" s="55" t="s">
        <v>5853</v>
      </c>
      <c r="B2860" t="s">
        <v>1</v>
      </c>
      <c r="C2860" t="s">
        <v>27</v>
      </c>
      <c r="D2860" t="s">
        <v>109</v>
      </c>
      <c r="E2860" t="s">
        <v>5854</v>
      </c>
      <c r="F2860" t="s">
        <v>78</v>
      </c>
      <c r="G2860" t="str">
        <f t="shared" si="264"/>
        <v>0</v>
      </c>
      <c r="H2860" s="4" t="str">
        <f t="shared" si="265"/>
        <v>Click here</v>
      </c>
      <c r="I2860" t="str">
        <f>IFERROR(INDEX(Analysis!$B$71:$L$91, MATCH(B2860, Analysis!$A$71:$A$91, 0), MATCH(C2860, Analysis!$B$70:$L$70, 0)), "")</f>
        <v>Mild</v>
      </c>
      <c r="J2860">
        <f t="shared" si="266"/>
        <v>22</v>
      </c>
      <c r="K2860" s="56">
        <f t="shared" si="267"/>
        <v>45808</v>
      </c>
      <c r="L2860" s="57">
        <f t="shared" si="269"/>
        <v>0.44355324074422242</v>
      </c>
      <c r="M2860" t="str" cm="1">
        <f t="array" ref="M2860">IF(L2860="","",_xlfn.IFS(
  AND(L2860&gt;=TIME(9,0,0), L2860&lt;TIME(16,0,0)),"Morning",
  AND(L2860&gt;=TIME(16,0,0), L2860&lt;TIME(23,59,0)),"Evening",
  L2860&gt;=TIME(23,59,0),"Night",
  L2860&lt;TIME(9,0,0),"Night"
))</f>
        <v>Morning</v>
      </c>
      <c r="O2860" t="str">
        <f t="shared" si="268"/>
        <v/>
      </c>
    </row>
    <row r="2861" spans="1:15" x14ac:dyDescent="0.25">
      <c r="A2861" s="55" t="s">
        <v>5855</v>
      </c>
      <c r="B2861" t="s">
        <v>1</v>
      </c>
      <c r="C2861" t="s">
        <v>27</v>
      </c>
      <c r="D2861" t="s">
        <v>109</v>
      </c>
      <c r="E2861" t="s">
        <v>5856</v>
      </c>
      <c r="F2861" t="s">
        <v>78</v>
      </c>
      <c r="G2861" t="str">
        <f t="shared" si="264"/>
        <v>0</v>
      </c>
      <c r="H2861" s="4" t="str">
        <f t="shared" si="265"/>
        <v>Click here</v>
      </c>
      <c r="I2861" t="str">
        <f>IFERROR(INDEX(Analysis!$B$71:$L$91, MATCH(B2861, Analysis!$A$71:$A$91, 0), MATCH(C2861, Analysis!$B$70:$L$70, 0)), "")</f>
        <v>Mild</v>
      </c>
      <c r="J2861">
        <f t="shared" si="266"/>
        <v>22</v>
      </c>
      <c r="K2861" s="56">
        <f t="shared" si="267"/>
        <v>45808</v>
      </c>
      <c r="L2861" s="57">
        <f t="shared" si="269"/>
        <v>0.4439351851833635</v>
      </c>
      <c r="M2861" t="str" cm="1">
        <f t="array" ref="M2861">IF(L2861="","",_xlfn.IFS(
  AND(L2861&gt;=TIME(9,0,0), L2861&lt;TIME(16,0,0)),"Morning",
  AND(L2861&gt;=TIME(16,0,0), L2861&lt;TIME(23,59,0)),"Evening",
  L2861&gt;=TIME(23,59,0),"Night",
  L2861&lt;TIME(9,0,0),"Night"
))</f>
        <v>Morning</v>
      </c>
      <c r="O2861" t="str">
        <f t="shared" si="268"/>
        <v/>
      </c>
    </row>
    <row r="2862" spans="1:15" x14ac:dyDescent="0.25">
      <c r="A2862" s="55" t="s">
        <v>5857</v>
      </c>
      <c r="B2862" t="s">
        <v>1</v>
      </c>
      <c r="C2862" t="s">
        <v>27</v>
      </c>
      <c r="D2862" t="s">
        <v>109</v>
      </c>
      <c r="E2862" t="s">
        <v>5858</v>
      </c>
      <c r="F2862" t="s">
        <v>78</v>
      </c>
      <c r="G2862" t="str">
        <f t="shared" si="264"/>
        <v>0</v>
      </c>
      <c r="H2862" s="4" t="str">
        <f t="shared" si="265"/>
        <v>Click here</v>
      </c>
      <c r="I2862" t="str">
        <f>IFERROR(INDEX(Analysis!$B$71:$L$91, MATCH(B2862, Analysis!$A$71:$A$91, 0), MATCH(C2862, Analysis!$B$70:$L$70, 0)), "")</f>
        <v>Mild</v>
      </c>
      <c r="J2862">
        <f t="shared" si="266"/>
        <v>22</v>
      </c>
      <c r="K2862" s="56">
        <f t="shared" si="267"/>
        <v>45808</v>
      </c>
      <c r="L2862" s="57">
        <f t="shared" si="269"/>
        <v>0.44444444444525288</v>
      </c>
      <c r="M2862" t="str" cm="1">
        <f t="array" ref="M2862">IF(L2862="","",_xlfn.IFS(
  AND(L2862&gt;=TIME(9,0,0), L2862&lt;TIME(16,0,0)),"Morning",
  AND(L2862&gt;=TIME(16,0,0), L2862&lt;TIME(23,59,0)),"Evening",
  L2862&gt;=TIME(23,59,0),"Night",
  L2862&lt;TIME(9,0,0),"Night"
))</f>
        <v>Morning</v>
      </c>
      <c r="O2862" t="str">
        <f t="shared" si="268"/>
        <v/>
      </c>
    </row>
    <row r="2863" spans="1:15" x14ac:dyDescent="0.25">
      <c r="A2863" s="55" t="s">
        <v>5859</v>
      </c>
      <c r="B2863" t="s">
        <v>0</v>
      </c>
      <c r="C2863" t="s">
        <v>4731</v>
      </c>
      <c r="D2863" t="s">
        <v>4743</v>
      </c>
      <c r="E2863" t="s">
        <v>5860</v>
      </c>
      <c r="F2863" t="s">
        <v>78</v>
      </c>
      <c r="G2863" t="str">
        <f t="shared" si="264"/>
        <v>0</v>
      </c>
      <c r="H2863" s="4" t="str">
        <f t="shared" si="265"/>
        <v>Click here</v>
      </c>
      <c r="I2863" t="str">
        <f>IFERROR(INDEX(Analysis!$B$71:$L$91, MATCH(B2863, Analysis!$A$71:$A$91, 0), MATCH(C2863, Analysis!$B$70:$L$70, 0)), "")</f>
        <v>Severe</v>
      </c>
      <c r="J2863">
        <f t="shared" si="266"/>
        <v>22</v>
      </c>
      <c r="K2863" s="56">
        <f t="shared" si="267"/>
        <v>45808</v>
      </c>
      <c r="L2863" s="57">
        <f t="shared" si="269"/>
        <v>0.44561342592351139</v>
      </c>
      <c r="M2863" t="str" cm="1">
        <f t="array" ref="M2863">IF(L2863="","",_xlfn.IFS(
  AND(L2863&gt;=TIME(9,0,0), L2863&lt;TIME(16,0,0)),"Morning",
  AND(L2863&gt;=TIME(16,0,0), L2863&lt;TIME(23,59,0)),"Evening",
  L2863&gt;=TIME(23,59,0),"Night",
  L2863&lt;TIME(9,0,0),"Night"
))</f>
        <v>Morning</v>
      </c>
      <c r="O2863" t="str">
        <f t="shared" si="268"/>
        <v/>
      </c>
    </row>
    <row r="2864" spans="1:15" x14ac:dyDescent="0.25">
      <c r="A2864" s="55" t="s">
        <v>5861</v>
      </c>
      <c r="B2864" t="s">
        <v>0</v>
      </c>
      <c r="C2864" t="s">
        <v>4731</v>
      </c>
      <c r="D2864" t="s">
        <v>4743</v>
      </c>
      <c r="E2864" t="s">
        <v>5862</v>
      </c>
      <c r="F2864" t="s">
        <v>78</v>
      </c>
      <c r="G2864" t="str">
        <f t="shared" si="264"/>
        <v>0</v>
      </c>
      <c r="H2864" s="4" t="str">
        <f t="shared" si="265"/>
        <v>Click here</v>
      </c>
      <c r="I2864" t="str">
        <f>IFERROR(INDEX(Analysis!$B$71:$L$91, MATCH(B2864, Analysis!$A$71:$A$91, 0), MATCH(C2864, Analysis!$B$70:$L$70, 0)), "")</f>
        <v>Severe</v>
      </c>
      <c r="J2864">
        <f t="shared" si="266"/>
        <v>22</v>
      </c>
      <c r="K2864" s="56">
        <f t="shared" si="267"/>
        <v>45808</v>
      </c>
      <c r="L2864" s="57">
        <f t="shared" si="269"/>
        <v>0.44591435185429873</v>
      </c>
      <c r="M2864" t="str" cm="1">
        <f t="array" ref="M2864">IF(L2864="","",_xlfn.IFS(
  AND(L2864&gt;=TIME(9,0,0), L2864&lt;TIME(16,0,0)),"Morning",
  AND(L2864&gt;=TIME(16,0,0), L2864&lt;TIME(23,59,0)),"Evening",
  L2864&gt;=TIME(23,59,0),"Night",
  L2864&lt;TIME(9,0,0),"Night"
))</f>
        <v>Morning</v>
      </c>
      <c r="O2864" t="str">
        <f t="shared" si="268"/>
        <v/>
      </c>
    </row>
    <row r="2865" spans="1:15" x14ac:dyDescent="0.25">
      <c r="A2865" s="55" t="s">
        <v>5863</v>
      </c>
      <c r="B2865" t="s">
        <v>1</v>
      </c>
      <c r="C2865" t="s">
        <v>30</v>
      </c>
      <c r="D2865" t="s">
        <v>217</v>
      </c>
      <c r="E2865" t="s">
        <v>5864</v>
      </c>
      <c r="F2865" t="s">
        <v>78</v>
      </c>
      <c r="G2865" t="str">
        <f t="shared" si="264"/>
        <v>0</v>
      </c>
      <c r="H2865" s="4" t="str">
        <f t="shared" si="265"/>
        <v>Click here</v>
      </c>
      <c r="I2865" t="str">
        <f>IFERROR(INDEX(Analysis!$B$71:$L$91, MATCH(B2865, Analysis!$A$71:$A$91, 0), MATCH(C2865, Analysis!$B$70:$L$70, 0)), "")</f>
        <v>Mild</v>
      </c>
      <c r="J2865">
        <f t="shared" si="266"/>
        <v>22</v>
      </c>
      <c r="K2865" s="56">
        <f t="shared" si="267"/>
        <v>45808</v>
      </c>
      <c r="L2865" s="57">
        <f t="shared" si="269"/>
        <v>0.44999999999708962</v>
      </c>
      <c r="M2865" t="str" cm="1">
        <f t="array" ref="M2865">IF(L2865="","",_xlfn.IFS(
  AND(L2865&gt;=TIME(9,0,0), L2865&lt;TIME(16,0,0)),"Morning",
  AND(L2865&gt;=TIME(16,0,0), L2865&lt;TIME(23,59,0)),"Evening",
  L2865&gt;=TIME(23,59,0),"Night",
  L2865&lt;TIME(9,0,0),"Night"
))</f>
        <v>Morning</v>
      </c>
      <c r="O2865" t="str">
        <f t="shared" si="268"/>
        <v/>
      </c>
    </row>
    <row r="2866" spans="1:15" x14ac:dyDescent="0.25">
      <c r="A2866" s="55" t="s">
        <v>5865</v>
      </c>
      <c r="B2866" t="s">
        <v>1</v>
      </c>
      <c r="C2866" t="s">
        <v>30</v>
      </c>
      <c r="D2866" t="s">
        <v>217</v>
      </c>
      <c r="E2866" t="s">
        <v>5866</v>
      </c>
      <c r="F2866" t="s">
        <v>78</v>
      </c>
      <c r="G2866" t="str">
        <f t="shared" si="264"/>
        <v>0</v>
      </c>
      <c r="H2866" s="4" t="str">
        <f t="shared" si="265"/>
        <v>Click here</v>
      </c>
      <c r="I2866" t="str">
        <f>IFERROR(INDEX(Analysis!$B$71:$L$91, MATCH(B2866, Analysis!$A$71:$A$91, 0), MATCH(C2866, Analysis!$B$70:$L$70, 0)), "")</f>
        <v>Mild</v>
      </c>
      <c r="J2866">
        <f t="shared" si="266"/>
        <v>22</v>
      </c>
      <c r="K2866" s="56">
        <f t="shared" si="267"/>
        <v>45808</v>
      </c>
      <c r="L2866" s="57">
        <f t="shared" si="269"/>
        <v>0.45034722222044365</v>
      </c>
      <c r="M2866" t="str" cm="1">
        <f t="array" ref="M2866">IF(L2866="","",_xlfn.IFS(
  AND(L2866&gt;=TIME(9,0,0), L2866&lt;TIME(16,0,0)),"Morning",
  AND(L2866&gt;=TIME(16,0,0), L2866&lt;TIME(23,59,0)),"Evening",
  L2866&gt;=TIME(23,59,0),"Night",
  L2866&lt;TIME(9,0,0),"Night"
))</f>
        <v>Morning</v>
      </c>
      <c r="O2866" t="str">
        <f t="shared" si="268"/>
        <v/>
      </c>
    </row>
    <row r="2867" spans="1:15" x14ac:dyDescent="0.25">
      <c r="A2867" s="55" t="s">
        <v>5867</v>
      </c>
      <c r="B2867" t="s">
        <v>1</v>
      </c>
      <c r="C2867" t="s">
        <v>30</v>
      </c>
      <c r="D2867" t="s">
        <v>4253</v>
      </c>
      <c r="E2867" t="s">
        <v>5868</v>
      </c>
      <c r="F2867" t="s">
        <v>78</v>
      </c>
      <c r="G2867" t="str">
        <f t="shared" si="264"/>
        <v>0</v>
      </c>
      <c r="H2867" s="4" t="str">
        <f t="shared" si="265"/>
        <v>Click here</v>
      </c>
      <c r="I2867" t="str">
        <f>IFERROR(INDEX(Analysis!$B$71:$L$91, MATCH(B2867, Analysis!$A$71:$A$91, 0), MATCH(C2867, Analysis!$B$70:$L$70, 0)), "")</f>
        <v>Mild</v>
      </c>
      <c r="J2867">
        <f t="shared" si="266"/>
        <v>22</v>
      </c>
      <c r="K2867" s="56">
        <f t="shared" si="267"/>
        <v>45808</v>
      </c>
      <c r="L2867" s="57">
        <f t="shared" si="269"/>
        <v>0.45189814814511919</v>
      </c>
      <c r="M2867" t="str" cm="1">
        <f t="array" ref="M2867">IF(L2867="","",_xlfn.IFS(
  AND(L2867&gt;=TIME(9,0,0), L2867&lt;TIME(16,0,0)),"Morning",
  AND(L2867&gt;=TIME(16,0,0), L2867&lt;TIME(23,59,0)),"Evening",
  L2867&gt;=TIME(23,59,0),"Night",
  L2867&lt;TIME(9,0,0),"Night"
))</f>
        <v>Morning</v>
      </c>
      <c r="O2867" t="str">
        <f t="shared" si="268"/>
        <v/>
      </c>
    </row>
    <row r="2868" spans="1:15" x14ac:dyDescent="0.25">
      <c r="A2868" s="55" t="s">
        <v>5869</v>
      </c>
      <c r="B2868" t="s">
        <v>1</v>
      </c>
      <c r="C2868" t="s">
        <v>30</v>
      </c>
      <c r="D2868" t="s">
        <v>5277</v>
      </c>
      <c r="E2868" t="s">
        <v>5870</v>
      </c>
      <c r="F2868" t="s">
        <v>78</v>
      </c>
      <c r="G2868" t="str">
        <f t="shared" si="264"/>
        <v>0</v>
      </c>
      <c r="H2868" s="4" t="str">
        <f t="shared" si="265"/>
        <v>Click here</v>
      </c>
      <c r="I2868" t="str">
        <f>IFERROR(INDEX(Analysis!$B$71:$L$91, MATCH(B2868, Analysis!$A$71:$A$91, 0), MATCH(C2868, Analysis!$B$70:$L$70, 0)), "")</f>
        <v>Mild</v>
      </c>
      <c r="J2868">
        <f t="shared" si="266"/>
        <v>22</v>
      </c>
      <c r="K2868" s="56">
        <f t="shared" si="267"/>
        <v>45808</v>
      </c>
      <c r="L2868" s="57">
        <f t="shared" si="269"/>
        <v>0.45283564814599231</v>
      </c>
      <c r="M2868" t="str" cm="1">
        <f t="array" ref="M2868">IF(L2868="","",_xlfn.IFS(
  AND(L2868&gt;=TIME(9,0,0), L2868&lt;TIME(16,0,0)),"Morning",
  AND(L2868&gt;=TIME(16,0,0), L2868&lt;TIME(23,59,0)),"Evening",
  L2868&gt;=TIME(23,59,0),"Night",
  L2868&lt;TIME(9,0,0),"Night"
))</f>
        <v>Morning</v>
      </c>
      <c r="O2868" t="str">
        <f t="shared" si="268"/>
        <v/>
      </c>
    </row>
    <row r="2869" spans="1:15" x14ac:dyDescent="0.25">
      <c r="A2869" s="55" t="s">
        <v>5871</v>
      </c>
      <c r="B2869" t="s">
        <v>1</v>
      </c>
      <c r="C2869" t="s">
        <v>30</v>
      </c>
      <c r="D2869" t="s">
        <v>4238</v>
      </c>
      <c r="E2869" t="s">
        <v>5872</v>
      </c>
      <c r="F2869" t="s">
        <v>78</v>
      </c>
      <c r="G2869" t="str">
        <f t="shared" si="264"/>
        <v>0</v>
      </c>
      <c r="H2869" s="4" t="str">
        <f t="shared" si="265"/>
        <v>Click here</v>
      </c>
      <c r="I2869" t="str">
        <f>IFERROR(INDEX(Analysis!$B$71:$L$91, MATCH(B2869, Analysis!$A$71:$A$91, 0), MATCH(C2869, Analysis!$B$70:$L$70, 0)), "")</f>
        <v>Mild</v>
      </c>
      <c r="J2869">
        <f t="shared" si="266"/>
        <v>22</v>
      </c>
      <c r="K2869" s="56">
        <f t="shared" si="267"/>
        <v>45808</v>
      </c>
      <c r="L2869" s="57">
        <f t="shared" si="269"/>
        <v>0.45547453704057261</v>
      </c>
      <c r="M2869" t="str" cm="1">
        <f t="array" ref="M2869">IF(L2869="","",_xlfn.IFS(
  AND(L2869&gt;=TIME(9,0,0), L2869&lt;TIME(16,0,0)),"Morning",
  AND(L2869&gt;=TIME(16,0,0), L2869&lt;TIME(23,59,0)),"Evening",
  L2869&gt;=TIME(23,59,0),"Night",
  L2869&lt;TIME(9,0,0),"Night"
))</f>
        <v>Morning</v>
      </c>
      <c r="O2869" t="str">
        <f t="shared" si="268"/>
        <v/>
      </c>
    </row>
    <row r="2870" spans="1:15" x14ac:dyDescent="0.25">
      <c r="A2870" s="55" t="s">
        <v>5873</v>
      </c>
      <c r="B2870" t="s">
        <v>1</v>
      </c>
      <c r="C2870" t="s">
        <v>4731</v>
      </c>
      <c r="D2870" t="s">
        <v>4902</v>
      </c>
      <c r="E2870" t="s">
        <v>5874</v>
      </c>
      <c r="F2870" t="s">
        <v>78</v>
      </c>
      <c r="G2870" t="str">
        <f t="shared" si="264"/>
        <v>0</v>
      </c>
      <c r="H2870" s="4" t="str">
        <f t="shared" si="265"/>
        <v>Click here</v>
      </c>
      <c r="I2870" t="str">
        <f>IFERROR(INDEX(Analysis!$B$71:$L$91, MATCH(B2870, Analysis!$A$71:$A$91, 0), MATCH(C2870, Analysis!$B$70:$L$70, 0)), "")</f>
        <v>Mild</v>
      </c>
      <c r="J2870">
        <f t="shared" si="266"/>
        <v>22</v>
      </c>
      <c r="K2870" s="56">
        <f t="shared" si="267"/>
        <v>45808</v>
      </c>
      <c r="L2870" s="57">
        <f t="shared" si="269"/>
        <v>0.45918981481372612</v>
      </c>
      <c r="M2870" t="str" cm="1">
        <f t="array" ref="M2870">IF(L2870="","",_xlfn.IFS(
  AND(L2870&gt;=TIME(9,0,0), L2870&lt;TIME(16,0,0)),"Morning",
  AND(L2870&gt;=TIME(16,0,0), L2870&lt;TIME(23,59,0)),"Evening",
  L2870&gt;=TIME(23,59,0),"Night",
  L2870&lt;TIME(9,0,0),"Night"
))</f>
        <v>Morning</v>
      </c>
      <c r="O2870" t="str">
        <f t="shared" si="268"/>
        <v/>
      </c>
    </row>
    <row r="2871" spans="1:15" x14ac:dyDescent="0.25">
      <c r="A2871" s="55" t="s">
        <v>5875</v>
      </c>
      <c r="B2871" t="s">
        <v>1</v>
      </c>
      <c r="C2871" t="s">
        <v>26</v>
      </c>
      <c r="D2871" t="s">
        <v>220</v>
      </c>
      <c r="E2871" t="s">
        <v>5876</v>
      </c>
      <c r="F2871" t="s">
        <v>78</v>
      </c>
      <c r="G2871" t="str">
        <f t="shared" si="264"/>
        <v>0</v>
      </c>
      <c r="H2871" s="4" t="str">
        <f t="shared" si="265"/>
        <v>Click here</v>
      </c>
      <c r="I2871" t="str">
        <f>IFERROR(INDEX(Analysis!$B$71:$L$91, MATCH(B2871, Analysis!$A$71:$A$91, 0), MATCH(C2871, Analysis!$B$70:$L$70, 0)), "")</f>
        <v>Mild</v>
      </c>
      <c r="J2871">
        <f t="shared" si="266"/>
        <v>22</v>
      </c>
      <c r="K2871" s="56">
        <f t="shared" si="267"/>
        <v>45808</v>
      </c>
      <c r="L2871" s="57">
        <f t="shared" si="269"/>
        <v>0.46074074073840166</v>
      </c>
      <c r="M2871" t="str" cm="1">
        <f t="array" ref="M2871">IF(L2871="","",_xlfn.IFS(
  AND(L2871&gt;=TIME(9,0,0), L2871&lt;TIME(16,0,0)),"Morning",
  AND(L2871&gt;=TIME(16,0,0), L2871&lt;TIME(23,59,0)),"Evening",
  L2871&gt;=TIME(23,59,0),"Night",
  L2871&lt;TIME(9,0,0),"Night"
))</f>
        <v>Morning</v>
      </c>
      <c r="O2871" t="str">
        <f t="shared" si="268"/>
        <v/>
      </c>
    </row>
    <row r="2872" spans="1:15" x14ac:dyDescent="0.25">
      <c r="A2872" s="55" t="s">
        <v>5877</v>
      </c>
      <c r="B2872" t="s">
        <v>1</v>
      </c>
      <c r="C2872" t="s">
        <v>30</v>
      </c>
      <c r="D2872" t="s">
        <v>4298</v>
      </c>
      <c r="E2872" t="s">
        <v>5878</v>
      </c>
      <c r="F2872" t="s">
        <v>78</v>
      </c>
      <c r="G2872" t="str">
        <f t="shared" si="264"/>
        <v>0</v>
      </c>
      <c r="H2872" s="4" t="str">
        <f t="shared" si="265"/>
        <v>Click here</v>
      </c>
      <c r="I2872" t="str">
        <f>IFERROR(INDEX(Analysis!$B$71:$L$91, MATCH(B2872, Analysis!$A$71:$A$91, 0), MATCH(C2872, Analysis!$B$70:$L$70, 0)), "")</f>
        <v>Mild</v>
      </c>
      <c r="J2872">
        <f t="shared" si="266"/>
        <v>22</v>
      </c>
      <c r="K2872" s="56">
        <f t="shared" si="267"/>
        <v>45808</v>
      </c>
      <c r="L2872" s="57">
        <f t="shared" si="269"/>
        <v>0.46168981481605442</v>
      </c>
      <c r="M2872" t="str" cm="1">
        <f t="array" ref="M2872">IF(L2872="","",_xlfn.IFS(
  AND(L2872&gt;=TIME(9,0,0), L2872&lt;TIME(16,0,0)),"Morning",
  AND(L2872&gt;=TIME(16,0,0), L2872&lt;TIME(23,59,0)),"Evening",
  L2872&gt;=TIME(23,59,0),"Night",
  L2872&lt;TIME(9,0,0),"Night"
))</f>
        <v>Morning</v>
      </c>
      <c r="O2872" t="str">
        <f t="shared" si="268"/>
        <v/>
      </c>
    </row>
    <row r="2873" spans="1:15" x14ac:dyDescent="0.25">
      <c r="A2873" s="55" t="s">
        <v>5879</v>
      </c>
      <c r="B2873" t="s">
        <v>4</v>
      </c>
      <c r="C2873" t="s">
        <v>25</v>
      </c>
      <c r="D2873" t="s">
        <v>86</v>
      </c>
      <c r="E2873" t="s">
        <v>5880</v>
      </c>
      <c r="F2873" t="s">
        <v>78</v>
      </c>
      <c r="G2873" t="str">
        <f t="shared" si="264"/>
        <v>0</v>
      </c>
      <c r="H2873" s="4" t="str">
        <f t="shared" si="265"/>
        <v>Click here</v>
      </c>
      <c r="I2873" t="str">
        <f>IFERROR(INDEX(Analysis!$B$71:$L$91, MATCH(B2873, Analysis!$A$71:$A$91, 0), MATCH(C2873, Analysis!$B$70:$L$70, 0)), "")</f>
        <v>Mild</v>
      </c>
      <c r="J2873">
        <f t="shared" si="266"/>
        <v>22</v>
      </c>
      <c r="K2873" s="56">
        <f t="shared" si="267"/>
        <v>45808</v>
      </c>
      <c r="L2873" s="57">
        <f t="shared" si="269"/>
        <v>0.46282407407124992</v>
      </c>
      <c r="M2873" t="str" cm="1">
        <f t="array" ref="M2873">IF(L2873="","",_xlfn.IFS(
  AND(L2873&gt;=TIME(9,0,0), L2873&lt;TIME(16,0,0)),"Morning",
  AND(L2873&gt;=TIME(16,0,0), L2873&lt;TIME(23,59,0)),"Evening",
  L2873&gt;=TIME(23,59,0),"Night",
  L2873&lt;TIME(9,0,0),"Night"
))</f>
        <v>Morning</v>
      </c>
      <c r="O2873" t="str">
        <f t="shared" si="268"/>
        <v/>
      </c>
    </row>
    <row r="2874" spans="1:15" x14ac:dyDescent="0.25">
      <c r="A2874" s="55" t="s">
        <v>5881</v>
      </c>
      <c r="B2874" t="s">
        <v>1</v>
      </c>
      <c r="C2874" t="s">
        <v>4731</v>
      </c>
      <c r="D2874" t="s">
        <v>4988</v>
      </c>
      <c r="E2874" t="s">
        <v>5882</v>
      </c>
      <c r="F2874" t="s">
        <v>78</v>
      </c>
      <c r="G2874" t="str">
        <f t="shared" si="264"/>
        <v>0</v>
      </c>
      <c r="H2874" s="4" t="str">
        <f t="shared" si="265"/>
        <v>Click here</v>
      </c>
      <c r="I2874" t="str">
        <f>IFERROR(INDEX(Analysis!$B$71:$L$91, MATCH(B2874, Analysis!$A$71:$A$91, 0), MATCH(C2874, Analysis!$B$70:$L$70, 0)), "")</f>
        <v>Mild</v>
      </c>
      <c r="J2874">
        <f t="shared" si="266"/>
        <v>22</v>
      </c>
      <c r="K2874" s="56">
        <f t="shared" si="267"/>
        <v>45808</v>
      </c>
      <c r="L2874" s="57">
        <f t="shared" si="269"/>
        <v>0.46766203703737119</v>
      </c>
      <c r="M2874" t="str" cm="1">
        <f t="array" ref="M2874">IF(L2874="","",_xlfn.IFS(
  AND(L2874&gt;=TIME(9,0,0), L2874&lt;TIME(16,0,0)),"Morning",
  AND(L2874&gt;=TIME(16,0,0), L2874&lt;TIME(23,59,0)),"Evening",
  L2874&gt;=TIME(23,59,0),"Night",
  L2874&lt;TIME(9,0,0),"Night"
))</f>
        <v>Morning</v>
      </c>
      <c r="O2874" t="str">
        <f t="shared" si="268"/>
        <v/>
      </c>
    </row>
    <row r="2875" spans="1:15" x14ac:dyDescent="0.25">
      <c r="A2875" s="55" t="s">
        <v>5883</v>
      </c>
      <c r="B2875" t="s">
        <v>1</v>
      </c>
      <c r="C2875" t="s">
        <v>4731</v>
      </c>
      <c r="D2875" t="s">
        <v>4988</v>
      </c>
      <c r="E2875" t="s">
        <v>5884</v>
      </c>
      <c r="F2875" t="s">
        <v>78</v>
      </c>
      <c r="G2875" t="str">
        <f t="shared" si="264"/>
        <v>0</v>
      </c>
      <c r="H2875" s="4" t="str">
        <f t="shared" si="265"/>
        <v>Click here</v>
      </c>
      <c r="I2875" t="str">
        <f>IFERROR(INDEX(Analysis!$B$71:$L$91, MATCH(B2875, Analysis!$A$71:$A$91, 0), MATCH(C2875, Analysis!$B$70:$L$70, 0)), "")</f>
        <v>Mild</v>
      </c>
      <c r="J2875">
        <f t="shared" si="266"/>
        <v>22</v>
      </c>
      <c r="K2875" s="56">
        <f t="shared" si="267"/>
        <v>45808</v>
      </c>
      <c r="L2875" s="57">
        <f t="shared" si="269"/>
        <v>0.46791666666831588</v>
      </c>
      <c r="M2875" t="str" cm="1">
        <f t="array" ref="M2875">IF(L2875="","",_xlfn.IFS(
  AND(L2875&gt;=TIME(9,0,0), L2875&lt;TIME(16,0,0)),"Morning",
  AND(L2875&gt;=TIME(16,0,0), L2875&lt;TIME(23,59,0)),"Evening",
  L2875&gt;=TIME(23,59,0),"Night",
  L2875&lt;TIME(9,0,0),"Night"
))</f>
        <v>Morning</v>
      </c>
      <c r="O2875" t="str">
        <f t="shared" si="268"/>
        <v/>
      </c>
    </row>
    <row r="2876" spans="1:15" x14ac:dyDescent="0.25">
      <c r="A2876" s="55" t="s">
        <v>5885</v>
      </c>
      <c r="B2876" t="s">
        <v>1</v>
      </c>
      <c r="C2876" t="s">
        <v>4731</v>
      </c>
      <c r="D2876" t="s">
        <v>4988</v>
      </c>
      <c r="E2876" t="s">
        <v>5886</v>
      </c>
      <c r="F2876" t="s">
        <v>78</v>
      </c>
      <c r="G2876" t="str">
        <f t="shared" si="264"/>
        <v>0</v>
      </c>
      <c r="H2876" s="4" t="str">
        <f t="shared" si="265"/>
        <v>Click here</v>
      </c>
      <c r="I2876" t="str">
        <f>IFERROR(INDEX(Analysis!$B$71:$L$91, MATCH(B2876, Analysis!$A$71:$A$91, 0), MATCH(C2876, Analysis!$B$70:$L$70, 0)), "")</f>
        <v>Mild</v>
      </c>
      <c r="J2876">
        <f t="shared" si="266"/>
        <v>22</v>
      </c>
      <c r="K2876" s="56">
        <f t="shared" si="267"/>
        <v>45808</v>
      </c>
      <c r="L2876" s="57">
        <f t="shared" si="269"/>
        <v>0.46815972222248092</v>
      </c>
      <c r="M2876" t="str" cm="1">
        <f t="array" ref="M2876">IF(L2876="","",_xlfn.IFS(
  AND(L2876&gt;=TIME(9,0,0), L2876&lt;TIME(16,0,0)),"Morning",
  AND(L2876&gt;=TIME(16,0,0), L2876&lt;TIME(23,59,0)),"Evening",
  L2876&gt;=TIME(23,59,0),"Night",
  L2876&lt;TIME(9,0,0),"Night"
))</f>
        <v>Morning</v>
      </c>
      <c r="O2876" t="str">
        <f t="shared" si="268"/>
        <v/>
      </c>
    </row>
    <row r="2877" spans="1:15" x14ac:dyDescent="0.25">
      <c r="A2877" s="55" t="s">
        <v>5887</v>
      </c>
      <c r="B2877" t="s">
        <v>1</v>
      </c>
      <c r="C2877" t="s">
        <v>4731</v>
      </c>
      <c r="D2877" t="s">
        <v>4988</v>
      </c>
      <c r="E2877" t="s">
        <v>5888</v>
      </c>
      <c r="F2877" t="s">
        <v>78</v>
      </c>
      <c r="G2877" t="str">
        <f t="shared" si="264"/>
        <v>0</v>
      </c>
      <c r="H2877" s="4" t="str">
        <f t="shared" si="265"/>
        <v>Click here</v>
      </c>
      <c r="I2877" t="str">
        <f>IFERROR(INDEX(Analysis!$B$71:$L$91, MATCH(B2877, Analysis!$A$71:$A$91, 0), MATCH(C2877, Analysis!$B$70:$L$70, 0)), "")</f>
        <v>Mild</v>
      </c>
      <c r="J2877">
        <f t="shared" si="266"/>
        <v>22</v>
      </c>
      <c r="K2877" s="56">
        <f t="shared" si="267"/>
        <v>45808</v>
      </c>
      <c r="L2877" s="57">
        <f t="shared" si="269"/>
        <v>0.47043981481692754</v>
      </c>
      <c r="M2877" t="str" cm="1">
        <f t="array" ref="M2877">IF(L2877="","",_xlfn.IFS(
  AND(L2877&gt;=TIME(9,0,0), L2877&lt;TIME(16,0,0)),"Morning",
  AND(L2877&gt;=TIME(16,0,0), L2877&lt;TIME(23,59,0)),"Evening",
  L2877&gt;=TIME(23,59,0),"Night",
  L2877&lt;TIME(9,0,0),"Night"
))</f>
        <v>Morning</v>
      </c>
      <c r="O2877" t="str">
        <f t="shared" si="268"/>
        <v/>
      </c>
    </row>
    <row r="2878" spans="1:15" x14ac:dyDescent="0.25">
      <c r="A2878" s="55" t="s">
        <v>5889</v>
      </c>
      <c r="B2878" t="s">
        <v>1</v>
      </c>
      <c r="C2878" t="s">
        <v>27</v>
      </c>
      <c r="D2878" t="s">
        <v>109</v>
      </c>
      <c r="E2878" t="s">
        <v>5890</v>
      </c>
      <c r="F2878" t="s">
        <v>78</v>
      </c>
      <c r="G2878" t="str">
        <f t="shared" si="264"/>
        <v>0</v>
      </c>
      <c r="H2878" s="4" t="str">
        <f t="shared" si="265"/>
        <v>Click here</v>
      </c>
      <c r="I2878" t="str">
        <f>IFERROR(INDEX(Analysis!$B$71:$L$91, MATCH(B2878, Analysis!$A$71:$A$91, 0), MATCH(C2878, Analysis!$B$70:$L$70, 0)), "")</f>
        <v>Mild</v>
      </c>
      <c r="J2878">
        <f t="shared" si="266"/>
        <v>22</v>
      </c>
      <c r="K2878" s="56">
        <f t="shared" si="267"/>
        <v>45808</v>
      </c>
      <c r="L2878" s="57">
        <f t="shared" si="269"/>
        <v>0.47905092592554865</v>
      </c>
      <c r="M2878" t="str" cm="1">
        <f t="array" ref="M2878">IF(L2878="","",_xlfn.IFS(
  AND(L2878&gt;=TIME(9,0,0), L2878&lt;TIME(16,0,0)),"Morning",
  AND(L2878&gt;=TIME(16,0,0), L2878&lt;TIME(23,59,0)),"Evening",
  L2878&gt;=TIME(23,59,0),"Night",
  L2878&lt;TIME(9,0,0),"Night"
))</f>
        <v>Morning</v>
      </c>
      <c r="O2878" t="str">
        <f t="shared" si="268"/>
        <v/>
      </c>
    </row>
    <row r="2879" spans="1:15" x14ac:dyDescent="0.25">
      <c r="A2879" s="55" t="s">
        <v>5891</v>
      </c>
      <c r="B2879" t="s">
        <v>1</v>
      </c>
      <c r="C2879" t="s">
        <v>27</v>
      </c>
      <c r="D2879" t="s">
        <v>109</v>
      </c>
      <c r="E2879" t="s">
        <v>5892</v>
      </c>
      <c r="F2879" t="s">
        <v>78</v>
      </c>
      <c r="G2879" t="str">
        <f t="shared" si="264"/>
        <v>0</v>
      </c>
      <c r="H2879" s="4" t="str">
        <f t="shared" si="265"/>
        <v>Click here</v>
      </c>
      <c r="I2879" t="str">
        <f>IFERROR(INDEX(Analysis!$B$71:$L$91, MATCH(B2879, Analysis!$A$71:$A$91, 0), MATCH(C2879, Analysis!$B$70:$L$70, 0)), "")</f>
        <v>Mild</v>
      </c>
      <c r="J2879">
        <f t="shared" si="266"/>
        <v>22</v>
      </c>
      <c r="K2879" s="56">
        <f t="shared" si="267"/>
        <v>45808</v>
      </c>
      <c r="L2879" s="57">
        <f t="shared" si="269"/>
        <v>0.47991898148029577</v>
      </c>
      <c r="M2879" t="str" cm="1">
        <f t="array" ref="M2879">IF(L2879="","",_xlfn.IFS(
  AND(L2879&gt;=TIME(9,0,0), L2879&lt;TIME(16,0,0)),"Morning",
  AND(L2879&gt;=TIME(16,0,0), L2879&lt;TIME(23,59,0)),"Evening",
  L2879&gt;=TIME(23,59,0),"Night",
  L2879&lt;TIME(9,0,0),"Night"
))</f>
        <v>Morning</v>
      </c>
      <c r="O2879" t="str">
        <f t="shared" si="268"/>
        <v/>
      </c>
    </row>
    <row r="2880" spans="1:15" x14ac:dyDescent="0.25">
      <c r="A2880" s="55" t="s">
        <v>5893</v>
      </c>
      <c r="B2880" t="s">
        <v>1</v>
      </c>
      <c r="C2880" t="s">
        <v>4731</v>
      </c>
      <c r="D2880" t="s">
        <v>4755</v>
      </c>
      <c r="E2880" t="s">
        <v>5894</v>
      </c>
      <c r="F2880" t="s">
        <v>78</v>
      </c>
      <c r="G2880" t="str">
        <f t="shared" si="264"/>
        <v>0</v>
      </c>
      <c r="H2880" s="4" t="str">
        <f t="shared" si="265"/>
        <v>Click here</v>
      </c>
      <c r="I2880" t="str">
        <f>IFERROR(INDEX(Analysis!$B$71:$L$91, MATCH(B2880, Analysis!$A$71:$A$91, 0), MATCH(C2880, Analysis!$B$70:$L$70, 0)), "")</f>
        <v>Mild</v>
      </c>
      <c r="J2880">
        <f t="shared" si="266"/>
        <v>22</v>
      </c>
      <c r="K2880" s="56">
        <f t="shared" si="267"/>
        <v>45808</v>
      </c>
      <c r="L2880" s="57">
        <f t="shared" si="269"/>
        <v>0.48348379629896954</v>
      </c>
      <c r="M2880" t="str" cm="1">
        <f t="array" ref="M2880">IF(L2880="","",_xlfn.IFS(
  AND(L2880&gt;=TIME(9,0,0), L2880&lt;TIME(16,0,0)),"Morning",
  AND(L2880&gt;=TIME(16,0,0), L2880&lt;TIME(23,59,0)),"Evening",
  L2880&gt;=TIME(23,59,0),"Night",
  L2880&lt;TIME(9,0,0),"Night"
))</f>
        <v>Morning</v>
      </c>
      <c r="O2880" t="str">
        <f t="shared" si="268"/>
        <v/>
      </c>
    </row>
    <row r="2881" spans="1:15" x14ac:dyDescent="0.25">
      <c r="A2881" s="55" t="s">
        <v>5895</v>
      </c>
      <c r="B2881" t="s">
        <v>1</v>
      </c>
      <c r="C2881" t="s">
        <v>4731</v>
      </c>
      <c r="D2881" t="s">
        <v>4755</v>
      </c>
      <c r="E2881" t="s">
        <v>5896</v>
      </c>
      <c r="F2881" t="s">
        <v>78</v>
      </c>
      <c r="G2881" t="str">
        <f t="shared" si="264"/>
        <v>0</v>
      </c>
      <c r="H2881" s="4" t="str">
        <f t="shared" si="265"/>
        <v>Click here</v>
      </c>
      <c r="I2881" t="str">
        <f>IFERROR(INDEX(Analysis!$B$71:$L$91, MATCH(B2881, Analysis!$A$71:$A$91, 0), MATCH(C2881, Analysis!$B$70:$L$70, 0)), "")</f>
        <v>Mild</v>
      </c>
      <c r="J2881">
        <f t="shared" si="266"/>
        <v>22</v>
      </c>
      <c r="K2881" s="56">
        <f t="shared" si="267"/>
        <v>45808</v>
      </c>
      <c r="L2881" s="57">
        <f t="shared" si="269"/>
        <v>0.48414351851533866</v>
      </c>
      <c r="M2881" t="str" cm="1">
        <f t="array" ref="M2881">IF(L2881="","",_xlfn.IFS(
  AND(L2881&gt;=TIME(9,0,0), L2881&lt;TIME(16,0,0)),"Morning",
  AND(L2881&gt;=TIME(16,0,0), L2881&lt;TIME(23,59,0)),"Evening",
  L2881&gt;=TIME(23,59,0),"Night",
  L2881&lt;TIME(9,0,0),"Night"
))</f>
        <v>Morning</v>
      </c>
      <c r="O2881" t="str">
        <f t="shared" si="268"/>
        <v/>
      </c>
    </row>
    <row r="2882" spans="1:15" x14ac:dyDescent="0.25">
      <c r="A2882" s="55" t="s">
        <v>5897</v>
      </c>
      <c r="B2882" t="s">
        <v>1</v>
      </c>
      <c r="C2882" t="s">
        <v>27</v>
      </c>
      <c r="D2882" t="s">
        <v>662</v>
      </c>
      <c r="E2882" t="s">
        <v>5898</v>
      </c>
      <c r="F2882" t="s">
        <v>78</v>
      </c>
      <c r="G2882" t="str">
        <f t="shared" ref="G2882:G2945" si="270">IF(ISBLANK(A2882), "", IF(ISBLANK(F2882), 0, F2882))</f>
        <v>0</v>
      </c>
      <c r="H2882" s="4" t="str">
        <f t="shared" ref="H2882:H2945" si="271">IF(ISBLANK(E2882),"",HYPERLINK(E2882,"Click here"))</f>
        <v>Click here</v>
      </c>
      <c r="I2882" t="str">
        <f>IFERROR(INDEX(Analysis!$B$71:$L$91, MATCH(B2882, Analysis!$A$71:$A$91, 0), MATCH(C2882, Analysis!$B$70:$L$70, 0)), "")</f>
        <v>Mild</v>
      </c>
      <c r="J2882">
        <f t="shared" ref="J2882:J2945" si="272">IF(ISBLANK(A2882),"",WEEKNUM(A2882))</f>
        <v>22</v>
      </c>
      <c r="K2882" s="56">
        <f t="shared" ref="K2882:K2945" si="273">IF(ISBLANK(A2882),"",DATE(YEAR(A2882),MONTH(A2882),DAY(A2882)))</f>
        <v>45808</v>
      </c>
      <c r="L2882" s="57">
        <f t="shared" si="269"/>
        <v>0.49067129629838746</v>
      </c>
      <c r="M2882" t="str" cm="1">
        <f t="array" ref="M2882">IF(L2882="","",_xlfn.IFS(
  AND(L2882&gt;=TIME(9,0,0), L2882&lt;TIME(16,0,0)),"Morning",
  AND(L2882&gt;=TIME(16,0,0), L2882&lt;TIME(23,59,0)),"Evening",
  L2882&gt;=TIME(23,59,0),"Night",
  L2882&lt;TIME(9,0,0),"Night"
))</f>
        <v>Morning</v>
      </c>
      <c r="O2882" t="str">
        <f t="shared" ref="O2882:O2945" si="274">IF(N2882="ON", _xlfn.IMAGE(E2882, 1), "")</f>
        <v/>
      </c>
    </row>
    <row r="2883" spans="1:15" x14ac:dyDescent="0.25">
      <c r="A2883" s="55" t="s">
        <v>5899</v>
      </c>
      <c r="B2883" t="s">
        <v>1</v>
      </c>
      <c r="C2883" t="s">
        <v>30</v>
      </c>
      <c r="D2883" t="s">
        <v>4238</v>
      </c>
      <c r="E2883" t="s">
        <v>5900</v>
      </c>
      <c r="F2883" t="s">
        <v>78</v>
      </c>
      <c r="G2883" t="str">
        <f t="shared" si="270"/>
        <v>0</v>
      </c>
      <c r="H2883" s="4" t="str">
        <f t="shared" si="271"/>
        <v>Click here</v>
      </c>
      <c r="I2883" t="str">
        <f>IFERROR(INDEX(Analysis!$B$71:$L$91, MATCH(B2883, Analysis!$A$71:$A$91, 0), MATCH(C2883, Analysis!$B$70:$L$70, 0)), "")</f>
        <v>Mild</v>
      </c>
      <c r="J2883">
        <f t="shared" si="272"/>
        <v>22</v>
      </c>
      <c r="K2883" s="56">
        <f t="shared" si="273"/>
        <v>45808</v>
      </c>
      <c r="L2883" s="57">
        <f t="shared" ref="L2883:L2946" si="275">IF(A2883="", "", A2883 - INT(A2883))</f>
        <v>0.49136574073781958</v>
      </c>
      <c r="M2883" t="str" cm="1">
        <f t="array" ref="M2883">IF(L2883="","",_xlfn.IFS(
  AND(L2883&gt;=TIME(9,0,0), L2883&lt;TIME(16,0,0)),"Morning",
  AND(L2883&gt;=TIME(16,0,0), L2883&lt;TIME(23,59,0)),"Evening",
  L2883&gt;=TIME(23,59,0),"Night",
  L2883&lt;TIME(9,0,0),"Night"
))</f>
        <v>Morning</v>
      </c>
      <c r="O2883" t="str">
        <f t="shared" si="274"/>
        <v/>
      </c>
    </row>
    <row r="2884" spans="1:15" x14ac:dyDescent="0.25">
      <c r="A2884" s="55" t="s">
        <v>5901</v>
      </c>
      <c r="B2884" t="s">
        <v>1</v>
      </c>
      <c r="C2884" t="s">
        <v>4731</v>
      </c>
      <c r="D2884" t="s">
        <v>4740</v>
      </c>
      <c r="E2884" t="s">
        <v>5902</v>
      </c>
      <c r="F2884" t="s">
        <v>78</v>
      </c>
      <c r="G2884" t="str">
        <f t="shared" si="270"/>
        <v>0</v>
      </c>
      <c r="H2884" s="4" t="str">
        <f t="shared" si="271"/>
        <v>Click here</v>
      </c>
      <c r="I2884" t="str">
        <f>IFERROR(INDEX(Analysis!$B$71:$L$91, MATCH(B2884, Analysis!$A$71:$A$91, 0), MATCH(C2884, Analysis!$B$70:$L$70, 0)), "")</f>
        <v>Mild</v>
      </c>
      <c r="J2884">
        <f t="shared" si="272"/>
        <v>22</v>
      </c>
      <c r="K2884" s="56">
        <f t="shared" si="273"/>
        <v>45808</v>
      </c>
      <c r="L2884" s="57">
        <f t="shared" si="275"/>
        <v>0.49699074074305827</v>
      </c>
      <c r="M2884" t="str" cm="1">
        <f t="array" ref="M2884">IF(L2884="","",_xlfn.IFS(
  AND(L2884&gt;=TIME(9,0,0), L2884&lt;TIME(16,0,0)),"Morning",
  AND(L2884&gt;=TIME(16,0,0), L2884&lt;TIME(23,59,0)),"Evening",
  L2884&gt;=TIME(23,59,0),"Night",
  L2884&lt;TIME(9,0,0),"Night"
))</f>
        <v>Morning</v>
      </c>
      <c r="O2884" t="str">
        <f t="shared" si="274"/>
        <v/>
      </c>
    </row>
    <row r="2885" spans="1:15" x14ac:dyDescent="0.25">
      <c r="A2885" s="55" t="s">
        <v>5903</v>
      </c>
      <c r="B2885" t="s">
        <v>1</v>
      </c>
      <c r="C2885" t="s">
        <v>30</v>
      </c>
      <c r="D2885" t="s">
        <v>4253</v>
      </c>
      <c r="E2885" t="s">
        <v>5904</v>
      </c>
      <c r="F2885" t="s">
        <v>78</v>
      </c>
      <c r="G2885" t="str">
        <f t="shared" si="270"/>
        <v>0</v>
      </c>
      <c r="H2885" s="4" t="str">
        <f t="shared" si="271"/>
        <v>Click here</v>
      </c>
      <c r="I2885" t="str">
        <f>IFERROR(INDEX(Analysis!$B$71:$L$91, MATCH(B2885, Analysis!$A$71:$A$91, 0), MATCH(C2885, Analysis!$B$70:$L$70, 0)), "")</f>
        <v>Mild</v>
      </c>
      <c r="J2885">
        <f t="shared" si="272"/>
        <v>22</v>
      </c>
      <c r="K2885" s="56">
        <f t="shared" si="273"/>
        <v>45808</v>
      </c>
      <c r="L2885" s="57">
        <f t="shared" si="275"/>
        <v>0.49864583333692281</v>
      </c>
      <c r="M2885" t="str" cm="1">
        <f t="array" ref="M2885">IF(L2885="","",_xlfn.IFS(
  AND(L2885&gt;=TIME(9,0,0), L2885&lt;TIME(16,0,0)),"Morning",
  AND(L2885&gt;=TIME(16,0,0), L2885&lt;TIME(23,59,0)),"Evening",
  L2885&gt;=TIME(23,59,0),"Night",
  L2885&lt;TIME(9,0,0),"Night"
))</f>
        <v>Morning</v>
      </c>
      <c r="O2885" t="str">
        <f t="shared" si="274"/>
        <v/>
      </c>
    </row>
    <row r="2886" spans="1:15" x14ac:dyDescent="0.25">
      <c r="A2886" s="55" t="s">
        <v>5905</v>
      </c>
      <c r="B2886" t="s">
        <v>1</v>
      </c>
      <c r="C2886" t="s">
        <v>26</v>
      </c>
      <c r="D2886" t="s">
        <v>381</v>
      </c>
      <c r="E2886" t="s">
        <v>5906</v>
      </c>
      <c r="F2886" t="s">
        <v>78</v>
      </c>
      <c r="G2886" t="str">
        <f t="shared" si="270"/>
        <v>0</v>
      </c>
      <c r="H2886" s="4" t="str">
        <f t="shared" si="271"/>
        <v>Click here</v>
      </c>
      <c r="I2886" t="str">
        <f>IFERROR(INDEX(Analysis!$B$71:$L$91, MATCH(B2886, Analysis!$A$71:$A$91, 0), MATCH(C2886, Analysis!$B$70:$L$70, 0)), "")</f>
        <v>Mild</v>
      </c>
      <c r="J2886">
        <f t="shared" si="272"/>
        <v>22</v>
      </c>
      <c r="K2886" s="56">
        <f t="shared" si="273"/>
        <v>45808</v>
      </c>
      <c r="L2886" s="57">
        <f t="shared" si="275"/>
        <v>0.50376157407299615</v>
      </c>
      <c r="M2886" t="str" cm="1">
        <f t="array" ref="M2886">IF(L2886="","",_xlfn.IFS(
  AND(L2886&gt;=TIME(9,0,0), L2886&lt;TIME(16,0,0)),"Morning",
  AND(L2886&gt;=TIME(16,0,0), L2886&lt;TIME(23,59,0)),"Evening",
  L2886&gt;=TIME(23,59,0),"Night",
  L2886&lt;TIME(9,0,0),"Night"
))</f>
        <v>Morning</v>
      </c>
      <c r="O2886" t="str">
        <f t="shared" si="274"/>
        <v/>
      </c>
    </row>
    <row r="2887" spans="1:15" x14ac:dyDescent="0.25">
      <c r="A2887" s="55" t="s">
        <v>5907</v>
      </c>
      <c r="B2887" t="s">
        <v>1</v>
      </c>
      <c r="C2887" t="s">
        <v>4731</v>
      </c>
      <c r="D2887" t="s">
        <v>4988</v>
      </c>
      <c r="E2887" t="s">
        <v>5908</v>
      </c>
      <c r="F2887" t="s">
        <v>78</v>
      </c>
      <c r="G2887" t="str">
        <f t="shared" si="270"/>
        <v>0</v>
      </c>
      <c r="H2887" s="4" t="str">
        <f t="shared" si="271"/>
        <v>Click here</v>
      </c>
      <c r="I2887" t="str">
        <f>IFERROR(INDEX(Analysis!$B$71:$L$91, MATCH(B2887, Analysis!$A$71:$A$91, 0), MATCH(C2887, Analysis!$B$70:$L$70, 0)), "")</f>
        <v>Mild</v>
      </c>
      <c r="J2887">
        <f t="shared" si="272"/>
        <v>22</v>
      </c>
      <c r="K2887" s="56">
        <f t="shared" si="273"/>
        <v>45808</v>
      </c>
      <c r="L2887" s="57">
        <f t="shared" si="275"/>
        <v>0.51935185184993315</v>
      </c>
      <c r="M2887" t="str" cm="1">
        <f t="array" ref="M2887">IF(L2887="","",_xlfn.IFS(
  AND(L2887&gt;=TIME(9,0,0), L2887&lt;TIME(16,0,0)),"Morning",
  AND(L2887&gt;=TIME(16,0,0), L2887&lt;TIME(23,59,0)),"Evening",
  L2887&gt;=TIME(23,59,0),"Night",
  L2887&lt;TIME(9,0,0),"Night"
))</f>
        <v>Morning</v>
      </c>
      <c r="O2887" t="str">
        <f t="shared" si="274"/>
        <v/>
      </c>
    </row>
    <row r="2888" spans="1:15" x14ac:dyDescent="0.25">
      <c r="A2888" s="55" t="s">
        <v>5909</v>
      </c>
      <c r="B2888" t="s">
        <v>1</v>
      </c>
      <c r="C2888" t="s">
        <v>4731</v>
      </c>
      <c r="D2888" t="s">
        <v>4988</v>
      </c>
      <c r="E2888" t="s">
        <v>5910</v>
      </c>
      <c r="F2888" t="s">
        <v>78</v>
      </c>
      <c r="G2888" t="str">
        <f t="shared" si="270"/>
        <v>0</v>
      </c>
      <c r="H2888" s="4" t="str">
        <f t="shared" si="271"/>
        <v>Click here</v>
      </c>
      <c r="I2888" t="str">
        <f>IFERROR(INDEX(Analysis!$B$71:$L$91, MATCH(B2888, Analysis!$A$71:$A$91, 0), MATCH(C2888, Analysis!$B$70:$L$70, 0)), "")</f>
        <v>Mild</v>
      </c>
      <c r="J2888">
        <f t="shared" si="272"/>
        <v>22</v>
      </c>
      <c r="K2888" s="56">
        <f t="shared" si="273"/>
        <v>45808</v>
      </c>
      <c r="L2888" s="57">
        <f t="shared" si="275"/>
        <v>0.5195833333345945</v>
      </c>
      <c r="M2888" t="str" cm="1">
        <f t="array" ref="M2888">IF(L2888="","",_xlfn.IFS(
  AND(L2888&gt;=TIME(9,0,0), L2888&lt;TIME(16,0,0)),"Morning",
  AND(L2888&gt;=TIME(16,0,0), L2888&lt;TIME(23,59,0)),"Evening",
  L2888&gt;=TIME(23,59,0),"Night",
  L2888&lt;TIME(9,0,0),"Night"
))</f>
        <v>Morning</v>
      </c>
      <c r="O2888" t="str">
        <f t="shared" si="274"/>
        <v/>
      </c>
    </row>
    <row r="2889" spans="1:15" x14ac:dyDescent="0.25">
      <c r="A2889" s="55" t="s">
        <v>5911</v>
      </c>
      <c r="B2889" t="s">
        <v>1</v>
      </c>
      <c r="C2889" t="s">
        <v>4731</v>
      </c>
      <c r="D2889" t="s">
        <v>4988</v>
      </c>
      <c r="E2889" t="s">
        <v>5912</v>
      </c>
      <c r="F2889" t="s">
        <v>78</v>
      </c>
      <c r="G2889" t="str">
        <f t="shared" si="270"/>
        <v>0</v>
      </c>
      <c r="H2889" s="4" t="str">
        <f t="shared" si="271"/>
        <v>Click here</v>
      </c>
      <c r="I2889" t="str">
        <f>IFERROR(INDEX(Analysis!$B$71:$L$91, MATCH(B2889, Analysis!$A$71:$A$91, 0), MATCH(C2889, Analysis!$B$70:$L$70, 0)), "")</f>
        <v>Mild</v>
      </c>
      <c r="J2889">
        <f t="shared" si="272"/>
        <v>22</v>
      </c>
      <c r="K2889" s="56">
        <f t="shared" si="273"/>
        <v>45808</v>
      </c>
      <c r="L2889" s="57">
        <f t="shared" si="275"/>
        <v>0.51975694444263354</v>
      </c>
      <c r="M2889" t="str" cm="1">
        <f t="array" ref="M2889">IF(L2889="","",_xlfn.IFS(
  AND(L2889&gt;=TIME(9,0,0), L2889&lt;TIME(16,0,0)),"Morning",
  AND(L2889&gt;=TIME(16,0,0), L2889&lt;TIME(23,59,0)),"Evening",
  L2889&gt;=TIME(23,59,0),"Night",
  L2889&lt;TIME(9,0,0),"Night"
))</f>
        <v>Morning</v>
      </c>
      <c r="O2889" t="str">
        <f t="shared" si="274"/>
        <v/>
      </c>
    </row>
    <row r="2890" spans="1:15" x14ac:dyDescent="0.25">
      <c r="A2890" s="55" t="s">
        <v>5913</v>
      </c>
      <c r="B2890" t="s">
        <v>1</v>
      </c>
      <c r="C2890" t="s">
        <v>4731</v>
      </c>
      <c r="D2890" t="s">
        <v>4988</v>
      </c>
      <c r="E2890" t="s">
        <v>5914</v>
      </c>
      <c r="F2890" t="s">
        <v>78</v>
      </c>
      <c r="G2890" t="str">
        <f t="shared" si="270"/>
        <v>0</v>
      </c>
      <c r="H2890" s="4" t="str">
        <f t="shared" si="271"/>
        <v>Click here</v>
      </c>
      <c r="I2890" t="str">
        <f>IFERROR(INDEX(Analysis!$B$71:$L$91, MATCH(B2890, Analysis!$A$71:$A$91, 0), MATCH(C2890, Analysis!$B$70:$L$70, 0)), "")</f>
        <v>Mild</v>
      </c>
      <c r="J2890">
        <f t="shared" si="272"/>
        <v>22</v>
      </c>
      <c r="K2890" s="56">
        <f t="shared" si="273"/>
        <v>45808</v>
      </c>
      <c r="L2890" s="57">
        <f t="shared" si="275"/>
        <v>0.51995370370423188</v>
      </c>
      <c r="M2890" t="str" cm="1">
        <f t="array" ref="M2890">IF(L2890="","",_xlfn.IFS(
  AND(L2890&gt;=TIME(9,0,0), L2890&lt;TIME(16,0,0)),"Morning",
  AND(L2890&gt;=TIME(16,0,0), L2890&lt;TIME(23,59,0)),"Evening",
  L2890&gt;=TIME(23,59,0),"Night",
  L2890&lt;TIME(9,0,0),"Night"
))</f>
        <v>Morning</v>
      </c>
      <c r="O2890" t="str">
        <f t="shared" si="274"/>
        <v/>
      </c>
    </row>
    <row r="2891" spans="1:15" x14ac:dyDescent="0.25">
      <c r="A2891" s="55" t="s">
        <v>5915</v>
      </c>
      <c r="B2891" t="s">
        <v>1</v>
      </c>
      <c r="C2891" t="s">
        <v>30</v>
      </c>
      <c r="D2891" t="s">
        <v>217</v>
      </c>
      <c r="E2891" t="s">
        <v>5916</v>
      </c>
      <c r="F2891" t="s">
        <v>78</v>
      </c>
      <c r="G2891" t="str">
        <f t="shared" si="270"/>
        <v>0</v>
      </c>
      <c r="H2891" s="4" t="str">
        <f t="shared" si="271"/>
        <v>Click here</v>
      </c>
      <c r="I2891" t="str">
        <f>IFERROR(INDEX(Analysis!$B$71:$L$91, MATCH(B2891, Analysis!$A$71:$A$91, 0), MATCH(C2891, Analysis!$B$70:$L$70, 0)), "")</f>
        <v>Mild</v>
      </c>
      <c r="J2891">
        <f t="shared" si="272"/>
        <v>22</v>
      </c>
      <c r="K2891" s="56">
        <f t="shared" si="273"/>
        <v>45808</v>
      </c>
      <c r="L2891" s="57">
        <f t="shared" si="275"/>
        <v>0.52024305555823958</v>
      </c>
      <c r="M2891" t="str" cm="1">
        <f t="array" ref="M2891">IF(L2891="","",_xlfn.IFS(
  AND(L2891&gt;=TIME(9,0,0), L2891&lt;TIME(16,0,0)),"Morning",
  AND(L2891&gt;=TIME(16,0,0), L2891&lt;TIME(23,59,0)),"Evening",
  L2891&gt;=TIME(23,59,0),"Night",
  L2891&lt;TIME(9,0,0),"Night"
))</f>
        <v>Morning</v>
      </c>
      <c r="O2891" t="str">
        <f t="shared" si="274"/>
        <v/>
      </c>
    </row>
    <row r="2892" spans="1:15" x14ac:dyDescent="0.25">
      <c r="A2892" s="55" t="s">
        <v>5917</v>
      </c>
      <c r="B2892" t="s">
        <v>1</v>
      </c>
      <c r="C2892" t="s">
        <v>30</v>
      </c>
      <c r="D2892" t="s">
        <v>4253</v>
      </c>
      <c r="E2892" t="s">
        <v>5918</v>
      </c>
      <c r="F2892" t="s">
        <v>78</v>
      </c>
      <c r="G2892" t="str">
        <f t="shared" si="270"/>
        <v>0</v>
      </c>
      <c r="H2892" s="4" t="str">
        <f t="shared" si="271"/>
        <v>Click here</v>
      </c>
      <c r="I2892" t="str">
        <f>IFERROR(INDEX(Analysis!$B$71:$L$91, MATCH(B2892, Analysis!$A$71:$A$91, 0), MATCH(C2892, Analysis!$B$70:$L$70, 0)), "")</f>
        <v>Mild</v>
      </c>
      <c r="J2892">
        <f t="shared" si="272"/>
        <v>22</v>
      </c>
      <c r="K2892" s="56">
        <f t="shared" si="273"/>
        <v>45808</v>
      </c>
      <c r="L2892" s="57">
        <f t="shared" si="275"/>
        <v>0.52174768518307246</v>
      </c>
      <c r="M2892" t="str" cm="1">
        <f t="array" ref="M2892">IF(L2892="","",_xlfn.IFS(
  AND(L2892&gt;=TIME(9,0,0), L2892&lt;TIME(16,0,0)),"Morning",
  AND(L2892&gt;=TIME(16,0,0), L2892&lt;TIME(23,59,0)),"Evening",
  L2892&gt;=TIME(23,59,0),"Night",
  L2892&lt;TIME(9,0,0),"Night"
))</f>
        <v>Morning</v>
      </c>
      <c r="O2892" t="str">
        <f t="shared" si="274"/>
        <v/>
      </c>
    </row>
    <row r="2893" spans="1:15" x14ac:dyDescent="0.25">
      <c r="A2893" s="55" t="s">
        <v>5919</v>
      </c>
      <c r="B2893" t="s">
        <v>1</v>
      </c>
      <c r="C2893" t="s">
        <v>4731</v>
      </c>
      <c r="D2893" t="s">
        <v>4902</v>
      </c>
      <c r="E2893" t="s">
        <v>5920</v>
      </c>
      <c r="F2893" t="s">
        <v>78</v>
      </c>
      <c r="G2893" t="str">
        <f t="shared" si="270"/>
        <v>0</v>
      </c>
      <c r="H2893" s="4" t="str">
        <f t="shared" si="271"/>
        <v>Click here</v>
      </c>
      <c r="I2893" t="str">
        <f>IFERROR(INDEX(Analysis!$B$71:$L$91, MATCH(B2893, Analysis!$A$71:$A$91, 0), MATCH(C2893, Analysis!$B$70:$L$70, 0)), "")</f>
        <v>Mild</v>
      </c>
      <c r="J2893">
        <f t="shared" si="272"/>
        <v>22</v>
      </c>
      <c r="K2893" s="56">
        <f t="shared" si="273"/>
        <v>45808</v>
      </c>
      <c r="L2893" s="57">
        <f t="shared" si="275"/>
        <v>0.52643518518743804</v>
      </c>
      <c r="M2893" t="str" cm="1">
        <f t="array" ref="M2893">IF(L2893="","",_xlfn.IFS(
  AND(L2893&gt;=TIME(9,0,0), L2893&lt;TIME(16,0,0)),"Morning",
  AND(L2893&gt;=TIME(16,0,0), L2893&lt;TIME(23,59,0)),"Evening",
  L2893&gt;=TIME(23,59,0),"Night",
  L2893&lt;TIME(9,0,0),"Night"
))</f>
        <v>Morning</v>
      </c>
      <c r="O2893" t="str">
        <f t="shared" si="274"/>
        <v/>
      </c>
    </row>
    <row r="2894" spans="1:15" x14ac:dyDescent="0.25">
      <c r="A2894" s="55" t="s">
        <v>5921</v>
      </c>
      <c r="B2894" t="s">
        <v>10</v>
      </c>
      <c r="C2894" t="s">
        <v>25</v>
      </c>
      <c r="D2894" t="s">
        <v>149</v>
      </c>
      <c r="E2894" t="s">
        <v>5922</v>
      </c>
      <c r="F2894" t="s">
        <v>78</v>
      </c>
      <c r="G2894" t="str">
        <f t="shared" si="270"/>
        <v>0</v>
      </c>
      <c r="H2894" s="4" t="str">
        <f t="shared" si="271"/>
        <v>Click here</v>
      </c>
      <c r="I2894" t="str">
        <f>IFERROR(INDEX(Analysis!$B$71:$L$91, MATCH(B2894, Analysis!$A$71:$A$91, 0), MATCH(C2894, Analysis!$B$70:$L$70, 0)), "")</f>
        <v>Severe</v>
      </c>
      <c r="J2894">
        <f t="shared" si="272"/>
        <v>22</v>
      </c>
      <c r="K2894" s="56">
        <f t="shared" si="273"/>
        <v>45808</v>
      </c>
      <c r="L2894" s="57">
        <f t="shared" si="275"/>
        <v>0.58409722222131677</v>
      </c>
      <c r="M2894" t="str" cm="1">
        <f t="array" ref="M2894">IF(L2894="","",_xlfn.IFS(
  AND(L2894&gt;=TIME(9,0,0), L2894&lt;TIME(16,0,0)),"Morning",
  AND(L2894&gt;=TIME(16,0,0), L2894&lt;TIME(23,59,0)),"Evening",
  L2894&gt;=TIME(23,59,0),"Night",
  L2894&lt;TIME(9,0,0),"Night"
))</f>
        <v>Morning</v>
      </c>
      <c r="O2894" t="str">
        <f t="shared" si="274"/>
        <v/>
      </c>
    </row>
    <row r="2895" spans="1:15" x14ac:dyDescent="0.25">
      <c r="A2895" s="55" t="s">
        <v>5923</v>
      </c>
      <c r="B2895" t="s">
        <v>1</v>
      </c>
      <c r="C2895" t="s">
        <v>25</v>
      </c>
      <c r="D2895" t="s">
        <v>149</v>
      </c>
      <c r="E2895" t="s">
        <v>5924</v>
      </c>
      <c r="F2895" t="s">
        <v>78</v>
      </c>
      <c r="G2895" t="str">
        <f t="shared" si="270"/>
        <v>0</v>
      </c>
      <c r="H2895" s="4" t="str">
        <f t="shared" si="271"/>
        <v>Click here</v>
      </c>
      <c r="I2895" t="str">
        <f>IFERROR(INDEX(Analysis!$B$71:$L$91, MATCH(B2895, Analysis!$A$71:$A$91, 0), MATCH(C2895, Analysis!$B$70:$L$70, 0)), "")</f>
        <v>Mild</v>
      </c>
      <c r="J2895">
        <f t="shared" si="272"/>
        <v>22</v>
      </c>
      <c r="K2895" s="56">
        <f t="shared" si="273"/>
        <v>45808</v>
      </c>
      <c r="L2895" s="57">
        <f t="shared" si="275"/>
        <v>0.59081018518190831</v>
      </c>
      <c r="M2895" t="str" cm="1">
        <f t="array" ref="M2895">IF(L2895="","",_xlfn.IFS(
  AND(L2895&gt;=TIME(9,0,0), L2895&lt;TIME(16,0,0)),"Morning",
  AND(L2895&gt;=TIME(16,0,0), L2895&lt;TIME(23,59,0)),"Evening",
  L2895&gt;=TIME(23,59,0),"Night",
  L2895&lt;TIME(9,0,0),"Night"
))</f>
        <v>Morning</v>
      </c>
      <c r="O2895" t="str">
        <f t="shared" si="274"/>
        <v/>
      </c>
    </row>
    <row r="2896" spans="1:15" x14ac:dyDescent="0.25">
      <c r="A2896" s="55" t="s">
        <v>5925</v>
      </c>
      <c r="B2896" t="s">
        <v>12</v>
      </c>
      <c r="C2896" t="s">
        <v>25</v>
      </c>
      <c r="D2896" t="s">
        <v>301</v>
      </c>
      <c r="E2896" t="s">
        <v>5926</v>
      </c>
      <c r="F2896" t="s">
        <v>78</v>
      </c>
      <c r="G2896" t="str">
        <f t="shared" si="270"/>
        <v>0</v>
      </c>
      <c r="H2896" s="4" t="str">
        <f t="shared" si="271"/>
        <v>Click here</v>
      </c>
      <c r="I2896" t="str">
        <f>IFERROR(INDEX(Analysis!$B$71:$L$91, MATCH(B2896, Analysis!$A$71:$A$91, 0), MATCH(C2896, Analysis!$B$70:$L$70, 0)), "")</f>
        <v>Severe</v>
      </c>
      <c r="J2896">
        <f t="shared" si="272"/>
        <v>22</v>
      </c>
      <c r="K2896" s="56">
        <f t="shared" si="273"/>
        <v>45808</v>
      </c>
      <c r="L2896" s="57">
        <f t="shared" si="275"/>
        <v>0.59202546296000946</v>
      </c>
      <c r="M2896" t="str" cm="1">
        <f t="array" ref="M2896">IF(L2896="","",_xlfn.IFS(
  AND(L2896&gt;=TIME(9,0,0), L2896&lt;TIME(16,0,0)),"Morning",
  AND(L2896&gt;=TIME(16,0,0), L2896&lt;TIME(23,59,0)),"Evening",
  L2896&gt;=TIME(23,59,0),"Night",
  L2896&lt;TIME(9,0,0),"Night"
))</f>
        <v>Morning</v>
      </c>
      <c r="O2896" t="str">
        <f t="shared" si="274"/>
        <v/>
      </c>
    </row>
    <row r="2897" spans="1:15" x14ac:dyDescent="0.25">
      <c r="A2897" s="55" t="s">
        <v>5927</v>
      </c>
      <c r="B2897" t="s">
        <v>1</v>
      </c>
      <c r="C2897" t="s">
        <v>27</v>
      </c>
      <c r="D2897" t="s">
        <v>5143</v>
      </c>
      <c r="E2897" t="s">
        <v>5928</v>
      </c>
      <c r="F2897" t="s">
        <v>78</v>
      </c>
      <c r="G2897" t="str">
        <f t="shared" si="270"/>
        <v>0</v>
      </c>
      <c r="H2897" s="4" t="str">
        <f t="shared" si="271"/>
        <v>Click here</v>
      </c>
      <c r="I2897" t="str">
        <f>IFERROR(INDEX(Analysis!$B$71:$L$91, MATCH(B2897, Analysis!$A$71:$A$91, 0), MATCH(C2897, Analysis!$B$70:$L$70, 0)), "")</f>
        <v>Mild</v>
      </c>
      <c r="J2897">
        <f t="shared" si="272"/>
        <v>22</v>
      </c>
      <c r="K2897" s="56">
        <f t="shared" si="273"/>
        <v>45808</v>
      </c>
      <c r="L2897" s="57">
        <f t="shared" si="275"/>
        <v>0.60047453703737119</v>
      </c>
      <c r="M2897" t="str" cm="1">
        <f t="array" ref="M2897">IF(L2897="","",_xlfn.IFS(
  AND(L2897&gt;=TIME(9,0,0), L2897&lt;TIME(16,0,0)),"Morning",
  AND(L2897&gt;=TIME(16,0,0), L2897&lt;TIME(23,59,0)),"Evening",
  L2897&gt;=TIME(23,59,0),"Night",
  L2897&lt;TIME(9,0,0),"Night"
))</f>
        <v>Morning</v>
      </c>
      <c r="O2897" t="str">
        <f t="shared" si="274"/>
        <v/>
      </c>
    </row>
    <row r="2898" spans="1:15" x14ac:dyDescent="0.25">
      <c r="A2898" s="55" t="s">
        <v>5929</v>
      </c>
      <c r="B2898" t="s">
        <v>1</v>
      </c>
      <c r="C2898" t="s">
        <v>27</v>
      </c>
      <c r="D2898" t="s">
        <v>5143</v>
      </c>
      <c r="E2898" t="s">
        <v>5930</v>
      </c>
      <c r="F2898" t="s">
        <v>78</v>
      </c>
      <c r="G2898" t="str">
        <f t="shared" si="270"/>
        <v>0</v>
      </c>
      <c r="H2898" s="4" t="str">
        <f t="shared" si="271"/>
        <v>Click here</v>
      </c>
      <c r="I2898" t="str">
        <f>IFERROR(INDEX(Analysis!$B$71:$L$91, MATCH(B2898, Analysis!$A$71:$A$91, 0), MATCH(C2898, Analysis!$B$70:$L$70, 0)), "")</f>
        <v>Mild</v>
      </c>
      <c r="J2898">
        <f t="shared" si="272"/>
        <v>22</v>
      </c>
      <c r="K2898" s="56">
        <f t="shared" si="273"/>
        <v>45808</v>
      </c>
      <c r="L2898" s="57">
        <f t="shared" si="275"/>
        <v>0.60775462962919846</v>
      </c>
      <c r="M2898" t="str" cm="1">
        <f t="array" ref="M2898">IF(L2898="","",_xlfn.IFS(
  AND(L2898&gt;=TIME(9,0,0), L2898&lt;TIME(16,0,0)),"Morning",
  AND(L2898&gt;=TIME(16,0,0), L2898&lt;TIME(23,59,0)),"Evening",
  L2898&gt;=TIME(23,59,0),"Night",
  L2898&lt;TIME(9,0,0),"Night"
))</f>
        <v>Morning</v>
      </c>
      <c r="O2898" t="str">
        <f t="shared" si="274"/>
        <v/>
      </c>
    </row>
    <row r="2899" spans="1:15" x14ac:dyDescent="0.25">
      <c r="A2899" s="55" t="s">
        <v>5931</v>
      </c>
      <c r="B2899" t="s">
        <v>1</v>
      </c>
      <c r="C2899" t="s">
        <v>4731</v>
      </c>
      <c r="D2899" t="s">
        <v>4902</v>
      </c>
      <c r="E2899" t="s">
        <v>5932</v>
      </c>
      <c r="F2899" t="s">
        <v>78</v>
      </c>
      <c r="G2899" t="str">
        <f t="shared" si="270"/>
        <v>0</v>
      </c>
      <c r="H2899" s="4" t="str">
        <f t="shared" si="271"/>
        <v>Click here</v>
      </c>
      <c r="I2899" t="str">
        <f>IFERROR(INDEX(Analysis!$B$71:$L$91, MATCH(B2899, Analysis!$A$71:$A$91, 0), MATCH(C2899, Analysis!$B$70:$L$70, 0)), "")</f>
        <v>Mild</v>
      </c>
      <c r="J2899">
        <f t="shared" si="272"/>
        <v>22</v>
      </c>
      <c r="K2899" s="56">
        <f t="shared" si="273"/>
        <v>45808</v>
      </c>
      <c r="L2899" s="57">
        <f t="shared" si="275"/>
        <v>0.61618055555300089</v>
      </c>
      <c r="M2899" t="str" cm="1">
        <f t="array" ref="M2899">IF(L2899="","",_xlfn.IFS(
  AND(L2899&gt;=TIME(9,0,0), L2899&lt;TIME(16,0,0)),"Morning",
  AND(L2899&gt;=TIME(16,0,0), L2899&lt;TIME(23,59,0)),"Evening",
  L2899&gt;=TIME(23,59,0),"Night",
  L2899&lt;TIME(9,0,0),"Night"
))</f>
        <v>Morning</v>
      </c>
      <c r="O2899" t="str">
        <f t="shared" si="274"/>
        <v/>
      </c>
    </row>
    <row r="2900" spans="1:15" x14ac:dyDescent="0.25">
      <c r="A2900" s="55" t="s">
        <v>5933</v>
      </c>
      <c r="B2900" t="s">
        <v>1</v>
      </c>
      <c r="C2900" t="s">
        <v>27</v>
      </c>
      <c r="D2900" t="s">
        <v>662</v>
      </c>
      <c r="E2900" t="s">
        <v>5934</v>
      </c>
      <c r="F2900" t="s">
        <v>78</v>
      </c>
      <c r="G2900" t="str">
        <f t="shared" si="270"/>
        <v>0</v>
      </c>
      <c r="H2900" s="4" t="str">
        <f t="shared" si="271"/>
        <v>Click here</v>
      </c>
      <c r="I2900" t="str">
        <f>IFERROR(INDEX(Analysis!$B$71:$L$91, MATCH(B2900, Analysis!$A$71:$A$91, 0), MATCH(C2900, Analysis!$B$70:$L$70, 0)), "")</f>
        <v>Mild</v>
      </c>
      <c r="J2900">
        <f t="shared" si="272"/>
        <v>22</v>
      </c>
      <c r="K2900" s="56">
        <f t="shared" si="273"/>
        <v>45808</v>
      </c>
      <c r="L2900" s="57">
        <f t="shared" si="275"/>
        <v>0.63067129629780538</v>
      </c>
      <c r="M2900" t="str" cm="1">
        <f t="array" ref="M2900">IF(L2900="","",_xlfn.IFS(
  AND(L2900&gt;=TIME(9,0,0), L2900&lt;TIME(16,0,0)),"Morning",
  AND(L2900&gt;=TIME(16,0,0), L2900&lt;TIME(23,59,0)),"Evening",
  L2900&gt;=TIME(23,59,0),"Night",
  L2900&lt;TIME(9,0,0),"Night"
))</f>
        <v>Morning</v>
      </c>
      <c r="O2900" t="str">
        <f t="shared" si="274"/>
        <v/>
      </c>
    </row>
    <row r="2901" spans="1:15" x14ac:dyDescent="0.25">
      <c r="A2901" s="55" t="s">
        <v>5935</v>
      </c>
      <c r="B2901" t="s">
        <v>1</v>
      </c>
      <c r="C2901" t="s">
        <v>30</v>
      </c>
      <c r="D2901" t="s">
        <v>217</v>
      </c>
      <c r="E2901" t="s">
        <v>5936</v>
      </c>
      <c r="F2901" t="s">
        <v>78</v>
      </c>
      <c r="G2901" t="str">
        <f t="shared" si="270"/>
        <v>0</v>
      </c>
      <c r="H2901" s="4" t="str">
        <f t="shared" si="271"/>
        <v>Click here</v>
      </c>
      <c r="I2901" t="str">
        <f>IFERROR(INDEX(Analysis!$B$71:$L$91, MATCH(B2901, Analysis!$A$71:$A$91, 0), MATCH(C2901, Analysis!$B$70:$L$70, 0)), "")</f>
        <v>Mild</v>
      </c>
      <c r="J2901">
        <f t="shared" si="272"/>
        <v>22</v>
      </c>
      <c r="K2901" s="56">
        <f t="shared" si="273"/>
        <v>45808</v>
      </c>
      <c r="L2901" s="57">
        <f t="shared" si="275"/>
        <v>0.6341550925935735</v>
      </c>
      <c r="M2901" t="str" cm="1">
        <f t="array" ref="M2901">IF(L2901="","",_xlfn.IFS(
  AND(L2901&gt;=TIME(9,0,0), L2901&lt;TIME(16,0,0)),"Morning",
  AND(L2901&gt;=TIME(16,0,0), L2901&lt;TIME(23,59,0)),"Evening",
  L2901&gt;=TIME(23,59,0),"Night",
  L2901&lt;TIME(9,0,0),"Night"
))</f>
        <v>Morning</v>
      </c>
      <c r="O2901" t="str">
        <f t="shared" si="274"/>
        <v/>
      </c>
    </row>
    <row r="2902" spans="1:15" x14ac:dyDescent="0.25">
      <c r="A2902" s="55" t="s">
        <v>5937</v>
      </c>
      <c r="B2902" t="s">
        <v>1</v>
      </c>
      <c r="C2902" t="s">
        <v>4731</v>
      </c>
      <c r="D2902" t="s">
        <v>4988</v>
      </c>
      <c r="E2902" t="s">
        <v>5938</v>
      </c>
      <c r="F2902" t="s">
        <v>78</v>
      </c>
      <c r="G2902" t="str">
        <f t="shared" si="270"/>
        <v>0</v>
      </c>
      <c r="H2902" s="4" t="str">
        <f t="shared" si="271"/>
        <v>Click here</v>
      </c>
      <c r="I2902" t="str">
        <f>IFERROR(INDEX(Analysis!$B$71:$L$91, MATCH(B2902, Analysis!$A$71:$A$91, 0), MATCH(C2902, Analysis!$B$70:$L$70, 0)), "")</f>
        <v>Mild</v>
      </c>
      <c r="J2902">
        <f t="shared" si="272"/>
        <v>22</v>
      </c>
      <c r="K2902" s="56">
        <f t="shared" si="273"/>
        <v>45808</v>
      </c>
      <c r="L2902" s="57">
        <f t="shared" si="275"/>
        <v>0.63571759259502869</v>
      </c>
      <c r="M2902" t="str" cm="1">
        <f t="array" ref="M2902">IF(L2902="","",_xlfn.IFS(
  AND(L2902&gt;=TIME(9,0,0), L2902&lt;TIME(16,0,0)),"Morning",
  AND(L2902&gt;=TIME(16,0,0), L2902&lt;TIME(23,59,0)),"Evening",
  L2902&gt;=TIME(23,59,0),"Night",
  L2902&lt;TIME(9,0,0),"Night"
))</f>
        <v>Morning</v>
      </c>
      <c r="O2902" t="str">
        <f t="shared" si="274"/>
        <v/>
      </c>
    </row>
    <row r="2903" spans="1:15" x14ac:dyDescent="0.25">
      <c r="A2903" s="55" t="s">
        <v>5939</v>
      </c>
      <c r="B2903" t="s">
        <v>1</v>
      </c>
      <c r="C2903" t="s">
        <v>4731</v>
      </c>
      <c r="D2903" t="s">
        <v>4988</v>
      </c>
      <c r="E2903" t="s">
        <v>5940</v>
      </c>
      <c r="F2903" t="s">
        <v>78</v>
      </c>
      <c r="G2903" t="str">
        <f t="shared" si="270"/>
        <v>0</v>
      </c>
      <c r="H2903" s="4" t="str">
        <f t="shared" si="271"/>
        <v>Click here</v>
      </c>
      <c r="I2903" t="str">
        <f>IFERROR(INDEX(Analysis!$B$71:$L$91, MATCH(B2903, Analysis!$A$71:$A$91, 0), MATCH(C2903, Analysis!$B$70:$L$70, 0)), "")</f>
        <v>Mild</v>
      </c>
      <c r="J2903">
        <f t="shared" si="272"/>
        <v>22</v>
      </c>
      <c r="K2903" s="56">
        <f t="shared" si="273"/>
        <v>45808</v>
      </c>
      <c r="L2903" s="57">
        <f t="shared" si="275"/>
        <v>0.63605324074160308</v>
      </c>
      <c r="M2903" t="str" cm="1">
        <f t="array" ref="M2903">IF(L2903="","",_xlfn.IFS(
  AND(L2903&gt;=TIME(9,0,0), L2903&lt;TIME(16,0,0)),"Morning",
  AND(L2903&gt;=TIME(16,0,0), L2903&lt;TIME(23,59,0)),"Evening",
  L2903&gt;=TIME(23,59,0),"Night",
  L2903&lt;TIME(9,0,0),"Night"
))</f>
        <v>Morning</v>
      </c>
      <c r="O2903" t="str">
        <f t="shared" si="274"/>
        <v/>
      </c>
    </row>
    <row r="2904" spans="1:15" x14ac:dyDescent="0.25">
      <c r="A2904" s="55" t="s">
        <v>5941</v>
      </c>
      <c r="B2904" t="s">
        <v>5</v>
      </c>
      <c r="C2904" t="s">
        <v>4731</v>
      </c>
      <c r="D2904" t="s">
        <v>4750</v>
      </c>
      <c r="E2904" t="s">
        <v>5942</v>
      </c>
      <c r="F2904" t="s">
        <v>78</v>
      </c>
      <c r="G2904" t="str">
        <f t="shared" si="270"/>
        <v>0</v>
      </c>
      <c r="H2904" s="4" t="str">
        <f t="shared" si="271"/>
        <v>Click here</v>
      </c>
      <c r="I2904" t="str">
        <f>IFERROR(INDEX(Analysis!$B$71:$L$91, MATCH(B2904, Analysis!$A$71:$A$91, 0), MATCH(C2904, Analysis!$B$70:$L$70, 0)), "")</f>
        <v>Severe</v>
      </c>
      <c r="J2904">
        <f t="shared" si="272"/>
        <v>22</v>
      </c>
      <c r="K2904" s="56">
        <f t="shared" si="273"/>
        <v>45808</v>
      </c>
      <c r="L2904" s="57">
        <f t="shared" si="275"/>
        <v>0.6523958333345945</v>
      </c>
      <c r="M2904" t="str" cm="1">
        <f t="array" ref="M2904">IF(L2904="","",_xlfn.IFS(
  AND(L2904&gt;=TIME(9,0,0), L2904&lt;TIME(16,0,0)),"Morning",
  AND(L2904&gt;=TIME(16,0,0), L2904&lt;TIME(23,59,0)),"Evening",
  L2904&gt;=TIME(23,59,0),"Night",
  L2904&lt;TIME(9,0,0),"Night"
))</f>
        <v>Morning</v>
      </c>
      <c r="O2904" t="str">
        <f t="shared" si="274"/>
        <v/>
      </c>
    </row>
    <row r="2905" spans="1:15" x14ac:dyDescent="0.25">
      <c r="A2905" s="55" t="s">
        <v>5943</v>
      </c>
      <c r="B2905" t="s">
        <v>1</v>
      </c>
      <c r="C2905" t="s">
        <v>27</v>
      </c>
      <c r="D2905" t="s">
        <v>109</v>
      </c>
      <c r="E2905" t="s">
        <v>5944</v>
      </c>
      <c r="F2905" t="s">
        <v>78</v>
      </c>
      <c r="G2905" t="str">
        <f t="shared" si="270"/>
        <v>0</v>
      </c>
      <c r="H2905" s="4" t="str">
        <f t="shared" si="271"/>
        <v>Click here</v>
      </c>
      <c r="I2905" t="str">
        <f>IFERROR(INDEX(Analysis!$B$71:$L$91, MATCH(B2905, Analysis!$A$71:$A$91, 0), MATCH(C2905, Analysis!$B$70:$L$70, 0)), "")</f>
        <v>Mild</v>
      </c>
      <c r="J2905">
        <f t="shared" si="272"/>
        <v>22</v>
      </c>
      <c r="K2905" s="56">
        <f t="shared" si="273"/>
        <v>45808</v>
      </c>
      <c r="L2905" s="57">
        <f t="shared" si="275"/>
        <v>0.65662037036963739</v>
      </c>
      <c r="M2905" t="str" cm="1">
        <f t="array" ref="M2905">IF(L2905="","",_xlfn.IFS(
  AND(L2905&gt;=TIME(9,0,0), L2905&lt;TIME(16,0,0)),"Morning",
  AND(L2905&gt;=TIME(16,0,0), L2905&lt;TIME(23,59,0)),"Evening",
  L2905&gt;=TIME(23,59,0),"Night",
  L2905&lt;TIME(9,0,0),"Night"
))</f>
        <v>Morning</v>
      </c>
      <c r="O2905" t="str">
        <f t="shared" si="274"/>
        <v/>
      </c>
    </row>
    <row r="2906" spans="1:15" x14ac:dyDescent="0.25">
      <c r="A2906" s="55" t="s">
        <v>5945</v>
      </c>
      <c r="B2906" t="s">
        <v>1</v>
      </c>
      <c r="C2906" t="s">
        <v>30</v>
      </c>
      <c r="D2906" t="s">
        <v>217</v>
      </c>
      <c r="E2906" t="s">
        <v>5946</v>
      </c>
      <c r="F2906" t="s">
        <v>78</v>
      </c>
      <c r="G2906" t="str">
        <f t="shared" si="270"/>
        <v>0</v>
      </c>
      <c r="H2906" s="4" t="str">
        <f t="shared" si="271"/>
        <v>Click here</v>
      </c>
      <c r="I2906" t="str">
        <f>IFERROR(INDEX(Analysis!$B$71:$L$91, MATCH(B2906, Analysis!$A$71:$A$91, 0), MATCH(C2906, Analysis!$B$70:$L$70, 0)), "")</f>
        <v>Mild</v>
      </c>
      <c r="J2906">
        <f t="shared" si="272"/>
        <v>22</v>
      </c>
      <c r="K2906" s="56">
        <f t="shared" si="273"/>
        <v>45808</v>
      </c>
      <c r="L2906" s="57">
        <f t="shared" si="275"/>
        <v>0.66489583333168412</v>
      </c>
      <c r="M2906" t="str" cm="1">
        <f t="array" ref="M2906">IF(L2906="","",_xlfn.IFS(
  AND(L2906&gt;=TIME(9,0,0), L2906&lt;TIME(16,0,0)),"Morning",
  AND(L2906&gt;=TIME(16,0,0), L2906&lt;TIME(23,59,0)),"Evening",
  L2906&gt;=TIME(23,59,0),"Night",
  L2906&lt;TIME(9,0,0),"Night"
))</f>
        <v>Morning</v>
      </c>
      <c r="O2906" t="str">
        <f t="shared" si="274"/>
        <v/>
      </c>
    </row>
    <row r="2907" spans="1:15" x14ac:dyDescent="0.25">
      <c r="A2907" s="55" t="s">
        <v>5947</v>
      </c>
      <c r="B2907" t="s">
        <v>3</v>
      </c>
      <c r="C2907" t="s">
        <v>26</v>
      </c>
      <c r="D2907" t="s">
        <v>178</v>
      </c>
      <c r="E2907" t="s">
        <v>5948</v>
      </c>
      <c r="F2907" t="s">
        <v>78</v>
      </c>
      <c r="G2907" t="str">
        <f t="shared" si="270"/>
        <v>0</v>
      </c>
      <c r="H2907" s="4" t="str">
        <f t="shared" si="271"/>
        <v>Click here</v>
      </c>
      <c r="I2907" t="str">
        <f>IFERROR(INDEX(Analysis!$B$71:$L$91, MATCH(B2907, Analysis!$A$71:$A$91, 0), MATCH(C2907, Analysis!$B$70:$L$70, 0)), "")</f>
        <v>Severe</v>
      </c>
      <c r="J2907">
        <f t="shared" si="272"/>
        <v>22</v>
      </c>
      <c r="K2907" s="56">
        <f t="shared" si="273"/>
        <v>45808</v>
      </c>
      <c r="L2907" s="57">
        <f t="shared" si="275"/>
        <v>0.66574074074014788</v>
      </c>
      <c r="M2907" t="str" cm="1">
        <f t="array" ref="M2907">IF(L2907="","",_xlfn.IFS(
  AND(L2907&gt;=TIME(9,0,0), L2907&lt;TIME(16,0,0)),"Morning",
  AND(L2907&gt;=TIME(16,0,0), L2907&lt;TIME(23,59,0)),"Evening",
  L2907&gt;=TIME(23,59,0),"Night",
  L2907&lt;TIME(9,0,0),"Night"
))</f>
        <v>Morning</v>
      </c>
      <c r="O2907" t="str">
        <f t="shared" si="274"/>
        <v/>
      </c>
    </row>
    <row r="2908" spans="1:15" x14ac:dyDescent="0.25">
      <c r="A2908" s="55" t="s">
        <v>5949</v>
      </c>
      <c r="B2908" t="s">
        <v>1</v>
      </c>
      <c r="C2908" t="s">
        <v>4731</v>
      </c>
      <c r="D2908" t="s">
        <v>4902</v>
      </c>
      <c r="E2908" t="s">
        <v>5950</v>
      </c>
      <c r="F2908" t="s">
        <v>78</v>
      </c>
      <c r="G2908" t="str">
        <f t="shared" si="270"/>
        <v>0</v>
      </c>
      <c r="H2908" s="4" t="str">
        <f t="shared" si="271"/>
        <v>Click here</v>
      </c>
      <c r="I2908" t="str">
        <f>IFERROR(INDEX(Analysis!$B$71:$L$91, MATCH(B2908, Analysis!$A$71:$A$91, 0), MATCH(C2908, Analysis!$B$70:$L$70, 0)), "")</f>
        <v>Mild</v>
      </c>
      <c r="J2908">
        <f t="shared" si="272"/>
        <v>22</v>
      </c>
      <c r="K2908" s="56">
        <f t="shared" si="273"/>
        <v>45808</v>
      </c>
      <c r="L2908" s="57">
        <f t="shared" si="275"/>
        <v>0.67273148147796746</v>
      </c>
      <c r="M2908" t="str" cm="1">
        <f t="array" ref="M2908">IF(L2908="","",_xlfn.IFS(
  AND(L2908&gt;=TIME(9,0,0), L2908&lt;TIME(16,0,0)),"Morning",
  AND(L2908&gt;=TIME(16,0,0), L2908&lt;TIME(23,59,0)),"Evening",
  L2908&gt;=TIME(23,59,0),"Night",
  L2908&lt;TIME(9,0,0),"Night"
))</f>
        <v>Evening</v>
      </c>
      <c r="O2908" t="str">
        <f t="shared" si="274"/>
        <v/>
      </c>
    </row>
    <row r="2909" spans="1:15" x14ac:dyDescent="0.25">
      <c r="A2909" s="55" t="s">
        <v>5951</v>
      </c>
      <c r="B2909" t="s">
        <v>1</v>
      </c>
      <c r="C2909" t="s">
        <v>4731</v>
      </c>
      <c r="D2909" t="s">
        <v>4902</v>
      </c>
      <c r="E2909" t="s">
        <v>5952</v>
      </c>
      <c r="F2909" t="s">
        <v>78</v>
      </c>
      <c r="G2909" t="str">
        <f t="shared" si="270"/>
        <v>0</v>
      </c>
      <c r="H2909" s="4" t="str">
        <f t="shared" si="271"/>
        <v>Click here</v>
      </c>
      <c r="I2909" t="str">
        <f>IFERROR(INDEX(Analysis!$B$71:$L$91, MATCH(B2909, Analysis!$A$71:$A$91, 0), MATCH(C2909, Analysis!$B$70:$L$70, 0)), "")</f>
        <v>Mild</v>
      </c>
      <c r="J2909">
        <f t="shared" si="272"/>
        <v>22</v>
      </c>
      <c r="K2909" s="56">
        <f t="shared" si="273"/>
        <v>45808</v>
      </c>
      <c r="L2909" s="57">
        <f t="shared" si="275"/>
        <v>0.67291666667006211</v>
      </c>
      <c r="M2909" t="str" cm="1">
        <f t="array" ref="M2909">IF(L2909="","",_xlfn.IFS(
  AND(L2909&gt;=TIME(9,0,0), L2909&lt;TIME(16,0,0)),"Morning",
  AND(L2909&gt;=TIME(16,0,0), L2909&lt;TIME(23,59,0)),"Evening",
  L2909&gt;=TIME(23,59,0),"Night",
  L2909&lt;TIME(9,0,0),"Night"
))</f>
        <v>Evening</v>
      </c>
      <c r="O2909" t="str">
        <f t="shared" si="274"/>
        <v/>
      </c>
    </row>
    <row r="2910" spans="1:15" x14ac:dyDescent="0.25">
      <c r="A2910" s="55" t="s">
        <v>5953</v>
      </c>
      <c r="B2910" t="s">
        <v>1</v>
      </c>
      <c r="C2910" t="s">
        <v>4731</v>
      </c>
      <c r="D2910" t="s">
        <v>4988</v>
      </c>
      <c r="E2910" t="s">
        <v>5954</v>
      </c>
      <c r="F2910" t="s">
        <v>78</v>
      </c>
      <c r="G2910" t="str">
        <f t="shared" si="270"/>
        <v>0</v>
      </c>
      <c r="H2910" s="4" t="str">
        <f t="shared" si="271"/>
        <v>Click here</v>
      </c>
      <c r="I2910" t="str">
        <f>IFERROR(INDEX(Analysis!$B$71:$L$91, MATCH(B2910, Analysis!$A$71:$A$91, 0), MATCH(C2910, Analysis!$B$70:$L$70, 0)), "")</f>
        <v>Mild</v>
      </c>
      <c r="J2910">
        <f t="shared" si="272"/>
        <v>22</v>
      </c>
      <c r="K2910" s="56">
        <f t="shared" si="273"/>
        <v>45808</v>
      </c>
      <c r="L2910" s="57">
        <f t="shared" si="275"/>
        <v>0.68179398147913162</v>
      </c>
      <c r="M2910" t="str" cm="1">
        <f t="array" ref="M2910">IF(L2910="","",_xlfn.IFS(
  AND(L2910&gt;=TIME(9,0,0), L2910&lt;TIME(16,0,0)),"Morning",
  AND(L2910&gt;=TIME(16,0,0), L2910&lt;TIME(23,59,0)),"Evening",
  L2910&gt;=TIME(23,59,0),"Night",
  L2910&lt;TIME(9,0,0),"Night"
))</f>
        <v>Evening</v>
      </c>
      <c r="O2910" t="str">
        <f t="shared" si="274"/>
        <v/>
      </c>
    </row>
    <row r="2911" spans="1:15" x14ac:dyDescent="0.25">
      <c r="A2911" s="55" t="s">
        <v>5955</v>
      </c>
      <c r="B2911" t="s">
        <v>1</v>
      </c>
      <c r="C2911" t="s">
        <v>4731</v>
      </c>
      <c r="D2911" t="s">
        <v>4988</v>
      </c>
      <c r="E2911" t="s">
        <v>5956</v>
      </c>
      <c r="F2911" t="s">
        <v>78</v>
      </c>
      <c r="G2911" t="str">
        <f t="shared" si="270"/>
        <v>0</v>
      </c>
      <c r="H2911" s="4" t="str">
        <f t="shared" si="271"/>
        <v>Click here</v>
      </c>
      <c r="I2911" t="str">
        <f>IFERROR(INDEX(Analysis!$B$71:$L$91, MATCH(B2911, Analysis!$A$71:$A$91, 0), MATCH(C2911, Analysis!$B$70:$L$70, 0)), "")</f>
        <v>Mild</v>
      </c>
      <c r="J2911">
        <f t="shared" si="272"/>
        <v>22</v>
      </c>
      <c r="K2911" s="56">
        <f t="shared" si="273"/>
        <v>45808</v>
      </c>
      <c r="L2911" s="57">
        <f t="shared" si="275"/>
        <v>0.68193287037138361</v>
      </c>
      <c r="M2911" t="str" cm="1">
        <f t="array" ref="M2911">IF(L2911="","",_xlfn.IFS(
  AND(L2911&gt;=TIME(9,0,0), L2911&lt;TIME(16,0,0)),"Morning",
  AND(L2911&gt;=TIME(16,0,0), L2911&lt;TIME(23,59,0)),"Evening",
  L2911&gt;=TIME(23,59,0),"Night",
  L2911&lt;TIME(9,0,0),"Night"
))</f>
        <v>Evening</v>
      </c>
      <c r="O2911" t="str">
        <f t="shared" si="274"/>
        <v/>
      </c>
    </row>
    <row r="2912" spans="1:15" x14ac:dyDescent="0.25">
      <c r="A2912" s="55" t="s">
        <v>5957</v>
      </c>
      <c r="B2912" t="s">
        <v>1</v>
      </c>
      <c r="C2912" t="s">
        <v>27</v>
      </c>
      <c r="D2912" t="s">
        <v>109</v>
      </c>
      <c r="E2912" t="s">
        <v>5958</v>
      </c>
      <c r="F2912" t="s">
        <v>78</v>
      </c>
      <c r="G2912" t="str">
        <f t="shared" si="270"/>
        <v>0</v>
      </c>
      <c r="H2912" s="4" t="str">
        <f t="shared" si="271"/>
        <v>Click here</v>
      </c>
      <c r="I2912" t="str">
        <f>IFERROR(INDEX(Analysis!$B$71:$L$91, MATCH(B2912, Analysis!$A$71:$A$91, 0), MATCH(C2912, Analysis!$B$70:$L$70, 0)), "")</f>
        <v>Mild</v>
      </c>
      <c r="J2912">
        <f t="shared" si="272"/>
        <v>22</v>
      </c>
      <c r="K2912" s="56">
        <f t="shared" si="273"/>
        <v>45808</v>
      </c>
      <c r="L2912" s="57">
        <f t="shared" si="275"/>
        <v>0.68204861111007631</v>
      </c>
      <c r="M2912" t="str" cm="1">
        <f t="array" ref="M2912">IF(L2912="","",_xlfn.IFS(
  AND(L2912&gt;=TIME(9,0,0), L2912&lt;TIME(16,0,0)),"Morning",
  AND(L2912&gt;=TIME(16,0,0), L2912&lt;TIME(23,59,0)),"Evening",
  L2912&gt;=TIME(23,59,0),"Night",
  L2912&lt;TIME(9,0,0),"Night"
))</f>
        <v>Evening</v>
      </c>
      <c r="O2912" t="str">
        <f t="shared" si="274"/>
        <v/>
      </c>
    </row>
    <row r="2913" spans="1:15" x14ac:dyDescent="0.25">
      <c r="A2913" s="55" t="s">
        <v>5959</v>
      </c>
      <c r="B2913" t="s">
        <v>1</v>
      </c>
      <c r="C2913" t="s">
        <v>26</v>
      </c>
      <c r="D2913" t="s">
        <v>220</v>
      </c>
      <c r="E2913" t="s">
        <v>5960</v>
      </c>
      <c r="F2913" t="s">
        <v>78</v>
      </c>
      <c r="G2913" t="str">
        <f t="shared" si="270"/>
        <v>0</v>
      </c>
      <c r="H2913" s="4" t="str">
        <f t="shared" si="271"/>
        <v>Click here</v>
      </c>
      <c r="I2913" t="str">
        <f>IFERROR(INDEX(Analysis!$B$71:$L$91, MATCH(B2913, Analysis!$A$71:$A$91, 0), MATCH(C2913, Analysis!$B$70:$L$70, 0)), "")</f>
        <v>Mild</v>
      </c>
      <c r="J2913">
        <f t="shared" si="272"/>
        <v>22</v>
      </c>
      <c r="K2913" s="56">
        <f t="shared" si="273"/>
        <v>45808</v>
      </c>
      <c r="L2913" s="57">
        <f t="shared" si="275"/>
        <v>0.69189814815035788</v>
      </c>
      <c r="M2913" t="str" cm="1">
        <f t="array" ref="M2913">IF(L2913="","",_xlfn.IFS(
  AND(L2913&gt;=TIME(9,0,0), L2913&lt;TIME(16,0,0)),"Morning",
  AND(L2913&gt;=TIME(16,0,0), L2913&lt;TIME(23,59,0)),"Evening",
  L2913&gt;=TIME(23,59,0),"Night",
  L2913&lt;TIME(9,0,0),"Night"
))</f>
        <v>Evening</v>
      </c>
      <c r="O2913" t="str">
        <f t="shared" si="274"/>
        <v/>
      </c>
    </row>
    <row r="2914" spans="1:15" x14ac:dyDescent="0.25">
      <c r="A2914" s="55" t="s">
        <v>5961</v>
      </c>
      <c r="B2914" t="s">
        <v>1</v>
      </c>
      <c r="C2914" t="s">
        <v>26</v>
      </c>
      <c r="D2914" t="s">
        <v>220</v>
      </c>
      <c r="E2914" t="s">
        <v>5962</v>
      </c>
      <c r="F2914" t="s">
        <v>78</v>
      </c>
      <c r="G2914" t="str">
        <f t="shared" si="270"/>
        <v>0</v>
      </c>
      <c r="H2914" s="4" t="str">
        <f t="shared" si="271"/>
        <v>Click here</v>
      </c>
      <c r="I2914" t="str">
        <f>IFERROR(INDEX(Analysis!$B$71:$L$91, MATCH(B2914, Analysis!$A$71:$A$91, 0), MATCH(C2914, Analysis!$B$70:$L$70, 0)), "")</f>
        <v>Mild</v>
      </c>
      <c r="J2914">
        <f t="shared" si="272"/>
        <v>22</v>
      </c>
      <c r="K2914" s="56">
        <f t="shared" si="273"/>
        <v>45808</v>
      </c>
      <c r="L2914" s="57">
        <f t="shared" si="275"/>
        <v>0.69999999999708962</v>
      </c>
      <c r="M2914" t="str" cm="1">
        <f t="array" ref="M2914">IF(L2914="","",_xlfn.IFS(
  AND(L2914&gt;=TIME(9,0,0), L2914&lt;TIME(16,0,0)),"Morning",
  AND(L2914&gt;=TIME(16,0,0), L2914&lt;TIME(23,59,0)),"Evening",
  L2914&gt;=TIME(23,59,0),"Night",
  L2914&lt;TIME(9,0,0),"Night"
))</f>
        <v>Evening</v>
      </c>
      <c r="O2914" t="str">
        <f t="shared" si="274"/>
        <v/>
      </c>
    </row>
    <row r="2915" spans="1:15" x14ac:dyDescent="0.25">
      <c r="A2915" s="55" t="s">
        <v>5963</v>
      </c>
      <c r="B2915" t="s">
        <v>0</v>
      </c>
      <c r="C2915" t="s">
        <v>26</v>
      </c>
      <c r="D2915" t="s">
        <v>199</v>
      </c>
      <c r="E2915" t="s">
        <v>5964</v>
      </c>
      <c r="F2915" t="s">
        <v>78</v>
      </c>
      <c r="G2915" t="str">
        <f t="shared" si="270"/>
        <v>0</v>
      </c>
      <c r="H2915" s="4" t="str">
        <f t="shared" si="271"/>
        <v>Click here</v>
      </c>
      <c r="I2915" t="str">
        <f>IFERROR(INDEX(Analysis!$B$71:$L$91, MATCH(B2915, Analysis!$A$71:$A$91, 0), MATCH(C2915, Analysis!$B$70:$L$70, 0)), "")</f>
        <v>Severe</v>
      </c>
      <c r="J2915">
        <f t="shared" si="272"/>
        <v>22</v>
      </c>
      <c r="K2915" s="56">
        <f t="shared" si="273"/>
        <v>45808</v>
      </c>
      <c r="L2915" s="57">
        <f t="shared" si="275"/>
        <v>0.70069444444379769</v>
      </c>
      <c r="M2915" t="str" cm="1">
        <f t="array" ref="M2915">IF(L2915="","",_xlfn.IFS(
  AND(L2915&gt;=TIME(9,0,0), L2915&lt;TIME(16,0,0)),"Morning",
  AND(L2915&gt;=TIME(16,0,0), L2915&lt;TIME(23,59,0)),"Evening",
  L2915&gt;=TIME(23,59,0),"Night",
  L2915&lt;TIME(9,0,0),"Night"
))</f>
        <v>Evening</v>
      </c>
      <c r="O2915" t="str">
        <f t="shared" si="274"/>
        <v/>
      </c>
    </row>
    <row r="2916" spans="1:15" x14ac:dyDescent="0.25">
      <c r="A2916" s="55" t="s">
        <v>5965</v>
      </c>
      <c r="B2916" t="s">
        <v>1</v>
      </c>
      <c r="C2916" t="s">
        <v>30</v>
      </c>
      <c r="D2916" t="s">
        <v>4253</v>
      </c>
      <c r="E2916" t="s">
        <v>5966</v>
      </c>
      <c r="F2916" t="s">
        <v>78</v>
      </c>
      <c r="G2916" t="str">
        <f t="shared" si="270"/>
        <v>0</v>
      </c>
      <c r="H2916" s="4" t="str">
        <f t="shared" si="271"/>
        <v>Click here</v>
      </c>
      <c r="I2916" t="str">
        <f>IFERROR(INDEX(Analysis!$B$71:$L$91, MATCH(B2916, Analysis!$A$71:$A$91, 0), MATCH(C2916, Analysis!$B$70:$L$70, 0)), "")</f>
        <v>Mild</v>
      </c>
      <c r="J2916">
        <f t="shared" si="272"/>
        <v>22</v>
      </c>
      <c r="K2916" s="56">
        <f t="shared" si="273"/>
        <v>45808</v>
      </c>
      <c r="L2916" s="57">
        <f t="shared" si="275"/>
        <v>0.70199074073752854</v>
      </c>
      <c r="M2916" t="str" cm="1">
        <f t="array" ref="M2916">IF(L2916="","",_xlfn.IFS(
  AND(L2916&gt;=TIME(9,0,0), L2916&lt;TIME(16,0,0)),"Morning",
  AND(L2916&gt;=TIME(16,0,0), L2916&lt;TIME(23,59,0)),"Evening",
  L2916&gt;=TIME(23,59,0),"Night",
  L2916&lt;TIME(9,0,0),"Night"
))</f>
        <v>Evening</v>
      </c>
      <c r="O2916" t="str">
        <f t="shared" si="274"/>
        <v/>
      </c>
    </row>
    <row r="2917" spans="1:15" x14ac:dyDescent="0.25">
      <c r="A2917" s="55" t="s">
        <v>5967</v>
      </c>
      <c r="B2917" t="s">
        <v>1</v>
      </c>
      <c r="C2917" t="s">
        <v>4731</v>
      </c>
      <c r="D2917" t="s">
        <v>4902</v>
      </c>
      <c r="E2917" t="s">
        <v>5968</v>
      </c>
      <c r="F2917" t="s">
        <v>78</v>
      </c>
      <c r="G2917" t="str">
        <f t="shared" si="270"/>
        <v>0</v>
      </c>
      <c r="H2917" s="4" t="str">
        <f t="shared" si="271"/>
        <v>Click here</v>
      </c>
      <c r="I2917" t="str">
        <f>IFERROR(INDEX(Analysis!$B$71:$L$91, MATCH(B2917, Analysis!$A$71:$A$91, 0), MATCH(C2917, Analysis!$B$70:$L$70, 0)), "")</f>
        <v>Mild</v>
      </c>
      <c r="J2917">
        <f t="shared" si="272"/>
        <v>22</v>
      </c>
      <c r="K2917" s="56">
        <f t="shared" si="273"/>
        <v>45808</v>
      </c>
      <c r="L2917" s="57">
        <f t="shared" si="275"/>
        <v>0.70270833333051996</v>
      </c>
      <c r="M2917" t="str" cm="1">
        <f t="array" ref="M2917">IF(L2917="","",_xlfn.IFS(
  AND(L2917&gt;=TIME(9,0,0), L2917&lt;TIME(16,0,0)),"Morning",
  AND(L2917&gt;=TIME(16,0,0), L2917&lt;TIME(23,59,0)),"Evening",
  L2917&gt;=TIME(23,59,0),"Night",
  L2917&lt;TIME(9,0,0),"Night"
))</f>
        <v>Evening</v>
      </c>
      <c r="O2917" t="str">
        <f t="shared" si="274"/>
        <v/>
      </c>
    </row>
    <row r="2918" spans="1:15" x14ac:dyDescent="0.25">
      <c r="A2918" s="55" t="s">
        <v>5969</v>
      </c>
      <c r="B2918" t="s">
        <v>1</v>
      </c>
      <c r="C2918" t="s">
        <v>30</v>
      </c>
      <c r="D2918" t="s">
        <v>217</v>
      </c>
      <c r="E2918" t="s">
        <v>5970</v>
      </c>
      <c r="F2918" t="s">
        <v>78</v>
      </c>
      <c r="G2918" t="str">
        <f t="shared" si="270"/>
        <v>0</v>
      </c>
      <c r="H2918" s="4" t="str">
        <f t="shared" si="271"/>
        <v>Click here</v>
      </c>
      <c r="I2918" t="str">
        <f>IFERROR(INDEX(Analysis!$B$71:$L$91, MATCH(B2918, Analysis!$A$71:$A$91, 0), MATCH(C2918, Analysis!$B$70:$L$70, 0)), "")</f>
        <v>Mild</v>
      </c>
      <c r="J2918">
        <f t="shared" si="272"/>
        <v>22</v>
      </c>
      <c r="K2918" s="56">
        <f t="shared" si="273"/>
        <v>45808</v>
      </c>
      <c r="L2918" s="57">
        <f t="shared" si="275"/>
        <v>0.7069097222192795</v>
      </c>
      <c r="M2918" t="str" cm="1">
        <f t="array" ref="M2918">IF(L2918="","",_xlfn.IFS(
  AND(L2918&gt;=TIME(9,0,0), L2918&lt;TIME(16,0,0)),"Morning",
  AND(L2918&gt;=TIME(16,0,0), L2918&lt;TIME(23,59,0)),"Evening",
  L2918&gt;=TIME(23,59,0),"Night",
  L2918&lt;TIME(9,0,0),"Night"
))</f>
        <v>Evening</v>
      </c>
      <c r="O2918" t="str">
        <f t="shared" si="274"/>
        <v/>
      </c>
    </row>
    <row r="2919" spans="1:15" x14ac:dyDescent="0.25">
      <c r="A2919" s="55" t="s">
        <v>5971</v>
      </c>
      <c r="B2919" t="s">
        <v>1</v>
      </c>
      <c r="C2919" t="s">
        <v>30</v>
      </c>
      <c r="D2919" t="s">
        <v>4253</v>
      </c>
      <c r="E2919" t="s">
        <v>5972</v>
      </c>
      <c r="F2919" t="s">
        <v>78</v>
      </c>
      <c r="G2919" t="str">
        <f t="shared" si="270"/>
        <v>0</v>
      </c>
      <c r="H2919" s="4" t="str">
        <f t="shared" si="271"/>
        <v>Click here</v>
      </c>
      <c r="I2919" t="str">
        <f>IFERROR(INDEX(Analysis!$B$71:$L$91, MATCH(B2919, Analysis!$A$71:$A$91, 0), MATCH(C2919, Analysis!$B$70:$L$70, 0)), "")</f>
        <v>Mild</v>
      </c>
      <c r="J2919">
        <f t="shared" si="272"/>
        <v>22</v>
      </c>
      <c r="K2919" s="56">
        <f t="shared" si="273"/>
        <v>45808</v>
      </c>
      <c r="L2919" s="57">
        <f t="shared" si="275"/>
        <v>0.7070833333345945</v>
      </c>
      <c r="M2919" t="str" cm="1">
        <f t="array" ref="M2919">IF(L2919="","",_xlfn.IFS(
  AND(L2919&gt;=TIME(9,0,0), L2919&lt;TIME(16,0,0)),"Morning",
  AND(L2919&gt;=TIME(16,0,0), L2919&lt;TIME(23,59,0)),"Evening",
  L2919&gt;=TIME(23,59,0),"Night",
  L2919&lt;TIME(9,0,0),"Night"
))</f>
        <v>Evening</v>
      </c>
      <c r="O2919" t="str">
        <f t="shared" si="274"/>
        <v/>
      </c>
    </row>
    <row r="2920" spans="1:15" x14ac:dyDescent="0.25">
      <c r="A2920" s="55" t="s">
        <v>5973</v>
      </c>
      <c r="B2920" t="s">
        <v>1</v>
      </c>
      <c r="C2920" t="s">
        <v>29</v>
      </c>
      <c r="D2920" t="s">
        <v>76</v>
      </c>
      <c r="E2920" t="s">
        <v>5974</v>
      </c>
      <c r="F2920" t="s">
        <v>78</v>
      </c>
      <c r="G2920" t="str">
        <f t="shared" si="270"/>
        <v>0</v>
      </c>
      <c r="H2920" s="4" t="str">
        <f t="shared" si="271"/>
        <v>Click here</v>
      </c>
      <c r="I2920" t="str">
        <f>IFERROR(INDEX(Analysis!$B$71:$L$91, MATCH(B2920, Analysis!$A$71:$A$91, 0), MATCH(C2920, Analysis!$B$70:$L$70, 0)), "")</f>
        <v>Mild</v>
      </c>
      <c r="J2920">
        <f t="shared" si="272"/>
        <v>22</v>
      </c>
      <c r="K2920" s="56">
        <f t="shared" si="273"/>
        <v>45808</v>
      </c>
      <c r="L2920" s="57">
        <f t="shared" si="275"/>
        <v>0.70728009259619284</v>
      </c>
      <c r="M2920" t="str" cm="1">
        <f t="array" ref="M2920">IF(L2920="","",_xlfn.IFS(
  AND(L2920&gt;=TIME(9,0,0), L2920&lt;TIME(16,0,0)),"Morning",
  AND(L2920&gt;=TIME(16,0,0), L2920&lt;TIME(23,59,0)),"Evening",
  L2920&gt;=TIME(23,59,0),"Night",
  L2920&lt;TIME(9,0,0),"Night"
))</f>
        <v>Evening</v>
      </c>
      <c r="O2920" t="str">
        <f t="shared" si="274"/>
        <v/>
      </c>
    </row>
    <row r="2921" spans="1:15" x14ac:dyDescent="0.25">
      <c r="A2921" s="55" t="s">
        <v>5975</v>
      </c>
      <c r="B2921" t="s">
        <v>3</v>
      </c>
      <c r="C2921" t="s">
        <v>26</v>
      </c>
      <c r="D2921" t="s">
        <v>119</v>
      </c>
      <c r="E2921" t="s">
        <v>5976</v>
      </c>
      <c r="F2921" t="s">
        <v>78</v>
      </c>
      <c r="G2921" t="str">
        <f t="shared" si="270"/>
        <v>0</v>
      </c>
      <c r="H2921" s="4" t="str">
        <f t="shared" si="271"/>
        <v>Click here</v>
      </c>
      <c r="I2921" t="str">
        <f>IFERROR(INDEX(Analysis!$B$71:$L$91, MATCH(B2921, Analysis!$A$71:$A$91, 0), MATCH(C2921, Analysis!$B$70:$L$70, 0)), "")</f>
        <v>Severe</v>
      </c>
      <c r="J2921">
        <f t="shared" si="272"/>
        <v>22</v>
      </c>
      <c r="K2921" s="56">
        <f t="shared" si="273"/>
        <v>45808</v>
      </c>
      <c r="L2921" s="57">
        <f t="shared" si="275"/>
        <v>0.71709490740613546</v>
      </c>
      <c r="M2921" t="str" cm="1">
        <f t="array" ref="M2921">IF(L2921="","",_xlfn.IFS(
  AND(L2921&gt;=TIME(9,0,0), L2921&lt;TIME(16,0,0)),"Morning",
  AND(L2921&gt;=TIME(16,0,0), L2921&lt;TIME(23,59,0)),"Evening",
  L2921&gt;=TIME(23,59,0),"Night",
  L2921&lt;TIME(9,0,0),"Night"
))</f>
        <v>Evening</v>
      </c>
      <c r="O2921" t="str">
        <f t="shared" si="274"/>
        <v/>
      </c>
    </row>
    <row r="2922" spans="1:15" x14ac:dyDescent="0.25">
      <c r="A2922" s="55" t="s">
        <v>5977</v>
      </c>
      <c r="B2922" t="s">
        <v>1</v>
      </c>
      <c r="C2922" t="s">
        <v>29</v>
      </c>
      <c r="D2922" t="s">
        <v>116</v>
      </c>
      <c r="E2922" t="s">
        <v>5978</v>
      </c>
      <c r="F2922" t="s">
        <v>78</v>
      </c>
      <c r="G2922" t="str">
        <f t="shared" si="270"/>
        <v>0</v>
      </c>
      <c r="H2922" s="4" t="str">
        <f t="shared" si="271"/>
        <v>Click here</v>
      </c>
      <c r="I2922" t="str">
        <f>IFERROR(INDEX(Analysis!$B$71:$L$91, MATCH(B2922, Analysis!$A$71:$A$91, 0), MATCH(C2922, Analysis!$B$70:$L$70, 0)), "")</f>
        <v>Mild</v>
      </c>
      <c r="J2922">
        <f t="shared" si="272"/>
        <v>22</v>
      </c>
      <c r="K2922" s="56">
        <f t="shared" si="273"/>
        <v>45808</v>
      </c>
      <c r="L2922" s="57">
        <f t="shared" si="275"/>
        <v>0.72814814814773854</v>
      </c>
      <c r="M2922" t="str" cm="1">
        <f t="array" ref="M2922">IF(L2922="","",_xlfn.IFS(
  AND(L2922&gt;=TIME(9,0,0), L2922&lt;TIME(16,0,0)),"Morning",
  AND(L2922&gt;=TIME(16,0,0), L2922&lt;TIME(23,59,0)),"Evening",
  L2922&gt;=TIME(23,59,0),"Night",
  L2922&lt;TIME(9,0,0),"Night"
))</f>
        <v>Evening</v>
      </c>
      <c r="O2922" t="str">
        <f t="shared" si="274"/>
        <v/>
      </c>
    </row>
    <row r="2923" spans="1:15" x14ac:dyDescent="0.25">
      <c r="A2923" s="55" t="s">
        <v>5979</v>
      </c>
      <c r="B2923" t="s">
        <v>1</v>
      </c>
      <c r="C2923" t="s">
        <v>29</v>
      </c>
      <c r="D2923" t="s">
        <v>76</v>
      </c>
      <c r="E2923" t="s">
        <v>5980</v>
      </c>
      <c r="F2923" t="s">
        <v>78</v>
      </c>
      <c r="G2923" t="str">
        <f t="shared" si="270"/>
        <v>0</v>
      </c>
      <c r="H2923" s="4" t="str">
        <f t="shared" si="271"/>
        <v>Click here</v>
      </c>
      <c r="I2923" t="str">
        <f>IFERROR(INDEX(Analysis!$B$71:$L$91, MATCH(B2923, Analysis!$A$71:$A$91, 0), MATCH(C2923, Analysis!$B$70:$L$70, 0)), "")</f>
        <v>Mild</v>
      </c>
      <c r="J2923">
        <f t="shared" si="272"/>
        <v>22</v>
      </c>
      <c r="K2923" s="56">
        <f t="shared" si="273"/>
        <v>45808</v>
      </c>
      <c r="L2923" s="57">
        <f t="shared" si="275"/>
        <v>0.73574074073985685</v>
      </c>
      <c r="M2923" t="str" cm="1">
        <f t="array" ref="M2923">IF(L2923="","",_xlfn.IFS(
  AND(L2923&gt;=TIME(9,0,0), L2923&lt;TIME(16,0,0)),"Morning",
  AND(L2923&gt;=TIME(16,0,0), L2923&lt;TIME(23,59,0)),"Evening",
  L2923&gt;=TIME(23,59,0),"Night",
  L2923&lt;TIME(9,0,0),"Night"
))</f>
        <v>Evening</v>
      </c>
      <c r="O2923" t="str">
        <f t="shared" si="274"/>
        <v/>
      </c>
    </row>
    <row r="2924" spans="1:15" x14ac:dyDescent="0.25">
      <c r="A2924" s="55" t="s">
        <v>5981</v>
      </c>
      <c r="B2924" t="s">
        <v>1</v>
      </c>
      <c r="C2924" t="s">
        <v>26</v>
      </c>
      <c r="D2924" t="s">
        <v>204</v>
      </c>
      <c r="E2924" t="s">
        <v>5982</v>
      </c>
      <c r="F2924" t="s">
        <v>78</v>
      </c>
      <c r="G2924" t="str">
        <f t="shared" si="270"/>
        <v>0</v>
      </c>
      <c r="H2924" s="4" t="str">
        <f t="shared" si="271"/>
        <v>Click here</v>
      </c>
      <c r="I2924" t="str">
        <f>IFERROR(INDEX(Analysis!$B$71:$L$91, MATCH(B2924, Analysis!$A$71:$A$91, 0), MATCH(C2924, Analysis!$B$70:$L$70, 0)), "")</f>
        <v>Mild</v>
      </c>
      <c r="J2924">
        <f t="shared" si="272"/>
        <v>22</v>
      </c>
      <c r="K2924" s="56">
        <f t="shared" si="273"/>
        <v>45808</v>
      </c>
      <c r="L2924" s="57">
        <f t="shared" si="275"/>
        <v>0.74206018518452765</v>
      </c>
      <c r="M2924" t="str" cm="1">
        <f t="array" ref="M2924">IF(L2924="","",_xlfn.IFS(
  AND(L2924&gt;=TIME(9,0,0), L2924&lt;TIME(16,0,0)),"Morning",
  AND(L2924&gt;=TIME(16,0,0), L2924&lt;TIME(23,59,0)),"Evening",
  L2924&gt;=TIME(23,59,0),"Night",
  L2924&lt;TIME(9,0,0),"Night"
))</f>
        <v>Evening</v>
      </c>
      <c r="O2924" t="str">
        <f t="shared" si="274"/>
        <v/>
      </c>
    </row>
    <row r="2925" spans="1:15" x14ac:dyDescent="0.25">
      <c r="A2925" s="55" t="s">
        <v>5983</v>
      </c>
      <c r="B2925" t="s">
        <v>10</v>
      </c>
      <c r="C2925" t="s">
        <v>26</v>
      </c>
      <c r="D2925" t="s">
        <v>204</v>
      </c>
      <c r="E2925" t="s">
        <v>5984</v>
      </c>
      <c r="F2925" t="s">
        <v>78</v>
      </c>
      <c r="G2925" t="str">
        <f t="shared" si="270"/>
        <v>0</v>
      </c>
      <c r="H2925" s="4" t="str">
        <f t="shared" si="271"/>
        <v>Click here</v>
      </c>
      <c r="I2925" t="str">
        <f>IFERROR(INDEX(Analysis!$B$71:$L$91, MATCH(B2925, Analysis!$A$71:$A$91, 0), MATCH(C2925, Analysis!$B$70:$L$70, 0)), "")</f>
        <v>Severe</v>
      </c>
      <c r="J2925">
        <f t="shared" si="272"/>
        <v>22</v>
      </c>
      <c r="K2925" s="56">
        <f t="shared" si="273"/>
        <v>45808</v>
      </c>
      <c r="L2925" s="57">
        <f t="shared" si="275"/>
        <v>0.74263888888526708</v>
      </c>
      <c r="M2925" t="str" cm="1">
        <f t="array" ref="M2925">IF(L2925="","",_xlfn.IFS(
  AND(L2925&gt;=TIME(9,0,0), L2925&lt;TIME(16,0,0)),"Morning",
  AND(L2925&gt;=TIME(16,0,0), L2925&lt;TIME(23,59,0)),"Evening",
  L2925&gt;=TIME(23,59,0),"Night",
  L2925&lt;TIME(9,0,0),"Night"
))</f>
        <v>Evening</v>
      </c>
      <c r="O2925" t="str">
        <f t="shared" si="274"/>
        <v/>
      </c>
    </row>
    <row r="2926" spans="1:15" x14ac:dyDescent="0.25">
      <c r="A2926" s="55" t="s">
        <v>5985</v>
      </c>
      <c r="B2926" t="s">
        <v>1</v>
      </c>
      <c r="C2926" t="s">
        <v>26</v>
      </c>
      <c r="D2926" t="s">
        <v>204</v>
      </c>
      <c r="E2926" t="s">
        <v>5986</v>
      </c>
      <c r="F2926" t="s">
        <v>78</v>
      </c>
      <c r="G2926" t="str">
        <f t="shared" si="270"/>
        <v>0</v>
      </c>
      <c r="H2926" s="4" t="str">
        <f t="shared" si="271"/>
        <v>Click here</v>
      </c>
      <c r="I2926" t="str">
        <f>IFERROR(INDEX(Analysis!$B$71:$L$91, MATCH(B2926, Analysis!$A$71:$A$91, 0), MATCH(C2926, Analysis!$B$70:$L$70, 0)), "")</f>
        <v>Mild</v>
      </c>
      <c r="J2926">
        <f t="shared" si="272"/>
        <v>22</v>
      </c>
      <c r="K2926" s="56">
        <f t="shared" si="273"/>
        <v>45808</v>
      </c>
      <c r="L2926" s="57">
        <f t="shared" si="275"/>
        <v>0.74766203703620704</v>
      </c>
      <c r="M2926" t="str" cm="1">
        <f t="array" ref="M2926">IF(L2926="","",_xlfn.IFS(
  AND(L2926&gt;=TIME(9,0,0), L2926&lt;TIME(16,0,0)),"Morning",
  AND(L2926&gt;=TIME(16,0,0), L2926&lt;TIME(23,59,0)),"Evening",
  L2926&gt;=TIME(23,59,0),"Night",
  L2926&lt;TIME(9,0,0),"Night"
))</f>
        <v>Evening</v>
      </c>
      <c r="O2926" t="str">
        <f t="shared" si="274"/>
        <v/>
      </c>
    </row>
    <row r="2927" spans="1:15" x14ac:dyDescent="0.25">
      <c r="A2927" s="55" t="s">
        <v>5987</v>
      </c>
      <c r="B2927" t="s">
        <v>1</v>
      </c>
      <c r="C2927" t="s">
        <v>26</v>
      </c>
      <c r="D2927" t="s">
        <v>204</v>
      </c>
      <c r="E2927" t="s">
        <v>5988</v>
      </c>
      <c r="F2927" t="s">
        <v>78</v>
      </c>
      <c r="G2927" t="str">
        <f t="shared" si="270"/>
        <v>0</v>
      </c>
      <c r="H2927" s="4" t="str">
        <f t="shared" si="271"/>
        <v>Click here</v>
      </c>
      <c r="I2927" t="str">
        <f>IFERROR(INDEX(Analysis!$B$71:$L$91, MATCH(B2927, Analysis!$A$71:$A$91, 0), MATCH(C2927, Analysis!$B$70:$L$70, 0)), "")</f>
        <v>Mild</v>
      </c>
      <c r="J2927">
        <f t="shared" si="272"/>
        <v>22</v>
      </c>
      <c r="K2927" s="56">
        <f t="shared" si="273"/>
        <v>45808</v>
      </c>
      <c r="L2927" s="57">
        <f t="shared" si="275"/>
        <v>0.74787037036730908</v>
      </c>
      <c r="M2927" t="str" cm="1">
        <f t="array" ref="M2927">IF(L2927="","",_xlfn.IFS(
  AND(L2927&gt;=TIME(9,0,0), L2927&lt;TIME(16,0,0)),"Morning",
  AND(L2927&gt;=TIME(16,0,0), L2927&lt;TIME(23,59,0)),"Evening",
  L2927&gt;=TIME(23,59,0),"Night",
  L2927&lt;TIME(9,0,0),"Night"
))</f>
        <v>Evening</v>
      </c>
      <c r="O2927" t="str">
        <f t="shared" si="274"/>
        <v/>
      </c>
    </row>
    <row r="2928" spans="1:15" x14ac:dyDescent="0.25">
      <c r="A2928" s="55" t="s">
        <v>5989</v>
      </c>
      <c r="B2928" t="s">
        <v>1</v>
      </c>
      <c r="C2928" t="s">
        <v>30</v>
      </c>
      <c r="D2928" t="s">
        <v>4253</v>
      </c>
      <c r="E2928" t="s">
        <v>5990</v>
      </c>
      <c r="F2928" t="s">
        <v>78</v>
      </c>
      <c r="G2928" t="str">
        <f t="shared" si="270"/>
        <v>0</v>
      </c>
      <c r="H2928" s="4" t="str">
        <f t="shared" si="271"/>
        <v>Click here</v>
      </c>
      <c r="I2928" t="str">
        <f>IFERROR(INDEX(Analysis!$B$71:$L$91, MATCH(B2928, Analysis!$A$71:$A$91, 0), MATCH(C2928, Analysis!$B$70:$L$70, 0)), "")</f>
        <v>Mild</v>
      </c>
      <c r="J2928">
        <f t="shared" si="272"/>
        <v>22</v>
      </c>
      <c r="K2928" s="56">
        <f t="shared" si="273"/>
        <v>45808</v>
      </c>
      <c r="L2928" s="57">
        <f t="shared" si="275"/>
        <v>0.74818287036760012</v>
      </c>
      <c r="M2928" t="str" cm="1">
        <f t="array" ref="M2928">IF(L2928="","",_xlfn.IFS(
  AND(L2928&gt;=TIME(9,0,0), L2928&lt;TIME(16,0,0)),"Morning",
  AND(L2928&gt;=TIME(16,0,0), L2928&lt;TIME(23,59,0)),"Evening",
  L2928&gt;=TIME(23,59,0),"Night",
  L2928&lt;TIME(9,0,0),"Night"
))</f>
        <v>Evening</v>
      </c>
      <c r="O2928" t="str">
        <f t="shared" si="274"/>
        <v/>
      </c>
    </row>
    <row r="2929" spans="1:15" x14ac:dyDescent="0.25">
      <c r="A2929" s="55" t="s">
        <v>5991</v>
      </c>
      <c r="B2929" t="s">
        <v>1</v>
      </c>
      <c r="C2929" t="s">
        <v>26</v>
      </c>
      <c r="D2929" t="s">
        <v>220</v>
      </c>
      <c r="E2929" t="s">
        <v>5992</v>
      </c>
      <c r="F2929" t="s">
        <v>78</v>
      </c>
      <c r="G2929" t="str">
        <f t="shared" si="270"/>
        <v>0</v>
      </c>
      <c r="H2929" s="4" t="str">
        <f t="shared" si="271"/>
        <v>Click here</v>
      </c>
      <c r="I2929" t="str">
        <f>IFERROR(INDEX(Analysis!$B$71:$L$91, MATCH(B2929, Analysis!$A$71:$A$91, 0), MATCH(C2929, Analysis!$B$70:$L$70, 0)), "")</f>
        <v>Mild</v>
      </c>
      <c r="J2929">
        <f t="shared" si="272"/>
        <v>22</v>
      </c>
      <c r="K2929" s="56">
        <f t="shared" si="273"/>
        <v>45808</v>
      </c>
      <c r="L2929" s="57">
        <f t="shared" si="275"/>
        <v>0.75062500000058208</v>
      </c>
      <c r="M2929" t="str" cm="1">
        <f t="array" ref="M2929">IF(L2929="","",_xlfn.IFS(
  AND(L2929&gt;=TIME(9,0,0), L2929&lt;TIME(16,0,0)),"Morning",
  AND(L2929&gt;=TIME(16,0,0), L2929&lt;TIME(23,59,0)),"Evening",
  L2929&gt;=TIME(23,59,0),"Night",
  L2929&lt;TIME(9,0,0),"Night"
))</f>
        <v>Evening</v>
      </c>
      <c r="O2929" t="str">
        <f t="shared" si="274"/>
        <v/>
      </c>
    </row>
    <row r="2930" spans="1:15" x14ac:dyDescent="0.25">
      <c r="A2930" s="55" t="s">
        <v>5993</v>
      </c>
      <c r="B2930" t="s">
        <v>4</v>
      </c>
      <c r="C2930" t="s">
        <v>25</v>
      </c>
      <c r="D2930" t="s">
        <v>1117</v>
      </c>
      <c r="E2930" t="s">
        <v>5994</v>
      </c>
      <c r="F2930" t="s">
        <v>78</v>
      </c>
      <c r="G2930" t="str">
        <f t="shared" si="270"/>
        <v>0</v>
      </c>
      <c r="H2930" s="4" t="str">
        <f t="shared" si="271"/>
        <v>Click here</v>
      </c>
      <c r="I2930" t="str">
        <f>IFERROR(INDEX(Analysis!$B$71:$L$91, MATCH(B2930, Analysis!$A$71:$A$91, 0), MATCH(C2930, Analysis!$B$70:$L$70, 0)), "")</f>
        <v>Mild</v>
      </c>
      <c r="J2930">
        <f t="shared" si="272"/>
        <v>22</v>
      </c>
      <c r="K2930" s="56">
        <f t="shared" si="273"/>
        <v>45808</v>
      </c>
      <c r="L2930" s="57">
        <f t="shared" si="275"/>
        <v>0.77114583333604969</v>
      </c>
      <c r="M2930" t="str" cm="1">
        <f t="array" ref="M2930">IF(L2930="","",_xlfn.IFS(
  AND(L2930&gt;=TIME(9,0,0), L2930&lt;TIME(16,0,0)),"Morning",
  AND(L2930&gt;=TIME(16,0,0), L2930&lt;TIME(23,59,0)),"Evening",
  L2930&gt;=TIME(23,59,0),"Night",
  L2930&lt;TIME(9,0,0),"Night"
))</f>
        <v>Evening</v>
      </c>
      <c r="O2930" t="str">
        <f t="shared" si="274"/>
        <v/>
      </c>
    </row>
    <row r="2931" spans="1:15" x14ac:dyDescent="0.25">
      <c r="A2931" s="55" t="s">
        <v>5995</v>
      </c>
      <c r="B2931" t="s">
        <v>1</v>
      </c>
      <c r="C2931" t="s">
        <v>4731</v>
      </c>
      <c r="D2931" t="s">
        <v>4902</v>
      </c>
      <c r="E2931" t="s">
        <v>5996</v>
      </c>
      <c r="F2931" t="s">
        <v>78</v>
      </c>
      <c r="G2931" t="str">
        <f t="shared" si="270"/>
        <v>0</v>
      </c>
      <c r="H2931" s="4" t="str">
        <f t="shared" si="271"/>
        <v>Click here</v>
      </c>
      <c r="I2931" t="str">
        <f>IFERROR(INDEX(Analysis!$B$71:$L$91, MATCH(B2931, Analysis!$A$71:$A$91, 0), MATCH(C2931, Analysis!$B$70:$L$70, 0)), "")</f>
        <v>Mild</v>
      </c>
      <c r="J2931">
        <f t="shared" si="272"/>
        <v>22</v>
      </c>
      <c r="K2931" s="56">
        <f t="shared" si="273"/>
        <v>45808</v>
      </c>
      <c r="L2931" s="57">
        <f t="shared" si="275"/>
        <v>0.78222222222393611</v>
      </c>
      <c r="M2931" t="str" cm="1">
        <f t="array" ref="M2931">IF(L2931="","",_xlfn.IFS(
  AND(L2931&gt;=TIME(9,0,0), L2931&lt;TIME(16,0,0)),"Morning",
  AND(L2931&gt;=TIME(16,0,0), L2931&lt;TIME(23,59,0)),"Evening",
  L2931&gt;=TIME(23,59,0),"Night",
  L2931&lt;TIME(9,0,0),"Night"
))</f>
        <v>Evening</v>
      </c>
      <c r="O2931" t="str">
        <f t="shared" si="274"/>
        <v/>
      </c>
    </row>
    <row r="2932" spans="1:15" x14ac:dyDescent="0.25">
      <c r="A2932" s="55" t="s">
        <v>5997</v>
      </c>
      <c r="B2932" t="s">
        <v>1</v>
      </c>
      <c r="C2932" t="s">
        <v>4731</v>
      </c>
      <c r="D2932" t="s">
        <v>4902</v>
      </c>
      <c r="E2932" t="s">
        <v>5998</v>
      </c>
      <c r="F2932" t="s">
        <v>78</v>
      </c>
      <c r="G2932" t="str">
        <f t="shared" si="270"/>
        <v>0</v>
      </c>
      <c r="H2932" s="4" t="str">
        <f t="shared" si="271"/>
        <v>Click here</v>
      </c>
      <c r="I2932" t="str">
        <f>IFERROR(INDEX(Analysis!$B$71:$L$91, MATCH(B2932, Analysis!$A$71:$A$91, 0), MATCH(C2932, Analysis!$B$70:$L$70, 0)), "")</f>
        <v>Mild</v>
      </c>
      <c r="J2932">
        <f t="shared" si="272"/>
        <v>22</v>
      </c>
      <c r="K2932" s="56">
        <f t="shared" si="273"/>
        <v>45808</v>
      </c>
      <c r="L2932" s="57">
        <f t="shared" si="275"/>
        <v>0.78240740740875481</v>
      </c>
      <c r="M2932" t="str" cm="1">
        <f t="array" ref="M2932">IF(L2932="","",_xlfn.IFS(
  AND(L2932&gt;=TIME(9,0,0), L2932&lt;TIME(16,0,0)),"Morning",
  AND(L2932&gt;=TIME(16,0,0), L2932&lt;TIME(23,59,0)),"Evening",
  L2932&gt;=TIME(23,59,0),"Night",
  L2932&lt;TIME(9,0,0),"Night"
))</f>
        <v>Evening</v>
      </c>
      <c r="O2932" t="str">
        <f t="shared" si="274"/>
        <v/>
      </c>
    </row>
    <row r="2933" spans="1:15" x14ac:dyDescent="0.25">
      <c r="A2933" s="55" t="s">
        <v>5999</v>
      </c>
      <c r="B2933" t="s">
        <v>1</v>
      </c>
      <c r="C2933" t="s">
        <v>4731</v>
      </c>
      <c r="D2933" t="s">
        <v>4740</v>
      </c>
      <c r="E2933" t="s">
        <v>6000</v>
      </c>
      <c r="F2933" t="s">
        <v>78</v>
      </c>
      <c r="G2933" t="str">
        <f t="shared" si="270"/>
        <v>0</v>
      </c>
      <c r="H2933" s="4" t="str">
        <f t="shared" si="271"/>
        <v>Click here</v>
      </c>
      <c r="I2933" t="str">
        <f>IFERROR(INDEX(Analysis!$B$71:$L$91, MATCH(B2933, Analysis!$A$71:$A$91, 0), MATCH(C2933, Analysis!$B$70:$L$70, 0)), "")</f>
        <v>Mild</v>
      </c>
      <c r="J2933">
        <f t="shared" si="272"/>
        <v>22</v>
      </c>
      <c r="K2933" s="56">
        <f t="shared" si="273"/>
        <v>45808</v>
      </c>
      <c r="L2933" s="57">
        <f t="shared" si="275"/>
        <v>0.78268518518598285</v>
      </c>
      <c r="M2933" t="str" cm="1">
        <f t="array" ref="M2933">IF(L2933="","",_xlfn.IFS(
  AND(L2933&gt;=TIME(9,0,0), L2933&lt;TIME(16,0,0)),"Morning",
  AND(L2933&gt;=TIME(16,0,0), L2933&lt;TIME(23,59,0)),"Evening",
  L2933&gt;=TIME(23,59,0),"Night",
  L2933&lt;TIME(9,0,0),"Night"
))</f>
        <v>Evening</v>
      </c>
      <c r="O2933" t="str">
        <f t="shared" si="274"/>
        <v/>
      </c>
    </row>
    <row r="2934" spans="1:15" x14ac:dyDescent="0.25">
      <c r="A2934" s="55" t="s">
        <v>6001</v>
      </c>
      <c r="B2934" t="s">
        <v>1</v>
      </c>
      <c r="C2934" t="s">
        <v>4731</v>
      </c>
      <c r="D2934" t="s">
        <v>4740</v>
      </c>
      <c r="E2934" t="s">
        <v>6002</v>
      </c>
      <c r="F2934" t="s">
        <v>78</v>
      </c>
      <c r="G2934" t="str">
        <f t="shared" si="270"/>
        <v>0</v>
      </c>
      <c r="H2934" s="4" t="str">
        <f t="shared" si="271"/>
        <v>Click here</v>
      </c>
      <c r="I2934" t="str">
        <f>IFERROR(INDEX(Analysis!$B$71:$L$91, MATCH(B2934, Analysis!$A$71:$A$91, 0), MATCH(C2934, Analysis!$B$70:$L$70, 0)), "")</f>
        <v>Mild</v>
      </c>
      <c r="J2934">
        <f t="shared" si="272"/>
        <v>22</v>
      </c>
      <c r="K2934" s="56">
        <f t="shared" si="273"/>
        <v>45808</v>
      </c>
      <c r="L2934" s="57">
        <f t="shared" si="275"/>
        <v>0.78283564814773854</v>
      </c>
      <c r="M2934" t="str" cm="1">
        <f t="array" ref="M2934">IF(L2934="","",_xlfn.IFS(
  AND(L2934&gt;=TIME(9,0,0), L2934&lt;TIME(16,0,0)),"Morning",
  AND(L2934&gt;=TIME(16,0,0), L2934&lt;TIME(23,59,0)),"Evening",
  L2934&gt;=TIME(23,59,0),"Night",
  L2934&lt;TIME(9,0,0),"Night"
))</f>
        <v>Evening</v>
      </c>
      <c r="O2934" t="str">
        <f t="shared" si="274"/>
        <v/>
      </c>
    </row>
    <row r="2935" spans="1:15" x14ac:dyDescent="0.25">
      <c r="A2935" s="55" t="s">
        <v>6003</v>
      </c>
      <c r="B2935" t="s">
        <v>1</v>
      </c>
      <c r="C2935" t="s">
        <v>4731</v>
      </c>
      <c r="D2935" t="s">
        <v>4755</v>
      </c>
      <c r="E2935" t="s">
        <v>6004</v>
      </c>
      <c r="F2935" t="s">
        <v>78</v>
      </c>
      <c r="G2935" t="str">
        <f t="shared" si="270"/>
        <v>0</v>
      </c>
      <c r="H2935" s="4" t="str">
        <f t="shared" si="271"/>
        <v>Click here</v>
      </c>
      <c r="I2935" t="str">
        <f>IFERROR(INDEX(Analysis!$B$71:$L$91, MATCH(B2935, Analysis!$A$71:$A$91, 0), MATCH(C2935, Analysis!$B$70:$L$70, 0)), "")</f>
        <v>Mild</v>
      </c>
      <c r="J2935">
        <f t="shared" si="272"/>
        <v>22</v>
      </c>
      <c r="K2935" s="56">
        <f t="shared" si="273"/>
        <v>45808</v>
      </c>
      <c r="L2935" s="57">
        <f t="shared" si="275"/>
        <v>0.78331018518656492</v>
      </c>
      <c r="M2935" t="str" cm="1">
        <f t="array" ref="M2935">IF(L2935="","",_xlfn.IFS(
  AND(L2935&gt;=TIME(9,0,0), L2935&lt;TIME(16,0,0)),"Morning",
  AND(L2935&gt;=TIME(16,0,0), L2935&lt;TIME(23,59,0)),"Evening",
  L2935&gt;=TIME(23,59,0),"Night",
  L2935&lt;TIME(9,0,0),"Night"
))</f>
        <v>Evening</v>
      </c>
      <c r="O2935" t="str">
        <f t="shared" si="274"/>
        <v/>
      </c>
    </row>
    <row r="2936" spans="1:15" x14ac:dyDescent="0.25">
      <c r="A2936" s="55" t="s">
        <v>6005</v>
      </c>
      <c r="B2936" t="s">
        <v>1</v>
      </c>
      <c r="C2936" t="s">
        <v>4731</v>
      </c>
      <c r="D2936" t="s">
        <v>4743</v>
      </c>
      <c r="E2936" t="s">
        <v>6006</v>
      </c>
      <c r="F2936" t="s">
        <v>78</v>
      </c>
      <c r="G2936" t="str">
        <f t="shared" si="270"/>
        <v>0</v>
      </c>
      <c r="H2936" s="4" t="str">
        <f t="shared" si="271"/>
        <v>Click here</v>
      </c>
      <c r="I2936" t="str">
        <f>IFERROR(INDEX(Analysis!$B$71:$L$91, MATCH(B2936, Analysis!$A$71:$A$91, 0), MATCH(C2936, Analysis!$B$70:$L$70, 0)), "")</f>
        <v>Mild</v>
      </c>
      <c r="J2936">
        <f t="shared" si="272"/>
        <v>22</v>
      </c>
      <c r="K2936" s="56">
        <f t="shared" si="273"/>
        <v>45808</v>
      </c>
      <c r="L2936" s="57">
        <f t="shared" si="275"/>
        <v>0.78354166666395031</v>
      </c>
      <c r="M2936" t="str" cm="1">
        <f t="array" ref="M2936">IF(L2936="","",_xlfn.IFS(
  AND(L2936&gt;=TIME(9,0,0), L2936&lt;TIME(16,0,0)),"Morning",
  AND(L2936&gt;=TIME(16,0,0), L2936&lt;TIME(23,59,0)),"Evening",
  L2936&gt;=TIME(23,59,0),"Night",
  L2936&lt;TIME(9,0,0),"Night"
))</f>
        <v>Evening</v>
      </c>
      <c r="O2936" t="str">
        <f t="shared" si="274"/>
        <v/>
      </c>
    </row>
    <row r="2937" spans="1:15" x14ac:dyDescent="0.25">
      <c r="A2937" s="55" t="s">
        <v>6007</v>
      </c>
      <c r="B2937" t="s">
        <v>1</v>
      </c>
      <c r="C2937" t="s">
        <v>4731</v>
      </c>
      <c r="D2937" t="s">
        <v>4743</v>
      </c>
      <c r="E2937" t="s">
        <v>6008</v>
      </c>
      <c r="F2937" t="s">
        <v>78</v>
      </c>
      <c r="G2937" t="str">
        <f t="shared" si="270"/>
        <v>0</v>
      </c>
      <c r="H2937" s="4" t="str">
        <f t="shared" si="271"/>
        <v>Click here</v>
      </c>
      <c r="I2937" t="str">
        <f>IFERROR(INDEX(Analysis!$B$71:$L$91, MATCH(B2937, Analysis!$A$71:$A$91, 0), MATCH(C2937, Analysis!$B$70:$L$70, 0)), "")</f>
        <v>Mild</v>
      </c>
      <c r="J2937">
        <f t="shared" si="272"/>
        <v>22</v>
      </c>
      <c r="K2937" s="56">
        <f t="shared" si="273"/>
        <v>45808</v>
      </c>
      <c r="L2937" s="57">
        <f t="shared" si="275"/>
        <v>0.78361111111007631</v>
      </c>
      <c r="M2937" t="str" cm="1">
        <f t="array" ref="M2937">IF(L2937="","",_xlfn.IFS(
  AND(L2937&gt;=TIME(9,0,0), L2937&lt;TIME(16,0,0)),"Morning",
  AND(L2937&gt;=TIME(16,0,0), L2937&lt;TIME(23,59,0)),"Evening",
  L2937&gt;=TIME(23,59,0),"Night",
  L2937&lt;TIME(9,0,0),"Night"
))</f>
        <v>Evening</v>
      </c>
      <c r="O2937" t="str">
        <f t="shared" si="274"/>
        <v/>
      </c>
    </row>
    <row r="2938" spans="1:15" x14ac:dyDescent="0.25">
      <c r="A2938" s="55" t="s">
        <v>6009</v>
      </c>
      <c r="B2938" t="s">
        <v>1</v>
      </c>
      <c r="C2938" t="s">
        <v>4731</v>
      </c>
      <c r="D2938" t="s">
        <v>4743</v>
      </c>
      <c r="E2938" t="s">
        <v>6010</v>
      </c>
      <c r="F2938" t="s">
        <v>78</v>
      </c>
      <c r="G2938" t="str">
        <f t="shared" si="270"/>
        <v>0</v>
      </c>
      <c r="H2938" s="4" t="str">
        <f t="shared" si="271"/>
        <v>Click here</v>
      </c>
      <c r="I2938" t="str">
        <f>IFERROR(INDEX(Analysis!$B$71:$L$91, MATCH(B2938, Analysis!$A$71:$A$91, 0), MATCH(C2938, Analysis!$B$70:$L$70, 0)), "")</f>
        <v>Mild</v>
      </c>
      <c r="J2938">
        <f t="shared" si="272"/>
        <v>22</v>
      </c>
      <c r="K2938" s="56">
        <f t="shared" si="273"/>
        <v>45808</v>
      </c>
      <c r="L2938" s="57">
        <f t="shared" si="275"/>
        <v>0.78456018518772908</v>
      </c>
      <c r="M2938" t="str" cm="1">
        <f t="array" ref="M2938">IF(L2938="","",_xlfn.IFS(
  AND(L2938&gt;=TIME(9,0,0), L2938&lt;TIME(16,0,0)),"Morning",
  AND(L2938&gt;=TIME(16,0,0), L2938&lt;TIME(23,59,0)),"Evening",
  L2938&gt;=TIME(23,59,0),"Night",
  L2938&lt;TIME(9,0,0),"Night"
))</f>
        <v>Evening</v>
      </c>
      <c r="O2938" t="str">
        <f t="shared" si="274"/>
        <v/>
      </c>
    </row>
    <row r="2939" spans="1:15" x14ac:dyDescent="0.25">
      <c r="A2939" s="55" t="s">
        <v>6011</v>
      </c>
      <c r="B2939" t="s">
        <v>1</v>
      </c>
      <c r="C2939" t="s">
        <v>4731</v>
      </c>
      <c r="D2939" t="s">
        <v>4750</v>
      </c>
      <c r="E2939" t="s">
        <v>6012</v>
      </c>
      <c r="F2939" t="s">
        <v>78</v>
      </c>
      <c r="G2939" t="str">
        <f t="shared" si="270"/>
        <v>0</v>
      </c>
      <c r="H2939" s="4" t="str">
        <f t="shared" si="271"/>
        <v>Click here</v>
      </c>
      <c r="I2939" t="str">
        <f>IFERROR(INDEX(Analysis!$B$71:$L$91, MATCH(B2939, Analysis!$A$71:$A$91, 0), MATCH(C2939, Analysis!$B$70:$L$70, 0)), "")</f>
        <v>Mild</v>
      </c>
      <c r="J2939">
        <f t="shared" si="272"/>
        <v>22</v>
      </c>
      <c r="K2939" s="56">
        <f t="shared" si="273"/>
        <v>45808</v>
      </c>
      <c r="L2939" s="57">
        <f t="shared" si="275"/>
        <v>0.79195601851824904</v>
      </c>
      <c r="M2939" t="str" cm="1">
        <f t="array" ref="M2939">IF(L2939="","",_xlfn.IFS(
  AND(L2939&gt;=TIME(9,0,0), L2939&lt;TIME(16,0,0)),"Morning",
  AND(L2939&gt;=TIME(16,0,0), L2939&lt;TIME(23,59,0)),"Evening",
  L2939&gt;=TIME(23,59,0),"Night",
  L2939&lt;TIME(9,0,0),"Night"
))</f>
        <v>Evening</v>
      </c>
      <c r="O2939" t="str">
        <f t="shared" si="274"/>
        <v/>
      </c>
    </row>
    <row r="2940" spans="1:15" x14ac:dyDescent="0.25">
      <c r="A2940" s="55" t="s">
        <v>6013</v>
      </c>
      <c r="B2940" t="s">
        <v>1</v>
      </c>
      <c r="C2940" t="s">
        <v>4731</v>
      </c>
      <c r="D2940" t="s">
        <v>4732</v>
      </c>
      <c r="E2940" t="s">
        <v>6014</v>
      </c>
      <c r="F2940" t="s">
        <v>78</v>
      </c>
      <c r="G2940" t="str">
        <f t="shared" si="270"/>
        <v>0</v>
      </c>
      <c r="H2940" s="4" t="str">
        <f t="shared" si="271"/>
        <v>Click here</v>
      </c>
      <c r="I2940" t="str">
        <f>IFERROR(INDEX(Analysis!$B$71:$L$91, MATCH(B2940, Analysis!$A$71:$A$91, 0), MATCH(C2940, Analysis!$B$70:$L$70, 0)), "")</f>
        <v>Mild</v>
      </c>
      <c r="J2940">
        <f t="shared" si="272"/>
        <v>22</v>
      </c>
      <c r="K2940" s="56">
        <f t="shared" si="273"/>
        <v>45808</v>
      </c>
      <c r="L2940" s="57">
        <f t="shared" si="275"/>
        <v>0.79196759259502869</v>
      </c>
      <c r="M2940" t="str" cm="1">
        <f t="array" ref="M2940">IF(L2940="","",_xlfn.IFS(
  AND(L2940&gt;=TIME(9,0,0), L2940&lt;TIME(16,0,0)),"Morning",
  AND(L2940&gt;=TIME(16,0,0), L2940&lt;TIME(23,59,0)),"Evening",
  L2940&gt;=TIME(23,59,0),"Night",
  L2940&lt;TIME(9,0,0),"Night"
))</f>
        <v>Evening</v>
      </c>
      <c r="O2940" t="str">
        <f t="shared" si="274"/>
        <v/>
      </c>
    </row>
    <row r="2941" spans="1:15" x14ac:dyDescent="0.25">
      <c r="A2941" s="55" t="s">
        <v>6015</v>
      </c>
      <c r="B2941" t="s">
        <v>1</v>
      </c>
      <c r="C2941" t="s">
        <v>4731</v>
      </c>
      <c r="D2941" t="s">
        <v>4755</v>
      </c>
      <c r="E2941" t="s">
        <v>6016</v>
      </c>
      <c r="F2941" t="s">
        <v>78</v>
      </c>
      <c r="G2941" t="str">
        <f t="shared" si="270"/>
        <v>0</v>
      </c>
      <c r="H2941" s="4" t="str">
        <f t="shared" si="271"/>
        <v>Click here</v>
      </c>
      <c r="I2941" t="str">
        <f>IFERROR(INDEX(Analysis!$B$71:$L$91, MATCH(B2941, Analysis!$A$71:$A$91, 0), MATCH(C2941, Analysis!$B$70:$L$70, 0)), "")</f>
        <v>Mild</v>
      </c>
      <c r="J2941">
        <f t="shared" si="272"/>
        <v>22</v>
      </c>
      <c r="K2941" s="56">
        <f t="shared" si="273"/>
        <v>45808</v>
      </c>
      <c r="L2941" s="57">
        <f t="shared" si="275"/>
        <v>0.79268518518802011</v>
      </c>
      <c r="M2941" t="str" cm="1">
        <f t="array" ref="M2941">IF(L2941="","",_xlfn.IFS(
  AND(L2941&gt;=TIME(9,0,0), L2941&lt;TIME(16,0,0)),"Morning",
  AND(L2941&gt;=TIME(16,0,0), L2941&lt;TIME(23,59,0)),"Evening",
  L2941&gt;=TIME(23,59,0),"Night",
  L2941&lt;TIME(9,0,0),"Night"
))</f>
        <v>Evening</v>
      </c>
      <c r="O2941" t="str">
        <f t="shared" si="274"/>
        <v/>
      </c>
    </row>
    <row r="2942" spans="1:15" x14ac:dyDescent="0.25">
      <c r="A2942" s="55" t="s">
        <v>6017</v>
      </c>
      <c r="B2942" t="s">
        <v>1</v>
      </c>
      <c r="C2942" t="s">
        <v>30</v>
      </c>
      <c r="D2942" t="s">
        <v>217</v>
      </c>
      <c r="E2942" t="s">
        <v>6018</v>
      </c>
      <c r="F2942" t="s">
        <v>78</v>
      </c>
      <c r="G2942" t="str">
        <f t="shared" si="270"/>
        <v>0</v>
      </c>
      <c r="H2942" s="4" t="str">
        <f t="shared" si="271"/>
        <v>Click here</v>
      </c>
      <c r="I2942" t="str">
        <f>IFERROR(INDEX(Analysis!$B$71:$L$91, MATCH(B2942, Analysis!$A$71:$A$91, 0), MATCH(C2942, Analysis!$B$70:$L$70, 0)), "")</f>
        <v>Mild</v>
      </c>
      <c r="J2942">
        <f t="shared" si="272"/>
        <v>22</v>
      </c>
      <c r="K2942" s="56">
        <f t="shared" si="273"/>
        <v>45808</v>
      </c>
      <c r="L2942" s="57">
        <f t="shared" si="275"/>
        <v>0.79293981481168885</v>
      </c>
      <c r="M2942" t="str" cm="1">
        <f t="array" ref="M2942">IF(L2942="","",_xlfn.IFS(
  AND(L2942&gt;=TIME(9,0,0), L2942&lt;TIME(16,0,0)),"Morning",
  AND(L2942&gt;=TIME(16,0,0), L2942&lt;TIME(23,59,0)),"Evening",
  L2942&gt;=TIME(23,59,0),"Night",
  L2942&lt;TIME(9,0,0),"Night"
))</f>
        <v>Evening</v>
      </c>
      <c r="O2942" t="str">
        <f t="shared" si="274"/>
        <v/>
      </c>
    </row>
    <row r="2943" spans="1:15" x14ac:dyDescent="0.25">
      <c r="A2943" s="55" t="s">
        <v>6019</v>
      </c>
      <c r="B2943" t="s">
        <v>1</v>
      </c>
      <c r="C2943" t="s">
        <v>29</v>
      </c>
      <c r="D2943" t="s">
        <v>76</v>
      </c>
      <c r="E2943" t="s">
        <v>6020</v>
      </c>
      <c r="F2943" t="s">
        <v>78</v>
      </c>
      <c r="G2943" t="str">
        <f t="shared" si="270"/>
        <v>0</v>
      </c>
      <c r="H2943" s="4" t="str">
        <f t="shared" si="271"/>
        <v>Click here</v>
      </c>
      <c r="I2943" t="str">
        <f>IFERROR(INDEX(Analysis!$B$71:$L$91, MATCH(B2943, Analysis!$A$71:$A$91, 0), MATCH(C2943, Analysis!$B$70:$L$70, 0)), "")</f>
        <v>Mild</v>
      </c>
      <c r="J2943">
        <f t="shared" si="272"/>
        <v>22</v>
      </c>
      <c r="K2943" s="56">
        <f t="shared" si="273"/>
        <v>45808</v>
      </c>
      <c r="L2943" s="57">
        <f t="shared" si="275"/>
        <v>0.79329861111182254</v>
      </c>
      <c r="M2943" t="str" cm="1">
        <f t="array" ref="M2943">IF(L2943="","",_xlfn.IFS(
  AND(L2943&gt;=TIME(9,0,0), L2943&lt;TIME(16,0,0)),"Morning",
  AND(L2943&gt;=TIME(16,0,0), L2943&lt;TIME(23,59,0)),"Evening",
  L2943&gt;=TIME(23,59,0),"Night",
  L2943&lt;TIME(9,0,0),"Night"
))</f>
        <v>Evening</v>
      </c>
      <c r="O2943" t="str">
        <f t="shared" si="274"/>
        <v/>
      </c>
    </row>
    <row r="2944" spans="1:15" x14ac:dyDescent="0.25">
      <c r="A2944" s="55" t="s">
        <v>6021</v>
      </c>
      <c r="B2944" t="s">
        <v>4</v>
      </c>
      <c r="C2944" t="s">
        <v>29</v>
      </c>
      <c r="D2944" t="s">
        <v>116</v>
      </c>
      <c r="E2944" t="s">
        <v>6022</v>
      </c>
      <c r="F2944" t="s">
        <v>78</v>
      </c>
      <c r="G2944" t="str">
        <f t="shared" si="270"/>
        <v>0</v>
      </c>
      <c r="H2944" s="4" t="str">
        <f t="shared" si="271"/>
        <v>Click here</v>
      </c>
      <c r="I2944" t="str">
        <f>IFERROR(INDEX(Analysis!$B$71:$L$91, MATCH(B2944, Analysis!$A$71:$A$91, 0), MATCH(C2944, Analysis!$B$70:$L$70, 0)), "")</f>
        <v>Mild</v>
      </c>
      <c r="J2944">
        <f t="shared" si="272"/>
        <v>22</v>
      </c>
      <c r="K2944" s="56">
        <f t="shared" si="273"/>
        <v>45808</v>
      </c>
      <c r="L2944" s="57">
        <f t="shared" si="275"/>
        <v>0.796770833330811</v>
      </c>
      <c r="M2944" t="str" cm="1">
        <f t="array" ref="M2944">IF(L2944="","",_xlfn.IFS(
  AND(L2944&gt;=TIME(9,0,0), L2944&lt;TIME(16,0,0)),"Morning",
  AND(L2944&gt;=TIME(16,0,0), L2944&lt;TIME(23,59,0)),"Evening",
  L2944&gt;=TIME(23,59,0),"Night",
  L2944&lt;TIME(9,0,0),"Night"
))</f>
        <v>Evening</v>
      </c>
      <c r="O2944" t="str">
        <f t="shared" si="274"/>
        <v/>
      </c>
    </row>
    <row r="2945" spans="1:15" x14ac:dyDescent="0.25">
      <c r="A2945" s="55" t="s">
        <v>6023</v>
      </c>
      <c r="B2945" t="s">
        <v>1</v>
      </c>
      <c r="C2945" t="s">
        <v>25</v>
      </c>
      <c r="D2945" t="s">
        <v>301</v>
      </c>
      <c r="E2945" t="s">
        <v>6024</v>
      </c>
      <c r="F2945" t="s">
        <v>78</v>
      </c>
      <c r="G2945" t="str">
        <f t="shared" si="270"/>
        <v>0</v>
      </c>
      <c r="H2945" s="4" t="str">
        <f t="shared" si="271"/>
        <v>Click here</v>
      </c>
      <c r="I2945" t="str">
        <f>IFERROR(INDEX(Analysis!$B$71:$L$91, MATCH(B2945, Analysis!$A$71:$A$91, 0), MATCH(C2945, Analysis!$B$70:$L$70, 0)), "")</f>
        <v>Mild</v>
      </c>
      <c r="J2945">
        <f t="shared" si="272"/>
        <v>22</v>
      </c>
      <c r="K2945" s="56">
        <f t="shared" si="273"/>
        <v>45808</v>
      </c>
      <c r="L2945" s="57">
        <f t="shared" si="275"/>
        <v>0.83658564814686542</v>
      </c>
      <c r="M2945" t="str" cm="1">
        <f t="array" ref="M2945">IF(L2945="","",_xlfn.IFS(
  AND(L2945&gt;=TIME(9,0,0), L2945&lt;TIME(16,0,0)),"Morning",
  AND(L2945&gt;=TIME(16,0,0), L2945&lt;TIME(23,59,0)),"Evening",
  L2945&gt;=TIME(23,59,0),"Night",
  L2945&lt;TIME(9,0,0),"Night"
))</f>
        <v>Evening</v>
      </c>
      <c r="O2945" t="str">
        <f t="shared" si="274"/>
        <v/>
      </c>
    </row>
    <row r="2946" spans="1:15" x14ac:dyDescent="0.25">
      <c r="A2946" s="55" t="s">
        <v>6025</v>
      </c>
      <c r="B2946" t="s">
        <v>1</v>
      </c>
      <c r="C2946" t="s">
        <v>4731</v>
      </c>
      <c r="D2946" t="s">
        <v>4740</v>
      </c>
      <c r="E2946" t="s">
        <v>6026</v>
      </c>
      <c r="F2946" t="s">
        <v>78</v>
      </c>
      <c r="G2946" t="str">
        <f t="shared" ref="G2946:G3009" si="276">IF(ISBLANK(A2946), "", IF(ISBLANK(F2946), 0, F2946))</f>
        <v>0</v>
      </c>
      <c r="H2946" s="4" t="str">
        <f t="shared" ref="H2946:H3009" si="277">IF(ISBLANK(E2946),"",HYPERLINK(E2946,"Click here"))</f>
        <v>Click here</v>
      </c>
      <c r="I2946" t="str">
        <f>IFERROR(INDEX(Analysis!$B$71:$L$91, MATCH(B2946, Analysis!$A$71:$A$91, 0), MATCH(C2946, Analysis!$B$70:$L$70, 0)), "")</f>
        <v>Mild</v>
      </c>
      <c r="J2946">
        <f t="shared" ref="J2946:J3009" si="278">IF(ISBLANK(A2946),"",WEEKNUM(A2946))</f>
        <v>22</v>
      </c>
      <c r="K2946" s="56">
        <f t="shared" ref="K2946:K3009" si="279">IF(ISBLANK(A2946),"",DATE(YEAR(A2946),MONTH(A2946),DAY(A2946)))</f>
        <v>45808</v>
      </c>
      <c r="L2946" s="57">
        <f t="shared" si="275"/>
        <v>0.86358796296553919</v>
      </c>
      <c r="M2946" t="str" cm="1">
        <f t="array" ref="M2946">IF(L2946="","",_xlfn.IFS(
  AND(L2946&gt;=TIME(9,0,0), L2946&lt;TIME(16,0,0)),"Morning",
  AND(L2946&gt;=TIME(16,0,0), L2946&lt;TIME(23,59,0)),"Evening",
  L2946&gt;=TIME(23,59,0),"Night",
  L2946&lt;TIME(9,0,0),"Night"
))</f>
        <v>Evening</v>
      </c>
      <c r="O2946" t="str">
        <f t="shared" ref="O2946:O3009" si="280">IF(N2946="ON", _xlfn.IMAGE(E2946, 1), "")</f>
        <v/>
      </c>
    </row>
    <row r="2947" spans="1:15" x14ac:dyDescent="0.25">
      <c r="A2947" s="55" t="s">
        <v>6027</v>
      </c>
      <c r="B2947" t="s">
        <v>1</v>
      </c>
      <c r="C2947" t="s">
        <v>4731</v>
      </c>
      <c r="D2947" t="s">
        <v>4949</v>
      </c>
      <c r="E2947" t="s">
        <v>6028</v>
      </c>
      <c r="F2947" t="s">
        <v>78</v>
      </c>
      <c r="G2947" t="str">
        <f t="shared" si="276"/>
        <v>0</v>
      </c>
      <c r="H2947" s="4" t="str">
        <f t="shared" si="277"/>
        <v>Click here</v>
      </c>
      <c r="I2947" t="str">
        <f>IFERROR(INDEX(Analysis!$B$71:$L$91, MATCH(B2947, Analysis!$A$71:$A$91, 0), MATCH(C2947, Analysis!$B$70:$L$70, 0)), "")</f>
        <v>Mild</v>
      </c>
      <c r="J2947">
        <f t="shared" si="278"/>
        <v>22</v>
      </c>
      <c r="K2947" s="56">
        <f t="shared" si="279"/>
        <v>45808</v>
      </c>
      <c r="L2947" s="57">
        <f t="shared" ref="L2947:L3010" si="281">IF(A2947="", "", A2947 - INT(A2947))</f>
        <v>0.86409722222015262</v>
      </c>
      <c r="M2947" t="str" cm="1">
        <f t="array" ref="M2947">IF(L2947="","",_xlfn.IFS(
  AND(L2947&gt;=TIME(9,0,0), L2947&lt;TIME(16,0,0)),"Morning",
  AND(L2947&gt;=TIME(16,0,0), L2947&lt;TIME(23,59,0)),"Evening",
  L2947&gt;=TIME(23,59,0),"Night",
  L2947&lt;TIME(9,0,0),"Night"
))</f>
        <v>Evening</v>
      </c>
      <c r="O2947" t="str">
        <f t="shared" si="280"/>
        <v/>
      </c>
    </row>
    <row r="2948" spans="1:15" x14ac:dyDescent="0.25">
      <c r="A2948" s="55" t="s">
        <v>6029</v>
      </c>
      <c r="B2948" t="s">
        <v>1</v>
      </c>
      <c r="C2948" t="s">
        <v>4731</v>
      </c>
      <c r="D2948" t="s">
        <v>4755</v>
      </c>
      <c r="E2948" t="s">
        <v>6030</v>
      </c>
      <c r="F2948" t="s">
        <v>78</v>
      </c>
      <c r="G2948" t="str">
        <f t="shared" si="276"/>
        <v>0</v>
      </c>
      <c r="H2948" s="4" t="str">
        <f t="shared" si="277"/>
        <v>Click here</v>
      </c>
      <c r="I2948" t="str">
        <f>IFERROR(INDEX(Analysis!$B$71:$L$91, MATCH(B2948, Analysis!$A$71:$A$91, 0), MATCH(C2948, Analysis!$B$70:$L$70, 0)), "")</f>
        <v>Mild</v>
      </c>
      <c r="J2948">
        <f t="shared" si="278"/>
        <v>22</v>
      </c>
      <c r="K2948" s="56">
        <f t="shared" si="279"/>
        <v>45808</v>
      </c>
      <c r="L2948" s="57">
        <f t="shared" si="281"/>
        <v>0.86438657407416031</v>
      </c>
      <c r="M2948" t="str" cm="1">
        <f t="array" ref="M2948">IF(L2948="","",_xlfn.IFS(
  AND(L2948&gt;=TIME(9,0,0), L2948&lt;TIME(16,0,0)),"Morning",
  AND(L2948&gt;=TIME(16,0,0), L2948&lt;TIME(23,59,0)),"Evening",
  L2948&gt;=TIME(23,59,0),"Night",
  L2948&lt;TIME(9,0,0),"Night"
))</f>
        <v>Evening</v>
      </c>
      <c r="O2948" t="str">
        <f t="shared" si="280"/>
        <v/>
      </c>
    </row>
    <row r="2949" spans="1:15" x14ac:dyDescent="0.25">
      <c r="A2949" s="55" t="s">
        <v>6031</v>
      </c>
      <c r="B2949" t="s">
        <v>4</v>
      </c>
      <c r="C2949" t="s">
        <v>25</v>
      </c>
      <c r="D2949" t="s">
        <v>1117</v>
      </c>
      <c r="E2949" t="s">
        <v>6032</v>
      </c>
      <c r="F2949" t="s">
        <v>78</v>
      </c>
      <c r="G2949" t="str">
        <f t="shared" si="276"/>
        <v>0</v>
      </c>
      <c r="H2949" s="4" t="str">
        <f t="shared" si="277"/>
        <v>Click here</v>
      </c>
      <c r="I2949" t="str">
        <f>IFERROR(INDEX(Analysis!$B$71:$L$91, MATCH(B2949, Analysis!$A$71:$A$91, 0), MATCH(C2949, Analysis!$B$70:$L$70, 0)), "")</f>
        <v>Mild</v>
      </c>
      <c r="J2949">
        <f t="shared" si="278"/>
        <v>22</v>
      </c>
      <c r="K2949" s="56">
        <f t="shared" si="279"/>
        <v>45808</v>
      </c>
      <c r="L2949" s="57">
        <f t="shared" si="281"/>
        <v>0.87579861110862112</v>
      </c>
      <c r="M2949" t="str" cm="1">
        <f t="array" ref="M2949">IF(L2949="","",_xlfn.IFS(
  AND(L2949&gt;=TIME(9,0,0), L2949&lt;TIME(16,0,0)),"Morning",
  AND(L2949&gt;=TIME(16,0,0), L2949&lt;TIME(23,59,0)),"Evening",
  L2949&gt;=TIME(23,59,0),"Night",
  L2949&lt;TIME(9,0,0),"Night"
))</f>
        <v>Evening</v>
      </c>
      <c r="O2949" t="str">
        <f t="shared" si="280"/>
        <v/>
      </c>
    </row>
    <row r="2950" spans="1:15" x14ac:dyDescent="0.25">
      <c r="A2950" s="55" t="s">
        <v>6033</v>
      </c>
      <c r="B2950" t="s">
        <v>4</v>
      </c>
      <c r="C2950" t="s">
        <v>25</v>
      </c>
      <c r="D2950" t="s">
        <v>1117</v>
      </c>
      <c r="E2950" t="s">
        <v>6034</v>
      </c>
      <c r="F2950" t="s">
        <v>78</v>
      </c>
      <c r="G2950" t="str">
        <f t="shared" si="276"/>
        <v>0</v>
      </c>
      <c r="H2950" s="4" t="str">
        <f t="shared" si="277"/>
        <v>Click here</v>
      </c>
      <c r="I2950" t="str">
        <f>IFERROR(INDEX(Analysis!$B$71:$L$91, MATCH(B2950, Analysis!$A$71:$A$91, 0), MATCH(C2950, Analysis!$B$70:$L$70, 0)), "")</f>
        <v>Mild</v>
      </c>
      <c r="J2950">
        <f t="shared" si="278"/>
        <v>22</v>
      </c>
      <c r="K2950" s="56">
        <f t="shared" si="279"/>
        <v>45808</v>
      </c>
      <c r="L2950" s="57">
        <f t="shared" si="281"/>
        <v>0.88599537037225673</v>
      </c>
      <c r="M2950" t="str" cm="1">
        <f t="array" ref="M2950">IF(L2950="","",_xlfn.IFS(
  AND(L2950&gt;=TIME(9,0,0), L2950&lt;TIME(16,0,0)),"Morning",
  AND(L2950&gt;=TIME(16,0,0), L2950&lt;TIME(23,59,0)),"Evening",
  L2950&gt;=TIME(23,59,0),"Night",
  L2950&lt;TIME(9,0,0),"Night"
))</f>
        <v>Evening</v>
      </c>
      <c r="O2950" t="str">
        <f t="shared" si="280"/>
        <v/>
      </c>
    </row>
    <row r="2951" spans="1:15" x14ac:dyDescent="0.25">
      <c r="A2951" s="55" t="s">
        <v>6035</v>
      </c>
      <c r="B2951" t="s">
        <v>4</v>
      </c>
      <c r="C2951" t="s">
        <v>25</v>
      </c>
      <c r="D2951" t="s">
        <v>1117</v>
      </c>
      <c r="E2951" t="s">
        <v>6036</v>
      </c>
      <c r="F2951" t="s">
        <v>78</v>
      </c>
      <c r="G2951" t="str">
        <f t="shared" si="276"/>
        <v>0</v>
      </c>
      <c r="H2951" s="4" t="str">
        <f t="shared" si="277"/>
        <v>Click here</v>
      </c>
      <c r="I2951" t="str">
        <f>IFERROR(INDEX(Analysis!$B$71:$L$91, MATCH(B2951, Analysis!$A$71:$A$91, 0), MATCH(C2951, Analysis!$B$70:$L$70, 0)), "")</f>
        <v>Mild</v>
      </c>
      <c r="J2951">
        <f t="shared" si="278"/>
        <v>22</v>
      </c>
      <c r="K2951" s="56">
        <f t="shared" si="279"/>
        <v>45808</v>
      </c>
      <c r="L2951" s="57">
        <f t="shared" si="281"/>
        <v>0.88843749999796273</v>
      </c>
      <c r="M2951" t="str" cm="1">
        <f t="array" ref="M2951">IF(L2951="","",_xlfn.IFS(
  AND(L2951&gt;=TIME(9,0,0), L2951&lt;TIME(16,0,0)),"Morning",
  AND(L2951&gt;=TIME(16,0,0), L2951&lt;TIME(23,59,0)),"Evening",
  L2951&gt;=TIME(23,59,0),"Night",
  L2951&lt;TIME(9,0,0),"Night"
))</f>
        <v>Evening</v>
      </c>
      <c r="O2951" t="str">
        <f t="shared" si="280"/>
        <v/>
      </c>
    </row>
    <row r="2952" spans="1:15" x14ac:dyDescent="0.25">
      <c r="A2952" s="55" t="s">
        <v>6037</v>
      </c>
      <c r="B2952" t="s">
        <v>1</v>
      </c>
      <c r="C2952" t="s">
        <v>4731</v>
      </c>
      <c r="D2952" t="s">
        <v>4740</v>
      </c>
      <c r="E2952" t="s">
        <v>6038</v>
      </c>
      <c r="F2952" t="s">
        <v>78</v>
      </c>
      <c r="G2952" t="str">
        <f t="shared" si="276"/>
        <v>0</v>
      </c>
      <c r="H2952" s="4" t="str">
        <f t="shared" si="277"/>
        <v>Click here</v>
      </c>
      <c r="I2952" t="str">
        <f>IFERROR(INDEX(Analysis!$B$71:$L$91, MATCH(B2952, Analysis!$A$71:$A$91, 0), MATCH(C2952, Analysis!$B$70:$L$70, 0)), "")</f>
        <v>Mild</v>
      </c>
      <c r="J2952">
        <f t="shared" si="278"/>
        <v>22</v>
      </c>
      <c r="K2952" s="56">
        <f t="shared" si="279"/>
        <v>45808</v>
      </c>
      <c r="L2952" s="57">
        <f t="shared" si="281"/>
        <v>0.90130787037196569</v>
      </c>
      <c r="M2952" t="str" cm="1">
        <f t="array" ref="M2952">IF(L2952="","",_xlfn.IFS(
  AND(L2952&gt;=TIME(9,0,0), L2952&lt;TIME(16,0,0)),"Morning",
  AND(L2952&gt;=TIME(16,0,0), L2952&lt;TIME(23,59,0)),"Evening",
  L2952&gt;=TIME(23,59,0),"Night",
  L2952&lt;TIME(9,0,0),"Night"
))</f>
        <v>Evening</v>
      </c>
      <c r="O2952" t="str">
        <f t="shared" si="280"/>
        <v/>
      </c>
    </row>
    <row r="2953" spans="1:15" x14ac:dyDescent="0.25">
      <c r="A2953" s="55" t="s">
        <v>6039</v>
      </c>
      <c r="B2953" t="s">
        <v>1</v>
      </c>
      <c r="C2953" t="s">
        <v>4731</v>
      </c>
      <c r="D2953" t="s">
        <v>4743</v>
      </c>
      <c r="E2953" t="s">
        <v>6040</v>
      </c>
      <c r="F2953" t="s">
        <v>78</v>
      </c>
      <c r="G2953" t="str">
        <f t="shared" si="276"/>
        <v>0</v>
      </c>
      <c r="H2953" s="4" t="str">
        <f t="shared" si="277"/>
        <v>Click here</v>
      </c>
      <c r="I2953" t="str">
        <f>IFERROR(INDEX(Analysis!$B$71:$L$91, MATCH(B2953, Analysis!$A$71:$A$91, 0), MATCH(C2953, Analysis!$B$70:$L$70, 0)), "")</f>
        <v>Mild</v>
      </c>
      <c r="J2953">
        <f t="shared" si="278"/>
        <v>22</v>
      </c>
      <c r="K2953" s="56">
        <f t="shared" si="279"/>
        <v>45808</v>
      </c>
      <c r="L2953" s="57">
        <f t="shared" si="281"/>
        <v>0.90175925925723277</v>
      </c>
      <c r="M2953" t="str" cm="1">
        <f t="array" ref="M2953">IF(L2953="","",_xlfn.IFS(
  AND(L2953&gt;=TIME(9,0,0), L2953&lt;TIME(16,0,0)),"Morning",
  AND(L2953&gt;=TIME(16,0,0), L2953&lt;TIME(23,59,0)),"Evening",
  L2953&gt;=TIME(23,59,0),"Night",
  L2953&lt;TIME(9,0,0),"Night"
))</f>
        <v>Evening</v>
      </c>
      <c r="O2953" t="str">
        <f t="shared" si="280"/>
        <v/>
      </c>
    </row>
    <row r="2954" spans="1:15" x14ac:dyDescent="0.25">
      <c r="A2954" s="55" t="s">
        <v>6041</v>
      </c>
      <c r="B2954" t="s">
        <v>1</v>
      </c>
      <c r="C2954" t="s">
        <v>4731</v>
      </c>
      <c r="D2954" t="s">
        <v>4743</v>
      </c>
      <c r="E2954" t="s">
        <v>6042</v>
      </c>
      <c r="F2954" t="s">
        <v>78</v>
      </c>
      <c r="G2954" t="str">
        <f t="shared" si="276"/>
        <v>0</v>
      </c>
      <c r="H2954" s="4" t="str">
        <f t="shared" si="277"/>
        <v>Click here</v>
      </c>
      <c r="I2954" t="str">
        <f>IFERROR(INDEX(Analysis!$B$71:$L$91, MATCH(B2954, Analysis!$A$71:$A$91, 0), MATCH(C2954, Analysis!$B$70:$L$70, 0)), "")</f>
        <v>Mild</v>
      </c>
      <c r="J2954">
        <f t="shared" si="278"/>
        <v>22</v>
      </c>
      <c r="K2954" s="56">
        <f t="shared" si="279"/>
        <v>45808</v>
      </c>
      <c r="L2954" s="57">
        <f t="shared" si="281"/>
        <v>0.90189814814948477</v>
      </c>
      <c r="M2954" t="str" cm="1">
        <f t="array" ref="M2954">IF(L2954="","",_xlfn.IFS(
  AND(L2954&gt;=TIME(9,0,0), L2954&lt;TIME(16,0,0)),"Morning",
  AND(L2954&gt;=TIME(16,0,0), L2954&lt;TIME(23,59,0)),"Evening",
  L2954&gt;=TIME(23,59,0),"Night",
  L2954&lt;TIME(9,0,0),"Night"
))</f>
        <v>Evening</v>
      </c>
      <c r="O2954" t="str">
        <f t="shared" si="280"/>
        <v/>
      </c>
    </row>
    <row r="2955" spans="1:15" x14ac:dyDescent="0.25">
      <c r="A2955" s="55" t="s">
        <v>6043</v>
      </c>
      <c r="B2955" t="s">
        <v>1</v>
      </c>
      <c r="C2955" t="s">
        <v>4731</v>
      </c>
      <c r="D2955" t="s">
        <v>4740</v>
      </c>
      <c r="E2955" t="s">
        <v>6044</v>
      </c>
      <c r="F2955" t="s">
        <v>78</v>
      </c>
      <c r="G2955" t="str">
        <f t="shared" si="276"/>
        <v>0</v>
      </c>
      <c r="H2955" s="4" t="str">
        <f t="shared" si="277"/>
        <v>Click here</v>
      </c>
      <c r="I2955" t="str">
        <f>IFERROR(INDEX(Analysis!$B$71:$L$91, MATCH(B2955, Analysis!$A$71:$A$91, 0), MATCH(C2955, Analysis!$B$70:$L$70, 0)), "")</f>
        <v>Mild</v>
      </c>
      <c r="J2955">
        <f t="shared" si="278"/>
        <v>22</v>
      </c>
      <c r="K2955" s="56">
        <f t="shared" si="279"/>
        <v>45808</v>
      </c>
      <c r="L2955" s="57">
        <f t="shared" si="281"/>
        <v>0.90240740740409819</v>
      </c>
      <c r="M2955" t="str" cm="1">
        <f t="array" ref="M2955">IF(L2955="","",_xlfn.IFS(
  AND(L2955&gt;=TIME(9,0,0), L2955&lt;TIME(16,0,0)),"Morning",
  AND(L2955&gt;=TIME(16,0,0), L2955&lt;TIME(23,59,0)),"Evening",
  L2955&gt;=TIME(23,59,0),"Night",
  L2955&lt;TIME(9,0,0),"Night"
))</f>
        <v>Evening</v>
      </c>
      <c r="O2955" t="str">
        <f t="shared" si="280"/>
        <v/>
      </c>
    </row>
    <row r="2956" spans="1:15" x14ac:dyDescent="0.25">
      <c r="A2956" s="55" t="s">
        <v>6045</v>
      </c>
      <c r="B2956" t="s">
        <v>1</v>
      </c>
      <c r="C2956" t="s">
        <v>27</v>
      </c>
      <c r="D2956" t="s">
        <v>3460</v>
      </c>
      <c r="E2956" t="s">
        <v>6046</v>
      </c>
      <c r="F2956" t="s">
        <v>78</v>
      </c>
      <c r="G2956" t="str">
        <f t="shared" si="276"/>
        <v>0</v>
      </c>
      <c r="H2956" s="4" t="str">
        <f t="shared" si="277"/>
        <v>Click here</v>
      </c>
      <c r="I2956" t="str">
        <f>IFERROR(INDEX(Analysis!$B$71:$L$91, MATCH(B2956, Analysis!$A$71:$A$91, 0), MATCH(C2956, Analysis!$B$70:$L$70, 0)), "")</f>
        <v>Mild</v>
      </c>
      <c r="J2956">
        <f t="shared" si="278"/>
        <v>22</v>
      </c>
      <c r="K2956" s="56">
        <f t="shared" si="279"/>
        <v>45808</v>
      </c>
      <c r="L2956" s="57">
        <f t="shared" si="281"/>
        <v>0.91993055555212777</v>
      </c>
      <c r="M2956" t="str" cm="1">
        <f t="array" ref="M2956">IF(L2956="","",_xlfn.IFS(
  AND(L2956&gt;=TIME(9,0,0), L2956&lt;TIME(16,0,0)),"Morning",
  AND(L2956&gt;=TIME(16,0,0), L2956&lt;TIME(23,59,0)),"Evening",
  L2956&gt;=TIME(23,59,0),"Night",
  L2956&lt;TIME(9,0,0),"Night"
))</f>
        <v>Evening</v>
      </c>
      <c r="O2956" t="str">
        <f t="shared" si="280"/>
        <v/>
      </c>
    </row>
    <row r="2957" spans="1:15" x14ac:dyDescent="0.25">
      <c r="A2957" s="55" t="s">
        <v>6047</v>
      </c>
      <c r="B2957" t="s">
        <v>1</v>
      </c>
      <c r="C2957" t="s">
        <v>27</v>
      </c>
      <c r="D2957" t="s">
        <v>3460</v>
      </c>
      <c r="E2957" t="s">
        <v>6048</v>
      </c>
      <c r="F2957" t="s">
        <v>78</v>
      </c>
      <c r="G2957" t="str">
        <f t="shared" si="276"/>
        <v>0</v>
      </c>
      <c r="H2957" s="4" t="str">
        <f t="shared" si="277"/>
        <v>Click here</v>
      </c>
      <c r="I2957" t="str">
        <f>IFERROR(INDEX(Analysis!$B$71:$L$91, MATCH(B2957, Analysis!$A$71:$A$91, 0), MATCH(C2957, Analysis!$B$70:$L$70, 0)), "")</f>
        <v>Mild</v>
      </c>
      <c r="J2957">
        <f t="shared" si="278"/>
        <v>22</v>
      </c>
      <c r="K2957" s="56">
        <f t="shared" si="279"/>
        <v>45808</v>
      </c>
      <c r="L2957" s="57">
        <f t="shared" si="281"/>
        <v>0.950509259258979</v>
      </c>
      <c r="M2957" t="str" cm="1">
        <f t="array" ref="M2957">IF(L2957="","",_xlfn.IFS(
  AND(L2957&gt;=TIME(9,0,0), L2957&lt;TIME(16,0,0)),"Morning",
  AND(L2957&gt;=TIME(16,0,0), L2957&lt;TIME(23,59,0)),"Evening",
  L2957&gt;=TIME(23,59,0),"Night",
  L2957&lt;TIME(9,0,0),"Night"
))</f>
        <v>Evening</v>
      </c>
      <c r="O2957" t="str">
        <f t="shared" si="280"/>
        <v/>
      </c>
    </row>
    <row r="2958" spans="1:15" x14ac:dyDescent="0.25">
      <c r="A2958" s="55" t="s">
        <v>6049</v>
      </c>
      <c r="B2958" t="s">
        <v>1</v>
      </c>
      <c r="C2958" t="s">
        <v>27</v>
      </c>
      <c r="D2958" t="s">
        <v>3460</v>
      </c>
      <c r="E2958" t="s">
        <v>6050</v>
      </c>
      <c r="F2958" t="s">
        <v>78</v>
      </c>
      <c r="G2958" t="str">
        <f t="shared" si="276"/>
        <v>0</v>
      </c>
      <c r="H2958" s="4" t="str">
        <f t="shared" si="277"/>
        <v>Click here</v>
      </c>
      <c r="I2958" t="str">
        <f>IFERROR(INDEX(Analysis!$B$71:$L$91, MATCH(B2958, Analysis!$A$71:$A$91, 0), MATCH(C2958, Analysis!$B$70:$L$70, 0)), "")</f>
        <v>Mild</v>
      </c>
      <c r="J2958">
        <f t="shared" si="278"/>
        <v>22</v>
      </c>
      <c r="K2958" s="56">
        <f t="shared" si="279"/>
        <v>45808</v>
      </c>
      <c r="L2958" s="57">
        <f t="shared" si="281"/>
        <v>0.95087962962861639</v>
      </c>
      <c r="M2958" t="str" cm="1">
        <f t="array" ref="M2958">IF(L2958="","",_xlfn.IFS(
  AND(L2958&gt;=TIME(9,0,0), L2958&lt;TIME(16,0,0)),"Morning",
  AND(L2958&gt;=TIME(16,0,0), L2958&lt;TIME(23,59,0)),"Evening",
  L2958&gt;=TIME(23,59,0),"Night",
  L2958&lt;TIME(9,0,0),"Night"
))</f>
        <v>Evening</v>
      </c>
      <c r="O2958" t="str">
        <f t="shared" si="280"/>
        <v/>
      </c>
    </row>
    <row r="2959" spans="1:15" x14ac:dyDescent="0.25">
      <c r="A2959" s="55" t="s">
        <v>6051</v>
      </c>
      <c r="B2959" t="s">
        <v>1</v>
      </c>
      <c r="C2959" t="s">
        <v>25</v>
      </c>
      <c r="D2959" t="s">
        <v>1117</v>
      </c>
      <c r="E2959" t="s">
        <v>6052</v>
      </c>
      <c r="F2959" t="s">
        <v>78</v>
      </c>
      <c r="G2959" t="str">
        <f t="shared" si="276"/>
        <v>0</v>
      </c>
      <c r="H2959" s="4" t="str">
        <f t="shared" si="277"/>
        <v>Click here</v>
      </c>
      <c r="I2959" t="str">
        <f>IFERROR(INDEX(Analysis!$B$71:$L$91, MATCH(B2959, Analysis!$A$71:$A$91, 0), MATCH(C2959, Analysis!$B$70:$L$70, 0)), "")</f>
        <v>Mild</v>
      </c>
      <c r="J2959">
        <f t="shared" si="278"/>
        <v>22</v>
      </c>
      <c r="K2959" s="56">
        <f t="shared" si="279"/>
        <v>45808</v>
      </c>
      <c r="L2959" s="57">
        <f t="shared" si="281"/>
        <v>0.96436342592642177</v>
      </c>
      <c r="M2959" t="str" cm="1">
        <f t="array" ref="M2959">IF(L2959="","",_xlfn.IFS(
  AND(L2959&gt;=TIME(9,0,0), L2959&lt;TIME(16,0,0)),"Morning",
  AND(L2959&gt;=TIME(16,0,0), L2959&lt;TIME(23,59,0)),"Evening",
  L2959&gt;=TIME(23,59,0),"Night",
  L2959&lt;TIME(9,0,0),"Night"
))</f>
        <v>Evening</v>
      </c>
      <c r="O2959" t="str">
        <f t="shared" si="280"/>
        <v/>
      </c>
    </row>
    <row r="2960" spans="1:15" x14ac:dyDescent="0.25">
      <c r="A2960" s="55" t="s">
        <v>6053</v>
      </c>
      <c r="B2960" t="s">
        <v>4</v>
      </c>
      <c r="C2960" t="s">
        <v>25</v>
      </c>
      <c r="D2960" t="s">
        <v>1117</v>
      </c>
      <c r="E2960" t="s">
        <v>6054</v>
      </c>
      <c r="F2960" t="s">
        <v>78</v>
      </c>
      <c r="G2960" t="str">
        <f t="shared" si="276"/>
        <v>0</v>
      </c>
      <c r="H2960" s="4" t="str">
        <f t="shared" si="277"/>
        <v>Click here</v>
      </c>
      <c r="I2960" t="str">
        <f>IFERROR(INDEX(Analysis!$B$71:$L$91, MATCH(B2960, Analysis!$A$71:$A$91, 0), MATCH(C2960, Analysis!$B$70:$L$70, 0)), "")</f>
        <v>Mild</v>
      </c>
      <c r="J2960">
        <f t="shared" si="278"/>
        <v>22</v>
      </c>
      <c r="K2960" s="56">
        <f t="shared" si="279"/>
        <v>45808</v>
      </c>
      <c r="L2960" s="57">
        <f t="shared" si="281"/>
        <v>0.98914351851999527</v>
      </c>
      <c r="M2960" t="str" cm="1">
        <f t="array" ref="M2960">IF(L2960="","",_xlfn.IFS(
  AND(L2960&gt;=TIME(9,0,0), L2960&lt;TIME(16,0,0)),"Morning",
  AND(L2960&gt;=TIME(16,0,0), L2960&lt;TIME(23,59,0)),"Evening",
  L2960&gt;=TIME(23,59,0),"Night",
  L2960&lt;TIME(9,0,0),"Night"
))</f>
        <v>Evening</v>
      </c>
      <c r="O2960" t="str">
        <f t="shared" si="280"/>
        <v/>
      </c>
    </row>
    <row r="2961" spans="7:15" x14ac:dyDescent="0.25">
      <c r="G2961" t="str">
        <f t="shared" si="276"/>
        <v/>
      </c>
      <c r="H2961" s="4" t="str">
        <f t="shared" si="277"/>
        <v/>
      </c>
      <c r="I2961" t="str">
        <f>IFERROR(INDEX(Analysis!$B$71:$L$91, MATCH(B2961, Analysis!$A$71:$A$91, 0), MATCH(C2961, Analysis!$B$70:$L$70, 0)), "")</f>
        <v/>
      </c>
      <c r="J2961" t="str">
        <f t="shared" si="278"/>
        <v/>
      </c>
      <c r="K2961" s="56" t="str">
        <f t="shared" si="279"/>
        <v/>
      </c>
      <c r="L2961" s="57" t="str">
        <f t="shared" si="281"/>
        <v/>
      </c>
      <c r="M2961" t="str" cm="1">
        <f t="array" ref="M2961">IF(L2961="","",_xlfn.IFS(
  AND(L2961&gt;=TIME(9,0,0), L2961&lt;TIME(16,0,0)),"Morning",
  AND(L2961&gt;=TIME(16,0,0), L2961&lt;TIME(23,59,0)),"Evening",
  L2961&gt;=TIME(23,59,0),"Night",
  L2961&lt;TIME(9,0,0),"Night"
))</f>
        <v/>
      </c>
      <c r="O2961" t="str">
        <f t="shared" si="280"/>
        <v/>
      </c>
    </row>
    <row r="2962" spans="7:15" x14ac:dyDescent="0.25">
      <c r="G2962" t="str">
        <f t="shared" si="276"/>
        <v/>
      </c>
      <c r="H2962" s="4" t="str">
        <f t="shared" si="277"/>
        <v/>
      </c>
      <c r="I2962" t="str">
        <f>IFERROR(INDEX(Analysis!$B$71:$L$91, MATCH(B2962, Analysis!$A$71:$A$91, 0), MATCH(C2962, Analysis!$B$70:$L$70, 0)), "")</f>
        <v/>
      </c>
      <c r="J2962" t="str">
        <f t="shared" si="278"/>
        <v/>
      </c>
      <c r="K2962" s="56" t="str">
        <f t="shared" si="279"/>
        <v/>
      </c>
      <c r="L2962" s="57" t="str">
        <f t="shared" si="281"/>
        <v/>
      </c>
      <c r="M2962" t="str" cm="1">
        <f t="array" ref="M2962">IF(L2962="","",_xlfn.IFS(
  AND(L2962&gt;=TIME(9,0,0), L2962&lt;TIME(16,0,0)),"Morning",
  AND(L2962&gt;=TIME(16,0,0), L2962&lt;TIME(23,59,0)),"Evening",
  L2962&gt;=TIME(23,59,0),"Night",
  L2962&lt;TIME(9,0,0),"Night"
))</f>
        <v/>
      </c>
      <c r="O2962" t="str">
        <f t="shared" si="280"/>
        <v/>
      </c>
    </row>
    <row r="2963" spans="7:15" x14ac:dyDescent="0.25">
      <c r="G2963" t="str">
        <f t="shared" si="276"/>
        <v/>
      </c>
      <c r="H2963" s="4" t="str">
        <f t="shared" si="277"/>
        <v/>
      </c>
      <c r="I2963" t="str">
        <f>IFERROR(INDEX(Analysis!$B$71:$L$91, MATCH(B2963, Analysis!$A$71:$A$91, 0), MATCH(C2963, Analysis!$B$70:$L$70, 0)), "")</f>
        <v/>
      </c>
      <c r="J2963" t="str">
        <f t="shared" si="278"/>
        <v/>
      </c>
      <c r="K2963" s="56" t="str">
        <f t="shared" si="279"/>
        <v/>
      </c>
      <c r="L2963" s="57" t="str">
        <f t="shared" si="281"/>
        <v/>
      </c>
      <c r="M2963" t="str" cm="1">
        <f t="array" ref="M2963">IF(L2963="","",_xlfn.IFS(
  AND(L2963&gt;=TIME(9,0,0), L2963&lt;TIME(16,0,0)),"Morning",
  AND(L2963&gt;=TIME(16,0,0), L2963&lt;TIME(23,59,0)),"Evening",
  L2963&gt;=TIME(23,59,0),"Night",
  L2963&lt;TIME(9,0,0),"Night"
))</f>
        <v/>
      </c>
      <c r="O2963" t="str">
        <f t="shared" si="280"/>
        <v/>
      </c>
    </row>
    <row r="2964" spans="7:15" x14ac:dyDescent="0.25">
      <c r="G2964" t="str">
        <f t="shared" si="276"/>
        <v/>
      </c>
      <c r="H2964" s="4" t="str">
        <f t="shared" si="277"/>
        <v/>
      </c>
      <c r="I2964" t="str">
        <f>IFERROR(INDEX(Analysis!$B$71:$L$91, MATCH(B2964, Analysis!$A$71:$A$91, 0), MATCH(C2964, Analysis!$B$70:$L$70, 0)), "")</f>
        <v/>
      </c>
      <c r="J2964" t="str">
        <f t="shared" si="278"/>
        <v/>
      </c>
      <c r="K2964" s="56" t="str">
        <f t="shared" si="279"/>
        <v/>
      </c>
      <c r="L2964" s="57" t="str">
        <f t="shared" si="281"/>
        <v/>
      </c>
      <c r="M2964" t="str" cm="1">
        <f t="array" ref="M2964">IF(L2964="","",_xlfn.IFS(
  AND(L2964&gt;=TIME(9,0,0), L2964&lt;TIME(16,0,0)),"Morning",
  AND(L2964&gt;=TIME(16,0,0), L2964&lt;TIME(23,59,0)),"Evening",
  L2964&gt;=TIME(23,59,0),"Night",
  L2964&lt;TIME(9,0,0),"Night"
))</f>
        <v/>
      </c>
      <c r="O2964" t="str">
        <f t="shared" si="280"/>
        <v/>
      </c>
    </row>
    <row r="2965" spans="7:15" x14ac:dyDescent="0.25">
      <c r="G2965" t="str">
        <f t="shared" si="276"/>
        <v/>
      </c>
      <c r="H2965" s="4" t="str">
        <f t="shared" si="277"/>
        <v/>
      </c>
      <c r="I2965" t="str">
        <f>IFERROR(INDEX(Analysis!$B$71:$L$91, MATCH(B2965, Analysis!$A$71:$A$91, 0), MATCH(C2965, Analysis!$B$70:$L$70, 0)), "")</f>
        <v/>
      </c>
      <c r="J2965" t="str">
        <f t="shared" si="278"/>
        <v/>
      </c>
      <c r="K2965" s="56" t="str">
        <f t="shared" si="279"/>
        <v/>
      </c>
      <c r="L2965" s="57" t="str">
        <f t="shared" si="281"/>
        <v/>
      </c>
      <c r="M2965" t="str" cm="1">
        <f t="array" ref="M2965">IF(L2965="","",_xlfn.IFS(
  AND(L2965&gt;=TIME(9,0,0), L2965&lt;TIME(16,0,0)),"Morning",
  AND(L2965&gt;=TIME(16,0,0), L2965&lt;TIME(23,59,0)),"Evening",
  L2965&gt;=TIME(23,59,0),"Night",
  L2965&lt;TIME(9,0,0),"Night"
))</f>
        <v/>
      </c>
      <c r="O2965" t="str">
        <f t="shared" si="280"/>
        <v/>
      </c>
    </row>
    <row r="2966" spans="7:15" x14ac:dyDescent="0.25">
      <c r="G2966" t="str">
        <f t="shared" si="276"/>
        <v/>
      </c>
      <c r="H2966" s="4" t="str">
        <f t="shared" si="277"/>
        <v/>
      </c>
      <c r="I2966" t="str">
        <f>IFERROR(INDEX(Analysis!$B$71:$L$91, MATCH(B2966, Analysis!$A$71:$A$91, 0), MATCH(C2966, Analysis!$B$70:$L$70, 0)), "")</f>
        <v/>
      </c>
      <c r="J2966" t="str">
        <f t="shared" si="278"/>
        <v/>
      </c>
      <c r="K2966" s="56" t="str">
        <f t="shared" si="279"/>
        <v/>
      </c>
      <c r="L2966" s="57" t="str">
        <f t="shared" si="281"/>
        <v/>
      </c>
      <c r="M2966" t="str" cm="1">
        <f t="array" ref="M2966">IF(L2966="","",_xlfn.IFS(
  AND(L2966&gt;=TIME(9,0,0), L2966&lt;TIME(16,0,0)),"Morning",
  AND(L2966&gt;=TIME(16,0,0), L2966&lt;TIME(23,59,0)),"Evening",
  L2966&gt;=TIME(23,59,0),"Night",
  L2966&lt;TIME(9,0,0),"Night"
))</f>
        <v/>
      </c>
      <c r="O2966" t="str">
        <f t="shared" si="280"/>
        <v/>
      </c>
    </row>
    <row r="2967" spans="7:15" x14ac:dyDescent="0.25">
      <c r="G2967" t="str">
        <f t="shared" si="276"/>
        <v/>
      </c>
      <c r="H2967" s="4" t="str">
        <f t="shared" si="277"/>
        <v/>
      </c>
      <c r="I2967" t="str">
        <f>IFERROR(INDEX(Analysis!$B$71:$L$91, MATCH(B2967, Analysis!$A$71:$A$91, 0), MATCH(C2967, Analysis!$B$70:$L$70, 0)), "")</f>
        <v/>
      </c>
      <c r="J2967" t="str">
        <f t="shared" si="278"/>
        <v/>
      </c>
      <c r="K2967" s="56" t="str">
        <f t="shared" si="279"/>
        <v/>
      </c>
      <c r="L2967" s="57" t="str">
        <f t="shared" si="281"/>
        <v/>
      </c>
      <c r="M2967" t="str" cm="1">
        <f t="array" ref="M2967">IF(L2967="","",_xlfn.IFS(
  AND(L2967&gt;=TIME(9,0,0), L2967&lt;TIME(16,0,0)),"Morning",
  AND(L2967&gt;=TIME(16,0,0), L2967&lt;TIME(23,59,0)),"Evening",
  L2967&gt;=TIME(23,59,0),"Night",
  L2967&lt;TIME(9,0,0),"Night"
))</f>
        <v/>
      </c>
      <c r="O2967" t="str">
        <f t="shared" si="280"/>
        <v/>
      </c>
    </row>
    <row r="2968" spans="7:15" x14ac:dyDescent="0.25">
      <c r="G2968" t="str">
        <f t="shared" si="276"/>
        <v/>
      </c>
      <c r="H2968" s="4" t="str">
        <f t="shared" si="277"/>
        <v/>
      </c>
      <c r="I2968" t="str">
        <f>IFERROR(INDEX(Analysis!$B$71:$L$91, MATCH(B2968, Analysis!$A$71:$A$91, 0), MATCH(C2968, Analysis!$B$70:$L$70, 0)), "")</f>
        <v/>
      </c>
      <c r="J2968" t="str">
        <f t="shared" si="278"/>
        <v/>
      </c>
      <c r="K2968" s="56" t="str">
        <f t="shared" si="279"/>
        <v/>
      </c>
      <c r="L2968" s="57" t="str">
        <f t="shared" si="281"/>
        <v/>
      </c>
      <c r="M2968" t="str" cm="1">
        <f t="array" ref="M2968">IF(L2968="","",_xlfn.IFS(
  AND(L2968&gt;=TIME(9,0,0), L2968&lt;TIME(16,0,0)),"Morning",
  AND(L2968&gt;=TIME(16,0,0), L2968&lt;TIME(23,59,0)),"Evening",
  L2968&gt;=TIME(23,59,0),"Night",
  L2968&lt;TIME(9,0,0),"Night"
))</f>
        <v/>
      </c>
      <c r="O2968" t="str">
        <f t="shared" si="280"/>
        <v/>
      </c>
    </row>
    <row r="2969" spans="7:15" x14ac:dyDescent="0.25">
      <c r="G2969" t="str">
        <f t="shared" si="276"/>
        <v/>
      </c>
      <c r="H2969" s="4" t="str">
        <f t="shared" si="277"/>
        <v/>
      </c>
      <c r="I2969" t="str">
        <f>IFERROR(INDEX(Analysis!$B$71:$L$91, MATCH(B2969, Analysis!$A$71:$A$91, 0), MATCH(C2969, Analysis!$B$70:$L$70, 0)), "")</f>
        <v/>
      </c>
      <c r="J2969" t="str">
        <f t="shared" si="278"/>
        <v/>
      </c>
      <c r="K2969" s="56" t="str">
        <f t="shared" si="279"/>
        <v/>
      </c>
      <c r="L2969" s="57" t="str">
        <f t="shared" si="281"/>
        <v/>
      </c>
      <c r="M2969" t="str" cm="1">
        <f t="array" ref="M2969">IF(L2969="","",_xlfn.IFS(
  AND(L2969&gt;=TIME(9,0,0), L2969&lt;TIME(16,0,0)),"Morning",
  AND(L2969&gt;=TIME(16,0,0), L2969&lt;TIME(23,59,0)),"Evening",
  L2969&gt;=TIME(23,59,0),"Night",
  L2969&lt;TIME(9,0,0),"Night"
))</f>
        <v/>
      </c>
      <c r="O2969" t="str">
        <f t="shared" si="280"/>
        <v/>
      </c>
    </row>
    <row r="2970" spans="7:15" x14ac:dyDescent="0.25">
      <c r="G2970" t="str">
        <f t="shared" si="276"/>
        <v/>
      </c>
      <c r="H2970" s="4" t="str">
        <f t="shared" si="277"/>
        <v/>
      </c>
      <c r="I2970" t="str">
        <f>IFERROR(INDEX(Analysis!$B$71:$L$91, MATCH(B2970, Analysis!$A$71:$A$91, 0), MATCH(C2970, Analysis!$B$70:$L$70, 0)), "")</f>
        <v/>
      </c>
      <c r="J2970" t="str">
        <f t="shared" si="278"/>
        <v/>
      </c>
      <c r="K2970" s="56" t="str">
        <f t="shared" si="279"/>
        <v/>
      </c>
      <c r="L2970" s="57" t="str">
        <f t="shared" si="281"/>
        <v/>
      </c>
      <c r="M2970" t="str" cm="1">
        <f t="array" ref="M2970">IF(L2970="","",_xlfn.IFS(
  AND(L2970&gt;=TIME(9,0,0), L2970&lt;TIME(16,0,0)),"Morning",
  AND(L2970&gt;=TIME(16,0,0), L2970&lt;TIME(23,59,0)),"Evening",
  L2970&gt;=TIME(23,59,0),"Night",
  L2970&lt;TIME(9,0,0),"Night"
))</f>
        <v/>
      </c>
      <c r="O2970" t="str">
        <f t="shared" si="280"/>
        <v/>
      </c>
    </row>
    <row r="2971" spans="7:15" x14ac:dyDescent="0.25">
      <c r="G2971" t="str">
        <f t="shared" si="276"/>
        <v/>
      </c>
      <c r="H2971" s="4" t="str">
        <f t="shared" si="277"/>
        <v/>
      </c>
      <c r="I2971" t="str">
        <f>IFERROR(INDEX(Analysis!$B$71:$L$91, MATCH(B2971, Analysis!$A$71:$A$91, 0), MATCH(C2971, Analysis!$B$70:$L$70, 0)), "")</f>
        <v/>
      </c>
      <c r="J2971" t="str">
        <f t="shared" si="278"/>
        <v/>
      </c>
      <c r="K2971" s="56" t="str">
        <f t="shared" si="279"/>
        <v/>
      </c>
      <c r="L2971" s="57" t="str">
        <f t="shared" si="281"/>
        <v/>
      </c>
      <c r="M2971" t="str" cm="1">
        <f t="array" ref="M2971">IF(L2971="","",_xlfn.IFS(
  AND(L2971&gt;=TIME(9,0,0), L2971&lt;TIME(16,0,0)),"Morning",
  AND(L2971&gt;=TIME(16,0,0), L2971&lt;TIME(23,59,0)),"Evening",
  L2971&gt;=TIME(23,59,0),"Night",
  L2971&lt;TIME(9,0,0),"Night"
))</f>
        <v/>
      </c>
      <c r="O2971" t="str">
        <f t="shared" si="280"/>
        <v/>
      </c>
    </row>
    <row r="2972" spans="7:15" x14ac:dyDescent="0.25">
      <c r="G2972" t="str">
        <f t="shared" si="276"/>
        <v/>
      </c>
      <c r="H2972" s="4" t="str">
        <f t="shared" si="277"/>
        <v/>
      </c>
      <c r="I2972" t="str">
        <f>IFERROR(INDEX(Analysis!$B$71:$L$91, MATCH(B2972, Analysis!$A$71:$A$91, 0), MATCH(C2972, Analysis!$B$70:$L$70, 0)), "")</f>
        <v/>
      </c>
      <c r="J2972" t="str">
        <f t="shared" si="278"/>
        <v/>
      </c>
      <c r="K2972" s="56" t="str">
        <f t="shared" si="279"/>
        <v/>
      </c>
      <c r="L2972" s="57" t="str">
        <f t="shared" si="281"/>
        <v/>
      </c>
      <c r="M2972" t="str" cm="1">
        <f t="array" ref="M2972">IF(L2972="","",_xlfn.IFS(
  AND(L2972&gt;=TIME(9,0,0), L2972&lt;TIME(16,0,0)),"Morning",
  AND(L2972&gt;=TIME(16,0,0), L2972&lt;TIME(23,59,0)),"Evening",
  L2972&gt;=TIME(23,59,0),"Night",
  L2972&lt;TIME(9,0,0),"Night"
))</f>
        <v/>
      </c>
      <c r="O2972" t="str">
        <f t="shared" si="280"/>
        <v/>
      </c>
    </row>
    <row r="2973" spans="7:15" x14ac:dyDescent="0.25">
      <c r="G2973" t="str">
        <f t="shared" si="276"/>
        <v/>
      </c>
      <c r="H2973" s="4" t="str">
        <f t="shared" si="277"/>
        <v/>
      </c>
      <c r="I2973" t="str">
        <f>IFERROR(INDEX(Analysis!$B$71:$L$91, MATCH(B2973, Analysis!$A$71:$A$91, 0), MATCH(C2973, Analysis!$B$70:$L$70, 0)), "")</f>
        <v/>
      </c>
      <c r="J2973" t="str">
        <f t="shared" si="278"/>
        <v/>
      </c>
      <c r="K2973" s="56" t="str">
        <f t="shared" si="279"/>
        <v/>
      </c>
      <c r="L2973" s="57" t="str">
        <f t="shared" si="281"/>
        <v/>
      </c>
      <c r="M2973" t="str" cm="1">
        <f t="array" ref="M2973">IF(L2973="","",_xlfn.IFS(
  AND(L2973&gt;=TIME(9,0,0), L2973&lt;TIME(16,0,0)),"Morning",
  AND(L2973&gt;=TIME(16,0,0), L2973&lt;TIME(23,59,0)),"Evening",
  L2973&gt;=TIME(23,59,0),"Night",
  L2973&lt;TIME(9,0,0),"Night"
))</f>
        <v/>
      </c>
      <c r="O2973" t="str">
        <f t="shared" si="280"/>
        <v/>
      </c>
    </row>
    <row r="2974" spans="7:15" x14ac:dyDescent="0.25">
      <c r="G2974" t="str">
        <f t="shared" si="276"/>
        <v/>
      </c>
      <c r="H2974" s="4" t="str">
        <f t="shared" si="277"/>
        <v/>
      </c>
      <c r="I2974" t="str">
        <f>IFERROR(INDEX(Analysis!$B$71:$L$91, MATCH(B2974, Analysis!$A$71:$A$91, 0), MATCH(C2974, Analysis!$B$70:$L$70, 0)), "")</f>
        <v/>
      </c>
      <c r="J2974" t="str">
        <f t="shared" si="278"/>
        <v/>
      </c>
      <c r="K2974" s="56" t="str">
        <f t="shared" si="279"/>
        <v/>
      </c>
      <c r="L2974" s="57" t="str">
        <f t="shared" si="281"/>
        <v/>
      </c>
      <c r="M2974" t="str" cm="1">
        <f t="array" ref="M2974">IF(L2974="","",_xlfn.IFS(
  AND(L2974&gt;=TIME(9,0,0), L2974&lt;TIME(16,0,0)),"Morning",
  AND(L2974&gt;=TIME(16,0,0), L2974&lt;TIME(23,59,0)),"Evening",
  L2974&gt;=TIME(23,59,0),"Night",
  L2974&lt;TIME(9,0,0),"Night"
))</f>
        <v/>
      </c>
      <c r="O2974" t="str">
        <f t="shared" si="280"/>
        <v/>
      </c>
    </row>
    <row r="2975" spans="7:15" x14ac:dyDescent="0.25">
      <c r="G2975" t="str">
        <f t="shared" si="276"/>
        <v/>
      </c>
      <c r="H2975" s="4" t="str">
        <f t="shared" si="277"/>
        <v/>
      </c>
      <c r="I2975" t="str">
        <f>IFERROR(INDEX(Analysis!$B$71:$L$91, MATCH(B2975, Analysis!$A$71:$A$91, 0), MATCH(C2975, Analysis!$B$70:$L$70, 0)), "")</f>
        <v/>
      </c>
      <c r="J2975" t="str">
        <f t="shared" si="278"/>
        <v/>
      </c>
      <c r="K2975" s="56" t="str">
        <f t="shared" si="279"/>
        <v/>
      </c>
      <c r="L2975" s="57" t="str">
        <f t="shared" si="281"/>
        <v/>
      </c>
      <c r="M2975" t="str" cm="1">
        <f t="array" ref="M2975">IF(L2975="","",_xlfn.IFS(
  AND(L2975&gt;=TIME(9,0,0), L2975&lt;TIME(16,0,0)),"Morning",
  AND(L2975&gt;=TIME(16,0,0), L2975&lt;TIME(23,59,0)),"Evening",
  L2975&gt;=TIME(23,59,0),"Night",
  L2975&lt;TIME(9,0,0),"Night"
))</f>
        <v/>
      </c>
      <c r="O2975" t="str">
        <f t="shared" si="280"/>
        <v/>
      </c>
    </row>
    <row r="2976" spans="7:15" x14ac:dyDescent="0.25">
      <c r="G2976" t="str">
        <f t="shared" si="276"/>
        <v/>
      </c>
      <c r="H2976" s="4" t="str">
        <f t="shared" si="277"/>
        <v/>
      </c>
      <c r="I2976" t="str">
        <f>IFERROR(INDEX(Analysis!$B$71:$L$91, MATCH(B2976, Analysis!$A$71:$A$91, 0), MATCH(C2976, Analysis!$B$70:$L$70, 0)), "")</f>
        <v/>
      </c>
      <c r="J2976" t="str">
        <f t="shared" si="278"/>
        <v/>
      </c>
      <c r="K2976" s="56" t="str">
        <f t="shared" si="279"/>
        <v/>
      </c>
      <c r="L2976" s="57" t="str">
        <f t="shared" si="281"/>
        <v/>
      </c>
      <c r="M2976" t="str" cm="1">
        <f t="array" ref="M2976">IF(L2976="","",_xlfn.IFS(
  AND(L2976&gt;=TIME(9,0,0), L2976&lt;TIME(16,0,0)),"Morning",
  AND(L2976&gt;=TIME(16,0,0), L2976&lt;TIME(23,59,0)),"Evening",
  L2976&gt;=TIME(23,59,0),"Night",
  L2976&lt;TIME(9,0,0),"Night"
))</f>
        <v/>
      </c>
      <c r="O2976" t="str">
        <f t="shared" si="280"/>
        <v/>
      </c>
    </row>
    <row r="2977" spans="7:15" x14ac:dyDescent="0.25">
      <c r="G2977" t="str">
        <f t="shared" si="276"/>
        <v/>
      </c>
      <c r="H2977" s="4" t="str">
        <f t="shared" si="277"/>
        <v/>
      </c>
      <c r="I2977" t="str">
        <f>IFERROR(INDEX(Analysis!$B$71:$L$91, MATCH(B2977, Analysis!$A$71:$A$91, 0), MATCH(C2977, Analysis!$B$70:$L$70, 0)), "")</f>
        <v/>
      </c>
      <c r="J2977" t="str">
        <f t="shared" si="278"/>
        <v/>
      </c>
      <c r="K2977" s="56" t="str">
        <f t="shared" si="279"/>
        <v/>
      </c>
      <c r="L2977" s="57" t="str">
        <f t="shared" si="281"/>
        <v/>
      </c>
      <c r="M2977" t="str" cm="1">
        <f t="array" ref="M2977">IF(L2977="","",_xlfn.IFS(
  AND(L2977&gt;=TIME(9,0,0), L2977&lt;TIME(16,0,0)),"Morning",
  AND(L2977&gt;=TIME(16,0,0), L2977&lt;TIME(23,59,0)),"Evening",
  L2977&gt;=TIME(23,59,0),"Night",
  L2977&lt;TIME(9,0,0),"Night"
))</f>
        <v/>
      </c>
      <c r="O2977" t="str">
        <f t="shared" si="280"/>
        <v/>
      </c>
    </row>
    <row r="2978" spans="7:15" x14ac:dyDescent="0.25">
      <c r="G2978" t="str">
        <f t="shared" si="276"/>
        <v/>
      </c>
      <c r="H2978" s="4" t="str">
        <f t="shared" si="277"/>
        <v/>
      </c>
      <c r="I2978" t="str">
        <f>IFERROR(INDEX(Analysis!$B$71:$L$91, MATCH(B2978, Analysis!$A$71:$A$91, 0), MATCH(C2978, Analysis!$B$70:$L$70, 0)), "")</f>
        <v/>
      </c>
      <c r="J2978" t="str">
        <f t="shared" si="278"/>
        <v/>
      </c>
      <c r="K2978" s="56" t="str">
        <f t="shared" si="279"/>
        <v/>
      </c>
      <c r="L2978" s="57" t="str">
        <f t="shared" si="281"/>
        <v/>
      </c>
      <c r="M2978" t="str" cm="1">
        <f t="array" ref="M2978">IF(L2978="","",_xlfn.IFS(
  AND(L2978&gt;=TIME(9,0,0), L2978&lt;TIME(16,0,0)),"Morning",
  AND(L2978&gt;=TIME(16,0,0), L2978&lt;TIME(23,59,0)),"Evening",
  L2978&gt;=TIME(23,59,0),"Night",
  L2978&lt;TIME(9,0,0),"Night"
))</f>
        <v/>
      </c>
      <c r="O2978" t="str">
        <f t="shared" si="280"/>
        <v/>
      </c>
    </row>
    <row r="2979" spans="7:15" x14ac:dyDescent="0.25">
      <c r="G2979" t="str">
        <f t="shared" si="276"/>
        <v/>
      </c>
      <c r="H2979" s="4" t="str">
        <f t="shared" si="277"/>
        <v/>
      </c>
      <c r="I2979" t="str">
        <f>IFERROR(INDEX(Analysis!$B$71:$L$91, MATCH(B2979, Analysis!$A$71:$A$91, 0), MATCH(C2979, Analysis!$B$70:$L$70, 0)), "")</f>
        <v/>
      </c>
      <c r="J2979" t="str">
        <f t="shared" si="278"/>
        <v/>
      </c>
      <c r="K2979" s="56" t="str">
        <f t="shared" si="279"/>
        <v/>
      </c>
      <c r="L2979" s="57" t="str">
        <f t="shared" si="281"/>
        <v/>
      </c>
      <c r="M2979" t="str" cm="1">
        <f t="array" ref="M2979">IF(L2979="","",_xlfn.IFS(
  AND(L2979&gt;=TIME(9,0,0), L2979&lt;TIME(16,0,0)),"Morning",
  AND(L2979&gt;=TIME(16,0,0), L2979&lt;TIME(23,59,0)),"Evening",
  L2979&gt;=TIME(23,59,0),"Night",
  L2979&lt;TIME(9,0,0),"Night"
))</f>
        <v/>
      </c>
      <c r="O2979" t="str">
        <f t="shared" si="280"/>
        <v/>
      </c>
    </row>
    <row r="2980" spans="7:15" x14ac:dyDescent="0.25">
      <c r="G2980" t="str">
        <f t="shared" si="276"/>
        <v/>
      </c>
      <c r="H2980" s="4" t="str">
        <f t="shared" si="277"/>
        <v/>
      </c>
      <c r="I2980" t="str">
        <f>IFERROR(INDEX(Analysis!$B$71:$L$91, MATCH(B2980, Analysis!$A$71:$A$91, 0), MATCH(C2980, Analysis!$B$70:$L$70, 0)), "")</f>
        <v/>
      </c>
      <c r="J2980" t="str">
        <f t="shared" si="278"/>
        <v/>
      </c>
      <c r="K2980" s="56" t="str">
        <f t="shared" si="279"/>
        <v/>
      </c>
      <c r="L2980" s="57" t="str">
        <f t="shared" si="281"/>
        <v/>
      </c>
      <c r="M2980" t="str" cm="1">
        <f t="array" ref="M2980">IF(L2980="","",_xlfn.IFS(
  AND(L2980&gt;=TIME(9,0,0), L2980&lt;TIME(16,0,0)),"Morning",
  AND(L2980&gt;=TIME(16,0,0), L2980&lt;TIME(23,59,0)),"Evening",
  L2980&gt;=TIME(23,59,0),"Night",
  L2980&lt;TIME(9,0,0),"Night"
))</f>
        <v/>
      </c>
      <c r="O2980" t="str">
        <f t="shared" si="280"/>
        <v/>
      </c>
    </row>
    <row r="2981" spans="7:15" x14ac:dyDescent="0.25">
      <c r="G2981" t="str">
        <f t="shared" si="276"/>
        <v/>
      </c>
      <c r="H2981" s="4" t="str">
        <f t="shared" si="277"/>
        <v/>
      </c>
      <c r="I2981" t="str">
        <f>IFERROR(INDEX(Analysis!$B$71:$L$91, MATCH(B2981, Analysis!$A$71:$A$91, 0), MATCH(C2981, Analysis!$B$70:$L$70, 0)), "")</f>
        <v/>
      </c>
      <c r="J2981" t="str">
        <f t="shared" si="278"/>
        <v/>
      </c>
      <c r="K2981" s="56" t="str">
        <f t="shared" si="279"/>
        <v/>
      </c>
      <c r="L2981" s="57" t="str">
        <f t="shared" si="281"/>
        <v/>
      </c>
      <c r="M2981" t="str" cm="1">
        <f t="array" ref="M2981">IF(L2981="","",_xlfn.IFS(
  AND(L2981&gt;=TIME(9,0,0), L2981&lt;TIME(16,0,0)),"Morning",
  AND(L2981&gt;=TIME(16,0,0), L2981&lt;TIME(23,59,0)),"Evening",
  L2981&gt;=TIME(23,59,0),"Night",
  L2981&lt;TIME(9,0,0),"Night"
))</f>
        <v/>
      </c>
      <c r="O2981" t="str">
        <f t="shared" si="280"/>
        <v/>
      </c>
    </row>
    <row r="2982" spans="7:15" x14ac:dyDescent="0.25">
      <c r="G2982" t="str">
        <f t="shared" si="276"/>
        <v/>
      </c>
      <c r="H2982" s="4" t="str">
        <f t="shared" si="277"/>
        <v/>
      </c>
      <c r="I2982" t="str">
        <f>IFERROR(INDEX(Analysis!$B$71:$L$91, MATCH(B2982, Analysis!$A$71:$A$91, 0), MATCH(C2982, Analysis!$B$70:$L$70, 0)), "")</f>
        <v/>
      </c>
      <c r="J2982" t="str">
        <f t="shared" si="278"/>
        <v/>
      </c>
      <c r="K2982" s="56" t="str">
        <f t="shared" si="279"/>
        <v/>
      </c>
      <c r="L2982" s="57" t="str">
        <f t="shared" si="281"/>
        <v/>
      </c>
      <c r="M2982" t="str" cm="1">
        <f t="array" ref="M2982">IF(L2982="","",_xlfn.IFS(
  AND(L2982&gt;=TIME(9,0,0), L2982&lt;TIME(16,0,0)),"Morning",
  AND(L2982&gt;=TIME(16,0,0), L2982&lt;TIME(23,59,0)),"Evening",
  L2982&gt;=TIME(23,59,0),"Night",
  L2982&lt;TIME(9,0,0),"Night"
))</f>
        <v/>
      </c>
      <c r="O2982" t="str">
        <f t="shared" si="280"/>
        <v/>
      </c>
    </row>
    <row r="2983" spans="7:15" x14ac:dyDescent="0.25">
      <c r="G2983" t="str">
        <f t="shared" si="276"/>
        <v/>
      </c>
      <c r="H2983" s="4" t="str">
        <f t="shared" si="277"/>
        <v/>
      </c>
      <c r="I2983" t="str">
        <f>IFERROR(INDEX(Analysis!$B$71:$L$91, MATCH(B2983, Analysis!$A$71:$A$91, 0), MATCH(C2983, Analysis!$B$70:$L$70, 0)), "")</f>
        <v/>
      </c>
      <c r="J2983" t="str">
        <f t="shared" si="278"/>
        <v/>
      </c>
      <c r="K2983" s="56" t="str">
        <f t="shared" si="279"/>
        <v/>
      </c>
      <c r="L2983" s="57" t="str">
        <f t="shared" si="281"/>
        <v/>
      </c>
      <c r="M2983" t="str" cm="1">
        <f t="array" ref="M2983">IF(L2983="","",_xlfn.IFS(
  AND(L2983&gt;=TIME(9,0,0), L2983&lt;TIME(16,0,0)),"Morning",
  AND(L2983&gt;=TIME(16,0,0), L2983&lt;TIME(23,59,0)),"Evening",
  L2983&gt;=TIME(23,59,0),"Night",
  L2983&lt;TIME(9,0,0),"Night"
))</f>
        <v/>
      </c>
      <c r="O2983" t="str">
        <f t="shared" si="280"/>
        <v/>
      </c>
    </row>
    <row r="2984" spans="7:15" x14ac:dyDescent="0.25">
      <c r="G2984" t="str">
        <f t="shared" si="276"/>
        <v/>
      </c>
      <c r="H2984" s="4" t="str">
        <f t="shared" si="277"/>
        <v/>
      </c>
      <c r="I2984" t="str">
        <f>IFERROR(INDEX(Analysis!$B$71:$L$91, MATCH(B2984, Analysis!$A$71:$A$91, 0), MATCH(C2984, Analysis!$B$70:$L$70, 0)), "")</f>
        <v/>
      </c>
      <c r="J2984" t="str">
        <f t="shared" si="278"/>
        <v/>
      </c>
      <c r="K2984" s="56" t="str">
        <f t="shared" si="279"/>
        <v/>
      </c>
      <c r="L2984" s="57" t="str">
        <f t="shared" si="281"/>
        <v/>
      </c>
      <c r="M2984" t="str" cm="1">
        <f t="array" ref="M2984">IF(L2984="","",_xlfn.IFS(
  AND(L2984&gt;=TIME(9,0,0), L2984&lt;TIME(16,0,0)),"Morning",
  AND(L2984&gt;=TIME(16,0,0), L2984&lt;TIME(23,59,0)),"Evening",
  L2984&gt;=TIME(23,59,0),"Night",
  L2984&lt;TIME(9,0,0),"Night"
))</f>
        <v/>
      </c>
      <c r="O2984" t="str">
        <f t="shared" si="280"/>
        <v/>
      </c>
    </row>
    <row r="2985" spans="7:15" x14ac:dyDescent="0.25">
      <c r="G2985" t="str">
        <f t="shared" si="276"/>
        <v/>
      </c>
      <c r="H2985" s="4" t="str">
        <f t="shared" si="277"/>
        <v/>
      </c>
      <c r="I2985" t="str">
        <f>IFERROR(INDEX(Analysis!$B$71:$L$91, MATCH(B2985, Analysis!$A$71:$A$91, 0), MATCH(C2985, Analysis!$B$70:$L$70, 0)), "")</f>
        <v/>
      </c>
      <c r="J2985" t="str">
        <f t="shared" si="278"/>
        <v/>
      </c>
      <c r="K2985" s="56" t="str">
        <f t="shared" si="279"/>
        <v/>
      </c>
      <c r="L2985" s="57" t="str">
        <f t="shared" si="281"/>
        <v/>
      </c>
      <c r="M2985" t="str" cm="1">
        <f t="array" ref="M2985">IF(L2985="","",_xlfn.IFS(
  AND(L2985&gt;=TIME(9,0,0), L2985&lt;TIME(16,0,0)),"Morning",
  AND(L2985&gt;=TIME(16,0,0), L2985&lt;TIME(23,59,0)),"Evening",
  L2985&gt;=TIME(23,59,0),"Night",
  L2985&lt;TIME(9,0,0),"Night"
))</f>
        <v/>
      </c>
      <c r="O2985" t="str">
        <f t="shared" si="280"/>
        <v/>
      </c>
    </row>
    <row r="2986" spans="7:15" x14ac:dyDescent="0.25">
      <c r="G2986" t="str">
        <f t="shared" si="276"/>
        <v/>
      </c>
      <c r="H2986" s="4" t="str">
        <f t="shared" si="277"/>
        <v/>
      </c>
      <c r="I2986" t="str">
        <f>IFERROR(INDEX(Analysis!$B$71:$L$91, MATCH(B2986, Analysis!$A$71:$A$91, 0), MATCH(C2986, Analysis!$B$70:$L$70, 0)), "")</f>
        <v/>
      </c>
      <c r="J2986" t="str">
        <f t="shared" si="278"/>
        <v/>
      </c>
      <c r="K2986" s="56" t="str">
        <f t="shared" si="279"/>
        <v/>
      </c>
      <c r="L2986" s="57" t="str">
        <f t="shared" si="281"/>
        <v/>
      </c>
      <c r="M2986" t="str" cm="1">
        <f t="array" ref="M2986">IF(L2986="","",_xlfn.IFS(
  AND(L2986&gt;=TIME(9,0,0), L2986&lt;TIME(16,0,0)),"Morning",
  AND(L2986&gt;=TIME(16,0,0), L2986&lt;TIME(23,59,0)),"Evening",
  L2986&gt;=TIME(23,59,0),"Night",
  L2986&lt;TIME(9,0,0),"Night"
))</f>
        <v/>
      </c>
      <c r="O2986" t="str">
        <f t="shared" si="280"/>
        <v/>
      </c>
    </row>
    <row r="2987" spans="7:15" x14ac:dyDescent="0.25">
      <c r="G2987" t="str">
        <f t="shared" si="276"/>
        <v/>
      </c>
      <c r="H2987" s="4" t="str">
        <f t="shared" si="277"/>
        <v/>
      </c>
      <c r="I2987" t="str">
        <f>IFERROR(INDEX(Analysis!$B$71:$L$91, MATCH(B2987, Analysis!$A$71:$A$91, 0), MATCH(C2987, Analysis!$B$70:$L$70, 0)), "")</f>
        <v/>
      </c>
      <c r="J2987" t="str">
        <f t="shared" si="278"/>
        <v/>
      </c>
      <c r="K2987" s="56" t="str">
        <f t="shared" si="279"/>
        <v/>
      </c>
      <c r="L2987" s="57" t="str">
        <f t="shared" si="281"/>
        <v/>
      </c>
      <c r="M2987" t="str" cm="1">
        <f t="array" ref="M2987">IF(L2987="","",_xlfn.IFS(
  AND(L2987&gt;=TIME(9,0,0), L2987&lt;TIME(16,0,0)),"Morning",
  AND(L2987&gt;=TIME(16,0,0), L2987&lt;TIME(23,59,0)),"Evening",
  L2987&gt;=TIME(23,59,0),"Night",
  L2987&lt;TIME(9,0,0),"Night"
))</f>
        <v/>
      </c>
      <c r="O2987" t="str">
        <f t="shared" si="280"/>
        <v/>
      </c>
    </row>
    <row r="2988" spans="7:15" x14ac:dyDescent="0.25">
      <c r="G2988" t="str">
        <f t="shared" si="276"/>
        <v/>
      </c>
      <c r="H2988" s="4" t="str">
        <f t="shared" si="277"/>
        <v/>
      </c>
      <c r="I2988" t="str">
        <f>IFERROR(INDEX(Analysis!$B$71:$L$91, MATCH(B2988, Analysis!$A$71:$A$91, 0), MATCH(C2988, Analysis!$B$70:$L$70, 0)), "")</f>
        <v/>
      </c>
      <c r="J2988" t="str">
        <f t="shared" si="278"/>
        <v/>
      </c>
      <c r="K2988" s="56" t="str">
        <f t="shared" si="279"/>
        <v/>
      </c>
      <c r="L2988" s="57" t="str">
        <f t="shared" si="281"/>
        <v/>
      </c>
      <c r="M2988" t="str" cm="1">
        <f t="array" ref="M2988">IF(L2988="","",_xlfn.IFS(
  AND(L2988&gt;=TIME(9,0,0), L2988&lt;TIME(16,0,0)),"Morning",
  AND(L2988&gt;=TIME(16,0,0), L2988&lt;TIME(23,59,0)),"Evening",
  L2988&gt;=TIME(23,59,0),"Night",
  L2988&lt;TIME(9,0,0),"Night"
))</f>
        <v/>
      </c>
      <c r="O2988" t="str">
        <f t="shared" si="280"/>
        <v/>
      </c>
    </row>
    <row r="2989" spans="7:15" x14ac:dyDescent="0.25">
      <c r="G2989" t="str">
        <f t="shared" si="276"/>
        <v/>
      </c>
      <c r="H2989" s="4" t="str">
        <f t="shared" si="277"/>
        <v/>
      </c>
      <c r="I2989" t="str">
        <f>IFERROR(INDEX(Analysis!$B$71:$L$91, MATCH(B2989, Analysis!$A$71:$A$91, 0), MATCH(C2989, Analysis!$B$70:$L$70, 0)), "")</f>
        <v/>
      </c>
      <c r="J2989" t="str">
        <f t="shared" si="278"/>
        <v/>
      </c>
      <c r="K2989" s="56" t="str">
        <f t="shared" si="279"/>
        <v/>
      </c>
      <c r="L2989" s="57" t="str">
        <f t="shared" si="281"/>
        <v/>
      </c>
      <c r="M2989" t="str" cm="1">
        <f t="array" ref="M2989">IF(L2989="","",_xlfn.IFS(
  AND(L2989&gt;=TIME(9,0,0), L2989&lt;TIME(16,0,0)),"Morning",
  AND(L2989&gt;=TIME(16,0,0), L2989&lt;TIME(23,59,0)),"Evening",
  L2989&gt;=TIME(23,59,0),"Night",
  L2989&lt;TIME(9,0,0),"Night"
))</f>
        <v/>
      </c>
      <c r="O2989" t="str">
        <f t="shared" si="280"/>
        <v/>
      </c>
    </row>
    <row r="2990" spans="7:15" x14ac:dyDescent="0.25">
      <c r="G2990" t="str">
        <f t="shared" si="276"/>
        <v/>
      </c>
      <c r="H2990" s="4" t="str">
        <f t="shared" si="277"/>
        <v/>
      </c>
      <c r="I2990" t="str">
        <f>IFERROR(INDEX(Analysis!$B$71:$L$91, MATCH(B2990, Analysis!$A$71:$A$91, 0), MATCH(C2990, Analysis!$B$70:$L$70, 0)), "")</f>
        <v/>
      </c>
      <c r="J2990" t="str">
        <f t="shared" si="278"/>
        <v/>
      </c>
      <c r="K2990" s="56" t="str">
        <f t="shared" si="279"/>
        <v/>
      </c>
      <c r="L2990" s="57" t="str">
        <f t="shared" si="281"/>
        <v/>
      </c>
      <c r="M2990" t="str" cm="1">
        <f t="array" ref="M2990">IF(L2990="","",_xlfn.IFS(
  AND(L2990&gt;=TIME(9,0,0), L2990&lt;TIME(16,0,0)),"Morning",
  AND(L2990&gt;=TIME(16,0,0), L2990&lt;TIME(23,59,0)),"Evening",
  L2990&gt;=TIME(23,59,0),"Night",
  L2990&lt;TIME(9,0,0),"Night"
))</f>
        <v/>
      </c>
      <c r="O2990" t="str">
        <f t="shared" si="280"/>
        <v/>
      </c>
    </row>
    <row r="2991" spans="7:15" x14ac:dyDescent="0.25">
      <c r="G2991" t="str">
        <f t="shared" si="276"/>
        <v/>
      </c>
      <c r="H2991" s="4" t="str">
        <f t="shared" si="277"/>
        <v/>
      </c>
      <c r="I2991" t="str">
        <f>IFERROR(INDEX(Analysis!$B$71:$L$91, MATCH(B2991, Analysis!$A$71:$A$91, 0), MATCH(C2991, Analysis!$B$70:$L$70, 0)), "")</f>
        <v/>
      </c>
      <c r="J2991" t="str">
        <f t="shared" si="278"/>
        <v/>
      </c>
      <c r="K2991" s="56" t="str">
        <f t="shared" si="279"/>
        <v/>
      </c>
      <c r="L2991" s="57" t="str">
        <f t="shared" si="281"/>
        <v/>
      </c>
      <c r="M2991" t="str" cm="1">
        <f t="array" ref="M2991">IF(L2991="","",_xlfn.IFS(
  AND(L2991&gt;=TIME(9,0,0), L2991&lt;TIME(16,0,0)),"Morning",
  AND(L2991&gt;=TIME(16,0,0), L2991&lt;TIME(23,59,0)),"Evening",
  L2991&gt;=TIME(23,59,0),"Night",
  L2991&lt;TIME(9,0,0),"Night"
))</f>
        <v/>
      </c>
      <c r="O2991" t="str">
        <f t="shared" si="280"/>
        <v/>
      </c>
    </row>
    <row r="2992" spans="7:15" x14ac:dyDescent="0.25">
      <c r="G2992" t="str">
        <f t="shared" si="276"/>
        <v/>
      </c>
      <c r="H2992" s="4" t="str">
        <f t="shared" si="277"/>
        <v/>
      </c>
      <c r="I2992" t="str">
        <f>IFERROR(INDEX(Analysis!$B$71:$L$91, MATCH(B2992, Analysis!$A$71:$A$91, 0), MATCH(C2992, Analysis!$B$70:$L$70, 0)), "")</f>
        <v/>
      </c>
      <c r="J2992" t="str">
        <f t="shared" si="278"/>
        <v/>
      </c>
      <c r="K2992" s="56" t="str">
        <f t="shared" si="279"/>
        <v/>
      </c>
      <c r="L2992" s="57" t="str">
        <f t="shared" si="281"/>
        <v/>
      </c>
      <c r="M2992" t="str" cm="1">
        <f t="array" ref="M2992">IF(L2992="","",_xlfn.IFS(
  AND(L2992&gt;=TIME(9,0,0), L2992&lt;TIME(16,0,0)),"Morning",
  AND(L2992&gt;=TIME(16,0,0), L2992&lt;TIME(23,59,0)),"Evening",
  L2992&gt;=TIME(23,59,0),"Night",
  L2992&lt;TIME(9,0,0),"Night"
))</f>
        <v/>
      </c>
      <c r="O2992" t="str">
        <f t="shared" si="280"/>
        <v/>
      </c>
    </row>
    <row r="2993" spans="7:15" x14ac:dyDescent="0.25">
      <c r="G2993" t="str">
        <f t="shared" si="276"/>
        <v/>
      </c>
      <c r="H2993" s="4" t="str">
        <f t="shared" si="277"/>
        <v/>
      </c>
      <c r="I2993" t="str">
        <f>IFERROR(INDEX(Analysis!$B$71:$L$91, MATCH(B2993, Analysis!$A$71:$A$91, 0), MATCH(C2993, Analysis!$B$70:$L$70, 0)), "")</f>
        <v/>
      </c>
      <c r="J2993" t="str">
        <f t="shared" si="278"/>
        <v/>
      </c>
      <c r="K2993" s="56" t="str">
        <f t="shared" si="279"/>
        <v/>
      </c>
      <c r="L2993" s="57" t="str">
        <f t="shared" si="281"/>
        <v/>
      </c>
      <c r="M2993" t="str" cm="1">
        <f t="array" ref="M2993">IF(L2993="","",_xlfn.IFS(
  AND(L2993&gt;=TIME(9,0,0), L2993&lt;TIME(16,0,0)),"Morning",
  AND(L2993&gt;=TIME(16,0,0), L2993&lt;TIME(23,59,0)),"Evening",
  L2993&gt;=TIME(23,59,0),"Night",
  L2993&lt;TIME(9,0,0),"Night"
))</f>
        <v/>
      </c>
      <c r="O2993" t="str">
        <f t="shared" si="280"/>
        <v/>
      </c>
    </row>
    <row r="2994" spans="7:15" x14ac:dyDescent="0.25">
      <c r="G2994" t="str">
        <f t="shared" si="276"/>
        <v/>
      </c>
      <c r="H2994" s="4" t="str">
        <f t="shared" si="277"/>
        <v/>
      </c>
      <c r="I2994" t="str">
        <f>IFERROR(INDEX(Analysis!$B$71:$L$91, MATCH(B2994, Analysis!$A$71:$A$91, 0), MATCH(C2994, Analysis!$B$70:$L$70, 0)), "")</f>
        <v/>
      </c>
      <c r="J2994" t="str">
        <f t="shared" si="278"/>
        <v/>
      </c>
      <c r="K2994" s="56" t="str">
        <f t="shared" si="279"/>
        <v/>
      </c>
      <c r="L2994" s="57" t="str">
        <f t="shared" si="281"/>
        <v/>
      </c>
      <c r="M2994" t="str" cm="1">
        <f t="array" ref="M2994">IF(L2994="","",_xlfn.IFS(
  AND(L2994&gt;=TIME(9,0,0), L2994&lt;TIME(16,0,0)),"Morning",
  AND(L2994&gt;=TIME(16,0,0), L2994&lt;TIME(23,59,0)),"Evening",
  L2994&gt;=TIME(23,59,0),"Night",
  L2994&lt;TIME(9,0,0),"Night"
))</f>
        <v/>
      </c>
      <c r="O2994" t="str">
        <f t="shared" si="280"/>
        <v/>
      </c>
    </row>
    <row r="2995" spans="7:15" x14ac:dyDescent="0.25">
      <c r="G2995" t="str">
        <f t="shared" si="276"/>
        <v/>
      </c>
      <c r="H2995" s="4" t="str">
        <f t="shared" si="277"/>
        <v/>
      </c>
      <c r="I2995" t="str">
        <f>IFERROR(INDEX(Analysis!$B$71:$L$91, MATCH(B2995, Analysis!$A$71:$A$91, 0), MATCH(C2995, Analysis!$B$70:$L$70, 0)), "")</f>
        <v/>
      </c>
      <c r="J2995" t="str">
        <f t="shared" si="278"/>
        <v/>
      </c>
      <c r="K2995" s="56" t="str">
        <f t="shared" si="279"/>
        <v/>
      </c>
      <c r="L2995" s="57" t="str">
        <f t="shared" si="281"/>
        <v/>
      </c>
      <c r="M2995" t="str" cm="1">
        <f t="array" ref="M2995">IF(L2995="","",_xlfn.IFS(
  AND(L2995&gt;=TIME(9,0,0), L2995&lt;TIME(16,0,0)),"Morning",
  AND(L2995&gt;=TIME(16,0,0), L2995&lt;TIME(23,59,0)),"Evening",
  L2995&gt;=TIME(23,59,0),"Night",
  L2995&lt;TIME(9,0,0),"Night"
))</f>
        <v/>
      </c>
      <c r="O2995" t="str">
        <f t="shared" si="280"/>
        <v/>
      </c>
    </row>
    <row r="2996" spans="7:15" x14ac:dyDescent="0.25">
      <c r="G2996" t="str">
        <f t="shared" si="276"/>
        <v/>
      </c>
      <c r="H2996" s="4" t="str">
        <f t="shared" si="277"/>
        <v/>
      </c>
      <c r="I2996" t="str">
        <f>IFERROR(INDEX(Analysis!$B$71:$L$91, MATCH(B2996, Analysis!$A$71:$A$91, 0), MATCH(C2996, Analysis!$B$70:$L$70, 0)), "")</f>
        <v/>
      </c>
      <c r="J2996" t="str">
        <f t="shared" si="278"/>
        <v/>
      </c>
      <c r="K2996" s="56" t="str">
        <f t="shared" si="279"/>
        <v/>
      </c>
      <c r="L2996" s="57" t="str">
        <f t="shared" si="281"/>
        <v/>
      </c>
      <c r="M2996" t="str" cm="1">
        <f t="array" ref="M2996">IF(L2996="","",_xlfn.IFS(
  AND(L2996&gt;=TIME(9,0,0), L2996&lt;TIME(16,0,0)),"Morning",
  AND(L2996&gt;=TIME(16,0,0), L2996&lt;TIME(23,59,0)),"Evening",
  L2996&gt;=TIME(23,59,0),"Night",
  L2996&lt;TIME(9,0,0),"Night"
))</f>
        <v/>
      </c>
      <c r="O2996" t="str">
        <f t="shared" si="280"/>
        <v/>
      </c>
    </row>
    <row r="2997" spans="7:15" x14ac:dyDescent="0.25">
      <c r="G2997" t="str">
        <f t="shared" si="276"/>
        <v/>
      </c>
      <c r="H2997" s="4" t="str">
        <f t="shared" si="277"/>
        <v/>
      </c>
      <c r="I2997" t="str">
        <f>IFERROR(INDEX(Analysis!$B$71:$L$91, MATCH(B2997, Analysis!$A$71:$A$91, 0), MATCH(C2997, Analysis!$B$70:$L$70, 0)), "")</f>
        <v/>
      </c>
      <c r="J2997" t="str">
        <f t="shared" si="278"/>
        <v/>
      </c>
      <c r="K2997" s="56" t="str">
        <f t="shared" si="279"/>
        <v/>
      </c>
      <c r="L2997" s="57" t="str">
        <f t="shared" si="281"/>
        <v/>
      </c>
      <c r="M2997" t="str" cm="1">
        <f t="array" ref="M2997">IF(L2997="","",_xlfn.IFS(
  AND(L2997&gt;=TIME(9,0,0), L2997&lt;TIME(16,0,0)),"Morning",
  AND(L2997&gt;=TIME(16,0,0), L2997&lt;TIME(23,59,0)),"Evening",
  L2997&gt;=TIME(23,59,0),"Night",
  L2997&lt;TIME(9,0,0),"Night"
))</f>
        <v/>
      </c>
      <c r="O2997" t="str">
        <f t="shared" si="280"/>
        <v/>
      </c>
    </row>
    <row r="2998" spans="7:15" x14ac:dyDescent="0.25">
      <c r="G2998" t="str">
        <f t="shared" si="276"/>
        <v/>
      </c>
      <c r="H2998" s="4" t="str">
        <f t="shared" si="277"/>
        <v/>
      </c>
      <c r="I2998" t="str">
        <f>IFERROR(INDEX(Analysis!$B$71:$L$91, MATCH(B2998, Analysis!$A$71:$A$91, 0), MATCH(C2998, Analysis!$B$70:$L$70, 0)), "")</f>
        <v/>
      </c>
      <c r="J2998" t="str">
        <f t="shared" si="278"/>
        <v/>
      </c>
      <c r="K2998" s="56" t="str">
        <f t="shared" si="279"/>
        <v/>
      </c>
      <c r="L2998" s="57" t="str">
        <f t="shared" si="281"/>
        <v/>
      </c>
      <c r="M2998" t="str" cm="1">
        <f t="array" ref="M2998">IF(L2998="","",_xlfn.IFS(
  AND(L2998&gt;=TIME(9,0,0), L2998&lt;TIME(16,0,0)),"Morning",
  AND(L2998&gt;=TIME(16,0,0), L2998&lt;TIME(23,59,0)),"Evening",
  L2998&gt;=TIME(23,59,0),"Night",
  L2998&lt;TIME(9,0,0),"Night"
))</f>
        <v/>
      </c>
      <c r="O2998" t="str">
        <f t="shared" si="280"/>
        <v/>
      </c>
    </row>
    <row r="2999" spans="7:15" x14ac:dyDescent="0.25">
      <c r="G2999" t="str">
        <f t="shared" si="276"/>
        <v/>
      </c>
      <c r="H2999" s="4" t="str">
        <f t="shared" si="277"/>
        <v/>
      </c>
      <c r="I2999" t="str">
        <f>IFERROR(INDEX(Analysis!$B$71:$L$91, MATCH(B2999, Analysis!$A$71:$A$91, 0), MATCH(C2999, Analysis!$B$70:$L$70, 0)), "")</f>
        <v/>
      </c>
      <c r="J2999" t="str">
        <f t="shared" si="278"/>
        <v/>
      </c>
      <c r="K2999" s="56" t="str">
        <f t="shared" si="279"/>
        <v/>
      </c>
      <c r="L2999" s="57" t="str">
        <f t="shared" si="281"/>
        <v/>
      </c>
      <c r="M2999" t="str" cm="1">
        <f t="array" ref="M2999">IF(L2999="","",_xlfn.IFS(
  AND(L2999&gt;=TIME(9,0,0), L2999&lt;TIME(16,0,0)),"Morning",
  AND(L2999&gt;=TIME(16,0,0), L2999&lt;TIME(23,59,0)),"Evening",
  L2999&gt;=TIME(23,59,0),"Night",
  L2999&lt;TIME(9,0,0),"Night"
))</f>
        <v/>
      </c>
      <c r="O2999" t="str">
        <f t="shared" si="280"/>
        <v/>
      </c>
    </row>
    <row r="3000" spans="7:15" x14ac:dyDescent="0.25">
      <c r="G3000" t="str">
        <f t="shared" si="276"/>
        <v/>
      </c>
      <c r="H3000" s="4" t="str">
        <f t="shared" si="277"/>
        <v/>
      </c>
      <c r="I3000" t="str">
        <f>IFERROR(INDEX(Analysis!$B$71:$L$91, MATCH(B3000, Analysis!$A$71:$A$91, 0), MATCH(C3000, Analysis!$B$70:$L$70, 0)), "")</f>
        <v/>
      </c>
      <c r="J3000" t="str">
        <f t="shared" si="278"/>
        <v/>
      </c>
      <c r="K3000" s="56" t="str">
        <f t="shared" si="279"/>
        <v/>
      </c>
      <c r="L3000" s="57" t="str">
        <f t="shared" si="281"/>
        <v/>
      </c>
      <c r="M3000" t="str" cm="1">
        <f t="array" ref="M3000">IF(L3000="","",_xlfn.IFS(
  AND(L3000&gt;=TIME(9,0,0), L3000&lt;TIME(16,0,0)),"Morning",
  AND(L3000&gt;=TIME(16,0,0), L3000&lt;TIME(23,59,0)),"Evening",
  L3000&gt;=TIME(23,59,0),"Night",
  L3000&lt;TIME(9,0,0),"Night"
))</f>
        <v/>
      </c>
      <c r="O3000" t="str">
        <f t="shared" si="280"/>
        <v/>
      </c>
    </row>
    <row r="3001" spans="7:15" x14ac:dyDescent="0.25">
      <c r="G3001" t="str">
        <f t="shared" si="276"/>
        <v/>
      </c>
      <c r="H3001" s="4" t="str">
        <f t="shared" si="277"/>
        <v/>
      </c>
      <c r="I3001" t="str">
        <f>IFERROR(INDEX(Analysis!$B$71:$L$91, MATCH(B3001, Analysis!$A$71:$A$91, 0), MATCH(C3001, Analysis!$B$70:$L$70, 0)), "")</f>
        <v/>
      </c>
      <c r="J3001" t="str">
        <f t="shared" si="278"/>
        <v/>
      </c>
      <c r="K3001" s="56" t="str">
        <f t="shared" si="279"/>
        <v/>
      </c>
      <c r="L3001" s="57" t="str">
        <f t="shared" si="281"/>
        <v/>
      </c>
      <c r="M3001" t="str" cm="1">
        <f t="array" ref="M3001">IF(L3001="","",_xlfn.IFS(
  AND(L3001&gt;=TIME(9,0,0), L3001&lt;TIME(16,0,0)),"Morning",
  AND(L3001&gt;=TIME(16,0,0), L3001&lt;TIME(23,59,0)),"Evening",
  L3001&gt;=TIME(23,59,0),"Night",
  L3001&lt;TIME(9,0,0),"Night"
))</f>
        <v/>
      </c>
      <c r="O3001" t="str">
        <f t="shared" si="280"/>
        <v/>
      </c>
    </row>
    <row r="3002" spans="7:15" x14ac:dyDescent="0.25">
      <c r="G3002" t="str">
        <f t="shared" si="276"/>
        <v/>
      </c>
      <c r="H3002" s="4" t="str">
        <f t="shared" si="277"/>
        <v/>
      </c>
      <c r="I3002" t="str">
        <f>IFERROR(INDEX(Analysis!$B$71:$L$91, MATCH(B3002, Analysis!$A$71:$A$91, 0), MATCH(C3002, Analysis!$B$70:$L$70, 0)), "")</f>
        <v/>
      </c>
      <c r="J3002" t="str">
        <f t="shared" si="278"/>
        <v/>
      </c>
      <c r="K3002" s="56" t="str">
        <f t="shared" si="279"/>
        <v/>
      </c>
      <c r="L3002" s="57" t="str">
        <f t="shared" si="281"/>
        <v/>
      </c>
      <c r="M3002" t="str" cm="1">
        <f t="array" ref="M3002">IF(L3002="","",_xlfn.IFS(
  AND(L3002&gt;=TIME(9,0,0), L3002&lt;TIME(16,0,0)),"Morning",
  AND(L3002&gt;=TIME(16,0,0), L3002&lt;TIME(23,59,0)),"Evening",
  L3002&gt;=TIME(23,59,0),"Night",
  L3002&lt;TIME(9,0,0),"Night"
))</f>
        <v/>
      </c>
      <c r="O3002" t="str">
        <f t="shared" si="280"/>
        <v/>
      </c>
    </row>
    <row r="3003" spans="7:15" x14ac:dyDescent="0.25">
      <c r="G3003" t="str">
        <f t="shared" si="276"/>
        <v/>
      </c>
      <c r="H3003" s="4" t="str">
        <f t="shared" si="277"/>
        <v/>
      </c>
      <c r="I3003" t="str">
        <f>IFERROR(INDEX(Analysis!$B$71:$L$91, MATCH(B3003, Analysis!$A$71:$A$91, 0), MATCH(C3003, Analysis!$B$70:$L$70, 0)), "")</f>
        <v/>
      </c>
      <c r="J3003" t="str">
        <f t="shared" si="278"/>
        <v/>
      </c>
      <c r="K3003" s="56" t="str">
        <f t="shared" si="279"/>
        <v/>
      </c>
      <c r="L3003" s="57" t="str">
        <f t="shared" si="281"/>
        <v/>
      </c>
      <c r="M3003" t="str" cm="1">
        <f t="array" ref="M3003">IF(L3003="","",_xlfn.IFS(
  AND(L3003&gt;=TIME(9,0,0), L3003&lt;TIME(16,0,0)),"Morning",
  AND(L3003&gt;=TIME(16,0,0), L3003&lt;TIME(23,59,0)),"Evening",
  L3003&gt;=TIME(23,59,0),"Night",
  L3003&lt;TIME(9,0,0),"Night"
))</f>
        <v/>
      </c>
      <c r="O3003" t="str">
        <f t="shared" si="280"/>
        <v/>
      </c>
    </row>
    <row r="3004" spans="7:15" x14ac:dyDescent="0.25">
      <c r="G3004" t="str">
        <f t="shared" si="276"/>
        <v/>
      </c>
      <c r="H3004" s="4" t="str">
        <f t="shared" si="277"/>
        <v/>
      </c>
      <c r="I3004" t="str">
        <f>IFERROR(INDEX(Analysis!$B$71:$L$91, MATCH(B3004, Analysis!$A$71:$A$91, 0), MATCH(C3004, Analysis!$B$70:$L$70, 0)), "")</f>
        <v/>
      </c>
      <c r="J3004" t="str">
        <f t="shared" si="278"/>
        <v/>
      </c>
      <c r="K3004" s="56" t="str">
        <f t="shared" si="279"/>
        <v/>
      </c>
      <c r="L3004" s="57" t="str">
        <f t="shared" si="281"/>
        <v/>
      </c>
      <c r="M3004" t="str" cm="1">
        <f t="array" ref="M3004">IF(L3004="","",_xlfn.IFS(
  AND(L3004&gt;=TIME(9,0,0), L3004&lt;TIME(16,0,0)),"Morning",
  AND(L3004&gt;=TIME(16,0,0), L3004&lt;TIME(23,59,0)),"Evening",
  L3004&gt;=TIME(23,59,0),"Night",
  L3004&lt;TIME(9,0,0),"Night"
))</f>
        <v/>
      </c>
      <c r="O3004" t="str">
        <f t="shared" si="280"/>
        <v/>
      </c>
    </row>
    <row r="3005" spans="7:15" x14ac:dyDescent="0.25">
      <c r="G3005" t="str">
        <f t="shared" si="276"/>
        <v/>
      </c>
      <c r="H3005" s="4" t="str">
        <f t="shared" si="277"/>
        <v/>
      </c>
      <c r="I3005" t="str">
        <f>IFERROR(INDEX(Analysis!$B$71:$L$91, MATCH(B3005, Analysis!$A$71:$A$91, 0), MATCH(C3005, Analysis!$B$70:$L$70, 0)), "")</f>
        <v/>
      </c>
      <c r="J3005" t="str">
        <f t="shared" si="278"/>
        <v/>
      </c>
      <c r="K3005" s="56" t="str">
        <f t="shared" si="279"/>
        <v/>
      </c>
      <c r="L3005" s="57" t="str">
        <f t="shared" si="281"/>
        <v/>
      </c>
      <c r="M3005" t="str" cm="1">
        <f t="array" ref="M3005">IF(L3005="","",_xlfn.IFS(
  AND(L3005&gt;=TIME(9,0,0), L3005&lt;TIME(16,0,0)),"Morning",
  AND(L3005&gt;=TIME(16,0,0), L3005&lt;TIME(23,59,0)),"Evening",
  L3005&gt;=TIME(23,59,0),"Night",
  L3005&lt;TIME(9,0,0),"Night"
))</f>
        <v/>
      </c>
      <c r="O3005" t="str">
        <f t="shared" si="280"/>
        <v/>
      </c>
    </row>
    <row r="3006" spans="7:15" x14ac:dyDescent="0.25">
      <c r="G3006" t="str">
        <f t="shared" si="276"/>
        <v/>
      </c>
      <c r="H3006" s="4" t="str">
        <f t="shared" si="277"/>
        <v/>
      </c>
      <c r="I3006" t="str">
        <f>IFERROR(INDEX(Analysis!$B$71:$L$91, MATCH(B3006, Analysis!$A$71:$A$91, 0), MATCH(C3006, Analysis!$B$70:$L$70, 0)), "")</f>
        <v/>
      </c>
      <c r="J3006" t="str">
        <f t="shared" si="278"/>
        <v/>
      </c>
      <c r="K3006" s="56" t="str">
        <f t="shared" si="279"/>
        <v/>
      </c>
      <c r="L3006" s="57" t="str">
        <f t="shared" si="281"/>
        <v/>
      </c>
      <c r="M3006" t="str" cm="1">
        <f t="array" ref="M3006">IF(L3006="","",_xlfn.IFS(
  AND(L3006&gt;=TIME(9,0,0), L3006&lt;TIME(16,0,0)),"Morning",
  AND(L3006&gt;=TIME(16,0,0), L3006&lt;TIME(23,59,0)),"Evening",
  L3006&gt;=TIME(23,59,0),"Night",
  L3006&lt;TIME(9,0,0),"Night"
))</f>
        <v/>
      </c>
      <c r="O3006" t="str">
        <f t="shared" si="280"/>
        <v/>
      </c>
    </row>
    <row r="3007" spans="7:15" x14ac:dyDescent="0.25">
      <c r="G3007" t="str">
        <f t="shared" si="276"/>
        <v/>
      </c>
      <c r="H3007" s="4" t="str">
        <f t="shared" si="277"/>
        <v/>
      </c>
      <c r="I3007" t="str">
        <f>IFERROR(INDEX(Analysis!$B$71:$L$91, MATCH(B3007, Analysis!$A$71:$A$91, 0), MATCH(C3007, Analysis!$B$70:$L$70, 0)), "")</f>
        <v/>
      </c>
      <c r="J3007" t="str">
        <f t="shared" si="278"/>
        <v/>
      </c>
      <c r="K3007" s="56" t="str">
        <f t="shared" si="279"/>
        <v/>
      </c>
      <c r="L3007" s="57" t="str">
        <f t="shared" si="281"/>
        <v/>
      </c>
      <c r="M3007" t="str" cm="1">
        <f t="array" ref="M3007">IF(L3007="","",_xlfn.IFS(
  AND(L3007&gt;=TIME(9,0,0), L3007&lt;TIME(16,0,0)),"Morning",
  AND(L3007&gt;=TIME(16,0,0), L3007&lt;TIME(23,59,0)),"Evening",
  L3007&gt;=TIME(23,59,0),"Night",
  L3007&lt;TIME(9,0,0),"Night"
))</f>
        <v/>
      </c>
      <c r="O3007" t="str">
        <f t="shared" si="280"/>
        <v/>
      </c>
    </row>
    <row r="3008" spans="7:15" x14ac:dyDescent="0.25">
      <c r="G3008" t="str">
        <f t="shared" si="276"/>
        <v/>
      </c>
      <c r="H3008" s="4" t="str">
        <f t="shared" si="277"/>
        <v/>
      </c>
      <c r="I3008" t="str">
        <f>IFERROR(INDEX(Analysis!$B$71:$L$91, MATCH(B3008, Analysis!$A$71:$A$91, 0), MATCH(C3008, Analysis!$B$70:$L$70, 0)), "")</f>
        <v/>
      </c>
      <c r="J3008" t="str">
        <f t="shared" si="278"/>
        <v/>
      </c>
      <c r="K3008" s="56" t="str">
        <f t="shared" si="279"/>
        <v/>
      </c>
      <c r="L3008" s="57" t="str">
        <f t="shared" si="281"/>
        <v/>
      </c>
      <c r="M3008" t="str" cm="1">
        <f t="array" ref="M3008">IF(L3008="","",_xlfn.IFS(
  AND(L3008&gt;=TIME(9,0,0), L3008&lt;TIME(16,0,0)),"Morning",
  AND(L3008&gt;=TIME(16,0,0), L3008&lt;TIME(23,59,0)),"Evening",
  L3008&gt;=TIME(23,59,0),"Night",
  L3008&lt;TIME(9,0,0),"Night"
))</f>
        <v/>
      </c>
      <c r="O3008" t="str">
        <f t="shared" si="280"/>
        <v/>
      </c>
    </row>
    <row r="3009" spans="7:15" x14ac:dyDescent="0.25">
      <c r="G3009" t="str">
        <f t="shared" si="276"/>
        <v/>
      </c>
      <c r="H3009" s="4" t="str">
        <f t="shared" si="277"/>
        <v/>
      </c>
      <c r="I3009" t="str">
        <f>IFERROR(INDEX(Analysis!$B$71:$L$91, MATCH(B3009, Analysis!$A$71:$A$91, 0), MATCH(C3009, Analysis!$B$70:$L$70, 0)), "")</f>
        <v/>
      </c>
      <c r="J3009" t="str">
        <f t="shared" si="278"/>
        <v/>
      </c>
      <c r="K3009" s="56" t="str">
        <f t="shared" si="279"/>
        <v/>
      </c>
      <c r="L3009" s="57" t="str">
        <f t="shared" si="281"/>
        <v/>
      </c>
      <c r="M3009" t="str" cm="1">
        <f t="array" ref="M3009">IF(L3009="","",_xlfn.IFS(
  AND(L3009&gt;=TIME(9,0,0), L3009&lt;TIME(16,0,0)),"Morning",
  AND(L3009&gt;=TIME(16,0,0), L3009&lt;TIME(23,59,0)),"Evening",
  L3009&gt;=TIME(23,59,0),"Night",
  L3009&lt;TIME(9,0,0),"Night"
))</f>
        <v/>
      </c>
      <c r="O3009" t="str">
        <f t="shared" si="280"/>
        <v/>
      </c>
    </row>
    <row r="3010" spans="7:15" x14ac:dyDescent="0.25">
      <c r="G3010" t="str">
        <f t="shared" ref="G3010:G3073" si="282">IF(ISBLANK(A3010), "", IF(ISBLANK(F3010), 0, F3010))</f>
        <v/>
      </c>
      <c r="H3010" s="4" t="str">
        <f t="shared" ref="H3010:H3073" si="283">IF(ISBLANK(E3010),"",HYPERLINK(E3010,"Click here"))</f>
        <v/>
      </c>
      <c r="I3010" t="str">
        <f>IFERROR(INDEX(Analysis!$B$71:$L$91, MATCH(B3010, Analysis!$A$71:$A$91, 0), MATCH(C3010, Analysis!$B$70:$L$70, 0)), "")</f>
        <v/>
      </c>
      <c r="J3010" t="str">
        <f t="shared" ref="J3010:J3073" si="284">IF(ISBLANK(A3010),"",WEEKNUM(A3010))</f>
        <v/>
      </c>
      <c r="K3010" s="56" t="str">
        <f t="shared" ref="K3010:K3073" si="285">IF(ISBLANK(A3010),"",DATE(YEAR(A3010),MONTH(A3010),DAY(A3010)))</f>
        <v/>
      </c>
      <c r="L3010" s="57" t="str">
        <f t="shared" si="281"/>
        <v/>
      </c>
      <c r="M3010" t="str" cm="1">
        <f t="array" ref="M3010">IF(L3010="","",_xlfn.IFS(
  AND(L3010&gt;=TIME(9,0,0), L3010&lt;TIME(16,0,0)),"Morning",
  AND(L3010&gt;=TIME(16,0,0), L3010&lt;TIME(23,59,0)),"Evening",
  L3010&gt;=TIME(23,59,0),"Night",
  L3010&lt;TIME(9,0,0),"Night"
))</f>
        <v/>
      </c>
      <c r="O3010" t="str">
        <f t="shared" ref="O3010:O3073" si="286">IF(N3010="ON", _xlfn.IMAGE(E3010, 1), "")</f>
        <v/>
      </c>
    </row>
    <row r="3011" spans="7:15" x14ac:dyDescent="0.25">
      <c r="G3011" t="str">
        <f t="shared" si="282"/>
        <v/>
      </c>
      <c r="H3011" s="4" t="str">
        <f t="shared" si="283"/>
        <v/>
      </c>
      <c r="I3011" t="str">
        <f>IFERROR(INDEX(Analysis!$B$71:$L$91, MATCH(B3011, Analysis!$A$71:$A$91, 0), MATCH(C3011, Analysis!$B$70:$L$70, 0)), "")</f>
        <v/>
      </c>
      <c r="J3011" t="str">
        <f t="shared" si="284"/>
        <v/>
      </c>
      <c r="K3011" s="56" t="str">
        <f t="shared" si="285"/>
        <v/>
      </c>
      <c r="L3011" s="57" t="str">
        <f t="shared" ref="L3011:L3074" si="287">IF(A3011="", "", A3011 - INT(A3011))</f>
        <v/>
      </c>
      <c r="M3011" t="str" cm="1">
        <f t="array" ref="M3011">IF(L3011="","",_xlfn.IFS(
  AND(L3011&gt;=TIME(9,0,0), L3011&lt;TIME(16,0,0)),"Morning",
  AND(L3011&gt;=TIME(16,0,0), L3011&lt;TIME(23,59,0)),"Evening",
  L3011&gt;=TIME(23,59,0),"Night",
  L3011&lt;TIME(9,0,0),"Night"
))</f>
        <v/>
      </c>
      <c r="O3011" t="str">
        <f t="shared" si="286"/>
        <v/>
      </c>
    </row>
    <row r="3012" spans="7:15" x14ac:dyDescent="0.25">
      <c r="G3012" t="str">
        <f t="shared" si="282"/>
        <v/>
      </c>
      <c r="H3012" s="4" t="str">
        <f t="shared" si="283"/>
        <v/>
      </c>
      <c r="I3012" t="str">
        <f>IFERROR(INDEX(Analysis!$B$71:$L$91, MATCH(B3012, Analysis!$A$71:$A$91, 0), MATCH(C3012, Analysis!$B$70:$L$70, 0)), "")</f>
        <v/>
      </c>
      <c r="J3012" t="str">
        <f t="shared" si="284"/>
        <v/>
      </c>
      <c r="K3012" s="56" t="str">
        <f t="shared" si="285"/>
        <v/>
      </c>
      <c r="L3012" s="57" t="str">
        <f t="shared" si="287"/>
        <v/>
      </c>
      <c r="M3012" t="str" cm="1">
        <f t="array" ref="M3012">IF(L3012="","",_xlfn.IFS(
  AND(L3012&gt;=TIME(9,0,0), L3012&lt;TIME(16,0,0)),"Morning",
  AND(L3012&gt;=TIME(16,0,0), L3012&lt;TIME(23,59,0)),"Evening",
  L3012&gt;=TIME(23,59,0),"Night",
  L3012&lt;TIME(9,0,0),"Night"
))</f>
        <v/>
      </c>
      <c r="O3012" t="str">
        <f t="shared" si="286"/>
        <v/>
      </c>
    </row>
    <row r="3013" spans="7:15" x14ac:dyDescent="0.25">
      <c r="G3013" t="str">
        <f t="shared" si="282"/>
        <v/>
      </c>
      <c r="H3013" s="4" t="str">
        <f t="shared" si="283"/>
        <v/>
      </c>
      <c r="I3013" t="str">
        <f>IFERROR(INDEX(Analysis!$B$71:$L$91, MATCH(B3013, Analysis!$A$71:$A$91, 0), MATCH(C3013, Analysis!$B$70:$L$70, 0)), "")</f>
        <v/>
      </c>
      <c r="J3013" t="str">
        <f t="shared" si="284"/>
        <v/>
      </c>
      <c r="K3013" s="56" t="str">
        <f t="shared" si="285"/>
        <v/>
      </c>
      <c r="L3013" s="57" t="str">
        <f t="shared" si="287"/>
        <v/>
      </c>
      <c r="M3013" t="str" cm="1">
        <f t="array" ref="M3013">IF(L3013="","",_xlfn.IFS(
  AND(L3013&gt;=TIME(9,0,0), L3013&lt;TIME(16,0,0)),"Morning",
  AND(L3013&gt;=TIME(16,0,0), L3013&lt;TIME(23,59,0)),"Evening",
  L3013&gt;=TIME(23,59,0),"Night",
  L3013&lt;TIME(9,0,0),"Night"
))</f>
        <v/>
      </c>
      <c r="O3013" t="str">
        <f t="shared" si="286"/>
        <v/>
      </c>
    </row>
    <row r="3014" spans="7:15" x14ac:dyDescent="0.25">
      <c r="G3014" t="str">
        <f t="shared" si="282"/>
        <v/>
      </c>
      <c r="H3014" s="4" t="str">
        <f t="shared" si="283"/>
        <v/>
      </c>
      <c r="I3014" t="str">
        <f>IFERROR(INDEX(Analysis!$B$71:$L$91, MATCH(B3014, Analysis!$A$71:$A$91, 0), MATCH(C3014, Analysis!$B$70:$L$70, 0)), "")</f>
        <v/>
      </c>
      <c r="J3014" t="str">
        <f t="shared" si="284"/>
        <v/>
      </c>
      <c r="K3014" s="56" t="str">
        <f t="shared" si="285"/>
        <v/>
      </c>
      <c r="L3014" s="57" t="str">
        <f t="shared" si="287"/>
        <v/>
      </c>
      <c r="M3014" t="str" cm="1">
        <f t="array" ref="M3014">IF(L3014="","",_xlfn.IFS(
  AND(L3014&gt;=TIME(9,0,0), L3014&lt;TIME(16,0,0)),"Morning",
  AND(L3014&gt;=TIME(16,0,0), L3014&lt;TIME(23,59,0)),"Evening",
  L3014&gt;=TIME(23,59,0),"Night",
  L3014&lt;TIME(9,0,0),"Night"
))</f>
        <v/>
      </c>
      <c r="O3014" t="str">
        <f t="shared" si="286"/>
        <v/>
      </c>
    </row>
    <row r="3015" spans="7:15" x14ac:dyDescent="0.25">
      <c r="G3015" t="str">
        <f t="shared" si="282"/>
        <v/>
      </c>
      <c r="H3015" s="4" t="str">
        <f t="shared" si="283"/>
        <v/>
      </c>
      <c r="I3015" t="str">
        <f>IFERROR(INDEX(Analysis!$B$71:$L$91, MATCH(B3015, Analysis!$A$71:$A$91, 0), MATCH(C3015, Analysis!$B$70:$L$70, 0)), "")</f>
        <v/>
      </c>
      <c r="J3015" t="str">
        <f t="shared" si="284"/>
        <v/>
      </c>
      <c r="K3015" s="56" t="str">
        <f t="shared" si="285"/>
        <v/>
      </c>
      <c r="L3015" s="57" t="str">
        <f t="shared" si="287"/>
        <v/>
      </c>
      <c r="M3015" t="str" cm="1">
        <f t="array" ref="M3015">IF(L3015="","",_xlfn.IFS(
  AND(L3015&gt;=TIME(9,0,0), L3015&lt;TIME(16,0,0)),"Morning",
  AND(L3015&gt;=TIME(16,0,0), L3015&lt;TIME(23,59,0)),"Evening",
  L3015&gt;=TIME(23,59,0),"Night",
  L3015&lt;TIME(9,0,0),"Night"
))</f>
        <v/>
      </c>
      <c r="O3015" t="str">
        <f t="shared" si="286"/>
        <v/>
      </c>
    </row>
    <row r="3016" spans="7:15" x14ac:dyDescent="0.25">
      <c r="G3016" t="str">
        <f t="shared" si="282"/>
        <v/>
      </c>
      <c r="H3016" s="4" t="str">
        <f t="shared" si="283"/>
        <v/>
      </c>
      <c r="I3016" t="str">
        <f>IFERROR(INDEX(Analysis!$B$71:$L$91, MATCH(B3016, Analysis!$A$71:$A$91, 0), MATCH(C3016, Analysis!$B$70:$L$70, 0)), "")</f>
        <v/>
      </c>
      <c r="J3016" t="str">
        <f t="shared" si="284"/>
        <v/>
      </c>
      <c r="K3016" s="56" t="str">
        <f t="shared" si="285"/>
        <v/>
      </c>
      <c r="L3016" s="57" t="str">
        <f t="shared" si="287"/>
        <v/>
      </c>
      <c r="M3016" t="str" cm="1">
        <f t="array" ref="M3016">IF(L3016="","",_xlfn.IFS(
  AND(L3016&gt;=TIME(9,0,0), L3016&lt;TIME(16,0,0)),"Morning",
  AND(L3016&gt;=TIME(16,0,0), L3016&lt;TIME(23,59,0)),"Evening",
  L3016&gt;=TIME(23,59,0),"Night",
  L3016&lt;TIME(9,0,0),"Night"
))</f>
        <v/>
      </c>
      <c r="O3016" t="str">
        <f t="shared" si="286"/>
        <v/>
      </c>
    </row>
    <row r="3017" spans="7:15" x14ac:dyDescent="0.25">
      <c r="G3017" t="str">
        <f t="shared" si="282"/>
        <v/>
      </c>
      <c r="H3017" s="4" t="str">
        <f t="shared" si="283"/>
        <v/>
      </c>
      <c r="I3017" t="str">
        <f>IFERROR(INDEX(Analysis!$B$71:$L$91, MATCH(B3017, Analysis!$A$71:$A$91, 0), MATCH(C3017, Analysis!$B$70:$L$70, 0)), "")</f>
        <v/>
      </c>
      <c r="J3017" t="str">
        <f t="shared" si="284"/>
        <v/>
      </c>
      <c r="K3017" s="56" t="str">
        <f t="shared" si="285"/>
        <v/>
      </c>
      <c r="L3017" s="57" t="str">
        <f t="shared" si="287"/>
        <v/>
      </c>
      <c r="M3017" t="str" cm="1">
        <f t="array" ref="M3017">IF(L3017="","",_xlfn.IFS(
  AND(L3017&gt;=TIME(9,0,0), L3017&lt;TIME(16,0,0)),"Morning",
  AND(L3017&gt;=TIME(16,0,0), L3017&lt;TIME(23,59,0)),"Evening",
  L3017&gt;=TIME(23,59,0),"Night",
  L3017&lt;TIME(9,0,0),"Night"
))</f>
        <v/>
      </c>
      <c r="O3017" t="str">
        <f t="shared" si="286"/>
        <v/>
      </c>
    </row>
    <row r="3018" spans="7:15" x14ac:dyDescent="0.25">
      <c r="G3018" t="str">
        <f t="shared" si="282"/>
        <v/>
      </c>
      <c r="H3018" s="4" t="str">
        <f t="shared" si="283"/>
        <v/>
      </c>
      <c r="I3018" t="str">
        <f>IFERROR(INDEX(Analysis!$B$71:$L$91, MATCH(B3018, Analysis!$A$71:$A$91, 0), MATCH(C3018, Analysis!$B$70:$L$70, 0)), "")</f>
        <v/>
      </c>
      <c r="J3018" t="str">
        <f t="shared" si="284"/>
        <v/>
      </c>
      <c r="K3018" s="56" t="str">
        <f t="shared" si="285"/>
        <v/>
      </c>
      <c r="L3018" s="57" t="str">
        <f t="shared" si="287"/>
        <v/>
      </c>
      <c r="M3018" t="str" cm="1">
        <f t="array" ref="M3018">IF(L3018="","",_xlfn.IFS(
  AND(L3018&gt;=TIME(9,0,0), L3018&lt;TIME(16,0,0)),"Morning",
  AND(L3018&gt;=TIME(16,0,0), L3018&lt;TIME(23,59,0)),"Evening",
  L3018&gt;=TIME(23,59,0),"Night",
  L3018&lt;TIME(9,0,0),"Night"
))</f>
        <v/>
      </c>
      <c r="O3018" t="str">
        <f t="shared" si="286"/>
        <v/>
      </c>
    </row>
    <row r="3019" spans="7:15" x14ac:dyDescent="0.25">
      <c r="G3019" t="str">
        <f t="shared" si="282"/>
        <v/>
      </c>
      <c r="H3019" s="4" t="str">
        <f t="shared" si="283"/>
        <v/>
      </c>
      <c r="I3019" t="str">
        <f>IFERROR(INDEX(Analysis!$B$71:$L$91, MATCH(B3019, Analysis!$A$71:$A$91, 0), MATCH(C3019, Analysis!$B$70:$L$70, 0)), "")</f>
        <v/>
      </c>
      <c r="J3019" t="str">
        <f t="shared" si="284"/>
        <v/>
      </c>
      <c r="K3019" s="56" t="str">
        <f t="shared" si="285"/>
        <v/>
      </c>
      <c r="L3019" s="57" t="str">
        <f t="shared" si="287"/>
        <v/>
      </c>
      <c r="M3019" t="str" cm="1">
        <f t="array" ref="M3019">IF(L3019="","",_xlfn.IFS(
  AND(L3019&gt;=TIME(9,0,0), L3019&lt;TIME(16,0,0)),"Morning",
  AND(L3019&gt;=TIME(16,0,0), L3019&lt;TIME(23,59,0)),"Evening",
  L3019&gt;=TIME(23,59,0),"Night",
  L3019&lt;TIME(9,0,0),"Night"
))</f>
        <v/>
      </c>
      <c r="O3019" t="str">
        <f t="shared" si="286"/>
        <v/>
      </c>
    </row>
    <row r="3020" spans="7:15" x14ac:dyDescent="0.25">
      <c r="G3020" t="str">
        <f t="shared" si="282"/>
        <v/>
      </c>
      <c r="H3020" s="4" t="str">
        <f t="shared" si="283"/>
        <v/>
      </c>
      <c r="I3020" t="str">
        <f>IFERROR(INDEX(Analysis!$B$71:$L$91, MATCH(B3020, Analysis!$A$71:$A$91, 0), MATCH(C3020, Analysis!$B$70:$L$70, 0)), "")</f>
        <v/>
      </c>
      <c r="J3020" t="str">
        <f t="shared" si="284"/>
        <v/>
      </c>
      <c r="K3020" s="56" t="str">
        <f t="shared" si="285"/>
        <v/>
      </c>
      <c r="L3020" s="57" t="str">
        <f t="shared" si="287"/>
        <v/>
      </c>
      <c r="M3020" t="str" cm="1">
        <f t="array" ref="M3020">IF(L3020="","",_xlfn.IFS(
  AND(L3020&gt;=TIME(9,0,0), L3020&lt;TIME(16,0,0)),"Morning",
  AND(L3020&gt;=TIME(16,0,0), L3020&lt;TIME(23,59,0)),"Evening",
  L3020&gt;=TIME(23,59,0),"Night",
  L3020&lt;TIME(9,0,0),"Night"
))</f>
        <v/>
      </c>
      <c r="O3020" t="str">
        <f t="shared" si="286"/>
        <v/>
      </c>
    </row>
    <row r="3021" spans="7:15" x14ac:dyDescent="0.25">
      <c r="G3021" t="str">
        <f t="shared" si="282"/>
        <v/>
      </c>
      <c r="H3021" s="4" t="str">
        <f t="shared" si="283"/>
        <v/>
      </c>
      <c r="I3021" t="str">
        <f>IFERROR(INDEX(Analysis!$B$71:$L$91, MATCH(B3021, Analysis!$A$71:$A$91, 0), MATCH(C3021, Analysis!$B$70:$L$70, 0)), "")</f>
        <v/>
      </c>
      <c r="J3021" t="str">
        <f t="shared" si="284"/>
        <v/>
      </c>
      <c r="K3021" s="56" t="str">
        <f t="shared" si="285"/>
        <v/>
      </c>
      <c r="L3021" s="57" t="str">
        <f t="shared" si="287"/>
        <v/>
      </c>
      <c r="M3021" t="str" cm="1">
        <f t="array" ref="M3021">IF(L3021="","",_xlfn.IFS(
  AND(L3021&gt;=TIME(9,0,0), L3021&lt;TIME(16,0,0)),"Morning",
  AND(L3021&gt;=TIME(16,0,0), L3021&lt;TIME(23,59,0)),"Evening",
  L3021&gt;=TIME(23,59,0),"Night",
  L3021&lt;TIME(9,0,0),"Night"
))</f>
        <v/>
      </c>
      <c r="O3021" t="str">
        <f t="shared" si="286"/>
        <v/>
      </c>
    </row>
    <row r="3022" spans="7:15" x14ac:dyDescent="0.25">
      <c r="G3022" t="str">
        <f t="shared" si="282"/>
        <v/>
      </c>
      <c r="H3022" s="4" t="str">
        <f t="shared" si="283"/>
        <v/>
      </c>
      <c r="I3022" t="str">
        <f>IFERROR(INDEX(Analysis!$B$71:$L$91, MATCH(B3022, Analysis!$A$71:$A$91, 0), MATCH(C3022, Analysis!$B$70:$L$70, 0)), "")</f>
        <v/>
      </c>
      <c r="J3022" t="str">
        <f t="shared" si="284"/>
        <v/>
      </c>
      <c r="K3022" s="56" t="str">
        <f t="shared" si="285"/>
        <v/>
      </c>
      <c r="L3022" s="57" t="str">
        <f t="shared" si="287"/>
        <v/>
      </c>
      <c r="M3022" t="str" cm="1">
        <f t="array" ref="M3022">IF(L3022="","",_xlfn.IFS(
  AND(L3022&gt;=TIME(9,0,0), L3022&lt;TIME(16,0,0)),"Morning",
  AND(L3022&gt;=TIME(16,0,0), L3022&lt;TIME(23,59,0)),"Evening",
  L3022&gt;=TIME(23,59,0),"Night",
  L3022&lt;TIME(9,0,0),"Night"
))</f>
        <v/>
      </c>
      <c r="O3022" t="str">
        <f t="shared" si="286"/>
        <v/>
      </c>
    </row>
    <row r="3023" spans="7:15" x14ac:dyDescent="0.25">
      <c r="G3023" t="str">
        <f t="shared" si="282"/>
        <v/>
      </c>
      <c r="H3023" s="4" t="str">
        <f t="shared" si="283"/>
        <v/>
      </c>
      <c r="I3023" t="str">
        <f>IFERROR(INDEX(Analysis!$B$71:$L$91, MATCH(B3023, Analysis!$A$71:$A$91, 0), MATCH(C3023, Analysis!$B$70:$L$70, 0)), "")</f>
        <v/>
      </c>
      <c r="J3023" t="str">
        <f t="shared" si="284"/>
        <v/>
      </c>
      <c r="K3023" s="56" t="str">
        <f t="shared" si="285"/>
        <v/>
      </c>
      <c r="L3023" s="57" t="str">
        <f t="shared" si="287"/>
        <v/>
      </c>
      <c r="M3023" t="str" cm="1">
        <f t="array" ref="M3023">IF(L3023="","",_xlfn.IFS(
  AND(L3023&gt;=TIME(9,0,0), L3023&lt;TIME(16,0,0)),"Morning",
  AND(L3023&gt;=TIME(16,0,0), L3023&lt;TIME(23,59,0)),"Evening",
  L3023&gt;=TIME(23,59,0),"Night",
  L3023&lt;TIME(9,0,0),"Night"
))</f>
        <v/>
      </c>
      <c r="O3023" t="str">
        <f t="shared" si="286"/>
        <v/>
      </c>
    </row>
    <row r="3024" spans="7:15" x14ac:dyDescent="0.25">
      <c r="G3024" t="str">
        <f t="shared" si="282"/>
        <v/>
      </c>
      <c r="H3024" s="4" t="str">
        <f t="shared" si="283"/>
        <v/>
      </c>
      <c r="I3024" t="str">
        <f>IFERROR(INDEX(Analysis!$B$71:$L$91, MATCH(B3024, Analysis!$A$71:$A$91, 0), MATCH(C3024, Analysis!$B$70:$L$70, 0)), "")</f>
        <v/>
      </c>
      <c r="J3024" t="str">
        <f t="shared" si="284"/>
        <v/>
      </c>
      <c r="K3024" s="56" t="str">
        <f t="shared" si="285"/>
        <v/>
      </c>
      <c r="L3024" s="57" t="str">
        <f t="shared" si="287"/>
        <v/>
      </c>
      <c r="M3024" t="str" cm="1">
        <f t="array" ref="M3024">IF(L3024="","",_xlfn.IFS(
  AND(L3024&gt;=TIME(9,0,0), L3024&lt;TIME(16,0,0)),"Morning",
  AND(L3024&gt;=TIME(16,0,0), L3024&lt;TIME(23,59,0)),"Evening",
  L3024&gt;=TIME(23,59,0),"Night",
  L3024&lt;TIME(9,0,0),"Night"
))</f>
        <v/>
      </c>
      <c r="O3024" t="str">
        <f t="shared" si="286"/>
        <v/>
      </c>
    </row>
    <row r="3025" spans="7:15" x14ac:dyDescent="0.25">
      <c r="G3025" t="str">
        <f t="shared" si="282"/>
        <v/>
      </c>
      <c r="H3025" s="4" t="str">
        <f t="shared" si="283"/>
        <v/>
      </c>
      <c r="I3025" t="str">
        <f>IFERROR(INDEX(Analysis!$B$71:$L$91, MATCH(B3025, Analysis!$A$71:$A$91, 0), MATCH(C3025, Analysis!$B$70:$L$70, 0)), "")</f>
        <v/>
      </c>
      <c r="J3025" t="str">
        <f t="shared" si="284"/>
        <v/>
      </c>
      <c r="K3025" s="56" t="str">
        <f t="shared" si="285"/>
        <v/>
      </c>
      <c r="L3025" s="57" t="str">
        <f t="shared" si="287"/>
        <v/>
      </c>
      <c r="M3025" t="str" cm="1">
        <f t="array" ref="M3025">IF(L3025="","",_xlfn.IFS(
  AND(L3025&gt;=TIME(9,0,0), L3025&lt;TIME(16,0,0)),"Morning",
  AND(L3025&gt;=TIME(16,0,0), L3025&lt;TIME(23,59,0)),"Evening",
  L3025&gt;=TIME(23,59,0),"Night",
  L3025&lt;TIME(9,0,0),"Night"
))</f>
        <v/>
      </c>
      <c r="O3025" t="str">
        <f t="shared" si="286"/>
        <v/>
      </c>
    </row>
    <row r="3026" spans="7:15" x14ac:dyDescent="0.25">
      <c r="G3026" t="str">
        <f t="shared" si="282"/>
        <v/>
      </c>
      <c r="H3026" s="4" t="str">
        <f t="shared" si="283"/>
        <v/>
      </c>
      <c r="I3026" t="str">
        <f>IFERROR(INDEX(Analysis!$B$71:$L$91, MATCH(B3026, Analysis!$A$71:$A$91, 0), MATCH(C3026, Analysis!$B$70:$L$70, 0)), "")</f>
        <v/>
      </c>
      <c r="J3026" t="str">
        <f t="shared" si="284"/>
        <v/>
      </c>
      <c r="K3026" s="56" t="str">
        <f t="shared" si="285"/>
        <v/>
      </c>
      <c r="L3026" s="57" t="str">
        <f t="shared" si="287"/>
        <v/>
      </c>
      <c r="M3026" t="str" cm="1">
        <f t="array" ref="M3026">IF(L3026="","",_xlfn.IFS(
  AND(L3026&gt;=TIME(9,0,0), L3026&lt;TIME(16,0,0)),"Morning",
  AND(L3026&gt;=TIME(16,0,0), L3026&lt;TIME(23,59,0)),"Evening",
  L3026&gt;=TIME(23,59,0),"Night",
  L3026&lt;TIME(9,0,0),"Night"
))</f>
        <v/>
      </c>
      <c r="O3026" t="str">
        <f t="shared" si="286"/>
        <v/>
      </c>
    </row>
    <row r="3027" spans="7:15" x14ac:dyDescent="0.25">
      <c r="G3027" t="str">
        <f t="shared" si="282"/>
        <v/>
      </c>
      <c r="H3027" s="4" t="str">
        <f t="shared" si="283"/>
        <v/>
      </c>
      <c r="I3027" t="str">
        <f>IFERROR(INDEX(Analysis!$B$71:$L$91, MATCH(B3027, Analysis!$A$71:$A$91, 0), MATCH(C3027, Analysis!$B$70:$L$70, 0)), "")</f>
        <v/>
      </c>
      <c r="J3027" t="str">
        <f t="shared" si="284"/>
        <v/>
      </c>
      <c r="K3027" s="56" t="str">
        <f t="shared" si="285"/>
        <v/>
      </c>
      <c r="L3027" s="57" t="str">
        <f t="shared" si="287"/>
        <v/>
      </c>
      <c r="M3027" t="str" cm="1">
        <f t="array" ref="M3027">IF(L3027="","",_xlfn.IFS(
  AND(L3027&gt;=TIME(9,0,0), L3027&lt;TIME(16,0,0)),"Morning",
  AND(L3027&gt;=TIME(16,0,0), L3027&lt;TIME(23,59,0)),"Evening",
  L3027&gt;=TIME(23,59,0),"Night",
  L3027&lt;TIME(9,0,0),"Night"
))</f>
        <v/>
      </c>
      <c r="O3027" t="str">
        <f t="shared" si="286"/>
        <v/>
      </c>
    </row>
    <row r="3028" spans="7:15" x14ac:dyDescent="0.25">
      <c r="G3028" t="str">
        <f t="shared" si="282"/>
        <v/>
      </c>
      <c r="H3028" s="4" t="str">
        <f t="shared" si="283"/>
        <v/>
      </c>
      <c r="I3028" t="str">
        <f>IFERROR(INDEX(Analysis!$B$71:$L$91, MATCH(B3028, Analysis!$A$71:$A$91, 0), MATCH(C3028, Analysis!$B$70:$L$70, 0)), "")</f>
        <v/>
      </c>
      <c r="J3028" t="str">
        <f t="shared" si="284"/>
        <v/>
      </c>
      <c r="K3028" s="56" t="str">
        <f t="shared" si="285"/>
        <v/>
      </c>
      <c r="L3028" s="57" t="str">
        <f t="shared" si="287"/>
        <v/>
      </c>
      <c r="M3028" t="str" cm="1">
        <f t="array" ref="M3028">IF(L3028="","",_xlfn.IFS(
  AND(L3028&gt;=TIME(9,0,0), L3028&lt;TIME(16,0,0)),"Morning",
  AND(L3028&gt;=TIME(16,0,0), L3028&lt;TIME(23,59,0)),"Evening",
  L3028&gt;=TIME(23,59,0),"Night",
  L3028&lt;TIME(9,0,0),"Night"
))</f>
        <v/>
      </c>
      <c r="O3028" t="str">
        <f t="shared" si="286"/>
        <v/>
      </c>
    </row>
    <row r="3029" spans="7:15" x14ac:dyDescent="0.25">
      <c r="G3029" t="str">
        <f t="shared" si="282"/>
        <v/>
      </c>
      <c r="H3029" s="4" t="str">
        <f t="shared" si="283"/>
        <v/>
      </c>
      <c r="I3029" t="str">
        <f>IFERROR(INDEX(Analysis!$B$71:$L$91, MATCH(B3029, Analysis!$A$71:$A$91, 0), MATCH(C3029, Analysis!$B$70:$L$70, 0)), "")</f>
        <v/>
      </c>
      <c r="J3029" t="str">
        <f t="shared" si="284"/>
        <v/>
      </c>
      <c r="K3029" s="56" t="str">
        <f t="shared" si="285"/>
        <v/>
      </c>
      <c r="L3029" s="57" t="str">
        <f t="shared" si="287"/>
        <v/>
      </c>
      <c r="M3029" t="str" cm="1">
        <f t="array" ref="M3029">IF(L3029="","",_xlfn.IFS(
  AND(L3029&gt;=TIME(9,0,0), L3029&lt;TIME(16,0,0)),"Morning",
  AND(L3029&gt;=TIME(16,0,0), L3029&lt;TIME(23,59,0)),"Evening",
  L3029&gt;=TIME(23,59,0),"Night",
  L3029&lt;TIME(9,0,0),"Night"
))</f>
        <v/>
      </c>
      <c r="O3029" t="str">
        <f t="shared" si="286"/>
        <v/>
      </c>
    </row>
    <row r="3030" spans="7:15" x14ac:dyDescent="0.25">
      <c r="G3030" t="str">
        <f t="shared" si="282"/>
        <v/>
      </c>
      <c r="H3030" s="4" t="str">
        <f t="shared" si="283"/>
        <v/>
      </c>
      <c r="I3030" t="str">
        <f>IFERROR(INDEX(Analysis!$B$71:$L$91, MATCH(B3030, Analysis!$A$71:$A$91, 0), MATCH(C3030, Analysis!$B$70:$L$70, 0)), "")</f>
        <v/>
      </c>
      <c r="J3030" t="str">
        <f t="shared" si="284"/>
        <v/>
      </c>
      <c r="K3030" s="56" t="str">
        <f t="shared" si="285"/>
        <v/>
      </c>
      <c r="L3030" s="57" t="str">
        <f t="shared" si="287"/>
        <v/>
      </c>
      <c r="M3030" t="str" cm="1">
        <f t="array" ref="M3030">IF(L3030="","",_xlfn.IFS(
  AND(L3030&gt;=TIME(9,0,0), L3030&lt;TIME(16,0,0)),"Morning",
  AND(L3030&gt;=TIME(16,0,0), L3030&lt;TIME(23,59,0)),"Evening",
  L3030&gt;=TIME(23,59,0),"Night",
  L3030&lt;TIME(9,0,0),"Night"
))</f>
        <v/>
      </c>
      <c r="O3030" t="str">
        <f t="shared" si="286"/>
        <v/>
      </c>
    </row>
    <row r="3031" spans="7:15" x14ac:dyDescent="0.25">
      <c r="G3031" t="str">
        <f t="shared" si="282"/>
        <v/>
      </c>
      <c r="H3031" s="4" t="str">
        <f t="shared" si="283"/>
        <v/>
      </c>
      <c r="I3031" t="str">
        <f>IFERROR(INDEX(Analysis!$B$71:$L$91, MATCH(B3031, Analysis!$A$71:$A$91, 0), MATCH(C3031, Analysis!$B$70:$L$70, 0)), "")</f>
        <v/>
      </c>
      <c r="J3031" t="str">
        <f t="shared" si="284"/>
        <v/>
      </c>
      <c r="K3031" s="56" t="str">
        <f t="shared" si="285"/>
        <v/>
      </c>
      <c r="L3031" s="57" t="str">
        <f t="shared" si="287"/>
        <v/>
      </c>
      <c r="M3031" t="str" cm="1">
        <f t="array" ref="M3031">IF(L3031="","",_xlfn.IFS(
  AND(L3031&gt;=TIME(9,0,0), L3031&lt;TIME(16,0,0)),"Morning",
  AND(L3031&gt;=TIME(16,0,0), L3031&lt;TIME(23,59,0)),"Evening",
  L3031&gt;=TIME(23,59,0),"Night",
  L3031&lt;TIME(9,0,0),"Night"
))</f>
        <v/>
      </c>
      <c r="O3031" t="str">
        <f t="shared" si="286"/>
        <v/>
      </c>
    </row>
    <row r="3032" spans="7:15" x14ac:dyDescent="0.25">
      <c r="G3032" t="str">
        <f t="shared" si="282"/>
        <v/>
      </c>
      <c r="H3032" s="4" t="str">
        <f t="shared" si="283"/>
        <v/>
      </c>
      <c r="I3032" t="str">
        <f>IFERROR(INDEX(Analysis!$B$71:$L$91, MATCH(B3032, Analysis!$A$71:$A$91, 0), MATCH(C3032, Analysis!$B$70:$L$70, 0)), "")</f>
        <v/>
      </c>
      <c r="J3032" t="str">
        <f t="shared" si="284"/>
        <v/>
      </c>
      <c r="K3032" s="56" t="str">
        <f t="shared" si="285"/>
        <v/>
      </c>
      <c r="L3032" s="57" t="str">
        <f t="shared" si="287"/>
        <v/>
      </c>
      <c r="M3032" t="str" cm="1">
        <f t="array" ref="M3032">IF(L3032="","",_xlfn.IFS(
  AND(L3032&gt;=TIME(9,0,0), L3032&lt;TIME(16,0,0)),"Morning",
  AND(L3032&gt;=TIME(16,0,0), L3032&lt;TIME(23,59,0)),"Evening",
  L3032&gt;=TIME(23,59,0),"Night",
  L3032&lt;TIME(9,0,0),"Night"
))</f>
        <v/>
      </c>
      <c r="O3032" t="str">
        <f t="shared" si="286"/>
        <v/>
      </c>
    </row>
    <row r="3033" spans="7:15" x14ac:dyDescent="0.25">
      <c r="G3033" t="str">
        <f t="shared" si="282"/>
        <v/>
      </c>
      <c r="H3033" s="4" t="str">
        <f t="shared" si="283"/>
        <v/>
      </c>
      <c r="I3033" t="str">
        <f>IFERROR(INDEX(Analysis!$B$71:$L$91, MATCH(B3033, Analysis!$A$71:$A$91, 0), MATCH(C3033, Analysis!$B$70:$L$70, 0)), "")</f>
        <v/>
      </c>
      <c r="J3033" t="str">
        <f t="shared" si="284"/>
        <v/>
      </c>
      <c r="K3033" s="56" t="str">
        <f t="shared" si="285"/>
        <v/>
      </c>
      <c r="L3033" s="57" t="str">
        <f t="shared" si="287"/>
        <v/>
      </c>
      <c r="M3033" t="str" cm="1">
        <f t="array" ref="M3033">IF(L3033="","",_xlfn.IFS(
  AND(L3033&gt;=TIME(9,0,0), L3033&lt;TIME(16,0,0)),"Morning",
  AND(L3033&gt;=TIME(16,0,0), L3033&lt;TIME(23,59,0)),"Evening",
  L3033&gt;=TIME(23,59,0),"Night",
  L3033&lt;TIME(9,0,0),"Night"
))</f>
        <v/>
      </c>
      <c r="O3033" t="str">
        <f t="shared" si="286"/>
        <v/>
      </c>
    </row>
    <row r="3034" spans="7:15" x14ac:dyDescent="0.25">
      <c r="G3034" t="str">
        <f t="shared" si="282"/>
        <v/>
      </c>
      <c r="H3034" s="4" t="str">
        <f t="shared" si="283"/>
        <v/>
      </c>
      <c r="I3034" t="str">
        <f>IFERROR(INDEX(Analysis!$B$71:$L$91, MATCH(B3034, Analysis!$A$71:$A$91, 0), MATCH(C3034, Analysis!$B$70:$L$70, 0)), "")</f>
        <v/>
      </c>
      <c r="J3034" t="str">
        <f t="shared" si="284"/>
        <v/>
      </c>
      <c r="K3034" s="56" t="str">
        <f t="shared" si="285"/>
        <v/>
      </c>
      <c r="L3034" s="57" t="str">
        <f t="shared" si="287"/>
        <v/>
      </c>
      <c r="M3034" t="str" cm="1">
        <f t="array" ref="M3034">IF(L3034="","",_xlfn.IFS(
  AND(L3034&gt;=TIME(9,0,0), L3034&lt;TIME(16,0,0)),"Morning",
  AND(L3034&gt;=TIME(16,0,0), L3034&lt;TIME(23,59,0)),"Evening",
  L3034&gt;=TIME(23,59,0),"Night",
  L3034&lt;TIME(9,0,0),"Night"
))</f>
        <v/>
      </c>
      <c r="O3034" t="str">
        <f t="shared" si="286"/>
        <v/>
      </c>
    </row>
    <row r="3035" spans="7:15" x14ac:dyDescent="0.25">
      <c r="G3035" t="str">
        <f t="shared" si="282"/>
        <v/>
      </c>
      <c r="H3035" s="4" t="str">
        <f t="shared" si="283"/>
        <v/>
      </c>
      <c r="I3035" t="str">
        <f>IFERROR(INDEX(Analysis!$B$71:$L$91, MATCH(B3035, Analysis!$A$71:$A$91, 0), MATCH(C3035, Analysis!$B$70:$L$70, 0)), "")</f>
        <v/>
      </c>
      <c r="J3035" t="str">
        <f t="shared" si="284"/>
        <v/>
      </c>
      <c r="K3035" s="56" t="str">
        <f t="shared" si="285"/>
        <v/>
      </c>
      <c r="L3035" s="57" t="str">
        <f t="shared" si="287"/>
        <v/>
      </c>
      <c r="M3035" t="str" cm="1">
        <f t="array" ref="M3035">IF(L3035="","",_xlfn.IFS(
  AND(L3035&gt;=TIME(9,0,0), L3035&lt;TIME(16,0,0)),"Morning",
  AND(L3035&gt;=TIME(16,0,0), L3035&lt;TIME(23,59,0)),"Evening",
  L3035&gt;=TIME(23,59,0),"Night",
  L3035&lt;TIME(9,0,0),"Night"
))</f>
        <v/>
      </c>
      <c r="O3035" t="str">
        <f t="shared" si="286"/>
        <v/>
      </c>
    </row>
    <row r="3036" spans="7:15" x14ac:dyDescent="0.25">
      <c r="G3036" t="str">
        <f t="shared" si="282"/>
        <v/>
      </c>
      <c r="H3036" s="4" t="str">
        <f t="shared" si="283"/>
        <v/>
      </c>
      <c r="I3036" t="str">
        <f>IFERROR(INDEX(Analysis!$B$71:$L$91, MATCH(B3036, Analysis!$A$71:$A$91, 0), MATCH(C3036, Analysis!$B$70:$L$70, 0)), "")</f>
        <v/>
      </c>
      <c r="J3036" t="str">
        <f t="shared" si="284"/>
        <v/>
      </c>
      <c r="K3036" s="56" t="str">
        <f t="shared" si="285"/>
        <v/>
      </c>
      <c r="L3036" s="57" t="str">
        <f t="shared" si="287"/>
        <v/>
      </c>
      <c r="M3036" t="str" cm="1">
        <f t="array" ref="M3036">IF(L3036="","",_xlfn.IFS(
  AND(L3036&gt;=TIME(9,0,0), L3036&lt;TIME(16,0,0)),"Morning",
  AND(L3036&gt;=TIME(16,0,0), L3036&lt;TIME(23,59,0)),"Evening",
  L3036&gt;=TIME(23,59,0),"Night",
  L3036&lt;TIME(9,0,0),"Night"
))</f>
        <v/>
      </c>
      <c r="O3036" t="str">
        <f t="shared" si="286"/>
        <v/>
      </c>
    </row>
    <row r="3037" spans="7:15" x14ac:dyDescent="0.25">
      <c r="G3037" t="str">
        <f t="shared" si="282"/>
        <v/>
      </c>
      <c r="H3037" s="4" t="str">
        <f t="shared" si="283"/>
        <v/>
      </c>
      <c r="I3037" t="str">
        <f>IFERROR(INDEX(Analysis!$B$71:$L$91, MATCH(B3037, Analysis!$A$71:$A$91, 0), MATCH(C3037, Analysis!$B$70:$L$70, 0)), "")</f>
        <v/>
      </c>
      <c r="J3037" t="str">
        <f t="shared" si="284"/>
        <v/>
      </c>
      <c r="K3037" s="56" t="str">
        <f t="shared" si="285"/>
        <v/>
      </c>
      <c r="L3037" s="57" t="str">
        <f t="shared" si="287"/>
        <v/>
      </c>
      <c r="M3037" t="str" cm="1">
        <f t="array" ref="M3037">IF(L3037="","",_xlfn.IFS(
  AND(L3037&gt;=TIME(9,0,0), L3037&lt;TIME(16,0,0)),"Morning",
  AND(L3037&gt;=TIME(16,0,0), L3037&lt;TIME(23,59,0)),"Evening",
  L3037&gt;=TIME(23,59,0),"Night",
  L3037&lt;TIME(9,0,0),"Night"
))</f>
        <v/>
      </c>
      <c r="O3037" t="str">
        <f t="shared" si="286"/>
        <v/>
      </c>
    </row>
    <row r="3038" spans="7:15" x14ac:dyDescent="0.25">
      <c r="G3038" t="str">
        <f t="shared" si="282"/>
        <v/>
      </c>
      <c r="H3038" s="4" t="str">
        <f t="shared" si="283"/>
        <v/>
      </c>
      <c r="I3038" t="str">
        <f>IFERROR(INDEX(Analysis!$B$71:$L$91, MATCH(B3038, Analysis!$A$71:$A$91, 0), MATCH(C3038, Analysis!$B$70:$L$70, 0)), "")</f>
        <v/>
      </c>
      <c r="J3038" t="str">
        <f t="shared" si="284"/>
        <v/>
      </c>
      <c r="K3038" s="56" t="str">
        <f t="shared" si="285"/>
        <v/>
      </c>
      <c r="L3038" s="57" t="str">
        <f t="shared" si="287"/>
        <v/>
      </c>
      <c r="M3038" t="str" cm="1">
        <f t="array" ref="M3038">IF(L3038="","",_xlfn.IFS(
  AND(L3038&gt;=TIME(9,0,0), L3038&lt;TIME(16,0,0)),"Morning",
  AND(L3038&gt;=TIME(16,0,0), L3038&lt;TIME(23,59,0)),"Evening",
  L3038&gt;=TIME(23,59,0),"Night",
  L3038&lt;TIME(9,0,0),"Night"
))</f>
        <v/>
      </c>
      <c r="O3038" t="str">
        <f t="shared" si="286"/>
        <v/>
      </c>
    </row>
    <row r="3039" spans="7:15" x14ac:dyDescent="0.25">
      <c r="G3039" t="str">
        <f t="shared" si="282"/>
        <v/>
      </c>
      <c r="H3039" s="4" t="str">
        <f t="shared" si="283"/>
        <v/>
      </c>
      <c r="I3039" t="str">
        <f>IFERROR(INDEX(Analysis!$B$71:$L$91, MATCH(B3039, Analysis!$A$71:$A$91, 0), MATCH(C3039, Analysis!$B$70:$L$70, 0)), "")</f>
        <v/>
      </c>
      <c r="J3039" t="str">
        <f t="shared" si="284"/>
        <v/>
      </c>
      <c r="K3039" s="56" t="str">
        <f t="shared" si="285"/>
        <v/>
      </c>
      <c r="L3039" s="57" t="str">
        <f t="shared" si="287"/>
        <v/>
      </c>
      <c r="M3039" t="str" cm="1">
        <f t="array" ref="M3039">IF(L3039="","",_xlfn.IFS(
  AND(L3039&gt;=TIME(9,0,0), L3039&lt;TIME(16,0,0)),"Morning",
  AND(L3039&gt;=TIME(16,0,0), L3039&lt;TIME(23,59,0)),"Evening",
  L3039&gt;=TIME(23,59,0),"Night",
  L3039&lt;TIME(9,0,0),"Night"
))</f>
        <v/>
      </c>
      <c r="O3039" t="str">
        <f t="shared" si="286"/>
        <v/>
      </c>
    </row>
    <row r="3040" spans="7:15" x14ac:dyDescent="0.25">
      <c r="G3040" t="str">
        <f t="shared" si="282"/>
        <v/>
      </c>
      <c r="H3040" s="4" t="str">
        <f t="shared" si="283"/>
        <v/>
      </c>
      <c r="I3040" t="str">
        <f>IFERROR(INDEX(Analysis!$B$71:$L$91, MATCH(B3040, Analysis!$A$71:$A$91, 0), MATCH(C3040, Analysis!$B$70:$L$70, 0)), "")</f>
        <v/>
      </c>
      <c r="J3040" t="str">
        <f t="shared" si="284"/>
        <v/>
      </c>
      <c r="K3040" s="56" t="str">
        <f t="shared" si="285"/>
        <v/>
      </c>
      <c r="L3040" s="57" t="str">
        <f t="shared" si="287"/>
        <v/>
      </c>
      <c r="M3040" t="str" cm="1">
        <f t="array" ref="M3040">IF(L3040="","",_xlfn.IFS(
  AND(L3040&gt;=TIME(9,0,0), L3040&lt;TIME(16,0,0)),"Morning",
  AND(L3040&gt;=TIME(16,0,0), L3040&lt;TIME(23,59,0)),"Evening",
  L3040&gt;=TIME(23,59,0),"Night",
  L3040&lt;TIME(9,0,0),"Night"
))</f>
        <v/>
      </c>
      <c r="O3040" t="str">
        <f t="shared" si="286"/>
        <v/>
      </c>
    </row>
    <row r="3041" spans="7:15" x14ac:dyDescent="0.25">
      <c r="G3041" t="str">
        <f t="shared" si="282"/>
        <v/>
      </c>
      <c r="H3041" s="4" t="str">
        <f t="shared" si="283"/>
        <v/>
      </c>
      <c r="I3041" t="str">
        <f>IFERROR(INDEX(Analysis!$B$71:$L$91, MATCH(B3041, Analysis!$A$71:$A$91, 0), MATCH(C3041, Analysis!$B$70:$L$70, 0)), "")</f>
        <v/>
      </c>
      <c r="J3041" t="str">
        <f t="shared" si="284"/>
        <v/>
      </c>
      <c r="K3041" s="56" t="str">
        <f t="shared" si="285"/>
        <v/>
      </c>
      <c r="L3041" s="57" t="str">
        <f t="shared" si="287"/>
        <v/>
      </c>
      <c r="M3041" t="str" cm="1">
        <f t="array" ref="M3041">IF(L3041="","",_xlfn.IFS(
  AND(L3041&gt;=TIME(9,0,0), L3041&lt;TIME(16,0,0)),"Morning",
  AND(L3041&gt;=TIME(16,0,0), L3041&lt;TIME(23,59,0)),"Evening",
  L3041&gt;=TIME(23,59,0),"Night",
  L3041&lt;TIME(9,0,0),"Night"
))</f>
        <v/>
      </c>
      <c r="O3041" t="str">
        <f t="shared" si="286"/>
        <v/>
      </c>
    </row>
    <row r="3042" spans="7:15" x14ac:dyDescent="0.25">
      <c r="G3042" t="str">
        <f t="shared" si="282"/>
        <v/>
      </c>
      <c r="H3042" s="4" t="str">
        <f t="shared" si="283"/>
        <v/>
      </c>
      <c r="I3042" t="str">
        <f>IFERROR(INDEX(Analysis!$B$71:$L$91, MATCH(B3042, Analysis!$A$71:$A$91, 0), MATCH(C3042, Analysis!$B$70:$L$70, 0)), "")</f>
        <v/>
      </c>
      <c r="J3042" t="str">
        <f t="shared" si="284"/>
        <v/>
      </c>
      <c r="K3042" s="56" t="str">
        <f t="shared" si="285"/>
        <v/>
      </c>
      <c r="L3042" s="57" t="str">
        <f t="shared" si="287"/>
        <v/>
      </c>
      <c r="M3042" t="str" cm="1">
        <f t="array" ref="M3042">IF(L3042="","",_xlfn.IFS(
  AND(L3042&gt;=TIME(9,0,0), L3042&lt;TIME(16,0,0)),"Morning",
  AND(L3042&gt;=TIME(16,0,0), L3042&lt;TIME(23,59,0)),"Evening",
  L3042&gt;=TIME(23,59,0),"Night",
  L3042&lt;TIME(9,0,0),"Night"
))</f>
        <v/>
      </c>
      <c r="O3042" t="str">
        <f t="shared" si="286"/>
        <v/>
      </c>
    </row>
    <row r="3043" spans="7:15" x14ac:dyDescent="0.25">
      <c r="G3043" t="str">
        <f t="shared" si="282"/>
        <v/>
      </c>
      <c r="H3043" s="4" t="str">
        <f t="shared" si="283"/>
        <v/>
      </c>
      <c r="I3043" t="str">
        <f>IFERROR(INDEX(Analysis!$B$71:$L$91, MATCH(B3043, Analysis!$A$71:$A$91, 0), MATCH(C3043, Analysis!$B$70:$L$70, 0)), "")</f>
        <v/>
      </c>
      <c r="J3043" t="str">
        <f t="shared" si="284"/>
        <v/>
      </c>
      <c r="K3043" s="56" t="str">
        <f t="shared" si="285"/>
        <v/>
      </c>
      <c r="L3043" s="57" t="str">
        <f t="shared" si="287"/>
        <v/>
      </c>
      <c r="M3043" t="str" cm="1">
        <f t="array" ref="M3043">IF(L3043="","",_xlfn.IFS(
  AND(L3043&gt;=TIME(9,0,0), L3043&lt;TIME(16,0,0)),"Morning",
  AND(L3043&gt;=TIME(16,0,0), L3043&lt;TIME(23,59,0)),"Evening",
  L3043&gt;=TIME(23,59,0),"Night",
  L3043&lt;TIME(9,0,0),"Night"
))</f>
        <v/>
      </c>
      <c r="O3043" t="str">
        <f t="shared" si="286"/>
        <v/>
      </c>
    </row>
    <row r="3044" spans="7:15" x14ac:dyDescent="0.25">
      <c r="G3044" t="str">
        <f t="shared" si="282"/>
        <v/>
      </c>
      <c r="H3044" s="4" t="str">
        <f t="shared" si="283"/>
        <v/>
      </c>
      <c r="I3044" t="str">
        <f>IFERROR(INDEX(Analysis!$B$71:$L$91, MATCH(B3044, Analysis!$A$71:$A$91, 0), MATCH(C3044, Analysis!$B$70:$L$70, 0)), "")</f>
        <v/>
      </c>
      <c r="J3044" t="str">
        <f t="shared" si="284"/>
        <v/>
      </c>
      <c r="K3044" s="56" t="str">
        <f t="shared" si="285"/>
        <v/>
      </c>
      <c r="L3044" s="57" t="str">
        <f t="shared" si="287"/>
        <v/>
      </c>
      <c r="M3044" t="str" cm="1">
        <f t="array" ref="M3044">IF(L3044="","",_xlfn.IFS(
  AND(L3044&gt;=TIME(9,0,0), L3044&lt;TIME(16,0,0)),"Morning",
  AND(L3044&gt;=TIME(16,0,0), L3044&lt;TIME(23,59,0)),"Evening",
  L3044&gt;=TIME(23,59,0),"Night",
  L3044&lt;TIME(9,0,0),"Night"
))</f>
        <v/>
      </c>
      <c r="O3044" t="str">
        <f t="shared" si="286"/>
        <v/>
      </c>
    </row>
    <row r="3045" spans="7:15" x14ac:dyDescent="0.25">
      <c r="G3045" t="str">
        <f t="shared" si="282"/>
        <v/>
      </c>
      <c r="H3045" s="4" t="str">
        <f t="shared" si="283"/>
        <v/>
      </c>
      <c r="I3045" t="str">
        <f>IFERROR(INDEX(Analysis!$B$71:$L$91, MATCH(B3045, Analysis!$A$71:$A$91, 0), MATCH(C3045, Analysis!$B$70:$L$70, 0)), "")</f>
        <v/>
      </c>
      <c r="J3045" t="str">
        <f t="shared" si="284"/>
        <v/>
      </c>
      <c r="K3045" s="56" t="str">
        <f t="shared" si="285"/>
        <v/>
      </c>
      <c r="L3045" s="57" t="str">
        <f t="shared" si="287"/>
        <v/>
      </c>
      <c r="M3045" t="str" cm="1">
        <f t="array" ref="M3045">IF(L3045="","",_xlfn.IFS(
  AND(L3045&gt;=TIME(9,0,0), L3045&lt;TIME(16,0,0)),"Morning",
  AND(L3045&gt;=TIME(16,0,0), L3045&lt;TIME(23,59,0)),"Evening",
  L3045&gt;=TIME(23,59,0),"Night",
  L3045&lt;TIME(9,0,0),"Night"
))</f>
        <v/>
      </c>
      <c r="O3045" t="str">
        <f t="shared" si="286"/>
        <v/>
      </c>
    </row>
    <row r="3046" spans="7:15" x14ac:dyDescent="0.25">
      <c r="G3046" t="str">
        <f t="shared" si="282"/>
        <v/>
      </c>
      <c r="H3046" s="4" t="str">
        <f t="shared" si="283"/>
        <v/>
      </c>
      <c r="I3046" t="str">
        <f>IFERROR(INDEX(Analysis!$B$71:$L$91, MATCH(B3046, Analysis!$A$71:$A$91, 0), MATCH(C3046, Analysis!$B$70:$L$70, 0)), "")</f>
        <v/>
      </c>
      <c r="J3046" t="str">
        <f t="shared" si="284"/>
        <v/>
      </c>
      <c r="K3046" s="56" t="str">
        <f t="shared" si="285"/>
        <v/>
      </c>
      <c r="L3046" s="57" t="str">
        <f t="shared" si="287"/>
        <v/>
      </c>
      <c r="M3046" t="str" cm="1">
        <f t="array" ref="M3046">IF(L3046="","",_xlfn.IFS(
  AND(L3046&gt;=TIME(9,0,0), L3046&lt;TIME(16,0,0)),"Morning",
  AND(L3046&gt;=TIME(16,0,0), L3046&lt;TIME(23,59,0)),"Evening",
  L3046&gt;=TIME(23,59,0),"Night",
  L3046&lt;TIME(9,0,0),"Night"
))</f>
        <v/>
      </c>
      <c r="O3046" t="str">
        <f t="shared" si="286"/>
        <v/>
      </c>
    </row>
    <row r="3047" spans="7:15" x14ac:dyDescent="0.25">
      <c r="G3047" t="str">
        <f t="shared" si="282"/>
        <v/>
      </c>
      <c r="H3047" s="4" t="str">
        <f t="shared" si="283"/>
        <v/>
      </c>
      <c r="I3047" t="str">
        <f>IFERROR(INDEX(Analysis!$B$71:$L$91, MATCH(B3047, Analysis!$A$71:$A$91, 0), MATCH(C3047, Analysis!$B$70:$L$70, 0)), "")</f>
        <v/>
      </c>
      <c r="J3047" t="str">
        <f t="shared" si="284"/>
        <v/>
      </c>
      <c r="K3047" s="56" t="str">
        <f t="shared" si="285"/>
        <v/>
      </c>
      <c r="L3047" s="57" t="str">
        <f t="shared" si="287"/>
        <v/>
      </c>
      <c r="M3047" t="str" cm="1">
        <f t="array" ref="M3047">IF(L3047="","",_xlfn.IFS(
  AND(L3047&gt;=TIME(9,0,0), L3047&lt;TIME(16,0,0)),"Morning",
  AND(L3047&gt;=TIME(16,0,0), L3047&lt;TIME(23,59,0)),"Evening",
  L3047&gt;=TIME(23,59,0),"Night",
  L3047&lt;TIME(9,0,0),"Night"
))</f>
        <v/>
      </c>
      <c r="O3047" t="str">
        <f t="shared" si="286"/>
        <v/>
      </c>
    </row>
    <row r="3048" spans="7:15" x14ac:dyDescent="0.25">
      <c r="G3048" t="str">
        <f t="shared" si="282"/>
        <v/>
      </c>
      <c r="H3048" s="4" t="str">
        <f t="shared" si="283"/>
        <v/>
      </c>
      <c r="I3048" t="str">
        <f>IFERROR(INDEX(Analysis!$B$71:$L$91, MATCH(B3048, Analysis!$A$71:$A$91, 0), MATCH(C3048, Analysis!$B$70:$L$70, 0)), "")</f>
        <v/>
      </c>
      <c r="J3048" t="str">
        <f t="shared" si="284"/>
        <v/>
      </c>
      <c r="K3048" s="56" t="str">
        <f t="shared" si="285"/>
        <v/>
      </c>
      <c r="L3048" s="57" t="str">
        <f t="shared" si="287"/>
        <v/>
      </c>
      <c r="M3048" t="str" cm="1">
        <f t="array" ref="M3048">IF(L3048="","",_xlfn.IFS(
  AND(L3048&gt;=TIME(9,0,0), L3048&lt;TIME(16,0,0)),"Morning",
  AND(L3048&gt;=TIME(16,0,0), L3048&lt;TIME(23,59,0)),"Evening",
  L3048&gt;=TIME(23,59,0),"Night",
  L3048&lt;TIME(9,0,0),"Night"
))</f>
        <v/>
      </c>
      <c r="O3048" t="str">
        <f t="shared" si="286"/>
        <v/>
      </c>
    </row>
    <row r="3049" spans="7:15" x14ac:dyDescent="0.25">
      <c r="G3049" t="str">
        <f t="shared" si="282"/>
        <v/>
      </c>
      <c r="H3049" s="4" t="str">
        <f t="shared" si="283"/>
        <v/>
      </c>
      <c r="I3049" t="str">
        <f>IFERROR(INDEX(Analysis!$B$71:$L$91, MATCH(B3049, Analysis!$A$71:$A$91, 0), MATCH(C3049, Analysis!$B$70:$L$70, 0)), "")</f>
        <v/>
      </c>
      <c r="J3049" t="str">
        <f t="shared" si="284"/>
        <v/>
      </c>
      <c r="K3049" s="56" t="str">
        <f t="shared" si="285"/>
        <v/>
      </c>
      <c r="L3049" s="57" t="str">
        <f t="shared" si="287"/>
        <v/>
      </c>
      <c r="M3049" t="str" cm="1">
        <f t="array" ref="M3049">IF(L3049="","",_xlfn.IFS(
  AND(L3049&gt;=TIME(9,0,0), L3049&lt;TIME(16,0,0)),"Morning",
  AND(L3049&gt;=TIME(16,0,0), L3049&lt;TIME(23,59,0)),"Evening",
  L3049&gt;=TIME(23,59,0),"Night",
  L3049&lt;TIME(9,0,0),"Night"
))</f>
        <v/>
      </c>
      <c r="O3049" t="str">
        <f t="shared" si="286"/>
        <v/>
      </c>
    </row>
    <row r="3050" spans="7:15" x14ac:dyDescent="0.25">
      <c r="G3050" t="str">
        <f t="shared" si="282"/>
        <v/>
      </c>
      <c r="H3050" s="4" t="str">
        <f t="shared" si="283"/>
        <v/>
      </c>
      <c r="I3050" t="str">
        <f>IFERROR(INDEX(Analysis!$B$71:$L$91, MATCH(B3050, Analysis!$A$71:$A$91, 0), MATCH(C3050, Analysis!$B$70:$L$70, 0)), "")</f>
        <v/>
      </c>
      <c r="J3050" t="str">
        <f t="shared" si="284"/>
        <v/>
      </c>
      <c r="K3050" s="56" t="str">
        <f t="shared" si="285"/>
        <v/>
      </c>
      <c r="L3050" s="57" t="str">
        <f t="shared" si="287"/>
        <v/>
      </c>
      <c r="M3050" t="str" cm="1">
        <f t="array" ref="M3050">IF(L3050="","",_xlfn.IFS(
  AND(L3050&gt;=TIME(9,0,0), L3050&lt;TIME(16,0,0)),"Morning",
  AND(L3050&gt;=TIME(16,0,0), L3050&lt;TIME(23,59,0)),"Evening",
  L3050&gt;=TIME(23,59,0),"Night",
  L3050&lt;TIME(9,0,0),"Night"
))</f>
        <v/>
      </c>
      <c r="O3050" t="str">
        <f t="shared" si="286"/>
        <v/>
      </c>
    </row>
    <row r="3051" spans="7:15" x14ac:dyDescent="0.25">
      <c r="G3051" t="str">
        <f t="shared" si="282"/>
        <v/>
      </c>
      <c r="H3051" s="4" t="str">
        <f t="shared" si="283"/>
        <v/>
      </c>
      <c r="I3051" t="str">
        <f>IFERROR(INDEX(Analysis!$B$71:$L$91, MATCH(B3051, Analysis!$A$71:$A$91, 0), MATCH(C3051, Analysis!$B$70:$L$70, 0)), "")</f>
        <v/>
      </c>
      <c r="J3051" t="str">
        <f t="shared" si="284"/>
        <v/>
      </c>
      <c r="K3051" s="56" t="str">
        <f t="shared" si="285"/>
        <v/>
      </c>
      <c r="L3051" s="57" t="str">
        <f t="shared" si="287"/>
        <v/>
      </c>
      <c r="M3051" t="str" cm="1">
        <f t="array" ref="M3051">IF(L3051="","",_xlfn.IFS(
  AND(L3051&gt;=TIME(9,0,0), L3051&lt;TIME(16,0,0)),"Morning",
  AND(L3051&gt;=TIME(16,0,0), L3051&lt;TIME(23,59,0)),"Evening",
  L3051&gt;=TIME(23,59,0),"Night",
  L3051&lt;TIME(9,0,0),"Night"
))</f>
        <v/>
      </c>
      <c r="O3051" t="str">
        <f t="shared" si="286"/>
        <v/>
      </c>
    </row>
    <row r="3052" spans="7:15" x14ac:dyDescent="0.25">
      <c r="G3052" t="str">
        <f t="shared" si="282"/>
        <v/>
      </c>
      <c r="H3052" s="4" t="str">
        <f t="shared" si="283"/>
        <v/>
      </c>
      <c r="I3052" t="str">
        <f>IFERROR(INDEX(Analysis!$B$71:$L$91, MATCH(B3052, Analysis!$A$71:$A$91, 0), MATCH(C3052, Analysis!$B$70:$L$70, 0)), "")</f>
        <v/>
      </c>
      <c r="J3052" t="str">
        <f t="shared" si="284"/>
        <v/>
      </c>
      <c r="K3052" s="56" t="str">
        <f t="shared" si="285"/>
        <v/>
      </c>
      <c r="L3052" s="57" t="str">
        <f t="shared" si="287"/>
        <v/>
      </c>
      <c r="M3052" t="str" cm="1">
        <f t="array" ref="M3052">IF(L3052="","",_xlfn.IFS(
  AND(L3052&gt;=TIME(9,0,0), L3052&lt;TIME(16,0,0)),"Morning",
  AND(L3052&gt;=TIME(16,0,0), L3052&lt;TIME(23,59,0)),"Evening",
  L3052&gt;=TIME(23,59,0),"Night",
  L3052&lt;TIME(9,0,0),"Night"
))</f>
        <v/>
      </c>
      <c r="O3052" t="str">
        <f t="shared" si="286"/>
        <v/>
      </c>
    </row>
    <row r="3053" spans="7:15" x14ac:dyDescent="0.25">
      <c r="G3053" t="str">
        <f t="shared" si="282"/>
        <v/>
      </c>
      <c r="H3053" s="4" t="str">
        <f t="shared" si="283"/>
        <v/>
      </c>
      <c r="I3053" t="str">
        <f>IFERROR(INDEX(Analysis!$B$71:$L$91, MATCH(B3053, Analysis!$A$71:$A$91, 0), MATCH(C3053, Analysis!$B$70:$L$70, 0)), "")</f>
        <v/>
      </c>
      <c r="J3053" t="str">
        <f t="shared" si="284"/>
        <v/>
      </c>
      <c r="K3053" s="56" t="str">
        <f t="shared" si="285"/>
        <v/>
      </c>
      <c r="L3053" s="57" t="str">
        <f t="shared" si="287"/>
        <v/>
      </c>
      <c r="M3053" t="str" cm="1">
        <f t="array" ref="M3053">IF(L3053="","",_xlfn.IFS(
  AND(L3053&gt;=TIME(9,0,0), L3053&lt;TIME(16,0,0)),"Morning",
  AND(L3053&gt;=TIME(16,0,0), L3053&lt;TIME(23,59,0)),"Evening",
  L3053&gt;=TIME(23,59,0),"Night",
  L3053&lt;TIME(9,0,0),"Night"
))</f>
        <v/>
      </c>
      <c r="O3053" t="str">
        <f t="shared" si="286"/>
        <v/>
      </c>
    </row>
    <row r="3054" spans="7:15" x14ac:dyDescent="0.25">
      <c r="G3054" t="str">
        <f t="shared" si="282"/>
        <v/>
      </c>
      <c r="H3054" s="4" t="str">
        <f t="shared" si="283"/>
        <v/>
      </c>
      <c r="I3054" t="str">
        <f>IFERROR(INDEX(Analysis!$B$71:$L$91, MATCH(B3054, Analysis!$A$71:$A$91, 0), MATCH(C3054, Analysis!$B$70:$L$70, 0)), "")</f>
        <v/>
      </c>
      <c r="J3054" t="str">
        <f t="shared" si="284"/>
        <v/>
      </c>
      <c r="K3054" s="56" t="str">
        <f t="shared" si="285"/>
        <v/>
      </c>
      <c r="L3054" s="57" t="str">
        <f t="shared" si="287"/>
        <v/>
      </c>
      <c r="M3054" t="str" cm="1">
        <f t="array" ref="M3054">IF(L3054="","",_xlfn.IFS(
  AND(L3054&gt;=TIME(9,0,0), L3054&lt;TIME(16,0,0)),"Morning",
  AND(L3054&gt;=TIME(16,0,0), L3054&lt;TIME(23,59,0)),"Evening",
  L3054&gt;=TIME(23,59,0),"Night",
  L3054&lt;TIME(9,0,0),"Night"
))</f>
        <v/>
      </c>
      <c r="O3054" t="str">
        <f t="shared" si="286"/>
        <v/>
      </c>
    </row>
    <row r="3055" spans="7:15" x14ac:dyDescent="0.25">
      <c r="G3055" t="str">
        <f t="shared" si="282"/>
        <v/>
      </c>
      <c r="H3055" s="4" t="str">
        <f t="shared" si="283"/>
        <v/>
      </c>
      <c r="I3055" t="str">
        <f>IFERROR(INDEX(Analysis!$B$71:$L$91, MATCH(B3055, Analysis!$A$71:$A$91, 0), MATCH(C3055, Analysis!$B$70:$L$70, 0)), "")</f>
        <v/>
      </c>
      <c r="J3055" t="str">
        <f t="shared" si="284"/>
        <v/>
      </c>
      <c r="K3055" s="56" t="str">
        <f t="shared" si="285"/>
        <v/>
      </c>
      <c r="L3055" s="57" t="str">
        <f t="shared" si="287"/>
        <v/>
      </c>
      <c r="M3055" t="str" cm="1">
        <f t="array" ref="M3055">IF(L3055="","",_xlfn.IFS(
  AND(L3055&gt;=TIME(9,0,0), L3055&lt;TIME(16,0,0)),"Morning",
  AND(L3055&gt;=TIME(16,0,0), L3055&lt;TIME(23,59,0)),"Evening",
  L3055&gt;=TIME(23,59,0),"Night",
  L3055&lt;TIME(9,0,0),"Night"
))</f>
        <v/>
      </c>
      <c r="O3055" t="str">
        <f t="shared" si="286"/>
        <v/>
      </c>
    </row>
    <row r="3056" spans="7:15" x14ac:dyDescent="0.25">
      <c r="G3056" t="str">
        <f t="shared" si="282"/>
        <v/>
      </c>
      <c r="H3056" s="4" t="str">
        <f t="shared" si="283"/>
        <v/>
      </c>
      <c r="I3056" t="str">
        <f>IFERROR(INDEX(Analysis!$B$71:$L$91, MATCH(B3056, Analysis!$A$71:$A$91, 0), MATCH(C3056, Analysis!$B$70:$L$70, 0)), "")</f>
        <v/>
      </c>
      <c r="J3056" t="str">
        <f t="shared" si="284"/>
        <v/>
      </c>
      <c r="K3056" s="56" t="str">
        <f t="shared" si="285"/>
        <v/>
      </c>
      <c r="L3056" s="57" t="str">
        <f t="shared" si="287"/>
        <v/>
      </c>
      <c r="M3056" t="str" cm="1">
        <f t="array" ref="M3056">IF(L3056="","",_xlfn.IFS(
  AND(L3056&gt;=TIME(9,0,0), L3056&lt;TIME(16,0,0)),"Morning",
  AND(L3056&gt;=TIME(16,0,0), L3056&lt;TIME(23,59,0)),"Evening",
  L3056&gt;=TIME(23,59,0),"Night",
  L3056&lt;TIME(9,0,0),"Night"
))</f>
        <v/>
      </c>
      <c r="O3056" t="str">
        <f t="shared" si="286"/>
        <v/>
      </c>
    </row>
    <row r="3057" spans="7:15" x14ac:dyDescent="0.25">
      <c r="G3057" t="str">
        <f t="shared" si="282"/>
        <v/>
      </c>
      <c r="H3057" s="4" t="str">
        <f t="shared" si="283"/>
        <v/>
      </c>
      <c r="I3057" t="str">
        <f>IFERROR(INDEX(Analysis!$B$71:$L$91, MATCH(B3057, Analysis!$A$71:$A$91, 0), MATCH(C3057, Analysis!$B$70:$L$70, 0)), "")</f>
        <v/>
      </c>
      <c r="J3057" t="str">
        <f t="shared" si="284"/>
        <v/>
      </c>
      <c r="K3057" s="56" t="str">
        <f t="shared" si="285"/>
        <v/>
      </c>
      <c r="L3057" s="57" t="str">
        <f t="shared" si="287"/>
        <v/>
      </c>
      <c r="M3057" t="str" cm="1">
        <f t="array" ref="M3057">IF(L3057="","",_xlfn.IFS(
  AND(L3057&gt;=TIME(9,0,0), L3057&lt;TIME(16,0,0)),"Morning",
  AND(L3057&gt;=TIME(16,0,0), L3057&lt;TIME(23,59,0)),"Evening",
  L3057&gt;=TIME(23,59,0),"Night",
  L3057&lt;TIME(9,0,0),"Night"
))</f>
        <v/>
      </c>
      <c r="O3057" t="str">
        <f t="shared" si="286"/>
        <v/>
      </c>
    </row>
    <row r="3058" spans="7:15" x14ac:dyDescent="0.25">
      <c r="G3058" t="str">
        <f t="shared" si="282"/>
        <v/>
      </c>
      <c r="H3058" s="4" t="str">
        <f t="shared" si="283"/>
        <v/>
      </c>
      <c r="I3058" t="str">
        <f>IFERROR(INDEX(Analysis!$B$71:$L$91, MATCH(B3058, Analysis!$A$71:$A$91, 0), MATCH(C3058, Analysis!$B$70:$L$70, 0)), "")</f>
        <v/>
      </c>
      <c r="J3058" t="str">
        <f t="shared" si="284"/>
        <v/>
      </c>
      <c r="K3058" s="56" t="str">
        <f t="shared" si="285"/>
        <v/>
      </c>
      <c r="L3058" s="57" t="str">
        <f t="shared" si="287"/>
        <v/>
      </c>
      <c r="M3058" t="str" cm="1">
        <f t="array" ref="M3058">IF(L3058="","",_xlfn.IFS(
  AND(L3058&gt;=TIME(9,0,0), L3058&lt;TIME(16,0,0)),"Morning",
  AND(L3058&gt;=TIME(16,0,0), L3058&lt;TIME(23,59,0)),"Evening",
  L3058&gt;=TIME(23,59,0),"Night",
  L3058&lt;TIME(9,0,0),"Night"
))</f>
        <v/>
      </c>
      <c r="O3058" t="str">
        <f t="shared" si="286"/>
        <v/>
      </c>
    </row>
    <row r="3059" spans="7:15" x14ac:dyDescent="0.25">
      <c r="G3059" t="str">
        <f t="shared" si="282"/>
        <v/>
      </c>
      <c r="H3059" s="4" t="str">
        <f t="shared" si="283"/>
        <v/>
      </c>
      <c r="I3059" t="str">
        <f>IFERROR(INDEX(Analysis!$B$71:$L$91, MATCH(B3059, Analysis!$A$71:$A$91, 0), MATCH(C3059, Analysis!$B$70:$L$70, 0)), "")</f>
        <v/>
      </c>
      <c r="J3059" t="str">
        <f t="shared" si="284"/>
        <v/>
      </c>
      <c r="K3059" s="56" t="str">
        <f t="shared" si="285"/>
        <v/>
      </c>
      <c r="L3059" s="57" t="str">
        <f t="shared" si="287"/>
        <v/>
      </c>
      <c r="M3059" t="str" cm="1">
        <f t="array" ref="M3059">IF(L3059="","",_xlfn.IFS(
  AND(L3059&gt;=TIME(9,0,0), L3059&lt;TIME(16,0,0)),"Morning",
  AND(L3059&gt;=TIME(16,0,0), L3059&lt;TIME(23,59,0)),"Evening",
  L3059&gt;=TIME(23,59,0),"Night",
  L3059&lt;TIME(9,0,0),"Night"
))</f>
        <v/>
      </c>
      <c r="O3059" t="str">
        <f t="shared" si="286"/>
        <v/>
      </c>
    </row>
    <row r="3060" spans="7:15" x14ac:dyDescent="0.25">
      <c r="G3060" t="str">
        <f t="shared" si="282"/>
        <v/>
      </c>
      <c r="H3060" s="4" t="str">
        <f t="shared" si="283"/>
        <v/>
      </c>
      <c r="I3060" t="str">
        <f>IFERROR(INDEX(Analysis!$B$71:$L$91, MATCH(B3060, Analysis!$A$71:$A$91, 0), MATCH(C3060, Analysis!$B$70:$L$70, 0)), "")</f>
        <v/>
      </c>
      <c r="J3060" t="str">
        <f t="shared" si="284"/>
        <v/>
      </c>
      <c r="K3060" s="56" t="str">
        <f t="shared" si="285"/>
        <v/>
      </c>
      <c r="L3060" s="57" t="str">
        <f t="shared" si="287"/>
        <v/>
      </c>
      <c r="M3060" t="str" cm="1">
        <f t="array" ref="M3060">IF(L3060="","",_xlfn.IFS(
  AND(L3060&gt;=TIME(9,0,0), L3060&lt;TIME(16,0,0)),"Morning",
  AND(L3060&gt;=TIME(16,0,0), L3060&lt;TIME(23,59,0)),"Evening",
  L3060&gt;=TIME(23,59,0),"Night",
  L3060&lt;TIME(9,0,0),"Night"
))</f>
        <v/>
      </c>
      <c r="O3060" t="str">
        <f t="shared" si="286"/>
        <v/>
      </c>
    </row>
    <row r="3061" spans="7:15" x14ac:dyDescent="0.25">
      <c r="G3061" t="str">
        <f t="shared" si="282"/>
        <v/>
      </c>
      <c r="H3061" s="4" t="str">
        <f t="shared" si="283"/>
        <v/>
      </c>
      <c r="I3061" t="str">
        <f>IFERROR(INDEX(Analysis!$B$71:$L$91, MATCH(B3061, Analysis!$A$71:$A$91, 0), MATCH(C3061, Analysis!$B$70:$L$70, 0)), "")</f>
        <v/>
      </c>
      <c r="J3061" t="str">
        <f t="shared" si="284"/>
        <v/>
      </c>
      <c r="K3061" s="56" t="str">
        <f t="shared" si="285"/>
        <v/>
      </c>
      <c r="L3061" s="57" t="str">
        <f t="shared" si="287"/>
        <v/>
      </c>
      <c r="M3061" t="str" cm="1">
        <f t="array" ref="M3061">IF(L3061="","",_xlfn.IFS(
  AND(L3061&gt;=TIME(9,0,0), L3061&lt;TIME(16,0,0)),"Morning",
  AND(L3061&gt;=TIME(16,0,0), L3061&lt;TIME(23,59,0)),"Evening",
  L3061&gt;=TIME(23,59,0),"Night",
  L3061&lt;TIME(9,0,0),"Night"
))</f>
        <v/>
      </c>
      <c r="O3061" t="str">
        <f t="shared" si="286"/>
        <v/>
      </c>
    </row>
    <row r="3062" spans="7:15" x14ac:dyDescent="0.25">
      <c r="G3062" t="str">
        <f t="shared" si="282"/>
        <v/>
      </c>
      <c r="H3062" s="4" t="str">
        <f t="shared" si="283"/>
        <v/>
      </c>
      <c r="I3062" t="str">
        <f>IFERROR(INDEX(Analysis!$B$71:$L$91, MATCH(B3062, Analysis!$A$71:$A$91, 0), MATCH(C3062, Analysis!$B$70:$L$70, 0)), "")</f>
        <v/>
      </c>
      <c r="J3062" t="str">
        <f t="shared" si="284"/>
        <v/>
      </c>
      <c r="K3062" s="56" t="str">
        <f t="shared" si="285"/>
        <v/>
      </c>
      <c r="L3062" s="57" t="str">
        <f t="shared" si="287"/>
        <v/>
      </c>
      <c r="M3062" t="str" cm="1">
        <f t="array" ref="M3062">IF(L3062="","",_xlfn.IFS(
  AND(L3062&gt;=TIME(9,0,0), L3062&lt;TIME(16,0,0)),"Morning",
  AND(L3062&gt;=TIME(16,0,0), L3062&lt;TIME(23,59,0)),"Evening",
  L3062&gt;=TIME(23,59,0),"Night",
  L3062&lt;TIME(9,0,0),"Night"
))</f>
        <v/>
      </c>
      <c r="O3062" t="str">
        <f t="shared" si="286"/>
        <v/>
      </c>
    </row>
    <row r="3063" spans="7:15" x14ac:dyDescent="0.25">
      <c r="G3063" t="str">
        <f t="shared" si="282"/>
        <v/>
      </c>
      <c r="H3063" s="4" t="str">
        <f t="shared" si="283"/>
        <v/>
      </c>
      <c r="I3063" t="str">
        <f>IFERROR(INDEX(Analysis!$B$71:$L$91, MATCH(B3063, Analysis!$A$71:$A$91, 0), MATCH(C3063, Analysis!$B$70:$L$70, 0)), "")</f>
        <v/>
      </c>
      <c r="J3063" t="str">
        <f t="shared" si="284"/>
        <v/>
      </c>
      <c r="K3063" s="56" t="str">
        <f t="shared" si="285"/>
        <v/>
      </c>
      <c r="L3063" s="57" t="str">
        <f t="shared" si="287"/>
        <v/>
      </c>
      <c r="M3063" t="str" cm="1">
        <f t="array" ref="M3063">IF(L3063="","",_xlfn.IFS(
  AND(L3063&gt;=TIME(9,0,0), L3063&lt;TIME(16,0,0)),"Morning",
  AND(L3063&gt;=TIME(16,0,0), L3063&lt;TIME(23,59,0)),"Evening",
  L3063&gt;=TIME(23,59,0),"Night",
  L3063&lt;TIME(9,0,0),"Night"
))</f>
        <v/>
      </c>
      <c r="O3063" t="str">
        <f t="shared" si="286"/>
        <v/>
      </c>
    </row>
    <row r="3064" spans="7:15" x14ac:dyDescent="0.25">
      <c r="G3064" t="str">
        <f t="shared" si="282"/>
        <v/>
      </c>
      <c r="H3064" s="4" t="str">
        <f t="shared" si="283"/>
        <v/>
      </c>
      <c r="I3064" t="str">
        <f>IFERROR(INDEX(Analysis!$B$71:$L$91, MATCH(B3064, Analysis!$A$71:$A$91, 0), MATCH(C3064, Analysis!$B$70:$L$70, 0)), "")</f>
        <v/>
      </c>
      <c r="J3064" t="str">
        <f t="shared" si="284"/>
        <v/>
      </c>
      <c r="K3064" s="56" t="str">
        <f t="shared" si="285"/>
        <v/>
      </c>
      <c r="L3064" s="57" t="str">
        <f t="shared" si="287"/>
        <v/>
      </c>
      <c r="M3064" t="str" cm="1">
        <f t="array" ref="M3064">IF(L3064="","",_xlfn.IFS(
  AND(L3064&gt;=TIME(9,0,0), L3064&lt;TIME(16,0,0)),"Morning",
  AND(L3064&gt;=TIME(16,0,0), L3064&lt;TIME(23,59,0)),"Evening",
  L3064&gt;=TIME(23,59,0),"Night",
  L3064&lt;TIME(9,0,0),"Night"
))</f>
        <v/>
      </c>
      <c r="O3064" t="str">
        <f t="shared" si="286"/>
        <v/>
      </c>
    </row>
    <row r="3065" spans="7:15" x14ac:dyDescent="0.25">
      <c r="G3065" t="str">
        <f t="shared" si="282"/>
        <v/>
      </c>
      <c r="H3065" s="4" t="str">
        <f t="shared" si="283"/>
        <v/>
      </c>
      <c r="I3065" t="str">
        <f>IFERROR(INDEX(Analysis!$B$71:$L$91, MATCH(B3065, Analysis!$A$71:$A$91, 0), MATCH(C3065, Analysis!$B$70:$L$70, 0)), "")</f>
        <v/>
      </c>
      <c r="J3065" t="str">
        <f t="shared" si="284"/>
        <v/>
      </c>
      <c r="K3065" s="56" t="str">
        <f t="shared" si="285"/>
        <v/>
      </c>
      <c r="L3065" s="57" t="str">
        <f t="shared" si="287"/>
        <v/>
      </c>
      <c r="M3065" t="str" cm="1">
        <f t="array" ref="M3065">IF(L3065="","",_xlfn.IFS(
  AND(L3065&gt;=TIME(9,0,0), L3065&lt;TIME(16,0,0)),"Morning",
  AND(L3065&gt;=TIME(16,0,0), L3065&lt;TIME(23,59,0)),"Evening",
  L3065&gt;=TIME(23,59,0),"Night",
  L3065&lt;TIME(9,0,0),"Night"
))</f>
        <v/>
      </c>
      <c r="O3065" t="str">
        <f t="shared" si="286"/>
        <v/>
      </c>
    </row>
    <row r="3066" spans="7:15" x14ac:dyDescent="0.25">
      <c r="G3066" t="str">
        <f t="shared" si="282"/>
        <v/>
      </c>
      <c r="H3066" s="4" t="str">
        <f t="shared" si="283"/>
        <v/>
      </c>
      <c r="I3066" t="str">
        <f>IFERROR(INDEX(Analysis!$B$71:$L$91, MATCH(B3066, Analysis!$A$71:$A$91, 0), MATCH(C3066, Analysis!$B$70:$L$70, 0)), "")</f>
        <v/>
      </c>
      <c r="J3066" t="str">
        <f t="shared" si="284"/>
        <v/>
      </c>
      <c r="K3066" s="56" t="str">
        <f t="shared" si="285"/>
        <v/>
      </c>
      <c r="L3066" s="57" t="str">
        <f t="shared" si="287"/>
        <v/>
      </c>
      <c r="M3066" t="str" cm="1">
        <f t="array" ref="M3066">IF(L3066="","",_xlfn.IFS(
  AND(L3066&gt;=TIME(9,0,0), L3066&lt;TIME(16,0,0)),"Morning",
  AND(L3066&gt;=TIME(16,0,0), L3066&lt;TIME(23,59,0)),"Evening",
  L3066&gt;=TIME(23,59,0),"Night",
  L3066&lt;TIME(9,0,0),"Night"
))</f>
        <v/>
      </c>
      <c r="O3066" t="str">
        <f t="shared" si="286"/>
        <v/>
      </c>
    </row>
    <row r="3067" spans="7:15" x14ac:dyDescent="0.25">
      <c r="G3067" t="str">
        <f t="shared" si="282"/>
        <v/>
      </c>
      <c r="H3067" s="4" t="str">
        <f t="shared" si="283"/>
        <v/>
      </c>
      <c r="I3067" t="str">
        <f>IFERROR(INDEX(Analysis!$B$71:$L$91, MATCH(B3067, Analysis!$A$71:$A$91, 0), MATCH(C3067, Analysis!$B$70:$L$70, 0)), "")</f>
        <v/>
      </c>
      <c r="J3067" t="str">
        <f t="shared" si="284"/>
        <v/>
      </c>
      <c r="K3067" s="56" t="str">
        <f t="shared" si="285"/>
        <v/>
      </c>
      <c r="L3067" s="57" t="str">
        <f t="shared" si="287"/>
        <v/>
      </c>
      <c r="M3067" t="str" cm="1">
        <f t="array" ref="M3067">IF(L3067="","",_xlfn.IFS(
  AND(L3067&gt;=TIME(9,0,0), L3067&lt;TIME(16,0,0)),"Morning",
  AND(L3067&gt;=TIME(16,0,0), L3067&lt;TIME(23,59,0)),"Evening",
  L3067&gt;=TIME(23,59,0),"Night",
  L3067&lt;TIME(9,0,0),"Night"
))</f>
        <v/>
      </c>
      <c r="O3067" t="str">
        <f t="shared" si="286"/>
        <v/>
      </c>
    </row>
    <row r="3068" spans="7:15" x14ac:dyDescent="0.25">
      <c r="G3068" t="str">
        <f t="shared" si="282"/>
        <v/>
      </c>
      <c r="H3068" s="4" t="str">
        <f t="shared" si="283"/>
        <v/>
      </c>
      <c r="I3068" t="str">
        <f>IFERROR(INDEX(Analysis!$B$71:$L$91, MATCH(B3068, Analysis!$A$71:$A$91, 0), MATCH(C3068, Analysis!$B$70:$L$70, 0)), "")</f>
        <v/>
      </c>
      <c r="J3068" t="str">
        <f t="shared" si="284"/>
        <v/>
      </c>
      <c r="K3068" s="56" t="str">
        <f t="shared" si="285"/>
        <v/>
      </c>
      <c r="L3068" s="57" t="str">
        <f t="shared" si="287"/>
        <v/>
      </c>
      <c r="M3068" t="str" cm="1">
        <f t="array" ref="M3068">IF(L3068="","",_xlfn.IFS(
  AND(L3068&gt;=TIME(9,0,0), L3068&lt;TIME(16,0,0)),"Morning",
  AND(L3068&gt;=TIME(16,0,0), L3068&lt;TIME(23,59,0)),"Evening",
  L3068&gt;=TIME(23,59,0),"Night",
  L3068&lt;TIME(9,0,0),"Night"
))</f>
        <v/>
      </c>
      <c r="O3068" t="str">
        <f t="shared" si="286"/>
        <v/>
      </c>
    </row>
    <row r="3069" spans="7:15" x14ac:dyDescent="0.25">
      <c r="G3069" t="str">
        <f t="shared" si="282"/>
        <v/>
      </c>
      <c r="H3069" s="4" t="str">
        <f t="shared" si="283"/>
        <v/>
      </c>
      <c r="I3069" t="str">
        <f>IFERROR(INDEX(Analysis!$B$71:$L$91, MATCH(B3069, Analysis!$A$71:$A$91, 0), MATCH(C3069, Analysis!$B$70:$L$70, 0)), "")</f>
        <v/>
      </c>
      <c r="J3069" t="str">
        <f t="shared" si="284"/>
        <v/>
      </c>
      <c r="K3069" s="56" t="str">
        <f t="shared" si="285"/>
        <v/>
      </c>
      <c r="L3069" s="57" t="str">
        <f t="shared" si="287"/>
        <v/>
      </c>
      <c r="M3069" t="str" cm="1">
        <f t="array" ref="M3069">IF(L3069="","",_xlfn.IFS(
  AND(L3069&gt;=TIME(9,0,0), L3069&lt;TIME(16,0,0)),"Morning",
  AND(L3069&gt;=TIME(16,0,0), L3069&lt;TIME(23,59,0)),"Evening",
  L3069&gt;=TIME(23,59,0),"Night",
  L3069&lt;TIME(9,0,0),"Night"
))</f>
        <v/>
      </c>
      <c r="O3069" t="str">
        <f t="shared" si="286"/>
        <v/>
      </c>
    </row>
    <row r="3070" spans="7:15" x14ac:dyDescent="0.25">
      <c r="G3070" t="str">
        <f t="shared" si="282"/>
        <v/>
      </c>
      <c r="H3070" s="4" t="str">
        <f t="shared" si="283"/>
        <v/>
      </c>
      <c r="I3070" t="str">
        <f>IFERROR(INDEX(Analysis!$B$71:$L$91, MATCH(B3070, Analysis!$A$71:$A$91, 0), MATCH(C3070, Analysis!$B$70:$L$70, 0)), "")</f>
        <v/>
      </c>
      <c r="J3070" t="str">
        <f t="shared" si="284"/>
        <v/>
      </c>
      <c r="K3070" s="56" t="str">
        <f t="shared" si="285"/>
        <v/>
      </c>
      <c r="L3070" s="57" t="str">
        <f t="shared" si="287"/>
        <v/>
      </c>
      <c r="M3070" t="str" cm="1">
        <f t="array" ref="M3070">IF(L3070="","",_xlfn.IFS(
  AND(L3070&gt;=TIME(9,0,0), L3070&lt;TIME(16,0,0)),"Morning",
  AND(L3070&gt;=TIME(16,0,0), L3070&lt;TIME(23,59,0)),"Evening",
  L3070&gt;=TIME(23,59,0),"Night",
  L3070&lt;TIME(9,0,0),"Night"
))</f>
        <v/>
      </c>
      <c r="O3070" t="str">
        <f t="shared" si="286"/>
        <v/>
      </c>
    </row>
    <row r="3071" spans="7:15" x14ac:dyDescent="0.25">
      <c r="G3071" t="str">
        <f t="shared" si="282"/>
        <v/>
      </c>
      <c r="H3071" s="4" t="str">
        <f t="shared" si="283"/>
        <v/>
      </c>
      <c r="I3071" t="str">
        <f>IFERROR(INDEX(Analysis!$B$71:$L$91, MATCH(B3071, Analysis!$A$71:$A$91, 0), MATCH(C3071, Analysis!$B$70:$L$70, 0)), "")</f>
        <v/>
      </c>
      <c r="J3071" t="str">
        <f t="shared" si="284"/>
        <v/>
      </c>
      <c r="K3071" s="56" t="str">
        <f t="shared" si="285"/>
        <v/>
      </c>
      <c r="L3071" s="57" t="str">
        <f t="shared" si="287"/>
        <v/>
      </c>
      <c r="M3071" t="str" cm="1">
        <f t="array" ref="M3071">IF(L3071="","",_xlfn.IFS(
  AND(L3071&gt;=TIME(9,0,0), L3071&lt;TIME(16,0,0)),"Morning",
  AND(L3071&gt;=TIME(16,0,0), L3071&lt;TIME(23,59,0)),"Evening",
  L3071&gt;=TIME(23,59,0),"Night",
  L3071&lt;TIME(9,0,0),"Night"
))</f>
        <v/>
      </c>
      <c r="O3071" t="str">
        <f t="shared" si="286"/>
        <v/>
      </c>
    </row>
    <row r="3072" spans="7:15" x14ac:dyDescent="0.25">
      <c r="G3072" t="str">
        <f t="shared" si="282"/>
        <v/>
      </c>
      <c r="H3072" s="4" t="str">
        <f t="shared" si="283"/>
        <v/>
      </c>
      <c r="I3072" t="str">
        <f>IFERROR(INDEX(Analysis!$B$71:$L$91, MATCH(B3072, Analysis!$A$71:$A$91, 0), MATCH(C3072, Analysis!$B$70:$L$70, 0)), "")</f>
        <v/>
      </c>
      <c r="J3072" t="str">
        <f t="shared" si="284"/>
        <v/>
      </c>
      <c r="K3072" s="56" t="str">
        <f t="shared" si="285"/>
        <v/>
      </c>
      <c r="L3072" s="57" t="str">
        <f t="shared" si="287"/>
        <v/>
      </c>
      <c r="M3072" t="str" cm="1">
        <f t="array" ref="M3072">IF(L3072="","",_xlfn.IFS(
  AND(L3072&gt;=TIME(9,0,0), L3072&lt;TIME(16,0,0)),"Morning",
  AND(L3072&gt;=TIME(16,0,0), L3072&lt;TIME(23,59,0)),"Evening",
  L3072&gt;=TIME(23,59,0),"Night",
  L3072&lt;TIME(9,0,0),"Night"
))</f>
        <v/>
      </c>
      <c r="O3072" t="str">
        <f t="shared" si="286"/>
        <v/>
      </c>
    </row>
    <row r="3073" spans="7:15" x14ac:dyDescent="0.25">
      <c r="G3073" t="str">
        <f t="shared" si="282"/>
        <v/>
      </c>
      <c r="H3073" s="4" t="str">
        <f t="shared" si="283"/>
        <v/>
      </c>
      <c r="I3073" t="str">
        <f>IFERROR(INDEX(Analysis!$B$71:$L$91, MATCH(B3073, Analysis!$A$71:$A$91, 0), MATCH(C3073, Analysis!$B$70:$L$70, 0)), "")</f>
        <v/>
      </c>
      <c r="J3073" t="str">
        <f t="shared" si="284"/>
        <v/>
      </c>
      <c r="K3073" s="56" t="str">
        <f t="shared" si="285"/>
        <v/>
      </c>
      <c r="L3073" s="57" t="str">
        <f t="shared" si="287"/>
        <v/>
      </c>
      <c r="M3073" t="str" cm="1">
        <f t="array" ref="M3073">IF(L3073="","",_xlfn.IFS(
  AND(L3073&gt;=TIME(9,0,0), L3073&lt;TIME(16,0,0)),"Morning",
  AND(L3073&gt;=TIME(16,0,0), L3073&lt;TIME(23,59,0)),"Evening",
  L3073&gt;=TIME(23,59,0),"Night",
  L3073&lt;TIME(9,0,0),"Night"
))</f>
        <v/>
      </c>
      <c r="O3073" t="str">
        <f t="shared" si="286"/>
        <v/>
      </c>
    </row>
    <row r="3074" spans="7:15" x14ac:dyDescent="0.25">
      <c r="G3074" t="str">
        <f t="shared" ref="G3074:G3137" si="288">IF(ISBLANK(A3074), "", IF(ISBLANK(F3074), 0, F3074))</f>
        <v/>
      </c>
      <c r="H3074" s="4" t="str">
        <f t="shared" ref="H3074:H3137" si="289">IF(ISBLANK(E3074),"",HYPERLINK(E3074,"Click here"))</f>
        <v/>
      </c>
      <c r="I3074" t="str">
        <f>IFERROR(INDEX(Analysis!$B$71:$L$91, MATCH(B3074, Analysis!$A$71:$A$91, 0), MATCH(C3074, Analysis!$B$70:$L$70, 0)), "")</f>
        <v/>
      </c>
      <c r="J3074" t="str">
        <f t="shared" ref="J3074:J3137" si="290">IF(ISBLANK(A3074),"",WEEKNUM(A3074))</f>
        <v/>
      </c>
      <c r="K3074" s="56" t="str">
        <f t="shared" ref="K3074:K3137" si="291">IF(ISBLANK(A3074),"",DATE(YEAR(A3074),MONTH(A3074),DAY(A3074)))</f>
        <v/>
      </c>
      <c r="L3074" s="57" t="str">
        <f t="shared" si="287"/>
        <v/>
      </c>
      <c r="M3074" t="str" cm="1">
        <f t="array" ref="M3074">IF(L3074="","",_xlfn.IFS(
  AND(L3074&gt;=TIME(9,0,0), L3074&lt;TIME(16,0,0)),"Morning",
  AND(L3074&gt;=TIME(16,0,0), L3074&lt;TIME(23,59,0)),"Evening",
  L3074&gt;=TIME(23,59,0),"Night",
  L3074&lt;TIME(9,0,0),"Night"
))</f>
        <v/>
      </c>
      <c r="O3074" t="str">
        <f t="shared" ref="O3074:O3137" si="292">IF(N3074="ON", _xlfn.IMAGE(E3074, 1), "")</f>
        <v/>
      </c>
    </row>
    <row r="3075" spans="7:15" x14ac:dyDescent="0.25">
      <c r="G3075" t="str">
        <f t="shared" si="288"/>
        <v/>
      </c>
      <c r="H3075" s="4" t="str">
        <f t="shared" si="289"/>
        <v/>
      </c>
      <c r="I3075" t="str">
        <f>IFERROR(INDEX(Analysis!$B$71:$L$91, MATCH(B3075, Analysis!$A$71:$A$91, 0), MATCH(C3075, Analysis!$B$70:$L$70, 0)), "")</f>
        <v/>
      </c>
      <c r="J3075" t="str">
        <f t="shared" si="290"/>
        <v/>
      </c>
      <c r="K3075" s="56" t="str">
        <f t="shared" si="291"/>
        <v/>
      </c>
      <c r="L3075" s="57" t="str">
        <f t="shared" ref="L3075:L3138" si="293">IF(A3075="", "", A3075 - INT(A3075))</f>
        <v/>
      </c>
      <c r="M3075" t="str" cm="1">
        <f t="array" ref="M3075">IF(L3075="","",_xlfn.IFS(
  AND(L3075&gt;=TIME(9,0,0), L3075&lt;TIME(16,0,0)),"Morning",
  AND(L3075&gt;=TIME(16,0,0), L3075&lt;TIME(23,59,0)),"Evening",
  L3075&gt;=TIME(23,59,0),"Night",
  L3075&lt;TIME(9,0,0),"Night"
))</f>
        <v/>
      </c>
      <c r="O3075" t="str">
        <f t="shared" si="292"/>
        <v/>
      </c>
    </row>
    <row r="3076" spans="7:15" x14ac:dyDescent="0.25">
      <c r="G3076" t="str">
        <f t="shared" si="288"/>
        <v/>
      </c>
      <c r="H3076" s="4" t="str">
        <f t="shared" si="289"/>
        <v/>
      </c>
      <c r="I3076" t="str">
        <f>IFERROR(INDEX(Analysis!$B$71:$L$91, MATCH(B3076, Analysis!$A$71:$A$91, 0), MATCH(C3076, Analysis!$B$70:$L$70, 0)), "")</f>
        <v/>
      </c>
      <c r="J3076" t="str">
        <f t="shared" si="290"/>
        <v/>
      </c>
      <c r="K3076" s="56" t="str">
        <f t="shared" si="291"/>
        <v/>
      </c>
      <c r="L3076" s="57" t="str">
        <f t="shared" si="293"/>
        <v/>
      </c>
      <c r="M3076" t="str" cm="1">
        <f t="array" ref="M3076">IF(L3076="","",_xlfn.IFS(
  AND(L3076&gt;=TIME(9,0,0), L3076&lt;TIME(16,0,0)),"Morning",
  AND(L3076&gt;=TIME(16,0,0), L3076&lt;TIME(23,59,0)),"Evening",
  L3076&gt;=TIME(23,59,0),"Night",
  L3076&lt;TIME(9,0,0),"Night"
))</f>
        <v/>
      </c>
      <c r="O3076" t="str">
        <f t="shared" si="292"/>
        <v/>
      </c>
    </row>
    <row r="3077" spans="7:15" x14ac:dyDescent="0.25">
      <c r="G3077" t="str">
        <f t="shared" si="288"/>
        <v/>
      </c>
      <c r="H3077" s="4" t="str">
        <f t="shared" si="289"/>
        <v/>
      </c>
      <c r="I3077" t="str">
        <f>IFERROR(INDEX(Analysis!$B$71:$L$91, MATCH(B3077, Analysis!$A$71:$A$91, 0), MATCH(C3077, Analysis!$B$70:$L$70, 0)), "")</f>
        <v/>
      </c>
      <c r="J3077" t="str">
        <f t="shared" si="290"/>
        <v/>
      </c>
      <c r="K3077" s="56" t="str">
        <f t="shared" si="291"/>
        <v/>
      </c>
      <c r="L3077" s="57" t="str">
        <f t="shared" si="293"/>
        <v/>
      </c>
      <c r="M3077" t="str" cm="1">
        <f t="array" ref="M3077">IF(L3077="","",_xlfn.IFS(
  AND(L3077&gt;=TIME(9,0,0), L3077&lt;TIME(16,0,0)),"Morning",
  AND(L3077&gt;=TIME(16,0,0), L3077&lt;TIME(23,59,0)),"Evening",
  L3077&gt;=TIME(23,59,0),"Night",
  L3077&lt;TIME(9,0,0),"Night"
))</f>
        <v/>
      </c>
      <c r="O3077" t="str">
        <f t="shared" si="292"/>
        <v/>
      </c>
    </row>
    <row r="3078" spans="7:15" x14ac:dyDescent="0.25">
      <c r="G3078" t="str">
        <f t="shared" si="288"/>
        <v/>
      </c>
      <c r="H3078" s="4" t="str">
        <f t="shared" si="289"/>
        <v/>
      </c>
      <c r="I3078" t="str">
        <f>IFERROR(INDEX(Analysis!$B$71:$L$91, MATCH(B3078, Analysis!$A$71:$A$91, 0), MATCH(C3078, Analysis!$B$70:$L$70, 0)), "")</f>
        <v/>
      </c>
      <c r="J3078" t="str">
        <f t="shared" si="290"/>
        <v/>
      </c>
      <c r="K3078" s="56" t="str">
        <f t="shared" si="291"/>
        <v/>
      </c>
      <c r="L3078" s="57" t="str">
        <f t="shared" si="293"/>
        <v/>
      </c>
      <c r="M3078" t="str" cm="1">
        <f t="array" ref="M3078">IF(L3078="","",_xlfn.IFS(
  AND(L3078&gt;=TIME(9,0,0), L3078&lt;TIME(16,0,0)),"Morning",
  AND(L3078&gt;=TIME(16,0,0), L3078&lt;TIME(23,59,0)),"Evening",
  L3078&gt;=TIME(23,59,0),"Night",
  L3078&lt;TIME(9,0,0),"Night"
))</f>
        <v/>
      </c>
      <c r="O3078" t="str">
        <f t="shared" si="292"/>
        <v/>
      </c>
    </row>
    <row r="3079" spans="7:15" x14ac:dyDescent="0.25">
      <c r="G3079" t="str">
        <f t="shared" si="288"/>
        <v/>
      </c>
      <c r="H3079" s="4" t="str">
        <f t="shared" si="289"/>
        <v/>
      </c>
      <c r="I3079" t="str">
        <f>IFERROR(INDEX(Analysis!$B$71:$L$91, MATCH(B3079, Analysis!$A$71:$A$91, 0), MATCH(C3079, Analysis!$B$70:$L$70, 0)), "")</f>
        <v/>
      </c>
      <c r="J3079" t="str">
        <f t="shared" si="290"/>
        <v/>
      </c>
      <c r="K3079" s="56" t="str">
        <f t="shared" si="291"/>
        <v/>
      </c>
      <c r="L3079" s="57" t="str">
        <f t="shared" si="293"/>
        <v/>
      </c>
      <c r="M3079" t="str" cm="1">
        <f t="array" ref="M3079">IF(L3079="","",_xlfn.IFS(
  AND(L3079&gt;=TIME(9,0,0), L3079&lt;TIME(16,0,0)),"Morning",
  AND(L3079&gt;=TIME(16,0,0), L3079&lt;TIME(23,59,0)),"Evening",
  L3079&gt;=TIME(23,59,0),"Night",
  L3079&lt;TIME(9,0,0),"Night"
))</f>
        <v/>
      </c>
      <c r="O3079" t="str">
        <f t="shared" si="292"/>
        <v/>
      </c>
    </row>
    <row r="3080" spans="7:15" x14ac:dyDescent="0.25">
      <c r="G3080" t="str">
        <f t="shared" si="288"/>
        <v/>
      </c>
      <c r="H3080" s="4" t="str">
        <f t="shared" si="289"/>
        <v/>
      </c>
      <c r="I3080" t="str">
        <f>IFERROR(INDEX(Analysis!$B$71:$L$91, MATCH(B3080, Analysis!$A$71:$A$91, 0), MATCH(C3080, Analysis!$B$70:$L$70, 0)), "")</f>
        <v/>
      </c>
      <c r="J3080" t="str">
        <f t="shared" si="290"/>
        <v/>
      </c>
      <c r="K3080" s="56" t="str">
        <f t="shared" si="291"/>
        <v/>
      </c>
      <c r="L3080" s="57" t="str">
        <f t="shared" si="293"/>
        <v/>
      </c>
      <c r="M3080" t="str" cm="1">
        <f t="array" ref="M3080">IF(L3080="","",_xlfn.IFS(
  AND(L3080&gt;=TIME(9,0,0), L3080&lt;TIME(16,0,0)),"Morning",
  AND(L3080&gt;=TIME(16,0,0), L3080&lt;TIME(23,59,0)),"Evening",
  L3080&gt;=TIME(23,59,0),"Night",
  L3080&lt;TIME(9,0,0),"Night"
))</f>
        <v/>
      </c>
      <c r="O3080" t="str">
        <f t="shared" si="292"/>
        <v/>
      </c>
    </row>
    <row r="3081" spans="7:15" x14ac:dyDescent="0.25">
      <c r="G3081" t="str">
        <f t="shared" si="288"/>
        <v/>
      </c>
      <c r="H3081" s="4" t="str">
        <f t="shared" si="289"/>
        <v/>
      </c>
      <c r="I3081" t="str">
        <f>IFERROR(INDEX(Analysis!$B$71:$L$91, MATCH(B3081, Analysis!$A$71:$A$91, 0), MATCH(C3081, Analysis!$B$70:$L$70, 0)), "")</f>
        <v/>
      </c>
      <c r="J3081" t="str">
        <f t="shared" si="290"/>
        <v/>
      </c>
      <c r="K3081" s="56" t="str">
        <f t="shared" si="291"/>
        <v/>
      </c>
      <c r="L3081" s="57" t="str">
        <f t="shared" si="293"/>
        <v/>
      </c>
      <c r="M3081" t="str" cm="1">
        <f t="array" ref="M3081">IF(L3081="","",_xlfn.IFS(
  AND(L3081&gt;=TIME(9,0,0), L3081&lt;TIME(16,0,0)),"Morning",
  AND(L3081&gt;=TIME(16,0,0), L3081&lt;TIME(23,59,0)),"Evening",
  L3081&gt;=TIME(23,59,0),"Night",
  L3081&lt;TIME(9,0,0),"Night"
))</f>
        <v/>
      </c>
      <c r="O3081" t="str">
        <f t="shared" si="292"/>
        <v/>
      </c>
    </row>
    <row r="3082" spans="7:15" x14ac:dyDescent="0.25">
      <c r="G3082" t="str">
        <f t="shared" si="288"/>
        <v/>
      </c>
      <c r="H3082" s="4" t="str">
        <f t="shared" si="289"/>
        <v/>
      </c>
      <c r="I3082" t="str">
        <f>IFERROR(INDEX(Analysis!$B$71:$L$91, MATCH(B3082, Analysis!$A$71:$A$91, 0), MATCH(C3082, Analysis!$B$70:$L$70, 0)), "")</f>
        <v/>
      </c>
      <c r="J3082" t="str">
        <f t="shared" si="290"/>
        <v/>
      </c>
      <c r="K3082" s="56" t="str">
        <f t="shared" si="291"/>
        <v/>
      </c>
      <c r="L3082" s="57" t="str">
        <f t="shared" si="293"/>
        <v/>
      </c>
      <c r="M3082" t="str" cm="1">
        <f t="array" ref="M3082">IF(L3082="","",_xlfn.IFS(
  AND(L3082&gt;=TIME(9,0,0), L3082&lt;TIME(16,0,0)),"Morning",
  AND(L3082&gt;=TIME(16,0,0), L3082&lt;TIME(23,59,0)),"Evening",
  L3082&gt;=TIME(23,59,0),"Night",
  L3082&lt;TIME(9,0,0),"Night"
))</f>
        <v/>
      </c>
      <c r="O3082" t="str">
        <f t="shared" si="292"/>
        <v/>
      </c>
    </row>
    <row r="3083" spans="7:15" x14ac:dyDescent="0.25">
      <c r="G3083" t="str">
        <f t="shared" si="288"/>
        <v/>
      </c>
      <c r="H3083" s="4" t="str">
        <f t="shared" si="289"/>
        <v/>
      </c>
      <c r="I3083" t="str">
        <f>IFERROR(INDEX(Analysis!$B$71:$L$91, MATCH(B3083, Analysis!$A$71:$A$91, 0), MATCH(C3083, Analysis!$B$70:$L$70, 0)), "")</f>
        <v/>
      </c>
      <c r="J3083" t="str">
        <f t="shared" si="290"/>
        <v/>
      </c>
      <c r="K3083" s="56" t="str">
        <f t="shared" si="291"/>
        <v/>
      </c>
      <c r="L3083" s="57" t="str">
        <f t="shared" si="293"/>
        <v/>
      </c>
      <c r="M3083" t="str" cm="1">
        <f t="array" ref="M3083">IF(L3083="","",_xlfn.IFS(
  AND(L3083&gt;=TIME(9,0,0), L3083&lt;TIME(16,0,0)),"Morning",
  AND(L3083&gt;=TIME(16,0,0), L3083&lt;TIME(23,59,0)),"Evening",
  L3083&gt;=TIME(23,59,0),"Night",
  L3083&lt;TIME(9,0,0),"Night"
))</f>
        <v/>
      </c>
      <c r="O3083" t="str">
        <f t="shared" si="292"/>
        <v/>
      </c>
    </row>
    <row r="3084" spans="7:15" x14ac:dyDescent="0.25">
      <c r="G3084" t="str">
        <f t="shared" si="288"/>
        <v/>
      </c>
      <c r="H3084" s="4" t="str">
        <f t="shared" si="289"/>
        <v/>
      </c>
      <c r="I3084" t="str">
        <f>IFERROR(INDEX(Analysis!$B$71:$L$91, MATCH(B3084, Analysis!$A$71:$A$91, 0), MATCH(C3084, Analysis!$B$70:$L$70, 0)), "")</f>
        <v/>
      </c>
      <c r="J3084" t="str">
        <f t="shared" si="290"/>
        <v/>
      </c>
      <c r="K3084" s="56" t="str">
        <f t="shared" si="291"/>
        <v/>
      </c>
      <c r="L3084" s="57" t="str">
        <f t="shared" si="293"/>
        <v/>
      </c>
      <c r="M3084" t="str" cm="1">
        <f t="array" ref="M3084">IF(L3084="","",_xlfn.IFS(
  AND(L3084&gt;=TIME(9,0,0), L3084&lt;TIME(16,0,0)),"Morning",
  AND(L3084&gt;=TIME(16,0,0), L3084&lt;TIME(23,59,0)),"Evening",
  L3084&gt;=TIME(23,59,0),"Night",
  L3084&lt;TIME(9,0,0),"Night"
))</f>
        <v/>
      </c>
      <c r="O3084" t="str">
        <f t="shared" si="292"/>
        <v/>
      </c>
    </row>
    <row r="3085" spans="7:15" x14ac:dyDescent="0.25">
      <c r="G3085" t="str">
        <f t="shared" si="288"/>
        <v/>
      </c>
      <c r="H3085" s="4" t="str">
        <f t="shared" si="289"/>
        <v/>
      </c>
      <c r="I3085" t="str">
        <f>IFERROR(INDEX(Analysis!$B$71:$L$91, MATCH(B3085, Analysis!$A$71:$A$91, 0), MATCH(C3085, Analysis!$B$70:$L$70, 0)), "")</f>
        <v/>
      </c>
      <c r="J3085" t="str">
        <f t="shared" si="290"/>
        <v/>
      </c>
      <c r="K3085" s="56" t="str">
        <f t="shared" si="291"/>
        <v/>
      </c>
      <c r="L3085" s="57" t="str">
        <f t="shared" si="293"/>
        <v/>
      </c>
      <c r="M3085" t="str" cm="1">
        <f t="array" ref="M3085">IF(L3085="","",_xlfn.IFS(
  AND(L3085&gt;=TIME(9,0,0), L3085&lt;TIME(16,0,0)),"Morning",
  AND(L3085&gt;=TIME(16,0,0), L3085&lt;TIME(23,59,0)),"Evening",
  L3085&gt;=TIME(23,59,0),"Night",
  L3085&lt;TIME(9,0,0),"Night"
))</f>
        <v/>
      </c>
      <c r="O3085" t="str">
        <f t="shared" si="292"/>
        <v/>
      </c>
    </row>
    <row r="3086" spans="7:15" x14ac:dyDescent="0.25">
      <c r="G3086" t="str">
        <f t="shared" si="288"/>
        <v/>
      </c>
      <c r="H3086" s="4" t="str">
        <f t="shared" si="289"/>
        <v/>
      </c>
      <c r="I3086" t="str">
        <f>IFERROR(INDEX(Analysis!$B$71:$L$91, MATCH(B3086, Analysis!$A$71:$A$91, 0), MATCH(C3086, Analysis!$B$70:$L$70, 0)), "")</f>
        <v/>
      </c>
      <c r="J3086" t="str">
        <f t="shared" si="290"/>
        <v/>
      </c>
      <c r="K3086" s="56" t="str">
        <f t="shared" si="291"/>
        <v/>
      </c>
      <c r="L3086" s="57" t="str">
        <f t="shared" si="293"/>
        <v/>
      </c>
      <c r="M3086" t="str" cm="1">
        <f t="array" ref="M3086">IF(L3086="","",_xlfn.IFS(
  AND(L3086&gt;=TIME(9,0,0), L3086&lt;TIME(16,0,0)),"Morning",
  AND(L3086&gt;=TIME(16,0,0), L3086&lt;TIME(23,59,0)),"Evening",
  L3086&gt;=TIME(23,59,0),"Night",
  L3086&lt;TIME(9,0,0),"Night"
))</f>
        <v/>
      </c>
      <c r="O3086" t="str">
        <f t="shared" si="292"/>
        <v/>
      </c>
    </row>
    <row r="3087" spans="7:15" x14ac:dyDescent="0.25">
      <c r="G3087" t="str">
        <f t="shared" si="288"/>
        <v/>
      </c>
      <c r="H3087" s="4" t="str">
        <f t="shared" si="289"/>
        <v/>
      </c>
      <c r="I3087" t="str">
        <f>IFERROR(INDEX(Analysis!$B$71:$L$91, MATCH(B3087, Analysis!$A$71:$A$91, 0), MATCH(C3087, Analysis!$B$70:$L$70, 0)), "")</f>
        <v/>
      </c>
      <c r="J3087" t="str">
        <f t="shared" si="290"/>
        <v/>
      </c>
      <c r="K3087" s="56" t="str">
        <f t="shared" si="291"/>
        <v/>
      </c>
      <c r="L3087" s="57" t="str">
        <f t="shared" si="293"/>
        <v/>
      </c>
      <c r="M3087" t="str" cm="1">
        <f t="array" ref="M3087">IF(L3087="","",_xlfn.IFS(
  AND(L3087&gt;=TIME(9,0,0), L3087&lt;TIME(16,0,0)),"Morning",
  AND(L3087&gt;=TIME(16,0,0), L3087&lt;TIME(23,59,0)),"Evening",
  L3087&gt;=TIME(23,59,0),"Night",
  L3087&lt;TIME(9,0,0),"Night"
))</f>
        <v/>
      </c>
      <c r="O3087" t="str">
        <f t="shared" si="292"/>
        <v/>
      </c>
    </row>
    <row r="3088" spans="7:15" x14ac:dyDescent="0.25">
      <c r="G3088" t="str">
        <f t="shared" si="288"/>
        <v/>
      </c>
      <c r="H3088" s="4" t="str">
        <f t="shared" si="289"/>
        <v/>
      </c>
      <c r="I3088" t="str">
        <f>IFERROR(INDEX(Analysis!$B$71:$L$91, MATCH(B3088, Analysis!$A$71:$A$91, 0), MATCH(C3088, Analysis!$B$70:$L$70, 0)), "")</f>
        <v/>
      </c>
      <c r="J3088" t="str">
        <f t="shared" si="290"/>
        <v/>
      </c>
      <c r="K3088" s="56" t="str">
        <f t="shared" si="291"/>
        <v/>
      </c>
      <c r="L3088" s="57" t="str">
        <f t="shared" si="293"/>
        <v/>
      </c>
      <c r="M3088" t="str" cm="1">
        <f t="array" ref="M3088">IF(L3088="","",_xlfn.IFS(
  AND(L3088&gt;=TIME(9,0,0), L3088&lt;TIME(16,0,0)),"Morning",
  AND(L3088&gt;=TIME(16,0,0), L3088&lt;TIME(23,59,0)),"Evening",
  L3088&gt;=TIME(23,59,0),"Night",
  L3088&lt;TIME(9,0,0),"Night"
))</f>
        <v/>
      </c>
      <c r="O3088" t="str">
        <f t="shared" si="292"/>
        <v/>
      </c>
    </row>
    <row r="3089" spans="7:15" x14ac:dyDescent="0.25">
      <c r="G3089" t="str">
        <f t="shared" si="288"/>
        <v/>
      </c>
      <c r="H3089" s="4" t="str">
        <f t="shared" si="289"/>
        <v/>
      </c>
      <c r="I3089" t="str">
        <f>IFERROR(INDEX(Analysis!$B$71:$L$91, MATCH(B3089, Analysis!$A$71:$A$91, 0), MATCH(C3089, Analysis!$B$70:$L$70, 0)), "")</f>
        <v/>
      </c>
      <c r="J3089" t="str">
        <f t="shared" si="290"/>
        <v/>
      </c>
      <c r="K3089" s="56" t="str">
        <f t="shared" si="291"/>
        <v/>
      </c>
      <c r="L3089" s="57" t="str">
        <f t="shared" si="293"/>
        <v/>
      </c>
      <c r="M3089" t="str" cm="1">
        <f t="array" ref="M3089">IF(L3089="","",_xlfn.IFS(
  AND(L3089&gt;=TIME(9,0,0), L3089&lt;TIME(16,0,0)),"Morning",
  AND(L3089&gt;=TIME(16,0,0), L3089&lt;TIME(23,59,0)),"Evening",
  L3089&gt;=TIME(23,59,0),"Night",
  L3089&lt;TIME(9,0,0),"Night"
))</f>
        <v/>
      </c>
      <c r="O3089" t="str">
        <f t="shared" si="292"/>
        <v/>
      </c>
    </row>
    <row r="3090" spans="7:15" x14ac:dyDescent="0.25">
      <c r="G3090" t="str">
        <f t="shared" si="288"/>
        <v/>
      </c>
      <c r="H3090" s="4" t="str">
        <f t="shared" si="289"/>
        <v/>
      </c>
      <c r="I3090" t="str">
        <f>IFERROR(INDEX(Analysis!$B$71:$L$91, MATCH(B3090, Analysis!$A$71:$A$91, 0), MATCH(C3090, Analysis!$B$70:$L$70, 0)), "")</f>
        <v/>
      </c>
      <c r="J3090" t="str">
        <f t="shared" si="290"/>
        <v/>
      </c>
      <c r="K3090" s="56" t="str">
        <f t="shared" si="291"/>
        <v/>
      </c>
      <c r="L3090" s="57" t="str">
        <f t="shared" si="293"/>
        <v/>
      </c>
      <c r="M3090" t="str" cm="1">
        <f t="array" ref="M3090">IF(L3090="","",_xlfn.IFS(
  AND(L3090&gt;=TIME(9,0,0), L3090&lt;TIME(16,0,0)),"Morning",
  AND(L3090&gt;=TIME(16,0,0), L3090&lt;TIME(23,59,0)),"Evening",
  L3090&gt;=TIME(23,59,0),"Night",
  L3090&lt;TIME(9,0,0),"Night"
))</f>
        <v/>
      </c>
      <c r="O3090" t="str">
        <f t="shared" si="292"/>
        <v/>
      </c>
    </row>
    <row r="3091" spans="7:15" x14ac:dyDescent="0.25">
      <c r="G3091" t="str">
        <f t="shared" si="288"/>
        <v/>
      </c>
      <c r="H3091" s="4" t="str">
        <f t="shared" si="289"/>
        <v/>
      </c>
      <c r="I3091" t="str">
        <f>IFERROR(INDEX(Analysis!$B$71:$L$91, MATCH(B3091, Analysis!$A$71:$A$91, 0), MATCH(C3091, Analysis!$B$70:$L$70, 0)), "")</f>
        <v/>
      </c>
      <c r="J3091" t="str">
        <f t="shared" si="290"/>
        <v/>
      </c>
      <c r="K3091" s="56" t="str">
        <f t="shared" si="291"/>
        <v/>
      </c>
      <c r="L3091" s="57" t="str">
        <f t="shared" si="293"/>
        <v/>
      </c>
      <c r="M3091" t="str" cm="1">
        <f t="array" ref="M3091">IF(L3091="","",_xlfn.IFS(
  AND(L3091&gt;=TIME(9,0,0), L3091&lt;TIME(16,0,0)),"Morning",
  AND(L3091&gt;=TIME(16,0,0), L3091&lt;TIME(23,59,0)),"Evening",
  L3091&gt;=TIME(23,59,0),"Night",
  L3091&lt;TIME(9,0,0),"Night"
))</f>
        <v/>
      </c>
      <c r="O3091" t="str">
        <f t="shared" si="292"/>
        <v/>
      </c>
    </row>
    <row r="3092" spans="7:15" x14ac:dyDescent="0.25">
      <c r="G3092" t="str">
        <f t="shared" si="288"/>
        <v/>
      </c>
      <c r="H3092" s="4" t="str">
        <f t="shared" si="289"/>
        <v/>
      </c>
      <c r="I3092" t="str">
        <f>IFERROR(INDEX(Analysis!$B$71:$L$91, MATCH(B3092, Analysis!$A$71:$A$91, 0), MATCH(C3092, Analysis!$B$70:$L$70, 0)), "")</f>
        <v/>
      </c>
      <c r="J3092" t="str">
        <f t="shared" si="290"/>
        <v/>
      </c>
      <c r="K3092" s="56" t="str">
        <f t="shared" si="291"/>
        <v/>
      </c>
      <c r="L3092" s="57" t="str">
        <f t="shared" si="293"/>
        <v/>
      </c>
      <c r="M3092" t="str" cm="1">
        <f t="array" ref="M3092">IF(L3092="","",_xlfn.IFS(
  AND(L3092&gt;=TIME(9,0,0), L3092&lt;TIME(16,0,0)),"Morning",
  AND(L3092&gt;=TIME(16,0,0), L3092&lt;TIME(23,59,0)),"Evening",
  L3092&gt;=TIME(23,59,0),"Night",
  L3092&lt;TIME(9,0,0),"Night"
))</f>
        <v/>
      </c>
      <c r="O3092" t="str">
        <f t="shared" si="292"/>
        <v/>
      </c>
    </row>
    <row r="3093" spans="7:15" x14ac:dyDescent="0.25">
      <c r="G3093" t="str">
        <f t="shared" si="288"/>
        <v/>
      </c>
      <c r="H3093" s="4" t="str">
        <f t="shared" si="289"/>
        <v/>
      </c>
      <c r="I3093" t="str">
        <f>IFERROR(INDEX(Analysis!$B$71:$L$91, MATCH(B3093, Analysis!$A$71:$A$91, 0), MATCH(C3093, Analysis!$B$70:$L$70, 0)), "")</f>
        <v/>
      </c>
      <c r="J3093" t="str">
        <f t="shared" si="290"/>
        <v/>
      </c>
      <c r="K3093" s="56" t="str">
        <f t="shared" si="291"/>
        <v/>
      </c>
      <c r="L3093" s="57" t="str">
        <f t="shared" si="293"/>
        <v/>
      </c>
      <c r="M3093" t="str" cm="1">
        <f t="array" ref="M3093">IF(L3093="","",_xlfn.IFS(
  AND(L3093&gt;=TIME(9,0,0), L3093&lt;TIME(16,0,0)),"Morning",
  AND(L3093&gt;=TIME(16,0,0), L3093&lt;TIME(23,59,0)),"Evening",
  L3093&gt;=TIME(23,59,0),"Night",
  L3093&lt;TIME(9,0,0),"Night"
))</f>
        <v/>
      </c>
      <c r="O3093" t="str">
        <f t="shared" si="292"/>
        <v/>
      </c>
    </row>
    <row r="3094" spans="7:15" x14ac:dyDescent="0.25">
      <c r="G3094" t="str">
        <f t="shared" si="288"/>
        <v/>
      </c>
      <c r="H3094" s="4" t="str">
        <f t="shared" si="289"/>
        <v/>
      </c>
      <c r="I3094" t="str">
        <f>IFERROR(INDEX(Analysis!$B$71:$L$91, MATCH(B3094, Analysis!$A$71:$A$91, 0), MATCH(C3094, Analysis!$B$70:$L$70, 0)), "")</f>
        <v/>
      </c>
      <c r="J3094" t="str">
        <f t="shared" si="290"/>
        <v/>
      </c>
      <c r="K3094" s="56" t="str">
        <f t="shared" si="291"/>
        <v/>
      </c>
      <c r="L3094" s="57" t="str">
        <f t="shared" si="293"/>
        <v/>
      </c>
      <c r="M3094" t="str" cm="1">
        <f t="array" ref="M3094">IF(L3094="","",_xlfn.IFS(
  AND(L3094&gt;=TIME(9,0,0), L3094&lt;TIME(16,0,0)),"Morning",
  AND(L3094&gt;=TIME(16,0,0), L3094&lt;TIME(23,59,0)),"Evening",
  L3094&gt;=TIME(23,59,0),"Night",
  L3094&lt;TIME(9,0,0),"Night"
))</f>
        <v/>
      </c>
      <c r="O3094" t="str">
        <f t="shared" si="292"/>
        <v/>
      </c>
    </row>
    <row r="3095" spans="7:15" x14ac:dyDescent="0.25">
      <c r="G3095" t="str">
        <f t="shared" si="288"/>
        <v/>
      </c>
      <c r="H3095" s="4" t="str">
        <f t="shared" si="289"/>
        <v/>
      </c>
      <c r="I3095" t="str">
        <f>IFERROR(INDEX(Analysis!$B$71:$L$91, MATCH(B3095, Analysis!$A$71:$A$91, 0), MATCH(C3095, Analysis!$B$70:$L$70, 0)), "")</f>
        <v/>
      </c>
      <c r="J3095" t="str">
        <f t="shared" si="290"/>
        <v/>
      </c>
      <c r="K3095" s="56" t="str">
        <f t="shared" si="291"/>
        <v/>
      </c>
      <c r="L3095" s="57" t="str">
        <f t="shared" si="293"/>
        <v/>
      </c>
      <c r="M3095" t="str" cm="1">
        <f t="array" ref="M3095">IF(L3095="","",_xlfn.IFS(
  AND(L3095&gt;=TIME(9,0,0), L3095&lt;TIME(16,0,0)),"Morning",
  AND(L3095&gt;=TIME(16,0,0), L3095&lt;TIME(23,59,0)),"Evening",
  L3095&gt;=TIME(23,59,0),"Night",
  L3095&lt;TIME(9,0,0),"Night"
))</f>
        <v/>
      </c>
      <c r="O3095" t="str">
        <f t="shared" si="292"/>
        <v/>
      </c>
    </row>
    <row r="3096" spans="7:15" x14ac:dyDescent="0.25">
      <c r="G3096" t="str">
        <f t="shared" si="288"/>
        <v/>
      </c>
      <c r="H3096" s="4" t="str">
        <f t="shared" si="289"/>
        <v/>
      </c>
      <c r="I3096" t="str">
        <f>IFERROR(INDEX(Analysis!$B$71:$L$91, MATCH(B3096, Analysis!$A$71:$A$91, 0), MATCH(C3096, Analysis!$B$70:$L$70, 0)), "")</f>
        <v/>
      </c>
      <c r="J3096" t="str">
        <f t="shared" si="290"/>
        <v/>
      </c>
      <c r="K3096" s="56" t="str">
        <f t="shared" si="291"/>
        <v/>
      </c>
      <c r="L3096" s="57" t="str">
        <f t="shared" si="293"/>
        <v/>
      </c>
      <c r="M3096" t="str" cm="1">
        <f t="array" ref="M3096">IF(L3096="","",_xlfn.IFS(
  AND(L3096&gt;=TIME(9,0,0), L3096&lt;TIME(16,0,0)),"Morning",
  AND(L3096&gt;=TIME(16,0,0), L3096&lt;TIME(23,59,0)),"Evening",
  L3096&gt;=TIME(23,59,0),"Night",
  L3096&lt;TIME(9,0,0),"Night"
))</f>
        <v/>
      </c>
      <c r="O3096" t="str">
        <f t="shared" si="292"/>
        <v/>
      </c>
    </row>
    <row r="3097" spans="7:15" x14ac:dyDescent="0.25">
      <c r="G3097" t="str">
        <f t="shared" si="288"/>
        <v/>
      </c>
      <c r="H3097" s="4" t="str">
        <f t="shared" si="289"/>
        <v/>
      </c>
      <c r="I3097" t="str">
        <f>IFERROR(INDEX(Analysis!$B$71:$L$91, MATCH(B3097, Analysis!$A$71:$A$91, 0), MATCH(C3097, Analysis!$B$70:$L$70, 0)), "")</f>
        <v/>
      </c>
      <c r="J3097" t="str">
        <f t="shared" si="290"/>
        <v/>
      </c>
      <c r="K3097" s="56" t="str">
        <f t="shared" si="291"/>
        <v/>
      </c>
      <c r="L3097" s="57" t="str">
        <f t="shared" si="293"/>
        <v/>
      </c>
      <c r="M3097" t="str" cm="1">
        <f t="array" ref="M3097">IF(L3097="","",_xlfn.IFS(
  AND(L3097&gt;=TIME(9,0,0), L3097&lt;TIME(16,0,0)),"Morning",
  AND(L3097&gt;=TIME(16,0,0), L3097&lt;TIME(23,59,0)),"Evening",
  L3097&gt;=TIME(23,59,0),"Night",
  L3097&lt;TIME(9,0,0),"Night"
))</f>
        <v/>
      </c>
      <c r="O3097" t="str">
        <f t="shared" si="292"/>
        <v/>
      </c>
    </row>
    <row r="3098" spans="7:15" x14ac:dyDescent="0.25">
      <c r="G3098" t="str">
        <f t="shared" si="288"/>
        <v/>
      </c>
      <c r="H3098" s="4" t="str">
        <f t="shared" si="289"/>
        <v/>
      </c>
      <c r="I3098" t="str">
        <f>IFERROR(INDEX(Analysis!$B$71:$L$91, MATCH(B3098, Analysis!$A$71:$A$91, 0), MATCH(C3098, Analysis!$B$70:$L$70, 0)), "")</f>
        <v/>
      </c>
      <c r="J3098" t="str">
        <f t="shared" si="290"/>
        <v/>
      </c>
      <c r="K3098" s="56" t="str">
        <f t="shared" si="291"/>
        <v/>
      </c>
      <c r="L3098" s="57" t="str">
        <f t="shared" si="293"/>
        <v/>
      </c>
      <c r="M3098" t="str" cm="1">
        <f t="array" ref="M3098">IF(L3098="","",_xlfn.IFS(
  AND(L3098&gt;=TIME(9,0,0), L3098&lt;TIME(16,0,0)),"Morning",
  AND(L3098&gt;=TIME(16,0,0), L3098&lt;TIME(23,59,0)),"Evening",
  L3098&gt;=TIME(23,59,0),"Night",
  L3098&lt;TIME(9,0,0),"Night"
))</f>
        <v/>
      </c>
      <c r="O3098" t="str">
        <f t="shared" si="292"/>
        <v/>
      </c>
    </row>
    <row r="3099" spans="7:15" x14ac:dyDescent="0.25">
      <c r="G3099" t="str">
        <f t="shared" si="288"/>
        <v/>
      </c>
      <c r="H3099" s="4" t="str">
        <f t="shared" si="289"/>
        <v/>
      </c>
      <c r="I3099" t="str">
        <f>IFERROR(INDEX(Analysis!$B$71:$L$91, MATCH(B3099, Analysis!$A$71:$A$91, 0), MATCH(C3099, Analysis!$B$70:$L$70, 0)), "")</f>
        <v/>
      </c>
      <c r="J3099" t="str">
        <f t="shared" si="290"/>
        <v/>
      </c>
      <c r="K3099" s="56" t="str">
        <f t="shared" si="291"/>
        <v/>
      </c>
      <c r="L3099" s="57" t="str">
        <f t="shared" si="293"/>
        <v/>
      </c>
      <c r="M3099" t="str" cm="1">
        <f t="array" ref="M3099">IF(L3099="","",_xlfn.IFS(
  AND(L3099&gt;=TIME(9,0,0), L3099&lt;TIME(16,0,0)),"Morning",
  AND(L3099&gt;=TIME(16,0,0), L3099&lt;TIME(23,59,0)),"Evening",
  L3099&gt;=TIME(23,59,0),"Night",
  L3099&lt;TIME(9,0,0),"Night"
))</f>
        <v/>
      </c>
      <c r="O3099" t="str">
        <f t="shared" si="292"/>
        <v/>
      </c>
    </row>
    <row r="3100" spans="7:15" x14ac:dyDescent="0.25">
      <c r="G3100" t="str">
        <f t="shared" si="288"/>
        <v/>
      </c>
      <c r="H3100" s="4" t="str">
        <f t="shared" si="289"/>
        <v/>
      </c>
      <c r="I3100" t="str">
        <f>IFERROR(INDEX(Analysis!$B$71:$L$91, MATCH(B3100, Analysis!$A$71:$A$91, 0), MATCH(C3100, Analysis!$B$70:$L$70, 0)), "")</f>
        <v/>
      </c>
      <c r="J3100" t="str">
        <f t="shared" si="290"/>
        <v/>
      </c>
      <c r="K3100" s="56" t="str">
        <f t="shared" si="291"/>
        <v/>
      </c>
      <c r="L3100" s="57" t="str">
        <f t="shared" si="293"/>
        <v/>
      </c>
      <c r="M3100" t="str" cm="1">
        <f t="array" ref="M3100">IF(L3100="","",_xlfn.IFS(
  AND(L3100&gt;=TIME(9,0,0), L3100&lt;TIME(16,0,0)),"Morning",
  AND(L3100&gt;=TIME(16,0,0), L3100&lt;TIME(23,59,0)),"Evening",
  L3100&gt;=TIME(23,59,0),"Night",
  L3100&lt;TIME(9,0,0),"Night"
))</f>
        <v/>
      </c>
      <c r="O3100" t="str">
        <f t="shared" si="292"/>
        <v/>
      </c>
    </row>
    <row r="3101" spans="7:15" x14ac:dyDescent="0.25">
      <c r="G3101" t="str">
        <f t="shared" si="288"/>
        <v/>
      </c>
      <c r="H3101" s="4" t="str">
        <f t="shared" si="289"/>
        <v/>
      </c>
      <c r="I3101" t="str">
        <f>IFERROR(INDEX(Analysis!$B$71:$L$91, MATCH(B3101, Analysis!$A$71:$A$91, 0), MATCH(C3101, Analysis!$B$70:$L$70, 0)), "")</f>
        <v/>
      </c>
      <c r="J3101" t="str">
        <f t="shared" si="290"/>
        <v/>
      </c>
      <c r="K3101" s="56" t="str">
        <f t="shared" si="291"/>
        <v/>
      </c>
      <c r="L3101" s="57" t="str">
        <f t="shared" si="293"/>
        <v/>
      </c>
      <c r="M3101" t="str" cm="1">
        <f t="array" ref="M3101">IF(L3101="","",_xlfn.IFS(
  AND(L3101&gt;=TIME(9,0,0), L3101&lt;TIME(16,0,0)),"Morning",
  AND(L3101&gt;=TIME(16,0,0), L3101&lt;TIME(23,59,0)),"Evening",
  L3101&gt;=TIME(23,59,0),"Night",
  L3101&lt;TIME(9,0,0),"Night"
))</f>
        <v/>
      </c>
      <c r="O3101" t="str">
        <f t="shared" si="292"/>
        <v/>
      </c>
    </row>
    <row r="3102" spans="7:15" x14ac:dyDescent="0.25">
      <c r="G3102" t="str">
        <f t="shared" si="288"/>
        <v/>
      </c>
      <c r="H3102" s="4" t="str">
        <f t="shared" si="289"/>
        <v/>
      </c>
      <c r="I3102" t="str">
        <f>IFERROR(INDEX(Analysis!$B$71:$L$91, MATCH(B3102, Analysis!$A$71:$A$91, 0), MATCH(C3102, Analysis!$B$70:$L$70, 0)), "")</f>
        <v/>
      </c>
      <c r="J3102" t="str">
        <f t="shared" si="290"/>
        <v/>
      </c>
      <c r="K3102" s="56" t="str">
        <f t="shared" si="291"/>
        <v/>
      </c>
      <c r="L3102" s="57" t="str">
        <f t="shared" si="293"/>
        <v/>
      </c>
      <c r="M3102" t="str" cm="1">
        <f t="array" ref="M3102">IF(L3102="","",_xlfn.IFS(
  AND(L3102&gt;=TIME(9,0,0), L3102&lt;TIME(16,0,0)),"Morning",
  AND(L3102&gt;=TIME(16,0,0), L3102&lt;TIME(23,59,0)),"Evening",
  L3102&gt;=TIME(23,59,0),"Night",
  L3102&lt;TIME(9,0,0),"Night"
))</f>
        <v/>
      </c>
      <c r="O3102" t="str">
        <f t="shared" si="292"/>
        <v/>
      </c>
    </row>
    <row r="3103" spans="7:15" x14ac:dyDescent="0.25">
      <c r="G3103" t="str">
        <f t="shared" si="288"/>
        <v/>
      </c>
      <c r="H3103" s="4" t="str">
        <f t="shared" si="289"/>
        <v/>
      </c>
      <c r="I3103" t="str">
        <f>IFERROR(INDEX(Analysis!$B$71:$L$91, MATCH(B3103, Analysis!$A$71:$A$91, 0), MATCH(C3103, Analysis!$B$70:$L$70, 0)), "")</f>
        <v/>
      </c>
      <c r="J3103" t="str">
        <f t="shared" si="290"/>
        <v/>
      </c>
      <c r="K3103" s="56" t="str">
        <f t="shared" si="291"/>
        <v/>
      </c>
      <c r="L3103" s="57" t="str">
        <f t="shared" si="293"/>
        <v/>
      </c>
      <c r="M3103" t="str" cm="1">
        <f t="array" ref="M3103">IF(L3103="","",_xlfn.IFS(
  AND(L3103&gt;=TIME(9,0,0), L3103&lt;TIME(16,0,0)),"Morning",
  AND(L3103&gt;=TIME(16,0,0), L3103&lt;TIME(23,59,0)),"Evening",
  L3103&gt;=TIME(23,59,0),"Night",
  L3103&lt;TIME(9,0,0),"Night"
))</f>
        <v/>
      </c>
      <c r="O3103" t="str">
        <f t="shared" si="292"/>
        <v/>
      </c>
    </row>
    <row r="3104" spans="7:15" x14ac:dyDescent="0.25">
      <c r="G3104" t="str">
        <f t="shared" si="288"/>
        <v/>
      </c>
      <c r="H3104" s="4" t="str">
        <f t="shared" si="289"/>
        <v/>
      </c>
      <c r="I3104" t="str">
        <f>IFERROR(INDEX(Analysis!$B$71:$L$91, MATCH(B3104, Analysis!$A$71:$A$91, 0), MATCH(C3104, Analysis!$B$70:$L$70, 0)), "")</f>
        <v/>
      </c>
      <c r="J3104" t="str">
        <f t="shared" si="290"/>
        <v/>
      </c>
      <c r="K3104" s="56" t="str">
        <f t="shared" si="291"/>
        <v/>
      </c>
      <c r="L3104" s="57" t="str">
        <f t="shared" si="293"/>
        <v/>
      </c>
      <c r="M3104" t="str" cm="1">
        <f t="array" ref="M3104">IF(L3104="","",_xlfn.IFS(
  AND(L3104&gt;=TIME(9,0,0), L3104&lt;TIME(16,0,0)),"Morning",
  AND(L3104&gt;=TIME(16,0,0), L3104&lt;TIME(23,59,0)),"Evening",
  L3104&gt;=TIME(23,59,0),"Night",
  L3104&lt;TIME(9,0,0),"Night"
))</f>
        <v/>
      </c>
      <c r="O3104" t="str">
        <f t="shared" si="292"/>
        <v/>
      </c>
    </row>
    <row r="3105" spans="7:15" x14ac:dyDescent="0.25">
      <c r="G3105" t="str">
        <f t="shared" si="288"/>
        <v/>
      </c>
      <c r="H3105" s="4" t="str">
        <f t="shared" si="289"/>
        <v/>
      </c>
      <c r="I3105" t="str">
        <f>IFERROR(INDEX(Analysis!$B$71:$L$91, MATCH(B3105, Analysis!$A$71:$A$91, 0), MATCH(C3105, Analysis!$B$70:$L$70, 0)), "")</f>
        <v/>
      </c>
      <c r="J3105" t="str">
        <f t="shared" si="290"/>
        <v/>
      </c>
      <c r="K3105" s="56" t="str">
        <f t="shared" si="291"/>
        <v/>
      </c>
      <c r="L3105" s="57" t="str">
        <f t="shared" si="293"/>
        <v/>
      </c>
      <c r="M3105" t="str" cm="1">
        <f t="array" ref="M3105">IF(L3105="","",_xlfn.IFS(
  AND(L3105&gt;=TIME(9,0,0), L3105&lt;TIME(16,0,0)),"Morning",
  AND(L3105&gt;=TIME(16,0,0), L3105&lt;TIME(23,59,0)),"Evening",
  L3105&gt;=TIME(23,59,0),"Night",
  L3105&lt;TIME(9,0,0),"Night"
))</f>
        <v/>
      </c>
      <c r="O3105" t="str">
        <f t="shared" si="292"/>
        <v/>
      </c>
    </row>
    <row r="3106" spans="7:15" x14ac:dyDescent="0.25">
      <c r="G3106" t="str">
        <f t="shared" si="288"/>
        <v/>
      </c>
      <c r="H3106" s="4" t="str">
        <f t="shared" si="289"/>
        <v/>
      </c>
      <c r="I3106" t="str">
        <f>IFERROR(INDEX(Analysis!$B$71:$L$91, MATCH(B3106, Analysis!$A$71:$A$91, 0), MATCH(C3106, Analysis!$B$70:$L$70, 0)), "")</f>
        <v/>
      </c>
      <c r="J3106" t="str">
        <f t="shared" si="290"/>
        <v/>
      </c>
      <c r="K3106" s="56" t="str">
        <f t="shared" si="291"/>
        <v/>
      </c>
      <c r="L3106" s="57" t="str">
        <f t="shared" si="293"/>
        <v/>
      </c>
      <c r="M3106" t="str" cm="1">
        <f t="array" ref="M3106">IF(L3106="","",_xlfn.IFS(
  AND(L3106&gt;=TIME(9,0,0), L3106&lt;TIME(16,0,0)),"Morning",
  AND(L3106&gt;=TIME(16,0,0), L3106&lt;TIME(23,59,0)),"Evening",
  L3106&gt;=TIME(23,59,0),"Night",
  L3106&lt;TIME(9,0,0),"Night"
))</f>
        <v/>
      </c>
      <c r="O3106" t="str">
        <f t="shared" si="292"/>
        <v/>
      </c>
    </row>
    <row r="3107" spans="7:15" x14ac:dyDescent="0.25">
      <c r="G3107" t="str">
        <f t="shared" si="288"/>
        <v/>
      </c>
      <c r="H3107" s="4" t="str">
        <f t="shared" si="289"/>
        <v/>
      </c>
      <c r="I3107" t="str">
        <f>IFERROR(INDEX(Analysis!$B$71:$L$91, MATCH(B3107, Analysis!$A$71:$A$91, 0), MATCH(C3107, Analysis!$B$70:$L$70, 0)), "")</f>
        <v/>
      </c>
      <c r="J3107" t="str">
        <f t="shared" si="290"/>
        <v/>
      </c>
      <c r="K3107" s="56" t="str">
        <f t="shared" si="291"/>
        <v/>
      </c>
      <c r="L3107" s="57" t="str">
        <f t="shared" si="293"/>
        <v/>
      </c>
      <c r="M3107" t="str" cm="1">
        <f t="array" ref="M3107">IF(L3107="","",_xlfn.IFS(
  AND(L3107&gt;=TIME(9,0,0), L3107&lt;TIME(16,0,0)),"Morning",
  AND(L3107&gt;=TIME(16,0,0), L3107&lt;TIME(23,59,0)),"Evening",
  L3107&gt;=TIME(23,59,0),"Night",
  L3107&lt;TIME(9,0,0),"Night"
))</f>
        <v/>
      </c>
      <c r="O3107" t="str">
        <f t="shared" si="292"/>
        <v/>
      </c>
    </row>
    <row r="3108" spans="7:15" x14ac:dyDescent="0.25">
      <c r="G3108" t="str">
        <f t="shared" si="288"/>
        <v/>
      </c>
      <c r="H3108" s="4" t="str">
        <f t="shared" si="289"/>
        <v/>
      </c>
      <c r="I3108" t="str">
        <f>IFERROR(INDEX(Analysis!$B$71:$L$91, MATCH(B3108, Analysis!$A$71:$A$91, 0), MATCH(C3108, Analysis!$B$70:$L$70, 0)), "")</f>
        <v/>
      </c>
      <c r="J3108" t="str">
        <f t="shared" si="290"/>
        <v/>
      </c>
      <c r="K3108" s="56" t="str">
        <f t="shared" si="291"/>
        <v/>
      </c>
      <c r="L3108" s="57" t="str">
        <f t="shared" si="293"/>
        <v/>
      </c>
      <c r="M3108" t="str" cm="1">
        <f t="array" ref="M3108">IF(L3108="","",_xlfn.IFS(
  AND(L3108&gt;=TIME(9,0,0), L3108&lt;TIME(16,0,0)),"Morning",
  AND(L3108&gt;=TIME(16,0,0), L3108&lt;TIME(23,59,0)),"Evening",
  L3108&gt;=TIME(23,59,0),"Night",
  L3108&lt;TIME(9,0,0),"Night"
))</f>
        <v/>
      </c>
      <c r="O3108" t="str">
        <f t="shared" si="292"/>
        <v/>
      </c>
    </row>
    <row r="3109" spans="7:15" x14ac:dyDescent="0.25">
      <c r="G3109" t="str">
        <f t="shared" si="288"/>
        <v/>
      </c>
      <c r="H3109" s="4" t="str">
        <f t="shared" si="289"/>
        <v/>
      </c>
      <c r="I3109" t="str">
        <f>IFERROR(INDEX(Analysis!$B$71:$L$91, MATCH(B3109, Analysis!$A$71:$A$91, 0), MATCH(C3109, Analysis!$B$70:$L$70, 0)), "")</f>
        <v/>
      </c>
      <c r="J3109" t="str">
        <f t="shared" si="290"/>
        <v/>
      </c>
      <c r="K3109" s="56" t="str">
        <f t="shared" si="291"/>
        <v/>
      </c>
      <c r="L3109" s="57" t="str">
        <f t="shared" si="293"/>
        <v/>
      </c>
      <c r="M3109" t="str" cm="1">
        <f t="array" ref="M3109">IF(L3109="","",_xlfn.IFS(
  AND(L3109&gt;=TIME(9,0,0), L3109&lt;TIME(16,0,0)),"Morning",
  AND(L3109&gt;=TIME(16,0,0), L3109&lt;TIME(23,59,0)),"Evening",
  L3109&gt;=TIME(23,59,0),"Night",
  L3109&lt;TIME(9,0,0),"Night"
))</f>
        <v/>
      </c>
      <c r="O3109" t="str">
        <f t="shared" si="292"/>
        <v/>
      </c>
    </row>
    <row r="3110" spans="7:15" x14ac:dyDescent="0.25">
      <c r="G3110" t="str">
        <f t="shared" si="288"/>
        <v/>
      </c>
      <c r="H3110" s="4" t="str">
        <f t="shared" si="289"/>
        <v/>
      </c>
      <c r="I3110" t="str">
        <f>IFERROR(INDEX(Analysis!$B$71:$L$91, MATCH(B3110, Analysis!$A$71:$A$91, 0), MATCH(C3110, Analysis!$B$70:$L$70, 0)), "")</f>
        <v/>
      </c>
      <c r="J3110" t="str">
        <f t="shared" si="290"/>
        <v/>
      </c>
      <c r="K3110" s="56" t="str">
        <f t="shared" si="291"/>
        <v/>
      </c>
      <c r="L3110" s="57" t="str">
        <f t="shared" si="293"/>
        <v/>
      </c>
      <c r="M3110" t="str" cm="1">
        <f t="array" ref="M3110">IF(L3110="","",_xlfn.IFS(
  AND(L3110&gt;=TIME(9,0,0), L3110&lt;TIME(16,0,0)),"Morning",
  AND(L3110&gt;=TIME(16,0,0), L3110&lt;TIME(23,59,0)),"Evening",
  L3110&gt;=TIME(23,59,0),"Night",
  L3110&lt;TIME(9,0,0),"Night"
))</f>
        <v/>
      </c>
      <c r="O3110" t="str">
        <f t="shared" si="292"/>
        <v/>
      </c>
    </row>
    <row r="3111" spans="7:15" x14ac:dyDescent="0.25">
      <c r="G3111" t="str">
        <f t="shared" si="288"/>
        <v/>
      </c>
      <c r="H3111" s="4" t="str">
        <f t="shared" si="289"/>
        <v/>
      </c>
      <c r="I3111" t="str">
        <f>IFERROR(INDEX(Analysis!$B$71:$L$91, MATCH(B3111, Analysis!$A$71:$A$91, 0), MATCH(C3111, Analysis!$B$70:$L$70, 0)), "")</f>
        <v/>
      </c>
      <c r="J3111" t="str">
        <f t="shared" si="290"/>
        <v/>
      </c>
      <c r="K3111" s="56" t="str">
        <f t="shared" si="291"/>
        <v/>
      </c>
      <c r="L3111" s="57" t="str">
        <f t="shared" si="293"/>
        <v/>
      </c>
      <c r="M3111" t="str" cm="1">
        <f t="array" ref="M3111">IF(L3111="","",_xlfn.IFS(
  AND(L3111&gt;=TIME(9,0,0), L3111&lt;TIME(16,0,0)),"Morning",
  AND(L3111&gt;=TIME(16,0,0), L3111&lt;TIME(23,59,0)),"Evening",
  L3111&gt;=TIME(23,59,0),"Night",
  L3111&lt;TIME(9,0,0),"Night"
))</f>
        <v/>
      </c>
      <c r="O3111" t="str">
        <f t="shared" si="292"/>
        <v/>
      </c>
    </row>
    <row r="3112" spans="7:15" x14ac:dyDescent="0.25">
      <c r="G3112" t="str">
        <f t="shared" si="288"/>
        <v/>
      </c>
      <c r="H3112" s="4" t="str">
        <f t="shared" si="289"/>
        <v/>
      </c>
      <c r="I3112" t="str">
        <f>IFERROR(INDEX(Analysis!$B$71:$L$91, MATCH(B3112, Analysis!$A$71:$A$91, 0), MATCH(C3112, Analysis!$B$70:$L$70, 0)), "")</f>
        <v/>
      </c>
      <c r="J3112" t="str">
        <f t="shared" si="290"/>
        <v/>
      </c>
      <c r="K3112" s="56" t="str">
        <f t="shared" si="291"/>
        <v/>
      </c>
      <c r="L3112" s="57" t="str">
        <f t="shared" si="293"/>
        <v/>
      </c>
      <c r="M3112" t="str" cm="1">
        <f t="array" ref="M3112">IF(L3112="","",_xlfn.IFS(
  AND(L3112&gt;=TIME(9,0,0), L3112&lt;TIME(16,0,0)),"Morning",
  AND(L3112&gt;=TIME(16,0,0), L3112&lt;TIME(23,59,0)),"Evening",
  L3112&gt;=TIME(23,59,0),"Night",
  L3112&lt;TIME(9,0,0),"Night"
))</f>
        <v/>
      </c>
      <c r="O3112" t="str">
        <f t="shared" si="292"/>
        <v/>
      </c>
    </row>
    <row r="3113" spans="7:15" x14ac:dyDescent="0.25">
      <c r="G3113" t="str">
        <f t="shared" si="288"/>
        <v/>
      </c>
      <c r="H3113" s="4" t="str">
        <f t="shared" si="289"/>
        <v/>
      </c>
      <c r="I3113" t="str">
        <f>IFERROR(INDEX(Analysis!$B$71:$L$91, MATCH(B3113, Analysis!$A$71:$A$91, 0), MATCH(C3113, Analysis!$B$70:$L$70, 0)), "")</f>
        <v/>
      </c>
      <c r="J3113" t="str">
        <f t="shared" si="290"/>
        <v/>
      </c>
      <c r="K3113" s="56" t="str">
        <f t="shared" si="291"/>
        <v/>
      </c>
      <c r="L3113" s="57" t="str">
        <f t="shared" si="293"/>
        <v/>
      </c>
      <c r="M3113" t="str" cm="1">
        <f t="array" ref="M3113">IF(L3113="","",_xlfn.IFS(
  AND(L3113&gt;=TIME(9,0,0), L3113&lt;TIME(16,0,0)),"Morning",
  AND(L3113&gt;=TIME(16,0,0), L3113&lt;TIME(23,59,0)),"Evening",
  L3113&gt;=TIME(23,59,0),"Night",
  L3113&lt;TIME(9,0,0),"Night"
))</f>
        <v/>
      </c>
      <c r="O3113" t="str">
        <f t="shared" si="292"/>
        <v/>
      </c>
    </row>
    <row r="3114" spans="7:15" x14ac:dyDescent="0.25">
      <c r="G3114" t="str">
        <f t="shared" si="288"/>
        <v/>
      </c>
      <c r="H3114" s="4" t="str">
        <f t="shared" si="289"/>
        <v/>
      </c>
      <c r="I3114" t="str">
        <f>IFERROR(INDEX(Analysis!$B$71:$L$91, MATCH(B3114, Analysis!$A$71:$A$91, 0), MATCH(C3114, Analysis!$B$70:$L$70, 0)), "")</f>
        <v/>
      </c>
      <c r="J3114" t="str">
        <f t="shared" si="290"/>
        <v/>
      </c>
      <c r="K3114" s="56" t="str">
        <f t="shared" si="291"/>
        <v/>
      </c>
      <c r="L3114" s="57" t="str">
        <f t="shared" si="293"/>
        <v/>
      </c>
      <c r="M3114" t="str" cm="1">
        <f t="array" ref="M3114">IF(L3114="","",_xlfn.IFS(
  AND(L3114&gt;=TIME(9,0,0), L3114&lt;TIME(16,0,0)),"Morning",
  AND(L3114&gt;=TIME(16,0,0), L3114&lt;TIME(23,59,0)),"Evening",
  L3114&gt;=TIME(23,59,0),"Night",
  L3114&lt;TIME(9,0,0),"Night"
))</f>
        <v/>
      </c>
      <c r="O3114" t="str">
        <f t="shared" si="292"/>
        <v/>
      </c>
    </row>
    <row r="3115" spans="7:15" x14ac:dyDescent="0.25">
      <c r="G3115" t="str">
        <f t="shared" si="288"/>
        <v/>
      </c>
      <c r="H3115" s="4" t="str">
        <f t="shared" si="289"/>
        <v/>
      </c>
      <c r="I3115" t="str">
        <f>IFERROR(INDEX(Analysis!$B$71:$L$91, MATCH(B3115, Analysis!$A$71:$A$91, 0), MATCH(C3115, Analysis!$B$70:$L$70, 0)), "")</f>
        <v/>
      </c>
      <c r="J3115" t="str">
        <f t="shared" si="290"/>
        <v/>
      </c>
      <c r="K3115" s="56" t="str">
        <f t="shared" si="291"/>
        <v/>
      </c>
      <c r="L3115" s="57" t="str">
        <f t="shared" si="293"/>
        <v/>
      </c>
      <c r="M3115" t="str" cm="1">
        <f t="array" ref="M3115">IF(L3115="","",_xlfn.IFS(
  AND(L3115&gt;=TIME(9,0,0), L3115&lt;TIME(16,0,0)),"Morning",
  AND(L3115&gt;=TIME(16,0,0), L3115&lt;TIME(23,59,0)),"Evening",
  L3115&gt;=TIME(23,59,0),"Night",
  L3115&lt;TIME(9,0,0),"Night"
))</f>
        <v/>
      </c>
      <c r="O3115" t="str">
        <f t="shared" si="292"/>
        <v/>
      </c>
    </row>
    <row r="3116" spans="7:15" x14ac:dyDescent="0.25">
      <c r="G3116" t="str">
        <f t="shared" si="288"/>
        <v/>
      </c>
      <c r="H3116" s="4" t="str">
        <f t="shared" si="289"/>
        <v/>
      </c>
      <c r="I3116" t="str">
        <f>IFERROR(INDEX(Analysis!$B$71:$L$91, MATCH(B3116, Analysis!$A$71:$A$91, 0), MATCH(C3116, Analysis!$B$70:$L$70, 0)), "")</f>
        <v/>
      </c>
      <c r="J3116" t="str">
        <f t="shared" si="290"/>
        <v/>
      </c>
      <c r="K3116" s="56" t="str">
        <f t="shared" si="291"/>
        <v/>
      </c>
      <c r="L3116" s="57" t="str">
        <f t="shared" si="293"/>
        <v/>
      </c>
      <c r="M3116" t="str" cm="1">
        <f t="array" ref="M3116">IF(L3116="","",_xlfn.IFS(
  AND(L3116&gt;=TIME(9,0,0), L3116&lt;TIME(16,0,0)),"Morning",
  AND(L3116&gt;=TIME(16,0,0), L3116&lt;TIME(23,59,0)),"Evening",
  L3116&gt;=TIME(23,59,0),"Night",
  L3116&lt;TIME(9,0,0),"Night"
))</f>
        <v/>
      </c>
      <c r="O3116" t="str">
        <f t="shared" si="292"/>
        <v/>
      </c>
    </row>
    <row r="3117" spans="7:15" x14ac:dyDescent="0.25">
      <c r="G3117" t="str">
        <f t="shared" si="288"/>
        <v/>
      </c>
      <c r="H3117" s="4" t="str">
        <f t="shared" si="289"/>
        <v/>
      </c>
      <c r="I3117" t="str">
        <f>IFERROR(INDEX(Analysis!$B$71:$L$91, MATCH(B3117, Analysis!$A$71:$A$91, 0), MATCH(C3117, Analysis!$B$70:$L$70, 0)), "")</f>
        <v/>
      </c>
      <c r="J3117" t="str">
        <f t="shared" si="290"/>
        <v/>
      </c>
      <c r="K3117" s="56" t="str">
        <f t="shared" si="291"/>
        <v/>
      </c>
      <c r="L3117" s="57" t="str">
        <f t="shared" si="293"/>
        <v/>
      </c>
      <c r="M3117" t="str" cm="1">
        <f t="array" ref="M3117">IF(L3117="","",_xlfn.IFS(
  AND(L3117&gt;=TIME(9,0,0), L3117&lt;TIME(16,0,0)),"Morning",
  AND(L3117&gt;=TIME(16,0,0), L3117&lt;TIME(23,59,0)),"Evening",
  L3117&gt;=TIME(23,59,0),"Night",
  L3117&lt;TIME(9,0,0),"Night"
))</f>
        <v/>
      </c>
      <c r="O3117" t="str">
        <f t="shared" si="292"/>
        <v/>
      </c>
    </row>
    <row r="3118" spans="7:15" x14ac:dyDescent="0.25">
      <c r="G3118" t="str">
        <f t="shared" si="288"/>
        <v/>
      </c>
      <c r="H3118" s="4" t="str">
        <f t="shared" si="289"/>
        <v/>
      </c>
      <c r="I3118" t="str">
        <f>IFERROR(INDEX(Analysis!$B$71:$L$91, MATCH(B3118, Analysis!$A$71:$A$91, 0), MATCH(C3118, Analysis!$B$70:$L$70, 0)), "")</f>
        <v/>
      </c>
      <c r="J3118" t="str">
        <f t="shared" si="290"/>
        <v/>
      </c>
      <c r="K3118" s="56" t="str">
        <f t="shared" si="291"/>
        <v/>
      </c>
      <c r="L3118" s="57" t="str">
        <f t="shared" si="293"/>
        <v/>
      </c>
      <c r="M3118" t="str" cm="1">
        <f t="array" ref="M3118">IF(L3118="","",_xlfn.IFS(
  AND(L3118&gt;=TIME(9,0,0), L3118&lt;TIME(16,0,0)),"Morning",
  AND(L3118&gt;=TIME(16,0,0), L3118&lt;TIME(23,59,0)),"Evening",
  L3118&gt;=TIME(23,59,0),"Night",
  L3118&lt;TIME(9,0,0),"Night"
))</f>
        <v/>
      </c>
      <c r="O3118" t="str">
        <f t="shared" si="292"/>
        <v/>
      </c>
    </row>
    <row r="3119" spans="7:15" x14ac:dyDescent="0.25">
      <c r="G3119" t="str">
        <f t="shared" si="288"/>
        <v/>
      </c>
      <c r="H3119" s="4" t="str">
        <f t="shared" si="289"/>
        <v/>
      </c>
      <c r="I3119" t="str">
        <f>IFERROR(INDEX(Analysis!$B$71:$L$91, MATCH(B3119, Analysis!$A$71:$A$91, 0), MATCH(C3119, Analysis!$B$70:$L$70, 0)), "")</f>
        <v/>
      </c>
      <c r="J3119" t="str">
        <f t="shared" si="290"/>
        <v/>
      </c>
      <c r="K3119" s="56" t="str">
        <f t="shared" si="291"/>
        <v/>
      </c>
      <c r="L3119" s="57" t="str">
        <f t="shared" si="293"/>
        <v/>
      </c>
      <c r="M3119" t="str" cm="1">
        <f t="array" ref="M3119">IF(L3119="","",_xlfn.IFS(
  AND(L3119&gt;=TIME(9,0,0), L3119&lt;TIME(16,0,0)),"Morning",
  AND(L3119&gt;=TIME(16,0,0), L3119&lt;TIME(23,59,0)),"Evening",
  L3119&gt;=TIME(23,59,0),"Night",
  L3119&lt;TIME(9,0,0),"Night"
))</f>
        <v/>
      </c>
      <c r="O3119" t="str">
        <f t="shared" si="292"/>
        <v/>
      </c>
    </row>
    <row r="3120" spans="7:15" x14ac:dyDescent="0.25">
      <c r="G3120" t="str">
        <f t="shared" si="288"/>
        <v/>
      </c>
      <c r="H3120" s="4" t="str">
        <f t="shared" si="289"/>
        <v/>
      </c>
      <c r="I3120" t="str">
        <f>IFERROR(INDEX(Analysis!$B$71:$L$91, MATCH(B3120, Analysis!$A$71:$A$91, 0), MATCH(C3120, Analysis!$B$70:$L$70, 0)), "")</f>
        <v/>
      </c>
      <c r="J3120" t="str">
        <f t="shared" si="290"/>
        <v/>
      </c>
      <c r="K3120" s="56" t="str">
        <f t="shared" si="291"/>
        <v/>
      </c>
      <c r="L3120" s="57" t="str">
        <f t="shared" si="293"/>
        <v/>
      </c>
      <c r="M3120" t="str" cm="1">
        <f t="array" ref="M3120">IF(L3120="","",_xlfn.IFS(
  AND(L3120&gt;=TIME(9,0,0), L3120&lt;TIME(16,0,0)),"Morning",
  AND(L3120&gt;=TIME(16,0,0), L3120&lt;TIME(23,59,0)),"Evening",
  L3120&gt;=TIME(23,59,0),"Night",
  L3120&lt;TIME(9,0,0),"Night"
))</f>
        <v/>
      </c>
      <c r="O3120" t="str">
        <f t="shared" si="292"/>
        <v/>
      </c>
    </row>
    <row r="3121" spans="7:15" x14ac:dyDescent="0.25">
      <c r="G3121" t="str">
        <f t="shared" si="288"/>
        <v/>
      </c>
      <c r="H3121" s="4" t="str">
        <f t="shared" si="289"/>
        <v/>
      </c>
      <c r="I3121" t="str">
        <f>IFERROR(INDEX(Analysis!$B$71:$L$91, MATCH(B3121, Analysis!$A$71:$A$91, 0), MATCH(C3121, Analysis!$B$70:$L$70, 0)), "")</f>
        <v/>
      </c>
      <c r="J3121" t="str">
        <f t="shared" si="290"/>
        <v/>
      </c>
      <c r="K3121" s="56" t="str">
        <f t="shared" si="291"/>
        <v/>
      </c>
      <c r="L3121" s="57" t="str">
        <f t="shared" si="293"/>
        <v/>
      </c>
      <c r="M3121" t="str" cm="1">
        <f t="array" ref="M3121">IF(L3121="","",_xlfn.IFS(
  AND(L3121&gt;=TIME(9,0,0), L3121&lt;TIME(16,0,0)),"Morning",
  AND(L3121&gt;=TIME(16,0,0), L3121&lt;TIME(23,59,0)),"Evening",
  L3121&gt;=TIME(23,59,0),"Night",
  L3121&lt;TIME(9,0,0),"Night"
))</f>
        <v/>
      </c>
      <c r="O3121" t="str">
        <f t="shared" si="292"/>
        <v/>
      </c>
    </row>
    <row r="3122" spans="7:15" x14ac:dyDescent="0.25">
      <c r="G3122" t="str">
        <f t="shared" si="288"/>
        <v/>
      </c>
      <c r="H3122" s="4" t="str">
        <f t="shared" si="289"/>
        <v/>
      </c>
      <c r="I3122" t="str">
        <f>IFERROR(INDEX(Analysis!$B$71:$L$91, MATCH(B3122, Analysis!$A$71:$A$91, 0), MATCH(C3122, Analysis!$B$70:$L$70, 0)), "")</f>
        <v/>
      </c>
      <c r="J3122" t="str">
        <f t="shared" si="290"/>
        <v/>
      </c>
      <c r="K3122" s="56" t="str">
        <f t="shared" si="291"/>
        <v/>
      </c>
      <c r="L3122" s="57" t="str">
        <f t="shared" si="293"/>
        <v/>
      </c>
      <c r="M3122" t="str" cm="1">
        <f t="array" ref="M3122">IF(L3122="","",_xlfn.IFS(
  AND(L3122&gt;=TIME(9,0,0), L3122&lt;TIME(16,0,0)),"Morning",
  AND(L3122&gt;=TIME(16,0,0), L3122&lt;TIME(23,59,0)),"Evening",
  L3122&gt;=TIME(23,59,0),"Night",
  L3122&lt;TIME(9,0,0),"Night"
))</f>
        <v/>
      </c>
      <c r="O3122" t="str">
        <f t="shared" si="292"/>
        <v/>
      </c>
    </row>
    <row r="3123" spans="7:15" x14ac:dyDescent="0.25">
      <c r="G3123" t="str">
        <f t="shared" si="288"/>
        <v/>
      </c>
      <c r="H3123" s="4" t="str">
        <f t="shared" si="289"/>
        <v/>
      </c>
      <c r="I3123" t="str">
        <f>IFERROR(INDEX(Analysis!$B$71:$L$91, MATCH(B3123, Analysis!$A$71:$A$91, 0), MATCH(C3123, Analysis!$B$70:$L$70, 0)), "")</f>
        <v/>
      </c>
      <c r="J3123" t="str">
        <f t="shared" si="290"/>
        <v/>
      </c>
      <c r="K3123" s="56" t="str">
        <f t="shared" si="291"/>
        <v/>
      </c>
      <c r="L3123" s="57" t="str">
        <f t="shared" si="293"/>
        <v/>
      </c>
      <c r="M3123" t="str" cm="1">
        <f t="array" ref="M3123">IF(L3123="","",_xlfn.IFS(
  AND(L3123&gt;=TIME(9,0,0), L3123&lt;TIME(16,0,0)),"Morning",
  AND(L3123&gt;=TIME(16,0,0), L3123&lt;TIME(23,59,0)),"Evening",
  L3123&gt;=TIME(23,59,0),"Night",
  L3123&lt;TIME(9,0,0),"Night"
))</f>
        <v/>
      </c>
      <c r="O3123" t="str">
        <f t="shared" si="292"/>
        <v/>
      </c>
    </row>
    <row r="3124" spans="7:15" x14ac:dyDescent="0.25">
      <c r="G3124" t="str">
        <f t="shared" si="288"/>
        <v/>
      </c>
      <c r="H3124" s="4" t="str">
        <f t="shared" si="289"/>
        <v/>
      </c>
      <c r="I3124" t="str">
        <f>IFERROR(INDEX(Analysis!$B$71:$L$91, MATCH(B3124, Analysis!$A$71:$A$91, 0), MATCH(C3124, Analysis!$B$70:$L$70, 0)), "")</f>
        <v/>
      </c>
      <c r="J3124" t="str">
        <f t="shared" si="290"/>
        <v/>
      </c>
      <c r="K3124" s="56" t="str">
        <f t="shared" si="291"/>
        <v/>
      </c>
      <c r="L3124" s="57" t="str">
        <f t="shared" si="293"/>
        <v/>
      </c>
      <c r="M3124" t="str" cm="1">
        <f t="array" ref="M3124">IF(L3124="","",_xlfn.IFS(
  AND(L3124&gt;=TIME(9,0,0), L3124&lt;TIME(16,0,0)),"Morning",
  AND(L3124&gt;=TIME(16,0,0), L3124&lt;TIME(23,59,0)),"Evening",
  L3124&gt;=TIME(23,59,0),"Night",
  L3124&lt;TIME(9,0,0),"Night"
))</f>
        <v/>
      </c>
      <c r="O3124" t="str">
        <f t="shared" si="292"/>
        <v/>
      </c>
    </row>
    <row r="3125" spans="7:15" x14ac:dyDescent="0.25">
      <c r="G3125" t="str">
        <f t="shared" si="288"/>
        <v/>
      </c>
      <c r="H3125" s="4" t="str">
        <f t="shared" si="289"/>
        <v/>
      </c>
      <c r="I3125" t="str">
        <f>IFERROR(INDEX(Analysis!$B$71:$L$91, MATCH(B3125, Analysis!$A$71:$A$91, 0), MATCH(C3125, Analysis!$B$70:$L$70, 0)), "")</f>
        <v/>
      </c>
      <c r="J3125" t="str">
        <f t="shared" si="290"/>
        <v/>
      </c>
      <c r="K3125" s="56" t="str">
        <f t="shared" si="291"/>
        <v/>
      </c>
      <c r="L3125" s="57" t="str">
        <f t="shared" si="293"/>
        <v/>
      </c>
      <c r="M3125" t="str" cm="1">
        <f t="array" ref="M3125">IF(L3125="","",_xlfn.IFS(
  AND(L3125&gt;=TIME(9,0,0), L3125&lt;TIME(16,0,0)),"Morning",
  AND(L3125&gt;=TIME(16,0,0), L3125&lt;TIME(23,59,0)),"Evening",
  L3125&gt;=TIME(23,59,0),"Night",
  L3125&lt;TIME(9,0,0),"Night"
))</f>
        <v/>
      </c>
      <c r="O3125" t="str">
        <f t="shared" si="292"/>
        <v/>
      </c>
    </row>
    <row r="3126" spans="7:15" x14ac:dyDescent="0.25">
      <c r="G3126" t="str">
        <f t="shared" si="288"/>
        <v/>
      </c>
      <c r="H3126" s="4" t="str">
        <f t="shared" si="289"/>
        <v/>
      </c>
      <c r="I3126" t="str">
        <f>IFERROR(INDEX(Analysis!$B$71:$L$91, MATCH(B3126, Analysis!$A$71:$A$91, 0), MATCH(C3126, Analysis!$B$70:$L$70, 0)), "")</f>
        <v/>
      </c>
      <c r="J3126" t="str">
        <f t="shared" si="290"/>
        <v/>
      </c>
      <c r="K3126" s="56" t="str">
        <f t="shared" si="291"/>
        <v/>
      </c>
      <c r="L3126" s="57" t="str">
        <f t="shared" si="293"/>
        <v/>
      </c>
      <c r="M3126" t="str" cm="1">
        <f t="array" ref="M3126">IF(L3126="","",_xlfn.IFS(
  AND(L3126&gt;=TIME(9,0,0), L3126&lt;TIME(16,0,0)),"Morning",
  AND(L3126&gt;=TIME(16,0,0), L3126&lt;TIME(23,59,0)),"Evening",
  L3126&gt;=TIME(23,59,0),"Night",
  L3126&lt;TIME(9,0,0),"Night"
))</f>
        <v/>
      </c>
      <c r="O3126" t="str">
        <f t="shared" si="292"/>
        <v/>
      </c>
    </row>
    <row r="3127" spans="7:15" x14ac:dyDescent="0.25">
      <c r="G3127" t="str">
        <f t="shared" si="288"/>
        <v/>
      </c>
      <c r="H3127" s="4" t="str">
        <f t="shared" si="289"/>
        <v/>
      </c>
      <c r="I3127" t="str">
        <f>IFERROR(INDEX(Analysis!$B$71:$L$91, MATCH(B3127, Analysis!$A$71:$A$91, 0), MATCH(C3127, Analysis!$B$70:$L$70, 0)), "")</f>
        <v/>
      </c>
      <c r="J3127" t="str">
        <f t="shared" si="290"/>
        <v/>
      </c>
      <c r="K3127" s="56" t="str">
        <f t="shared" si="291"/>
        <v/>
      </c>
      <c r="L3127" s="57" t="str">
        <f t="shared" si="293"/>
        <v/>
      </c>
      <c r="M3127" t="str" cm="1">
        <f t="array" ref="M3127">IF(L3127="","",_xlfn.IFS(
  AND(L3127&gt;=TIME(9,0,0), L3127&lt;TIME(16,0,0)),"Morning",
  AND(L3127&gt;=TIME(16,0,0), L3127&lt;TIME(23,59,0)),"Evening",
  L3127&gt;=TIME(23,59,0),"Night",
  L3127&lt;TIME(9,0,0),"Night"
))</f>
        <v/>
      </c>
      <c r="O3127" t="str">
        <f t="shared" si="292"/>
        <v/>
      </c>
    </row>
    <row r="3128" spans="7:15" x14ac:dyDescent="0.25">
      <c r="G3128" t="str">
        <f t="shared" si="288"/>
        <v/>
      </c>
      <c r="H3128" s="4" t="str">
        <f t="shared" si="289"/>
        <v/>
      </c>
      <c r="I3128" t="str">
        <f>IFERROR(INDEX(Analysis!$B$71:$L$91, MATCH(B3128, Analysis!$A$71:$A$91, 0), MATCH(C3128, Analysis!$B$70:$L$70, 0)), "")</f>
        <v/>
      </c>
      <c r="J3128" t="str">
        <f t="shared" si="290"/>
        <v/>
      </c>
      <c r="K3128" s="56" t="str">
        <f t="shared" si="291"/>
        <v/>
      </c>
      <c r="L3128" s="57" t="str">
        <f t="shared" si="293"/>
        <v/>
      </c>
      <c r="M3128" t="str" cm="1">
        <f t="array" ref="M3128">IF(L3128="","",_xlfn.IFS(
  AND(L3128&gt;=TIME(9,0,0), L3128&lt;TIME(16,0,0)),"Morning",
  AND(L3128&gt;=TIME(16,0,0), L3128&lt;TIME(23,59,0)),"Evening",
  L3128&gt;=TIME(23,59,0),"Night",
  L3128&lt;TIME(9,0,0),"Night"
))</f>
        <v/>
      </c>
      <c r="O3128" t="str">
        <f t="shared" si="292"/>
        <v/>
      </c>
    </row>
    <row r="3129" spans="7:15" x14ac:dyDescent="0.25">
      <c r="G3129" t="str">
        <f t="shared" si="288"/>
        <v/>
      </c>
      <c r="H3129" s="4" t="str">
        <f t="shared" si="289"/>
        <v/>
      </c>
      <c r="I3129" t="str">
        <f>IFERROR(INDEX(Analysis!$B$71:$L$91, MATCH(B3129, Analysis!$A$71:$A$91, 0), MATCH(C3129, Analysis!$B$70:$L$70, 0)), "")</f>
        <v/>
      </c>
      <c r="J3129" t="str">
        <f t="shared" si="290"/>
        <v/>
      </c>
      <c r="K3129" s="56" t="str">
        <f t="shared" si="291"/>
        <v/>
      </c>
      <c r="L3129" s="57" t="str">
        <f t="shared" si="293"/>
        <v/>
      </c>
      <c r="M3129" t="str" cm="1">
        <f t="array" ref="M3129">IF(L3129="","",_xlfn.IFS(
  AND(L3129&gt;=TIME(9,0,0), L3129&lt;TIME(16,0,0)),"Morning",
  AND(L3129&gt;=TIME(16,0,0), L3129&lt;TIME(23,59,0)),"Evening",
  L3129&gt;=TIME(23,59,0),"Night",
  L3129&lt;TIME(9,0,0),"Night"
))</f>
        <v/>
      </c>
      <c r="O3129" t="str">
        <f t="shared" si="292"/>
        <v/>
      </c>
    </row>
    <row r="3130" spans="7:15" x14ac:dyDescent="0.25">
      <c r="G3130" t="str">
        <f t="shared" si="288"/>
        <v/>
      </c>
      <c r="H3130" s="4" t="str">
        <f t="shared" si="289"/>
        <v/>
      </c>
      <c r="I3130" t="str">
        <f>IFERROR(INDEX(Analysis!$B$71:$L$91, MATCH(B3130, Analysis!$A$71:$A$91, 0), MATCH(C3130, Analysis!$B$70:$L$70, 0)), "")</f>
        <v/>
      </c>
      <c r="J3130" t="str">
        <f t="shared" si="290"/>
        <v/>
      </c>
      <c r="K3130" s="56" t="str">
        <f t="shared" si="291"/>
        <v/>
      </c>
      <c r="L3130" s="57" t="str">
        <f t="shared" si="293"/>
        <v/>
      </c>
      <c r="M3130" t="str" cm="1">
        <f t="array" ref="M3130">IF(L3130="","",_xlfn.IFS(
  AND(L3130&gt;=TIME(9,0,0), L3130&lt;TIME(16,0,0)),"Morning",
  AND(L3130&gt;=TIME(16,0,0), L3130&lt;TIME(23,59,0)),"Evening",
  L3130&gt;=TIME(23,59,0),"Night",
  L3130&lt;TIME(9,0,0),"Night"
))</f>
        <v/>
      </c>
      <c r="O3130" t="str">
        <f t="shared" si="292"/>
        <v/>
      </c>
    </row>
    <row r="3131" spans="7:15" x14ac:dyDescent="0.25">
      <c r="G3131" t="str">
        <f t="shared" si="288"/>
        <v/>
      </c>
      <c r="H3131" s="4" t="str">
        <f t="shared" si="289"/>
        <v/>
      </c>
      <c r="I3131" t="str">
        <f>IFERROR(INDEX(Analysis!$B$71:$L$91, MATCH(B3131, Analysis!$A$71:$A$91, 0), MATCH(C3131, Analysis!$B$70:$L$70, 0)), "")</f>
        <v/>
      </c>
      <c r="J3131" t="str">
        <f t="shared" si="290"/>
        <v/>
      </c>
      <c r="K3131" s="56" t="str">
        <f t="shared" si="291"/>
        <v/>
      </c>
      <c r="L3131" s="57" t="str">
        <f t="shared" si="293"/>
        <v/>
      </c>
      <c r="M3131" t="str" cm="1">
        <f t="array" ref="M3131">IF(L3131="","",_xlfn.IFS(
  AND(L3131&gt;=TIME(9,0,0), L3131&lt;TIME(16,0,0)),"Morning",
  AND(L3131&gt;=TIME(16,0,0), L3131&lt;TIME(23,59,0)),"Evening",
  L3131&gt;=TIME(23,59,0),"Night",
  L3131&lt;TIME(9,0,0),"Night"
))</f>
        <v/>
      </c>
      <c r="O3131" t="str">
        <f t="shared" si="292"/>
        <v/>
      </c>
    </row>
    <row r="3132" spans="7:15" x14ac:dyDescent="0.25">
      <c r="G3132" t="str">
        <f t="shared" si="288"/>
        <v/>
      </c>
      <c r="H3132" s="4" t="str">
        <f t="shared" si="289"/>
        <v/>
      </c>
      <c r="I3132" t="str">
        <f>IFERROR(INDEX(Analysis!$B$71:$L$91, MATCH(B3132, Analysis!$A$71:$A$91, 0), MATCH(C3132, Analysis!$B$70:$L$70, 0)), "")</f>
        <v/>
      </c>
      <c r="J3132" t="str">
        <f t="shared" si="290"/>
        <v/>
      </c>
      <c r="K3132" s="56" t="str">
        <f t="shared" si="291"/>
        <v/>
      </c>
      <c r="L3132" s="57" t="str">
        <f t="shared" si="293"/>
        <v/>
      </c>
      <c r="M3132" t="str" cm="1">
        <f t="array" ref="M3132">IF(L3132="","",_xlfn.IFS(
  AND(L3132&gt;=TIME(9,0,0), L3132&lt;TIME(16,0,0)),"Morning",
  AND(L3132&gt;=TIME(16,0,0), L3132&lt;TIME(23,59,0)),"Evening",
  L3132&gt;=TIME(23,59,0),"Night",
  L3132&lt;TIME(9,0,0),"Night"
))</f>
        <v/>
      </c>
      <c r="O3132" t="str">
        <f t="shared" si="292"/>
        <v/>
      </c>
    </row>
    <row r="3133" spans="7:15" x14ac:dyDescent="0.25">
      <c r="G3133" t="str">
        <f t="shared" si="288"/>
        <v/>
      </c>
      <c r="H3133" s="4" t="str">
        <f t="shared" si="289"/>
        <v/>
      </c>
      <c r="I3133" t="str">
        <f>IFERROR(INDEX(Analysis!$B$71:$L$91, MATCH(B3133, Analysis!$A$71:$A$91, 0), MATCH(C3133, Analysis!$B$70:$L$70, 0)), "")</f>
        <v/>
      </c>
      <c r="J3133" t="str">
        <f t="shared" si="290"/>
        <v/>
      </c>
      <c r="K3133" s="56" t="str">
        <f t="shared" si="291"/>
        <v/>
      </c>
      <c r="L3133" s="57" t="str">
        <f t="shared" si="293"/>
        <v/>
      </c>
      <c r="M3133" t="str" cm="1">
        <f t="array" ref="M3133">IF(L3133="","",_xlfn.IFS(
  AND(L3133&gt;=TIME(9,0,0), L3133&lt;TIME(16,0,0)),"Morning",
  AND(L3133&gt;=TIME(16,0,0), L3133&lt;TIME(23,59,0)),"Evening",
  L3133&gt;=TIME(23,59,0),"Night",
  L3133&lt;TIME(9,0,0),"Night"
))</f>
        <v/>
      </c>
      <c r="O3133" t="str">
        <f t="shared" si="292"/>
        <v/>
      </c>
    </row>
    <row r="3134" spans="7:15" x14ac:dyDescent="0.25">
      <c r="G3134" t="str">
        <f t="shared" si="288"/>
        <v/>
      </c>
      <c r="H3134" s="4" t="str">
        <f t="shared" si="289"/>
        <v/>
      </c>
      <c r="I3134" t="str">
        <f>IFERROR(INDEX(Analysis!$B$71:$L$91, MATCH(B3134, Analysis!$A$71:$A$91, 0), MATCH(C3134, Analysis!$B$70:$L$70, 0)), "")</f>
        <v/>
      </c>
      <c r="J3134" t="str">
        <f t="shared" si="290"/>
        <v/>
      </c>
      <c r="K3134" s="56" t="str">
        <f t="shared" si="291"/>
        <v/>
      </c>
      <c r="L3134" s="57" t="str">
        <f t="shared" si="293"/>
        <v/>
      </c>
      <c r="M3134" t="str" cm="1">
        <f t="array" ref="M3134">IF(L3134="","",_xlfn.IFS(
  AND(L3134&gt;=TIME(9,0,0), L3134&lt;TIME(16,0,0)),"Morning",
  AND(L3134&gt;=TIME(16,0,0), L3134&lt;TIME(23,59,0)),"Evening",
  L3134&gt;=TIME(23,59,0),"Night",
  L3134&lt;TIME(9,0,0),"Night"
))</f>
        <v/>
      </c>
      <c r="O3134" t="str">
        <f t="shared" si="292"/>
        <v/>
      </c>
    </row>
    <row r="3135" spans="7:15" x14ac:dyDescent="0.25">
      <c r="G3135" t="str">
        <f t="shared" si="288"/>
        <v/>
      </c>
      <c r="H3135" s="4" t="str">
        <f t="shared" si="289"/>
        <v/>
      </c>
      <c r="I3135" t="str">
        <f>IFERROR(INDEX(Analysis!$B$71:$L$91, MATCH(B3135, Analysis!$A$71:$A$91, 0), MATCH(C3135, Analysis!$B$70:$L$70, 0)), "")</f>
        <v/>
      </c>
      <c r="J3135" t="str">
        <f t="shared" si="290"/>
        <v/>
      </c>
      <c r="K3135" s="56" t="str">
        <f t="shared" si="291"/>
        <v/>
      </c>
      <c r="L3135" s="57" t="str">
        <f t="shared" si="293"/>
        <v/>
      </c>
      <c r="M3135" t="str" cm="1">
        <f t="array" ref="M3135">IF(L3135="","",_xlfn.IFS(
  AND(L3135&gt;=TIME(9,0,0), L3135&lt;TIME(16,0,0)),"Morning",
  AND(L3135&gt;=TIME(16,0,0), L3135&lt;TIME(23,59,0)),"Evening",
  L3135&gt;=TIME(23,59,0),"Night",
  L3135&lt;TIME(9,0,0),"Night"
))</f>
        <v/>
      </c>
      <c r="O3135" t="str">
        <f t="shared" si="292"/>
        <v/>
      </c>
    </row>
    <row r="3136" spans="7:15" x14ac:dyDescent="0.25">
      <c r="G3136" t="str">
        <f t="shared" si="288"/>
        <v/>
      </c>
      <c r="H3136" s="4" t="str">
        <f t="shared" si="289"/>
        <v/>
      </c>
      <c r="I3136" t="str">
        <f>IFERROR(INDEX(Analysis!$B$71:$L$91, MATCH(B3136, Analysis!$A$71:$A$91, 0), MATCH(C3136, Analysis!$B$70:$L$70, 0)), "")</f>
        <v/>
      </c>
      <c r="J3136" t="str">
        <f t="shared" si="290"/>
        <v/>
      </c>
      <c r="K3136" s="56" t="str">
        <f t="shared" si="291"/>
        <v/>
      </c>
      <c r="L3136" s="57" t="str">
        <f t="shared" si="293"/>
        <v/>
      </c>
      <c r="M3136" t="str" cm="1">
        <f t="array" ref="M3136">IF(L3136="","",_xlfn.IFS(
  AND(L3136&gt;=TIME(9,0,0), L3136&lt;TIME(16,0,0)),"Morning",
  AND(L3136&gt;=TIME(16,0,0), L3136&lt;TIME(23,59,0)),"Evening",
  L3136&gt;=TIME(23,59,0),"Night",
  L3136&lt;TIME(9,0,0),"Night"
))</f>
        <v/>
      </c>
      <c r="O3136" t="str">
        <f t="shared" si="292"/>
        <v/>
      </c>
    </row>
    <row r="3137" spans="7:15" x14ac:dyDescent="0.25">
      <c r="G3137" t="str">
        <f t="shared" si="288"/>
        <v/>
      </c>
      <c r="H3137" s="4" t="str">
        <f t="shared" si="289"/>
        <v/>
      </c>
      <c r="I3137" t="str">
        <f>IFERROR(INDEX(Analysis!$B$71:$L$91, MATCH(B3137, Analysis!$A$71:$A$91, 0), MATCH(C3137, Analysis!$B$70:$L$70, 0)), "")</f>
        <v/>
      </c>
      <c r="J3137" t="str">
        <f t="shared" si="290"/>
        <v/>
      </c>
      <c r="K3137" s="56" t="str">
        <f t="shared" si="291"/>
        <v/>
      </c>
      <c r="L3137" s="57" t="str">
        <f t="shared" si="293"/>
        <v/>
      </c>
      <c r="M3137" t="str" cm="1">
        <f t="array" ref="M3137">IF(L3137="","",_xlfn.IFS(
  AND(L3137&gt;=TIME(9,0,0), L3137&lt;TIME(16,0,0)),"Morning",
  AND(L3137&gt;=TIME(16,0,0), L3137&lt;TIME(23,59,0)),"Evening",
  L3137&gt;=TIME(23,59,0),"Night",
  L3137&lt;TIME(9,0,0),"Night"
))</f>
        <v/>
      </c>
      <c r="O3137" t="str">
        <f t="shared" si="292"/>
        <v/>
      </c>
    </row>
    <row r="3138" spans="7:15" x14ac:dyDescent="0.25">
      <c r="G3138" t="str">
        <f t="shared" ref="G3138:G3201" si="294">IF(ISBLANK(A3138), "", IF(ISBLANK(F3138), 0, F3138))</f>
        <v/>
      </c>
      <c r="H3138" s="4" t="str">
        <f t="shared" ref="H3138:H3201" si="295">IF(ISBLANK(E3138),"",HYPERLINK(E3138,"Click here"))</f>
        <v/>
      </c>
      <c r="I3138" t="str">
        <f>IFERROR(INDEX(Analysis!$B$71:$L$91, MATCH(B3138, Analysis!$A$71:$A$91, 0), MATCH(C3138, Analysis!$B$70:$L$70, 0)), "")</f>
        <v/>
      </c>
      <c r="J3138" t="str">
        <f t="shared" ref="J3138:J3201" si="296">IF(ISBLANK(A3138),"",WEEKNUM(A3138))</f>
        <v/>
      </c>
      <c r="K3138" s="56" t="str">
        <f t="shared" ref="K3138:K3201" si="297">IF(ISBLANK(A3138),"",DATE(YEAR(A3138),MONTH(A3138),DAY(A3138)))</f>
        <v/>
      </c>
      <c r="L3138" s="57" t="str">
        <f t="shared" si="293"/>
        <v/>
      </c>
      <c r="M3138" t="str" cm="1">
        <f t="array" ref="M3138">IF(L3138="","",_xlfn.IFS(
  AND(L3138&gt;=TIME(9,0,0), L3138&lt;TIME(16,0,0)),"Morning",
  AND(L3138&gt;=TIME(16,0,0), L3138&lt;TIME(23,59,0)),"Evening",
  L3138&gt;=TIME(23,59,0),"Night",
  L3138&lt;TIME(9,0,0),"Night"
))</f>
        <v/>
      </c>
      <c r="O3138" t="str">
        <f t="shared" ref="O3138:O3201" si="298">IF(N3138="ON", _xlfn.IMAGE(E3138, 1), "")</f>
        <v/>
      </c>
    </row>
    <row r="3139" spans="7:15" x14ac:dyDescent="0.25">
      <c r="G3139" t="str">
        <f t="shared" si="294"/>
        <v/>
      </c>
      <c r="H3139" s="4" t="str">
        <f t="shared" si="295"/>
        <v/>
      </c>
      <c r="I3139" t="str">
        <f>IFERROR(INDEX(Analysis!$B$71:$L$91, MATCH(B3139, Analysis!$A$71:$A$91, 0), MATCH(C3139, Analysis!$B$70:$L$70, 0)), "")</f>
        <v/>
      </c>
      <c r="J3139" t="str">
        <f t="shared" si="296"/>
        <v/>
      </c>
      <c r="K3139" s="56" t="str">
        <f t="shared" si="297"/>
        <v/>
      </c>
      <c r="L3139" s="57" t="str">
        <f t="shared" ref="L3139:L3202" si="299">IF(A3139="", "", A3139 - INT(A3139))</f>
        <v/>
      </c>
      <c r="M3139" t="str" cm="1">
        <f t="array" ref="M3139">IF(L3139="","",_xlfn.IFS(
  AND(L3139&gt;=TIME(9,0,0), L3139&lt;TIME(16,0,0)),"Morning",
  AND(L3139&gt;=TIME(16,0,0), L3139&lt;TIME(23,59,0)),"Evening",
  L3139&gt;=TIME(23,59,0),"Night",
  L3139&lt;TIME(9,0,0),"Night"
))</f>
        <v/>
      </c>
      <c r="O3139" t="str">
        <f t="shared" si="298"/>
        <v/>
      </c>
    </row>
    <row r="3140" spans="7:15" x14ac:dyDescent="0.25">
      <c r="G3140" t="str">
        <f t="shared" si="294"/>
        <v/>
      </c>
      <c r="H3140" s="4" t="str">
        <f t="shared" si="295"/>
        <v/>
      </c>
      <c r="I3140" t="str">
        <f>IFERROR(INDEX(Analysis!$B$71:$L$91, MATCH(B3140, Analysis!$A$71:$A$91, 0), MATCH(C3140, Analysis!$B$70:$L$70, 0)), "")</f>
        <v/>
      </c>
      <c r="J3140" t="str">
        <f t="shared" si="296"/>
        <v/>
      </c>
      <c r="K3140" s="56" t="str">
        <f t="shared" si="297"/>
        <v/>
      </c>
      <c r="L3140" s="57" t="str">
        <f t="shared" si="299"/>
        <v/>
      </c>
      <c r="M3140" t="str" cm="1">
        <f t="array" ref="M3140">IF(L3140="","",_xlfn.IFS(
  AND(L3140&gt;=TIME(9,0,0), L3140&lt;TIME(16,0,0)),"Morning",
  AND(L3140&gt;=TIME(16,0,0), L3140&lt;TIME(23,59,0)),"Evening",
  L3140&gt;=TIME(23,59,0),"Night",
  L3140&lt;TIME(9,0,0),"Night"
))</f>
        <v/>
      </c>
      <c r="O3140" t="str">
        <f t="shared" si="298"/>
        <v/>
      </c>
    </row>
    <row r="3141" spans="7:15" x14ac:dyDescent="0.25">
      <c r="G3141" t="str">
        <f t="shared" si="294"/>
        <v/>
      </c>
      <c r="H3141" s="4" t="str">
        <f t="shared" si="295"/>
        <v/>
      </c>
      <c r="I3141" t="str">
        <f>IFERROR(INDEX(Analysis!$B$71:$L$91, MATCH(B3141, Analysis!$A$71:$A$91, 0), MATCH(C3141, Analysis!$B$70:$L$70, 0)), "")</f>
        <v/>
      </c>
      <c r="J3141" t="str">
        <f t="shared" si="296"/>
        <v/>
      </c>
      <c r="K3141" s="56" t="str">
        <f t="shared" si="297"/>
        <v/>
      </c>
      <c r="L3141" s="57" t="str">
        <f t="shared" si="299"/>
        <v/>
      </c>
      <c r="M3141" t="str" cm="1">
        <f t="array" ref="M3141">IF(L3141="","",_xlfn.IFS(
  AND(L3141&gt;=TIME(9,0,0), L3141&lt;TIME(16,0,0)),"Morning",
  AND(L3141&gt;=TIME(16,0,0), L3141&lt;TIME(23,59,0)),"Evening",
  L3141&gt;=TIME(23,59,0),"Night",
  L3141&lt;TIME(9,0,0),"Night"
))</f>
        <v/>
      </c>
      <c r="O3141" t="str">
        <f t="shared" si="298"/>
        <v/>
      </c>
    </row>
    <row r="3142" spans="7:15" x14ac:dyDescent="0.25">
      <c r="G3142" t="str">
        <f t="shared" si="294"/>
        <v/>
      </c>
      <c r="H3142" s="4" t="str">
        <f t="shared" si="295"/>
        <v/>
      </c>
      <c r="I3142" t="str">
        <f>IFERROR(INDEX(Analysis!$B$71:$L$91, MATCH(B3142, Analysis!$A$71:$A$91, 0), MATCH(C3142, Analysis!$B$70:$L$70, 0)), "")</f>
        <v/>
      </c>
      <c r="J3142" t="str">
        <f t="shared" si="296"/>
        <v/>
      </c>
      <c r="K3142" s="56" t="str">
        <f t="shared" si="297"/>
        <v/>
      </c>
      <c r="L3142" s="57" t="str">
        <f t="shared" si="299"/>
        <v/>
      </c>
      <c r="M3142" t="str" cm="1">
        <f t="array" ref="M3142">IF(L3142="","",_xlfn.IFS(
  AND(L3142&gt;=TIME(9,0,0), L3142&lt;TIME(16,0,0)),"Morning",
  AND(L3142&gt;=TIME(16,0,0), L3142&lt;TIME(23,59,0)),"Evening",
  L3142&gt;=TIME(23,59,0),"Night",
  L3142&lt;TIME(9,0,0),"Night"
))</f>
        <v/>
      </c>
      <c r="O3142" t="str">
        <f t="shared" si="298"/>
        <v/>
      </c>
    </row>
    <row r="3143" spans="7:15" x14ac:dyDescent="0.25">
      <c r="G3143" t="str">
        <f t="shared" si="294"/>
        <v/>
      </c>
      <c r="H3143" s="4" t="str">
        <f t="shared" si="295"/>
        <v/>
      </c>
      <c r="I3143" t="str">
        <f>IFERROR(INDEX(Analysis!$B$71:$L$91, MATCH(B3143, Analysis!$A$71:$A$91, 0), MATCH(C3143, Analysis!$B$70:$L$70, 0)), "")</f>
        <v/>
      </c>
      <c r="J3143" t="str">
        <f t="shared" si="296"/>
        <v/>
      </c>
      <c r="K3143" s="56" t="str">
        <f t="shared" si="297"/>
        <v/>
      </c>
      <c r="L3143" s="57" t="str">
        <f t="shared" si="299"/>
        <v/>
      </c>
      <c r="M3143" t="str" cm="1">
        <f t="array" ref="M3143">IF(L3143="","",_xlfn.IFS(
  AND(L3143&gt;=TIME(9,0,0), L3143&lt;TIME(16,0,0)),"Morning",
  AND(L3143&gt;=TIME(16,0,0), L3143&lt;TIME(23,59,0)),"Evening",
  L3143&gt;=TIME(23,59,0),"Night",
  L3143&lt;TIME(9,0,0),"Night"
))</f>
        <v/>
      </c>
      <c r="O3143" t="str">
        <f t="shared" si="298"/>
        <v/>
      </c>
    </row>
    <row r="3144" spans="7:15" x14ac:dyDescent="0.25">
      <c r="G3144" t="str">
        <f t="shared" si="294"/>
        <v/>
      </c>
      <c r="H3144" s="4" t="str">
        <f t="shared" si="295"/>
        <v/>
      </c>
      <c r="I3144" t="str">
        <f>IFERROR(INDEX(Analysis!$B$71:$L$91, MATCH(B3144, Analysis!$A$71:$A$91, 0), MATCH(C3144, Analysis!$B$70:$L$70, 0)), "")</f>
        <v/>
      </c>
      <c r="J3144" t="str">
        <f t="shared" si="296"/>
        <v/>
      </c>
      <c r="K3144" s="56" t="str">
        <f t="shared" si="297"/>
        <v/>
      </c>
      <c r="L3144" s="57" t="str">
        <f t="shared" si="299"/>
        <v/>
      </c>
      <c r="M3144" t="str" cm="1">
        <f t="array" ref="M3144">IF(L3144="","",_xlfn.IFS(
  AND(L3144&gt;=TIME(9,0,0), L3144&lt;TIME(16,0,0)),"Morning",
  AND(L3144&gt;=TIME(16,0,0), L3144&lt;TIME(23,59,0)),"Evening",
  L3144&gt;=TIME(23,59,0),"Night",
  L3144&lt;TIME(9,0,0),"Night"
))</f>
        <v/>
      </c>
      <c r="O3144" t="str">
        <f t="shared" si="298"/>
        <v/>
      </c>
    </row>
    <row r="3145" spans="7:15" x14ac:dyDescent="0.25">
      <c r="G3145" t="str">
        <f t="shared" si="294"/>
        <v/>
      </c>
      <c r="H3145" s="4" t="str">
        <f t="shared" si="295"/>
        <v/>
      </c>
      <c r="I3145" t="str">
        <f>IFERROR(INDEX(Analysis!$B$71:$L$91, MATCH(B3145, Analysis!$A$71:$A$91, 0), MATCH(C3145, Analysis!$B$70:$L$70, 0)), "")</f>
        <v/>
      </c>
      <c r="J3145" t="str">
        <f t="shared" si="296"/>
        <v/>
      </c>
      <c r="K3145" s="56" t="str">
        <f t="shared" si="297"/>
        <v/>
      </c>
      <c r="L3145" s="57" t="str">
        <f t="shared" si="299"/>
        <v/>
      </c>
      <c r="M3145" t="str" cm="1">
        <f t="array" ref="M3145">IF(L3145="","",_xlfn.IFS(
  AND(L3145&gt;=TIME(9,0,0), L3145&lt;TIME(16,0,0)),"Morning",
  AND(L3145&gt;=TIME(16,0,0), L3145&lt;TIME(23,59,0)),"Evening",
  L3145&gt;=TIME(23,59,0),"Night",
  L3145&lt;TIME(9,0,0),"Night"
))</f>
        <v/>
      </c>
      <c r="O3145" t="str">
        <f t="shared" si="298"/>
        <v/>
      </c>
    </row>
    <row r="3146" spans="7:15" x14ac:dyDescent="0.25">
      <c r="G3146" t="str">
        <f t="shared" si="294"/>
        <v/>
      </c>
      <c r="H3146" s="4" t="str">
        <f t="shared" si="295"/>
        <v/>
      </c>
      <c r="I3146" t="str">
        <f>IFERROR(INDEX(Analysis!$B$71:$L$91, MATCH(B3146, Analysis!$A$71:$A$91, 0), MATCH(C3146, Analysis!$B$70:$L$70, 0)), "")</f>
        <v/>
      </c>
      <c r="J3146" t="str">
        <f t="shared" si="296"/>
        <v/>
      </c>
      <c r="K3146" s="56" t="str">
        <f t="shared" si="297"/>
        <v/>
      </c>
      <c r="L3146" s="57" t="str">
        <f t="shared" si="299"/>
        <v/>
      </c>
      <c r="M3146" t="str" cm="1">
        <f t="array" ref="M3146">IF(L3146="","",_xlfn.IFS(
  AND(L3146&gt;=TIME(9,0,0), L3146&lt;TIME(16,0,0)),"Morning",
  AND(L3146&gt;=TIME(16,0,0), L3146&lt;TIME(23,59,0)),"Evening",
  L3146&gt;=TIME(23,59,0),"Night",
  L3146&lt;TIME(9,0,0),"Night"
))</f>
        <v/>
      </c>
      <c r="O3146" t="str">
        <f t="shared" si="298"/>
        <v/>
      </c>
    </row>
    <row r="3147" spans="7:15" x14ac:dyDescent="0.25">
      <c r="G3147" t="str">
        <f t="shared" si="294"/>
        <v/>
      </c>
      <c r="H3147" s="4" t="str">
        <f t="shared" si="295"/>
        <v/>
      </c>
      <c r="I3147" t="str">
        <f>IFERROR(INDEX(Analysis!$B$71:$L$91, MATCH(B3147, Analysis!$A$71:$A$91, 0), MATCH(C3147, Analysis!$B$70:$L$70, 0)), "")</f>
        <v/>
      </c>
      <c r="J3147" t="str">
        <f t="shared" si="296"/>
        <v/>
      </c>
      <c r="K3147" s="56" t="str">
        <f t="shared" si="297"/>
        <v/>
      </c>
      <c r="L3147" s="57" t="str">
        <f t="shared" si="299"/>
        <v/>
      </c>
      <c r="M3147" t="str" cm="1">
        <f t="array" ref="M3147">IF(L3147="","",_xlfn.IFS(
  AND(L3147&gt;=TIME(9,0,0), L3147&lt;TIME(16,0,0)),"Morning",
  AND(L3147&gt;=TIME(16,0,0), L3147&lt;TIME(23,59,0)),"Evening",
  L3147&gt;=TIME(23,59,0),"Night",
  L3147&lt;TIME(9,0,0),"Night"
))</f>
        <v/>
      </c>
      <c r="O3147" t="str">
        <f t="shared" si="298"/>
        <v/>
      </c>
    </row>
    <row r="3148" spans="7:15" x14ac:dyDescent="0.25">
      <c r="G3148" t="str">
        <f t="shared" si="294"/>
        <v/>
      </c>
      <c r="H3148" s="4" t="str">
        <f t="shared" si="295"/>
        <v/>
      </c>
      <c r="I3148" t="str">
        <f>IFERROR(INDEX(Analysis!$B$71:$L$91, MATCH(B3148, Analysis!$A$71:$A$91, 0), MATCH(C3148, Analysis!$B$70:$L$70, 0)), "")</f>
        <v/>
      </c>
      <c r="J3148" t="str">
        <f t="shared" si="296"/>
        <v/>
      </c>
      <c r="K3148" s="56" t="str">
        <f t="shared" si="297"/>
        <v/>
      </c>
      <c r="L3148" s="57" t="str">
        <f t="shared" si="299"/>
        <v/>
      </c>
      <c r="M3148" t="str" cm="1">
        <f t="array" ref="M3148">IF(L3148="","",_xlfn.IFS(
  AND(L3148&gt;=TIME(9,0,0), L3148&lt;TIME(16,0,0)),"Morning",
  AND(L3148&gt;=TIME(16,0,0), L3148&lt;TIME(23,59,0)),"Evening",
  L3148&gt;=TIME(23,59,0),"Night",
  L3148&lt;TIME(9,0,0),"Night"
))</f>
        <v/>
      </c>
      <c r="O3148" t="str">
        <f t="shared" si="298"/>
        <v/>
      </c>
    </row>
    <row r="3149" spans="7:15" x14ac:dyDescent="0.25">
      <c r="G3149" t="str">
        <f t="shared" si="294"/>
        <v/>
      </c>
      <c r="H3149" s="4" t="str">
        <f t="shared" si="295"/>
        <v/>
      </c>
      <c r="I3149" t="str">
        <f>IFERROR(INDEX(Analysis!$B$71:$L$91, MATCH(B3149, Analysis!$A$71:$A$91, 0), MATCH(C3149, Analysis!$B$70:$L$70, 0)), "")</f>
        <v/>
      </c>
      <c r="J3149" t="str">
        <f t="shared" si="296"/>
        <v/>
      </c>
      <c r="K3149" s="56" t="str">
        <f t="shared" si="297"/>
        <v/>
      </c>
      <c r="L3149" s="57" t="str">
        <f t="shared" si="299"/>
        <v/>
      </c>
      <c r="M3149" t="str" cm="1">
        <f t="array" ref="M3149">IF(L3149="","",_xlfn.IFS(
  AND(L3149&gt;=TIME(9,0,0), L3149&lt;TIME(16,0,0)),"Morning",
  AND(L3149&gt;=TIME(16,0,0), L3149&lt;TIME(23,59,0)),"Evening",
  L3149&gt;=TIME(23,59,0),"Night",
  L3149&lt;TIME(9,0,0),"Night"
))</f>
        <v/>
      </c>
      <c r="O3149" t="str">
        <f t="shared" si="298"/>
        <v/>
      </c>
    </row>
    <row r="3150" spans="7:15" x14ac:dyDescent="0.25">
      <c r="G3150" t="str">
        <f t="shared" si="294"/>
        <v/>
      </c>
      <c r="H3150" s="4" t="str">
        <f t="shared" si="295"/>
        <v/>
      </c>
      <c r="I3150" t="str">
        <f>IFERROR(INDEX(Analysis!$B$71:$L$91, MATCH(B3150, Analysis!$A$71:$A$91, 0), MATCH(C3150, Analysis!$B$70:$L$70, 0)), "")</f>
        <v/>
      </c>
      <c r="J3150" t="str">
        <f t="shared" si="296"/>
        <v/>
      </c>
      <c r="K3150" s="56" t="str">
        <f t="shared" si="297"/>
        <v/>
      </c>
      <c r="L3150" s="57" t="str">
        <f t="shared" si="299"/>
        <v/>
      </c>
      <c r="M3150" t="str" cm="1">
        <f t="array" ref="M3150">IF(L3150="","",_xlfn.IFS(
  AND(L3150&gt;=TIME(9,0,0), L3150&lt;TIME(16,0,0)),"Morning",
  AND(L3150&gt;=TIME(16,0,0), L3150&lt;TIME(23,59,0)),"Evening",
  L3150&gt;=TIME(23,59,0),"Night",
  L3150&lt;TIME(9,0,0),"Night"
))</f>
        <v/>
      </c>
      <c r="O3150" t="str">
        <f t="shared" si="298"/>
        <v/>
      </c>
    </row>
    <row r="3151" spans="7:15" x14ac:dyDescent="0.25">
      <c r="G3151" t="str">
        <f t="shared" si="294"/>
        <v/>
      </c>
      <c r="H3151" s="4" t="str">
        <f t="shared" si="295"/>
        <v/>
      </c>
      <c r="I3151" t="str">
        <f>IFERROR(INDEX(Analysis!$B$71:$L$91, MATCH(B3151, Analysis!$A$71:$A$91, 0), MATCH(C3151, Analysis!$B$70:$L$70, 0)), "")</f>
        <v/>
      </c>
      <c r="J3151" t="str">
        <f t="shared" si="296"/>
        <v/>
      </c>
      <c r="K3151" s="56" t="str">
        <f t="shared" si="297"/>
        <v/>
      </c>
      <c r="L3151" s="57" t="str">
        <f t="shared" si="299"/>
        <v/>
      </c>
      <c r="M3151" t="str" cm="1">
        <f t="array" ref="M3151">IF(L3151="","",_xlfn.IFS(
  AND(L3151&gt;=TIME(9,0,0), L3151&lt;TIME(16,0,0)),"Morning",
  AND(L3151&gt;=TIME(16,0,0), L3151&lt;TIME(23,59,0)),"Evening",
  L3151&gt;=TIME(23,59,0),"Night",
  L3151&lt;TIME(9,0,0),"Night"
))</f>
        <v/>
      </c>
      <c r="O3151" t="str">
        <f t="shared" si="298"/>
        <v/>
      </c>
    </row>
    <row r="3152" spans="7:15" x14ac:dyDescent="0.25">
      <c r="G3152" t="str">
        <f t="shared" si="294"/>
        <v/>
      </c>
      <c r="H3152" s="4" t="str">
        <f t="shared" si="295"/>
        <v/>
      </c>
      <c r="I3152" t="str">
        <f>IFERROR(INDEX(Analysis!$B$71:$L$91, MATCH(B3152, Analysis!$A$71:$A$91, 0), MATCH(C3152, Analysis!$B$70:$L$70, 0)), "")</f>
        <v/>
      </c>
      <c r="J3152" t="str">
        <f t="shared" si="296"/>
        <v/>
      </c>
      <c r="K3152" s="56" t="str">
        <f t="shared" si="297"/>
        <v/>
      </c>
      <c r="L3152" s="57" t="str">
        <f t="shared" si="299"/>
        <v/>
      </c>
      <c r="M3152" t="str" cm="1">
        <f t="array" ref="M3152">IF(L3152="","",_xlfn.IFS(
  AND(L3152&gt;=TIME(9,0,0), L3152&lt;TIME(16,0,0)),"Morning",
  AND(L3152&gt;=TIME(16,0,0), L3152&lt;TIME(23,59,0)),"Evening",
  L3152&gt;=TIME(23,59,0),"Night",
  L3152&lt;TIME(9,0,0),"Night"
))</f>
        <v/>
      </c>
      <c r="O3152" t="str">
        <f t="shared" si="298"/>
        <v/>
      </c>
    </row>
    <row r="3153" spans="7:15" x14ac:dyDescent="0.25">
      <c r="G3153" t="str">
        <f t="shared" si="294"/>
        <v/>
      </c>
      <c r="H3153" s="4" t="str">
        <f t="shared" si="295"/>
        <v/>
      </c>
      <c r="I3153" t="str">
        <f>IFERROR(INDEX(Analysis!$B$71:$L$91, MATCH(B3153, Analysis!$A$71:$A$91, 0), MATCH(C3153, Analysis!$B$70:$L$70, 0)), "")</f>
        <v/>
      </c>
      <c r="J3153" t="str">
        <f t="shared" si="296"/>
        <v/>
      </c>
      <c r="K3153" s="56" t="str">
        <f t="shared" si="297"/>
        <v/>
      </c>
      <c r="L3153" s="57" t="str">
        <f t="shared" si="299"/>
        <v/>
      </c>
      <c r="M3153" t="str" cm="1">
        <f t="array" ref="M3153">IF(L3153="","",_xlfn.IFS(
  AND(L3153&gt;=TIME(9,0,0), L3153&lt;TIME(16,0,0)),"Morning",
  AND(L3153&gt;=TIME(16,0,0), L3153&lt;TIME(23,59,0)),"Evening",
  L3153&gt;=TIME(23,59,0),"Night",
  L3153&lt;TIME(9,0,0),"Night"
))</f>
        <v/>
      </c>
      <c r="O3153" t="str">
        <f t="shared" si="298"/>
        <v/>
      </c>
    </row>
    <row r="3154" spans="7:15" x14ac:dyDescent="0.25">
      <c r="G3154" t="str">
        <f t="shared" si="294"/>
        <v/>
      </c>
      <c r="H3154" s="4" t="str">
        <f t="shared" si="295"/>
        <v/>
      </c>
      <c r="I3154" t="str">
        <f>IFERROR(INDEX(Analysis!$B$71:$L$91, MATCH(B3154, Analysis!$A$71:$A$91, 0), MATCH(C3154, Analysis!$B$70:$L$70, 0)), "")</f>
        <v/>
      </c>
      <c r="J3154" t="str">
        <f t="shared" si="296"/>
        <v/>
      </c>
      <c r="K3154" s="56" t="str">
        <f t="shared" si="297"/>
        <v/>
      </c>
      <c r="L3154" s="57" t="str">
        <f t="shared" si="299"/>
        <v/>
      </c>
      <c r="M3154" t="str" cm="1">
        <f t="array" ref="M3154">IF(L3154="","",_xlfn.IFS(
  AND(L3154&gt;=TIME(9,0,0), L3154&lt;TIME(16,0,0)),"Morning",
  AND(L3154&gt;=TIME(16,0,0), L3154&lt;TIME(23,59,0)),"Evening",
  L3154&gt;=TIME(23,59,0),"Night",
  L3154&lt;TIME(9,0,0),"Night"
))</f>
        <v/>
      </c>
      <c r="O3154" t="str">
        <f t="shared" si="298"/>
        <v/>
      </c>
    </row>
    <row r="3155" spans="7:15" x14ac:dyDescent="0.25">
      <c r="G3155" t="str">
        <f t="shared" si="294"/>
        <v/>
      </c>
      <c r="H3155" s="4" t="str">
        <f t="shared" si="295"/>
        <v/>
      </c>
      <c r="I3155" t="str">
        <f>IFERROR(INDEX(Analysis!$B$71:$L$91, MATCH(B3155, Analysis!$A$71:$A$91, 0), MATCH(C3155, Analysis!$B$70:$L$70, 0)), "")</f>
        <v/>
      </c>
      <c r="J3155" t="str">
        <f t="shared" si="296"/>
        <v/>
      </c>
      <c r="K3155" s="56" t="str">
        <f t="shared" si="297"/>
        <v/>
      </c>
      <c r="L3155" s="57" t="str">
        <f t="shared" si="299"/>
        <v/>
      </c>
      <c r="M3155" t="str" cm="1">
        <f t="array" ref="M3155">IF(L3155="","",_xlfn.IFS(
  AND(L3155&gt;=TIME(9,0,0), L3155&lt;TIME(16,0,0)),"Morning",
  AND(L3155&gt;=TIME(16,0,0), L3155&lt;TIME(23,59,0)),"Evening",
  L3155&gt;=TIME(23,59,0),"Night",
  L3155&lt;TIME(9,0,0),"Night"
))</f>
        <v/>
      </c>
      <c r="O3155" t="str">
        <f t="shared" si="298"/>
        <v/>
      </c>
    </row>
    <row r="3156" spans="7:15" x14ac:dyDescent="0.25">
      <c r="G3156" t="str">
        <f t="shared" si="294"/>
        <v/>
      </c>
      <c r="H3156" s="4" t="str">
        <f t="shared" si="295"/>
        <v/>
      </c>
      <c r="I3156" t="str">
        <f>IFERROR(INDEX(Analysis!$B$71:$L$91, MATCH(B3156, Analysis!$A$71:$A$91, 0), MATCH(C3156, Analysis!$B$70:$L$70, 0)), "")</f>
        <v/>
      </c>
      <c r="J3156" t="str">
        <f t="shared" si="296"/>
        <v/>
      </c>
      <c r="K3156" s="56" t="str">
        <f t="shared" si="297"/>
        <v/>
      </c>
      <c r="L3156" s="57" t="str">
        <f t="shared" si="299"/>
        <v/>
      </c>
      <c r="M3156" t="str" cm="1">
        <f t="array" ref="M3156">IF(L3156="","",_xlfn.IFS(
  AND(L3156&gt;=TIME(9,0,0), L3156&lt;TIME(16,0,0)),"Morning",
  AND(L3156&gt;=TIME(16,0,0), L3156&lt;TIME(23,59,0)),"Evening",
  L3156&gt;=TIME(23,59,0),"Night",
  L3156&lt;TIME(9,0,0),"Night"
))</f>
        <v/>
      </c>
      <c r="O3156" t="str">
        <f t="shared" si="298"/>
        <v/>
      </c>
    </row>
    <row r="3157" spans="7:15" x14ac:dyDescent="0.25">
      <c r="G3157" t="str">
        <f t="shared" si="294"/>
        <v/>
      </c>
      <c r="H3157" s="4" t="str">
        <f t="shared" si="295"/>
        <v/>
      </c>
      <c r="I3157" t="str">
        <f>IFERROR(INDEX(Analysis!$B$71:$L$91, MATCH(B3157, Analysis!$A$71:$A$91, 0), MATCH(C3157, Analysis!$B$70:$L$70, 0)), "")</f>
        <v/>
      </c>
      <c r="J3157" t="str">
        <f t="shared" si="296"/>
        <v/>
      </c>
      <c r="K3157" s="56" t="str">
        <f t="shared" si="297"/>
        <v/>
      </c>
      <c r="L3157" s="57" t="str">
        <f t="shared" si="299"/>
        <v/>
      </c>
      <c r="M3157" t="str" cm="1">
        <f t="array" ref="M3157">IF(L3157="","",_xlfn.IFS(
  AND(L3157&gt;=TIME(9,0,0), L3157&lt;TIME(16,0,0)),"Morning",
  AND(L3157&gt;=TIME(16,0,0), L3157&lt;TIME(23,59,0)),"Evening",
  L3157&gt;=TIME(23,59,0),"Night",
  L3157&lt;TIME(9,0,0),"Night"
))</f>
        <v/>
      </c>
      <c r="O3157" t="str">
        <f t="shared" si="298"/>
        <v/>
      </c>
    </row>
    <row r="3158" spans="7:15" x14ac:dyDescent="0.25">
      <c r="G3158" t="str">
        <f t="shared" si="294"/>
        <v/>
      </c>
      <c r="H3158" s="4" t="str">
        <f t="shared" si="295"/>
        <v/>
      </c>
      <c r="I3158" t="str">
        <f>IFERROR(INDEX(Analysis!$B$71:$L$91, MATCH(B3158, Analysis!$A$71:$A$91, 0), MATCH(C3158, Analysis!$B$70:$L$70, 0)), "")</f>
        <v/>
      </c>
      <c r="J3158" t="str">
        <f t="shared" si="296"/>
        <v/>
      </c>
      <c r="K3158" s="56" t="str">
        <f t="shared" si="297"/>
        <v/>
      </c>
      <c r="L3158" s="57" t="str">
        <f t="shared" si="299"/>
        <v/>
      </c>
      <c r="M3158" t="str" cm="1">
        <f t="array" ref="M3158">IF(L3158="","",_xlfn.IFS(
  AND(L3158&gt;=TIME(9,0,0), L3158&lt;TIME(16,0,0)),"Morning",
  AND(L3158&gt;=TIME(16,0,0), L3158&lt;TIME(23,59,0)),"Evening",
  L3158&gt;=TIME(23,59,0),"Night",
  L3158&lt;TIME(9,0,0),"Night"
))</f>
        <v/>
      </c>
      <c r="O3158" t="str">
        <f t="shared" si="298"/>
        <v/>
      </c>
    </row>
    <row r="3159" spans="7:15" x14ac:dyDescent="0.25">
      <c r="G3159" t="str">
        <f t="shared" si="294"/>
        <v/>
      </c>
      <c r="H3159" s="4" t="str">
        <f t="shared" si="295"/>
        <v/>
      </c>
      <c r="I3159" t="str">
        <f>IFERROR(INDEX(Analysis!$B$71:$L$91, MATCH(B3159, Analysis!$A$71:$A$91, 0), MATCH(C3159, Analysis!$B$70:$L$70, 0)), "")</f>
        <v/>
      </c>
      <c r="J3159" t="str">
        <f t="shared" si="296"/>
        <v/>
      </c>
      <c r="K3159" s="56" t="str">
        <f t="shared" si="297"/>
        <v/>
      </c>
      <c r="L3159" s="57" t="str">
        <f t="shared" si="299"/>
        <v/>
      </c>
      <c r="M3159" t="str" cm="1">
        <f t="array" ref="M3159">IF(L3159="","",_xlfn.IFS(
  AND(L3159&gt;=TIME(9,0,0), L3159&lt;TIME(16,0,0)),"Morning",
  AND(L3159&gt;=TIME(16,0,0), L3159&lt;TIME(23,59,0)),"Evening",
  L3159&gt;=TIME(23,59,0),"Night",
  L3159&lt;TIME(9,0,0),"Night"
))</f>
        <v/>
      </c>
      <c r="O3159" t="str">
        <f t="shared" si="298"/>
        <v/>
      </c>
    </row>
    <row r="3160" spans="7:15" x14ac:dyDescent="0.25">
      <c r="G3160" t="str">
        <f t="shared" si="294"/>
        <v/>
      </c>
      <c r="H3160" s="4" t="str">
        <f t="shared" si="295"/>
        <v/>
      </c>
      <c r="I3160" t="str">
        <f>IFERROR(INDEX(Analysis!$B$71:$L$91, MATCH(B3160, Analysis!$A$71:$A$91, 0), MATCH(C3160, Analysis!$B$70:$L$70, 0)), "")</f>
        <v/>
      </c>
      <c r="J3160" t="str">
        <f t="shared" si="296"/>
        <v/>
      </c>
      <c r="K3160" s="56" t="str">
        <f t="shared" si="297"/>
        <v/>
      </c>
      <c r="L3160" s="57" t="str">
        <f t="shared" si="299"/>
        <v/>
      </c>
      <c r="M3160" t="str" cm="1">
        <f t="array" ref="M3160">IF(L3160="","",_xlfn.IFS(
  AND(L3160&gt;=TIME(9,0,0), L3160&lt;TIME(16,0,0)),"Morning",
  AND(L3160&gt;=TIME(16,0,0), L3160&lt;TIME(23,59,0)),"Evening",
  L3160&gt;=TIME(23,59,0),"Night",
  L3160&lt;TIME(9,0,0),"Night"
))</f>
        <v/>
      </c>
      <c r="O3160" t="str">
        <f t="shared" si="298"/>
        <v/>
      </c>
    </row>
    <row r="3161" spans="7:15" x14ac:dyDescent="0.25">
      <c r="G3161" t="str">
        <f t="shared" si="294"/>
        <v/>
      </c>
      <c r="H3161" s="4" t="str">
        <f t="shared" si="295"/>
        <v/>
      </c>
      <c r="I3161" t="str">
        <f>IFERROR(INDEX(Analysis!$B$71:$L$91, MATCH(B3161, Analysis!$A$71:$A$91, 0), MATCH(C3161, Analysis!$B$70:$L$70, 0)), "")</f>
        <v/>
      </c>
      <c r="J3161" t="str">
        <f t="shared" si="296"/>
        <v/>
      </c>
      <c r="K3161" s="56" t="str">
        <f t="shared" si="297"/>
        <v/>
      </c>
      <c r="L3161" s="57" t="str">
        <f t="shared" si="299"/>
        <v/>
      </c>
      <c r="M3161" t="str" cm="1">
        <f t="array" ref="M3161">IF(L3161="","",_xlfn.IFS(
  AND(L3161&gt;=TIME(9,0,0), L3161&lt;TIME(16,0,0)),"Morning",
  AND(L3161&gt;=TIME(16,0,0), L3161&lt;TIME(23,59,0)),"Evening",
  L3161&gt;=TIME(23,59,0),"Night",
  L3161&lt;TIME(9,0,0),"Night"
))</f>
        <v/>
      </c>
      <c r="O3161" t="str">
        <f t="shared" si="298"/>
        <v/>
      </c>
    </row>
    <row r="3162" spans="7:15" x14ac:dyDescent="0.25">
      <c r="G3162" t="str">
        <f t="shared" si="294"/>
        <v/>
      </c>
      <c r="H3162" s="4" t="str">
        <f t="shared" si="295"/>
        <v/>
      </c>
      <c r="I3162" t="str">
        <f>IFERROR(INDEX(Analysis!$B$71:$L$91, MATCH(B3162, Analysis!$A$71:$A$91, 0), MATCH(C3162, Analysis!$B$70:$L$70, 0)), "")</f>
        <v/>
      </c>
      <c r="J3162" t="str">
        <f t="shared" si="296"/>
        <v/>
      </c>
      <c r="K3162" s="56" t="str">
        <f t="shared" si="297"/>
        <v/>
      </c>
      <c r="L3162" s="57" t="str">
        <f t="shared" si="299"/>
        <v/>
      </c>
      <c r="M3162" t="str" cm="1">
        <f t="array" ref="M3162">IF(L3162="","",_xlfn.IFS(
  AND(L3162&gt;=TIME(9,0,0), L3162&lt;TIME(16,0,0)),"Morning",
  AND(L3162&gt;=TIME(16,0,0), L3162&lt;TIME(23,59,0)),"Evening",
  L3162&gt;=TIME(23,59,0),"Night",
  L3162&lt;TIME(9,0,0),"Night"
))</f>
        <v/>
      </c>
      <c r="O3162" t="str">
        <f t="shared" si="298"/>
        <v/>
      </c>
    </row>
    <row r="3163" spans="7:15" x14ac:dyDescent="0.25">
      <c r="G3163" t="str">
        <f t="shared" si="294"/>
        <v/>
      </c>
      <c r="H3163" s="4" t="str">
        <f t="shared" si="295"/>
        <v/>
      </c>
      <c r="I3163" t="str">
        <f>IFERROR(INDEX(Analysis!$B$71:$L$91, MATCH(B3163, Analysis!$A$71:$A$91, 0), MATCH(C3163, Analysis!$B$70:$L$70, 0)), "")</f>
        <v/>
      </c>
      <c r="J3163" t="str">
        <f t="shared" si="296"/>
        <v/>
      </c>
      <c r="K3163" s="56" t="str">
        <f t="shared" si="297"/>
        <v/>
      </c>
      <c r="L3163" s="57" t="str">
        <f t="shared" si="299"/>
        <v/>
      </c>
      <c r="M3163" t="str" cm="1">
        <f t="array" ref="M3163">IF(L3163="","",_xlfn.IFS(
  AND(L3163&gt;=TIME(9,0,0), L3163&lt;TIME(16,0,0)),"Morning",
  AND(L3163&gt;=TIME(16,0,0), L3163&lt;TIME(23,59,0)),"Evening",
  L3163&gt;=TIME(23,59,0),"Night",
  L3163&lt;TIME(9,0,0),"Night"
))</f>
        <v/>
      </c>
      <c r="O3163" t="str">
        <f t="shared" si="298"/>
        <v/>
      </c>
    </row>
    <row r="3164" spans="7:15" x14ac:dyDescent="0.25">
      <c r="G3164" t="str">
        <f t="shared" si="294"/>
        <v/>
      </c>
      <c r="H3164" s="4" t="str">
        <f t="shared" si="295"/>
        <v/>
      </c>
      <c r="I3164" t="str">
        <f>IFERROR(INDEX(Analysis!$B$71:$L$91, MATCH(B3164, Analysis!$A$71:$A$91, 0), MATCH(C3164, Analysis!$B$70:$L$70, 0)), "")</f>
        <v/>
      </c>
      <c r="J3164" t="str">
        <f t="shared" si="296"/>
        <v/>
      </c>
      <c r="K3164" s="56" t="str">
        <f t="shared" si="297"/>
        <v/>
      </c>
      <c r="L3164" s="57" t="str">
        <f t="shared" si="299"/>
        <v/>
      </c>
      <c r="M3164" t="str" cm="1">
        <f t="array" ref="M3164">IF(L3164="","",_xlfn.IFS(
  AND(L3164&gt;=TIME(9,0,0), L3164&lt;TIME(16,0,0)),"Morning",
  AND(L3164&gt;=TIME(16,0,0), L3164&lt;TIME(23,59,0)),"Evening",
  L3164&gt;=TIME(23,59,0),"Night",
  L3164&lt;TIME(9,0,0),"Night"
))</f>
        <v/>
      </c>
      <c r="O3164" t="str">
        <f t="shared" si="298"/>
        <v/>
      </c>
    </row>
    <row r="3165" spans="7:15" x14ac:dyDescent="0.25">
      <c r="G3165" t="str">
        <f t="shared" si="294"/>
        <v/>
      </c>
      <c r="H3165" s="4" t="str">
        <f t="shared" si="295"/>
        <v/>
      </c>
      <c r="I3165" t="str">
        <f>IFERROR(INDEX(Analysis!$B$71:$L$91, MATCH(B3165, Analysis!$A$71:$A$91, 0), MATCH(C3165, Analysis!$B$70:$L$70, 0)), "")</f>
        <v/>
      </c>
      <c r="J3165" t="str">
        <f t="shared" si="296"/>
        <v/>
      </c>
      <c r="K3165" s="56" t="str">
        <f t="shared" si="297"/>
        <v/>
      </c>
      <c r="L3165" s="57" t="str">
        <f t="shared" si="299"/>
        <v/>
      </c>
      <c r="M3165" t="str" cm="1">
        <f t="array" ref="M3165">IF(L3165="","",_xlfn.IFS(
  AND(L3165&gt;=TIME(9,0,0), L3165&lt;TIME(16,0,0)),"Morning",
  AND(L3165&gt;=TIME(16,0,0), L3165&lt;TIME(23,59,0)),"Evening",
  L3165&gt;=TIME(23,59,0),"Night",
  L3165&lt;TIME(9,0,0),"Night"
))</f>
        <v/>
      </c>
      <c r="O3165" t="str">
        <f t="shared" si="298"/>
        <v/>
      </c>
    </row>
    <row r="3166" spans="7:15" x14ac:dyDescent="0.25">
      <c r="G3166" t="str">
        <f t="shared" si="294"/>
        <v/>
      </c>
      <c r="H3166" s="4" t="str">
        <f t="shared" si="295"/>
        <v/>
      </c>
      <c r="I3166" t="str">
        <f>IFERROR(INDEX(Analysis!$B$71:$L$91, MATCH(B3166, Analysis!$A$71:$A$91, 0), MATCH(C3166, Analysis!$B$70:$L$70, 0)), "")</f>
        <v/>
      </c>
      <c r="J3166" t="str">
        <f t="shared" si="296"/>
        <v/>
      </c>
      <c r="K3166" s="56" t="str">
        <f t="shared" si="297"/>
        <v/>
      </c>
      <c r="L3166" s="57" t="str">
        <f t="shared" si="299"/>
        <v/>
      </c>
      <c r="M3166" t="str" cm="1">
        <f t="array" ref="M3166">IF(L3166="","",_xlfn.IFS(
  AND(L3166&gt;=TIME(9,0,0), L3166&lt;TIME(16,0,0)),"Morning",
  AND(L3166&gt;=TIME(16,0,0), L3166&lt;TIME(23,59,0)),"Evening",
  L3166&gt;=TIME(23,59,0),"Night",
  L3166&lt;TIME(9,0,0),"Night"
))</f>
        <v/>
      </c>
      <c r="O3166" t="str">
        <f t="shared" si="298"/>
        <v/>
      </c>
    </row>
    <row r="3167" spans="7:15" x14ac:dyDescent="0.25">
      <c r="G3167" t="str">
        <f t="shared" si="294"/>
        <v/>
      </c>
      <c r="H3167" s="4" t="str">
        <f t="shared" si="295"/>
        <v/>
      </c>
      <c r="I3167" t="str">
        <f>IFERROR(INDEX(Analysis!$B$71:$L$91, MATCH(B3167, Analysis!$A$71:$A$91, 0), MATCH(C3167, Analysis!$B$70:$L$70, 0)), "")</f>
        <v/>
      </c>
      <c r="J3167" t="str">
        <f t="shared" si="296"/>
        <v/>
      </c>
      <c r="K3167" s="56" t="str">
        <f t="shared" si="297"/>
        <v/>
      </c>
      <c r="L3167" s="57" t="str">
        <f t="shared" si="299"/>
        <v/>
      </c>
      <c r="M3167" t="str" cm="1">
        <f t="array" ref="M3167">IF(L3167="","",_xlfn.IFS(
  AND(L3167&gt;=TIME(9,0,0), L3167&lt;TIME(16,0,0)),"Morning",
  AND(L3167&gt;=TIME(16,0,0), L3167&lt;TIME(23,59,0)),"Evening",
  L3167&gt;=TIME(23,59,0),"Night",
  L3167&lt;TIME(9,0,0),"Night"
))</f>
        <v/>
      </c>
      <c r="O3167" t="str">
        <f t="shared" si="298"/>
        <v/>
      </c>
    </row>
    <row r="3168" spans="7:15" x14ac:dyDescent="0.25">
      <c r="G3168" t="str">
        <f t="shared" si="294"/>
        <v/>
      </c>
      <c r="H3168" s="4" t="str">
        <f t="shared" si="295"/>
        <v/>
      </c>
      <c r="I3168" t="str">
        <f>IFERROR(INDEX(Analysis!$B$71:$L$91, MATCH(B3168, Analysis!$A$71:$A$91, 0), MATCH(C3168, Analysis!$B$70:$L$70, 0)), "")</f>
        <v/>
      </c>
      <c r="J3168" t="str">
        <f t="shared" si="296"/>
        <v/>
      </c>
      <c r="K3168" s="56" t="str">
        <f t="shared" si="297"/>
        <v/>
      </c>
      <c r="L3168" s="57" t="str">
        <f t="shared" si="299"/>
        <v/>
      </c>
      <c r="M3168" t="str" cm="1">
        <f t="array" ref="M3168">IF(L3168="","",_xlfn.IFS(
  AND(L3168&gt;=TIME(9,0,0), L3168&lt;TIME(16,0,0)),"Morning",
  AND(L3168&gt;=TIME(16,0,0), L3168&lt;TIME(23,59,0)),"Evening",
  L3168&gt;=TIME(23,59,0),"Night",
  L3168&lt;TIME(9,0,0),"Night"
))</f>
        <v/>
      </c>
      <c r="O3168" t="str">
        <f t="shared" si="298"/>
        <v/>
      </c>
    </row>
    <row r="3169" spans="7:15" x14ac:dyDescent="0.25">
      <c r="G3169" t="str">
        <f t="shared" si="294"/>
        <v/>
      </c>
      <c r="H3169" s="4" t="str">
        <f t="shared" si="295"/>
        <v/>
      </c>
      <c r="I3169" t="str">
        <f>IFERROR(INDEX(Analysis!$B$71:$L$91, MATCH(B3169, Analysis!$A$71:$A$91, 0), MATCH(C3169, Analysis!$B$70:$L$70, 0)), "")</f>
        <v/>
      </c>
      <c r="J3169" t="str">
        <f t="shared" si="296"/>
        <v/>
      </c>
      <c r="K3169" s="56" t="str">
        <f t="shared" si="297"/>
        <v/>
      </c>
      <c r="L3169" s="57" t="str">
        <f t="shared" si="299"/>
        <v/>
      </c>
      <c r="M3169" t="str" cm="1">
        <f t="array" ref="M3169">IF(L3169="","",_xlfn.IFS(
  AND(L3169&gt;=TIME(9,0,0), L3169&lt;TIME(16,0,0)),"Morning",
  AND(L3169&gt;=TIME(16,0,0), L3169&lt;TIME(23,59,0)),"Evening",
  L3169&gt;=TIME(23,59,0),"Night",
  L3169&lt;TIME(9,0,0),"Night"
))</f>
        <v/>
      </c>
      <c r="O3169" t="str">
        <f t="shared" si="298"/>
        <v/>
      </c>
    </row>
    <row r="3170" spans="7:15" x14ac:dyDescent="0.25">
      <c r="G3170" t="str">
        <f t="shared" si="294"/>
        <v/>
      </c>
      <c r="H3170" s="4" t="str">
        <f t="shared" si="295"/>
        <v/>
      </c>
      <c r="I3170" t="str">
        <f>IFERROR(INDEX(Analysis!$B$71:$L$91, MATCH(B3170, Analysis!$A$71:$A$91, 0), MATCH(C3170, Analysis!$B$70:$L$70, 0)), "")</f>
        <v/>
      </c>
      <c r="J3170" t="str">
        <f t="shared" si="296"/>
        <v/>
      </c>
      <c r="K3170" s="56" t="str">
        <f t="shared" si="297"/>
        <v/>
      </c>
      <c r="L3170" s="57" t="str">
        <f t="shared" si="299"/>
        <v/>
      </c>
      <c r="M3170" t="str" cm="1">
        <f t="array" ref="M3170">IF(L3170="","",_xlfn.IFS(
  AND(L3170&gt;=TIME(9,0,0), L3170&lt;TIME(16,0,0)),"Morning",
  AND(L3170&gt;=TIME(16,0,0), L3170&lt;TIME(23,59,0)),"Evening",
  L3170&gt;=TIME(23,59,0),"Night",
  L3170&lt;TIME(9,0,0),"Night"
))</f>
        <v/>
      </c>
      <c r="O3170" t="str">
        <f t="shared" si="298"/>
        <v/>
      </c>
    </row>
    <row r="3171" spans="7:15" x14ac:dyDescent="0.25">
      <c r="G3171" t="str">
        <f t="shared" si="294"/>
        <v/>
      </c>
      <c r="H3171" s="4" t="str">
        <f t="shared" si="295"/>
        <v/>
      </c>
      <c r="I3171" t="str">
        <f>IFERROR(INDEX(Analysis!$B$71:$L$91, MATCH(B3171, Analysis!$A$71:$A$91, 0), MATCH(C3171, Analysis!$B$70:$L$70, 0)), "")</f>
        <v/>
      </c>
      <c r="J3171" t="str">
        <f t="shared" si="296"/>
        <v/>
      </c>
      <c r="K3171" s="56" t="str">
        <f t="shared" si="297"/>
        <v/>
      </c>
      <c r="L3171" s="57" t="str">
        <f t="shared" si="299"/>
        <v/>
      </c>
      <c r="M3171" t="str" cm="1">
        <f t="array" ref="M3171">IF(L3171="","",_xlfn.IFS(
  AND(L3171&gt;=TIME(9,0,0), L3171&lt;TIME(16,0,0)),"Morning",
  AND(L3171&gt;=TIME(16,0,0), L3171&lt;TIME(23,59,0)),"Evening",
  L3171&gt;=TIME(23,59,0),"Night",
  L3171&lt;TIME(9,0,0),"Night"
))</f>
        <v/>
      </c>
      <c r="O3171" t="str">
        <f t="shared" si="298"/>
        <v/>
      </c>
    </row>
    <row r="3172" spans="7:15" x14ac:dyDescent="0.25">
      <c r="G3172" t="str">
        <f t="shared" si="294"/>
        <v/>
      </c>
      <c r="H3172" s="4" t="str">
        <f t="shared" si="295"/>
        <v/>
      </c>
      <c r="I3172" t="str">
        <f>IFERROR(INDEX(Analysis!$B$71:$L$91, MATCH(B3172, Analysis!$A$71:$A$91, 0), MATCH(C3172, Analysis!$B$70:$L$70, 0)), "")</f>
        <v/>
      </c>
      <c r="J3172" t="str">
        <f t="shared" si="296"/>
        <v/>
      </c>
      <c r="K3172" s="56" t="str">
        <f t="shared" si="297"/>
        <v/>
      </c>
      <c r="L3172" s="57" t="str">
        <f t="shared" si="299"/>
        <v/>
      </c>
      <c r="M3172" t="str" cm="1">
        <f t="array" ref="M3172">IF(L3172="","",_xlfn.IFS(
  AND(L3172&gt;=TIME(9,0,0), L3172&lt;TIME(16,0,0)),"Morning",
  AND(L3172&gt;=TIME(16,0,0), L3172&lt;TIME(23,59,0)),"Evening",
  L3172&gt;=TIME(23,59,0),"Night",
  L3172&lt;TIME(9,0,0),"Night"
))</f>
        <v/>
      </c>
      <c r="O3172" t="str">
        <f t="shared" si="298"/>
        <v/>
      </c>
    </row>
    <row r="3173" spans="7:15" x14ac:dyDescent="0.25">
      <c r="G3173" t="str">
        <f t="shared" si="294"/>
        <v/>
      </c>
      <c r="H3173" s="4" t="str">
        <f t="shared" si="295"/>
        <v/>
      </c>
      <c r="I3173" t="str">
        <f>IFERROR(INDEX(Analysis!$B$71:$L$91, MATCH(B3173, Analysis!$A$71:$A$91, 0), MATCH(C3173, Analysis!$B$70:$L$70, 0)), "")</f>
        <v/>
      </c>
      <c r="J3173" t="str">
        <f t="shared" si="296"/>
        <v/>
      </c>
      <c r="K3173" s="56" t="str">
        <f t="shared" si="297"/>
        <v/>
      </c>
      <c r="L3173" s="57" t="str">
        <f t="shared" si="299"/>
        <v/>
      </c>
      <c r="M3173" t="str" cm="1">
        <f t="array" ref="M3173">IF(L3173="","",_xlfn.IFS(
  AND(L3173&gt;=TIME(9,0,0), L3173&lt;TIME(16,0,0)),"Morning",
  AND(L3173&gt;=TIME(16,0,0), L3173&lt;TIME(23,59,0)),"Evening",
  L3173&gt;=TIME(23,59,0),"Night",
  L3173&lt;TIME(9,0,0),"Night"
))</f>
        <v/>
      </c>
      <c r="O3173" t="str">
        <f t="shared" si="298"/>
        <v/>
      </c>
    </row>
    <row r="3174" spans="7:15" x14ac:dyDescent="0.25">
      <c r="G3174" t="str">
        <f t="shared" si="294"/>
        <v/>
      </c>
      <c r="H3174" s="4" t="str">
        <f t="shared" si="295"/>
        <v/>
      </c>
      <c r="I3174" t="str">
        <f>IFERROR(INDEX(Analysis!$B$71:$L$91, MATCH(B3174, Analysis!$A$71:$A$91, 0), MATCH(C3174, Analysis!$B$70:$L$70, 0)), "")</f>
        <v/>
      </c>
      <c r="J3174" t="str">
        <f t="shared" si="296"/>
        <v/>
      </c>
      <c r="K3174" s="56" t="str">
        <f t="shared" si="297"/>
        <v/>
      </c>
      <c r="L3174" s="57" t="str">
        <f t="shared" si="299"/>
        <v/>
      </c>
      <c r="M3174" t="str" cm="1">
        <f t="array" ref="M3174">IF(L3174="","",_xlfn.IFS(
  AND(L3174&gt;=TIME(9,0,0), L3174&lt;TIME(16,0,0)),"Morning",
  AND(L3174&gt;=TIME(16,0,0), L3174&lt;TIME(23,59,0)),"Evening",
  L3174&gt;=TIME(23,59,0),"Night",
  L3174&lt;TIME(9,0,0),"Night"
))</f>
        <v/>
      </c>
      <c r="O3174" t="str">
        <f t="shared" si="298"/>
        <v/>
      </c>
    </row>
    <row r="3175" spans="7:15" x14ac:dyDescent="0.25">
      <c r="G3175" t="str">
        <f t="shared" si="294"/>
        <v/>
      </c>
      <c r="H3175" s="4" t="str">
        <f t="shared" si="295"/>
        <v/>
      </c>
      <c r="I3175" t="str">
        <f>IFERROR(INDEX(Analysis!$B$71:$L$91, MATCH(B3175, Analysis!$A$71:$A$91, 0), MATCH(C3175, Analysis!$B$70:$L$70, 0)), "")</f>
        <v/>
      </c>
      <c r="J3175" t="str">
        <f t="shared" si="296"/>
        <v/>
      </c>
      <c r="K3175" s="56" t="str">
        <f t="shared" si="297"/>
        <v/>
      </c>
      <c r="L3175" s="57" t="str">
        <f t="shared" si="299"/>
        <v/>
      </c>
      <c r="M3175" t="str" cm="1">
        <f t="array" ref="M3175">IF(L3175="","",_xlfn.IFS(
  AND(L3175&gt;=TIME(9,0,0), L3175&lt;TIME(16,0,0)),"Morning",
  AND(L3175&gt;=TIME(16,0,0), L3175&lt;TIME(23,59,0)),"Evening",
  L3175&gt;=TIME(23,59,0),"Night",
  L3175&lt;TIME(9,0,0),"Night"
))</f>
        <v/>
      </c>
      <c r="O3175" t="str">
        <f t="shared" si="298"/>
        <v/>
      </c>
    </row>
    <row r="3176" spans="7:15" x14ac:dyDescent="0.25">
      <c r="G3176" t="str">
        <f t="shared" si="294"/>
        <v/>
      </c>
      <c r="H3176" s="4" t="str">
        <f t="shared" si="295"/>
        <v/>
      </c>
      <c r="I3176" t="str">
        <f>IFERROR(INDEX(Analysis!$B$71:$L$91, MATCH(B3176, Analysis!$A$71:$A$91, 0), MATCH(C3176, Analysis!$B$70:$L$70, 0)), "")</f>
        <v/>
      </c>
      <c r="J3176" t="str">
        <f t="shared" si="296"/>
        <v/>
      </c>
      <c r="K3176" s="56" t="str">
        <f t="shared" si="297"/>
        <v/>
      </c>
      <c r="L3176" s="57" t="str">
        <f t="shared" si="299"/>
        <v/>
      </c>
      <c r="M3176" t="str" cm="1">
        <f t="array" ref="M3176">IF(L3176="","",_xlfn.IFS(
  AND(L3176&gt;=TIME(9,0,0), L3176&lt;TIME(16,0,0)),"Morning",
  AND(L3176&gt;=TIME(16,0,0), L3176&lt;TIME(23,59,0)),"Evening",
  L3176&gt;=TIME(23,59,0),"Night",
  L3176&lt;TIME(9,0,0),"Night"
))</f>
        <v/>
      </c>
      <c r="O3176" t="str">
        <f t="shared" si="298"/>
        <v/>
      </c>
    </row>
    <row r="3177" spans="7:15" x14ac:dyDescent="0.25">
      <c r="G3177" t="str">
        <f t="shared" si="294"/>
        <v/>
      </c>
      <c r="H3177" s="4" t="str">
        <f t="shared" si="295"/>
        <v/>
      </c>
      <c r="I3177" t="str">
        <f>IFERROR(INDEX(Analysis!$B$71:$L$91, MATCH(B3177, Analysis!$A$71:$A$91, 0), MATCH(C3177, Analysis!$B$70:$L$70, 0)), "")</f>
        <v/>
      </c>
      <c r="J3177" t="str">
        <f t="shared" si="296"/>
        <v/>
      </c>
      <c r="K3177" s="56" t="str">
        <f t="shared" si="297"/>
        <v/>
      </c>
      <c r="L3177" s="57" t="str">
        <f t="shared" si="299"/>
        <v/>
      </c>
      <c r="M3177" t="str" cm="1">
        <f t="array" ref="M3177">IF(L3177="","",_xlfn.IFS(
  AND(L3177&gt;=TIME(9,0,0), L3177&lt;TIME(16,0,0)),"Morning",
  AND(L3177&gt;=TIME(16,0,0), L3177&lt;TIME(23,59,0)),"Evening",
  L3177&gt;=TIME(23,59,0),"Night",
  L3177&lt;TIME(9,0,0),"Night"
))</f>
        <v/>
      </c>
      <c r="O3177" t="str">
        <f t="shared" si="298"/>
        <v/>
      </c>
    </row>
    <row r="3178" spans="7:15" x14ac:dyDescent="0.25">
      <c r="G3178" t="str">
        <f t="shared" si="294"/>
        <v/>
      </c>
      <c r="H3178" s="4" t="str">
        <f t="shared" si="295"/>
        <v/>
      </c>
      <c r="I3178" t="str">
        <f>IFERROR(INDEX(Analysis!$B$71:$L$91, MATCH(B3178, Analysis!$A$71:$A$91, 0), MATCH(C3178, Analysis!$B$70:$L$70, 0)), "")</f>
        <v/>
      </c>
      <c r="J3178" t="str">
        <f t="shared" si="296"/>
        <v/>
      </c>
      <c r="K3178" s="56" t="str">
        <f t="shared" si="297"/>
        <v/>
      </c>
      <c r="L3178" s="57" t="str">
        <f t="shared" si="299"/>
        <v/>
      </c>
      <c r="M3178" t="str" cm="1">
        <f t="array" ref="M3178">IF(L3178="","",_xlfn.IFS(
  AND(L3178&gt;=TIME(9,0,0), L3178&lt;TIME(16,0,0)),"Morning",
  AND(L3178&gt;=TIME(16,0,0), L3178&lt;TIME(23,59,0)),"Evening",
  L3178&gt;=TIME(23,59,0),"Night",
  L3178&lt;TIME(9,0,0),"Night"
))</f>
        <v/>
      </c>
      <c r="O3178" t="str">
        <f t="shared" si="298"/>
        <v/>
      </c>
    </row>
    <row r="3179" spans="7:15" x14ac:dyDescent="0.25">
      <c r="G3179" t="str">
        <f t="shared" si="294"/>
        <v/>
      </c>
      <c r="H3179" s="4" t="str">
        <f t="shared" si="295"/>
        <v/>
      </c>
      <c r="I3179" t="str">
        <f>IFERROR(INDEX(Analysis!$B$71:$L$91, MATCH(B3179, Analysis!$A$71:$A$91, 0), MATCH(C3179, Analysis!$B$70:$L$70, 0)), "")</f>
        <v/>
      </c>
      <c r="J3179" t="str">
        <f t="shared" si="296"/>
        <v/>
      </c>
      <c r="K3179" s="56" t="str">
        <f t="shared" si="297"/>
        <v/>
      </c>
      <c r="L3179" s="57" t="str">
        <f t="shared" si="299"/>
        <v/>
      </c>
      <c r="M3179" t="str" cm="1">
        <f t="array" ref="M3179">IF(L3179="","",_xlfn.IFS(
  AND(L3179&gt;=TIME(9,0,0), L3179&lt;TIME(16,0,0)),"Morning",
  AND(L3179&gt;=TIME(16,0,0), L3179&lt;TIME(23,59,0)),"Evening",
  L3179&gt;=TIME(23,59,0),"Night",
  L3179&lt;TIME(9,0,0),"Night"
))</f>
        <v/>
      </c>
      <c r="O3179" t="str">
        <f t="shared" si="298"/>
        <v/>
      </c>
    </row>
    <row r="3180" spans="7:15" x14ac:dyDescent="0.25">
      <c r="G3180" t="str">
        <f t="shared" si="294"/>
        <v/>
      </c>
      <c r="H3180" s="4" t="str">
        <f t="shared" si="295"/>
        <v/>
      </c>
      <c r="I3180" t="str">
        <f>IFERROR(INDEX(Analysis!$B$71:$L$91, MATCH(B3180, Analysis!$A$71:$A$91, 0), MATCH(C3180, Analysis!$B$70:$L$70, 0)), "")</f>
        <v/>
      </c>
      <c r="J3180" t="str">
        <f t="shared" si="296"/>
        <v/>
      </c>
      <c r="K3180" s="56" t="str">
        <f t="shared" si="297"/>
        <v/>
      </c>
      <c r="L3180" s="57" t="str">
        <f t="shared" si="299"/>
        <v/>
      </c>
      <c r="M3180" t="str" cm="1">
        <f t="array" ref="M3180">IF(L3180="","",_xlfn.IFS(
  AND(L3180&gt;=TIME(9,0,0), L3180&lt;TIME(16,0,0)),"Morning",
  AND(L3180&gt;=TIME(16,0,0), L3180&lt;TIME(23,59,0)),"Evening",
  L3180&gt;=TIME(23,59,0),"Night",
  L3180&lt;TIME(9,0,0),"Night"
))</f>
        <v/>
      </c>
      <c r="O3180" t="str">
        <f t="shared" si="298"/>
        <v/>
      </c>
    </row>
    <row r="3181" spans="7:15" x14ac:dyDescent="0.25">
      <c r="G3181" t="str">
        <f t="shared" si="294"/>
        <v/>
      </c>
      <c r="H3181" s="4" t="str">
        <f t="shared" si="295"/>
        <v/>
      </c>
      <c r="I3181" t="str">
        <f>IFERROR(INDEX(Analysis!$B$71:$L$91, MATCH(B3181, Analysis!$A$71:$A$91, 0), MATCH(C3181, Analysis!$B$70:$L$70, 0)), "")</f>
        <v/>
      </c>
      <c r="J3181" t="str">
        <f t="shared" si="296"/>
        <v/>
      </c>
      <c r="K3181" s="56" t="str">
        <f t="shared" si="297"/>
        <v/>
      </c>
      <c r="L3181" s="57" t="str">
        <f t="shared" si="299"/>
        <v/>
      </c>
      <c r="M3181" t="str" cm="1">
        <f t="array" ref="M3181">IF(L3181="","",_xlfn.IFS(
  AND(L3181&gt;=TIME(9,0,0), L3181&lt;TIME(16,0,0)),"Morning",
  AND(L3181&gt;=TIME(16,0,0), L3181&lt;TIME(23,59,0)),"Evening",
  L3181&gt;=TIME(23,59,0),"Night",
  L3181&lt;TIME(9,0,0),"Night"
))</f>
        <v/>
      </c>
      <c r="O3181" t="str">
        <f t="shared" si="298"/>
        <v/>
      </c>
    </row>
    <row r="3182" spans="7:15" x14ac:dyDescent="0.25">
      <c r="G3182" t="str">
        <f t="shared" si="294"/>
        <v/>
      </c>
      <c r="H3182" s="4" t="str">
        <f t="shared" si="295"/>
        <v/>
      </c>
      <c r="I3182" t="str">
        <f>IFERROR(INDEX(Analysis!$B$71:$L$91, MATCH(B3182, Analysis!$A$71:$A$91, 0), MATCH(C3182, Analysis!$B$70:$L$70, 0)), "")</f>
        <v/>
      </c>
      <c r="J3182" t="str">
        <f t="shared" si="296"/>
        <v/>
      </c>
      <c r="K3182" s="56" t="str">
        <f t="shared" si="297"/>
        <v/>
      </c>
      <c r="L3182" s="57" t="str">
        <f t="shared" si="299"/>
        <v/>
      </c>
      <c r="M3182" t="str" cm="1">
        <f t="array" ref="M3182">IF(L3182="","",_xlfn.IFS(
  AND(L3182&gt;=TIME(9,0,0), L3182&lt;TIME(16,0,0)),"Morning",
  AND(L3182&gt;=TIME(16,0,0), L3182&lt;TIME(23,59,0)),"Evening",
  L3182&gt;=TIME(23,59,0),"Night",
  L3182&lt;TIME(9,0,0),"Night"
))</f>
        <v/>
      </c>
      <c r="O3182" t="str">
        <f t="shared" si="298"/>
        <v/>
      </c>
    </row>
    <row r="3183" spans="7:15" x14ac:dyDescent="0.25">
      <c r="G3183" t="str">
        <f t="shared" si="294"/>
        <v/>
      </c>
      <c r="H3183" s="4" t="str">
        <f t="shared" si="295"/>
        <v/>
      </c>
      <c r="I3183" t="str">
        <f>IFERROR(INDEX(Analysis!$B$71:$L$91, MATCH(B3183, Analysis!$A$71:$A$91, 0), MATCH(C3183, Analysis!$B$70:$L$70, 0)), "")</f>
        <v/>
      </c>
      <c r="J3183" t="str">
        <f t="shared" si="296"/>
        <v/>
      </c>
      <c r="K3183" s="56" t="str">
        <f t="shared" si="297"/>
        <v/>
      </c>
      <c r="L3183" s="57" t="str">
        <f t="shared" si="299"/>
        <v/>
      </c>
      <c r="M3183" t="str" cm="1">
        <f t="array" ref="M3183">IF(L3183="","",_xlfn.IFS(
  AND(L3183&gt;=TIME(9,0,0), L3183&lt;TIME(16,0,0)),"Morning",
  AND(L3183&gt;=TIME(16,0,0), L3183&lt;TIME(23,59,0)),"Evening",
  L3183&gt;=TIME(23,59,0),"Night",
  L3183&lt;TIME(9,0,0),"Night"
))</f>
        <v/>
      </c>
      <c r="O3183" t="str">
        <f t="shared" si="298"/>
        <v/>
      </c>
    </row>
    <row r="3184" spans="7:15" x14ac:dyDescent="0.25">
      <c r="G3184" t="str">
        <f t="shared" si="294"/>
        <v/>
      </c>
      <c r="H3184" s="4" t="str">
        <f t="shared" si="295"/>
        <v/>
      </c>
      <c r="I3184" t="str">
        <f>IFERROR(INDEX(Analysis!$B$71:$L$91, MATCH(B3184, Analysis!$A$71:$A$91, 0), MATCH(C3184, Analysis!$B$70:$L$70, 0)), "")</f>
        <v/>
      </c>
      <c r="J3184" t="str">
        <f t="shared" si="296"/>
        <v/>
      </c>
      <c r="K3184" s="56" t="str">
        <f t="shared" si="297"/>
        <v/>
      </c>
      <c r="L3184" s="57" t="str">
        <f t="shared" si="299"/>
        <v/>
      </c>
      <c r="M3184" t="str" cm="1">
        <f t="array" ref="M3184">IF(L3184="","",_xlfn.IFS(
  AND(L3184&gt;=TIME(9,0,0), L3184&lt;TIME(16,0,0)),"Morning",
  AND(L3184&gt;=TIME(16,0,0), L3184&lt;TIME(23,59,0)),"Evening",
  L3184&gt;=TIME(23,59,0),"Night",
  L3184&lt;TIME(9,0,0),"Night"
))</f>
        <v/>
      </c>
      <c r="O3184" t="str">
        <f t="shared" si="298"/>
        <v/>
      </c>
    </row>
    <row r="3185" spans="7:15" x14ac:dyDescent="0.25">
      <c r="G3185" t="str">
        <f t="shared" si="294"/>
        <v/>
      </c>
      <c r="H3185" s="4" t="str">
        <f t="shared" si="295"/>
        <v/>
      </c>
      <c r="I3185" t="str">
        <f>IFERROR(INDEX(Analysis!$B$71:$L$91, MATCH(B3185, Analysis!$A$71:$A$91, 0), MATCH(C3185, Analysis!$B$70:$L$70, 0)), "")</f>
        <v/>
      </c>
      <c r="J3185" t="str">
        <f t="shared" si="296"/>
        <v/>
      </c>
      <c r="K3185" s="56" t="str">
        <f t="shared" si="297"/>
        <v/>
      </c>
      <c r="L3185" s="57" t="str">
        <f t="shared" si="299"/>
        <v/>
      </c>
      <c r="M3185" t="str" cm="1">
        <f t="array" ref="M3185">IF(L3185="","",_xlfn.IFS(
  AND(L3185&gt;=TIME(9,0,0), L3185&lt;TIME(16,0,0)),"Morning",
  AND(L3185&gt;=TIME(16,0,0), L3185&lt;TIME(23,59,0)),"Evening",
  L3185&gt;=TIME(23,59,0),"Night",
  L3185&lt;TIME(9,0,0),"Night"
))</f>
        <v/>
      </c>
      <c r="O3185" t="str">
        <f t="shared" si="298"/>
        <v/>
      </c>
    </row>
    <row r="3186" spans="7:15" x14ac:dyDescent="0.25">
      <c r="G3186" t="str">
        <f t="shared" si="294"/>
        <v/>
      </c>
      <c r="H3186" s="4" t="str">
        <f t="shared" si="295"/>
        <v/>
      </c>
      <c r="I3186" t="str">
        <f>IFERROR(INDEX(Analysis!$B$71:$L$91, MATCH(B3186, Analysis!$A$71:$A$91, 0), MATCH(C3186, Analysis!$B$70:$L$70, 0)), "")</f>
        <v/>
      </c>
      <c r="J3186" t="str">
        <f t="shared" si="296"/>
        <v/>
      </c>
      <c r="K3186" s="56" t="str">
        <f t="shared" si="297"/>
        <v/>
      </c>
      <c r="L3186" s="57" t="str">
        <f t="shared" si="299"/>
        <v/>
      </c>
      <c r="M3186" t="str" cm="1">
        <f t="array" ref="M3186">IF(L3186="","",_xlfn.IFS(
  AND(L3186&gt;=TIME(9,0,0), L3186&lt;TIME(16,0,0)),"Morning",
  AND(L3186&gt;=TIME(16,0,0), L3186&lt;TIME(23,59,0)),"Evening",
  L3186&gt;=TIME(23,59,0),"Night",
  L3186&lt;TIME(9,0,0),"Night"
))</f>
        <v/>
      </c>
      <c r="O3186" t="str">
        <f t="shared" si="298"/>
        <v/>
      </c>
    </row>
    <row r="3187" spans="7:15" x14ac:dyDescent="0.25">
      <c r="G3187" t="str">
        <f t="shared" si="294"/>
        <v/>
      </c>
      <c r="H3187" s="4" t="str">
        <f t="shared" si="295"/>
        <v/>
      </c>
      <c r="I3187" t="str">
        <f>IFERROR(INDEX(Analysis!$B$71:$L$91, MATCH(B3187, Analysis!$A$71:$A$91, 0), MATCH(C3187, Analysis!$B$70:$L$70, 0)), "")</f>
        <v/>
      </c>
      <c r="J3187" t="str">
        <f t="shared" si="296"/>
        <v/>
      </c>
      <c r="K3187" s="56" t="str">
        <f t="shared" si="297"/>
        <v/>
      </c>
      <c r="L3187" s="57" t="str">
        <f t="shared" si="299"/>
        <v/>
      </c>
      <c r="M3187" t="str" cm="1">
        <f t="array" ref="M3187">IF(L3187="","",_xlfn.IFS(
  AND(L3187&gt;=TIME(9,0,0), L3187&lt;TIME(16,0,0)),"Morning",
  AND(L3187&gt;=TIME(16,0,0), L3187&lt;TIME(23,59,0)),"Evening",
  L3187&gt;=TIME(23,59,0),"Night",
  L3187&lt;TIME(9,0,0),"Night"
))</f>
        <v/>
      </c>
      <c r="O3187" t="str">
        <f t="shared" si="298"/>
        <v/>
      </c>
    </row>
    <row r="3188" spans="7:15" x14ac:dyDescent="0.25">
      <c r="G3188" t="str">
        <f t="shared" si="294"/>
        <v/>
      </c>
      <c r="H3188" s="4" t="str">
        <f t="shared" si="295"/>
        <v/>
      </c>
      <c r="I3188" t="str">
        <f>IFERROR(INDEX(Analysis!$B$71:$L$91, MATCH(B3188, Analysis!$A$71:$A$91, 0), MATCH(C3188, Analysis!$B$70:$L$70, 0)), "")</f>
        <v/>
      </c>
      <c r="J3188" t="str">
        <f t="shared" si="296"/>
        <v/>
      </c>
      <c r="K3188" s="56" t="str">
        <f t="shared" si="297"/>
        <v/>
      </c>
      <c r="L3188" s="57" t="str">
        <f t="shared" si="299"/>
        <v/>
      </c>
      <c r="M3188" t="str" cm="1">
        <f t="array" ref="M3188">IF(L3188="","",_xlfn.IFS(
  AND(L3188&gt;=TIME(9,0,0), L3188&lt;TIME(16,0,0)),"Morning",
  AND(L3188&gt;=TIME(16,0,0), L3188&lt;TIME(23,59,0)),"Evening",
  L3188&gt;=TIME(23,59,0),"Night",
  L3188&lt;TIME(9,0,0),"Night"
))</f>
        <v/>
      </c>
      <c r="O3188" t="str">
        <f t="shared" si="298"/>
        <v/>
      </c>
    </row>
    <row r="3189" spans="7:15" x14ac:dyDescent="0.25">
      <c r="G3189" t="str">
        <f t="shared" si="294"/>
        <v/>
      </c>
      <c r="H3189" s="4" t="str">
        <f t="shared" si="295"/>
        <v/>
      </c>
      <c r="I3189" t="str">
        <f>IFERROR(INDEX(Analysis!$B$71:$L$91, MATCH(B3189, Analysis!$A$71:$A$91, 0), MATCH(C3189, Analysis!$B$70:$L$70, 0)), "")</f>
        <v/>
      </c>
      <c r="J3189" t="str">
        <f t="shared" si="296"/>
        <v/>
      </c>
      <c r="K3189" s="56" t="str">
        <f t="shared" si="297"/>
        <v/>
      </c>
      <c r="L3189" s="57" t="str">
        <f t="shared" si="299"/>
        <v/>
      </c>
      <c r="M3189" t="str" cm="1">
        <f t="array" ref="M3189">IF(L3189="","",_xlfn.IFS(
  AND(L3189&gt;=TIME(9,0,0), L3189&lt;TIME(16,0,0)),"Morning",
  AND(L3189&gt;=TIME(16,0,0), L3189&lt;TIME(23,59,0)),"Evening",
  L3189&gt;=TIME(23,59,0),"Night",
  L3189&lt;TIME(9,0,0),"Night"
))</f>
        <v/>
      </c>
      <c r="O3189" t="str">
        <f t="shared" si="298"/>
        <v/>
      </c>
    </row>
    <row r="3190" spans="7:15" x14ac:dyDescent="0.25">
      <c r="G3190" t="str">
        <f t="shared" si="294"/>
        <v/>
      </c>
      <c r="H3190" s="4" t="str">
        <f t="shared" si="295"/>
        <v/>
      </c>
      <c r="I3190" t="str">
        <f>IFERROR(INDEX(Analysis!$B$71:$L$91, MATCH(B3190, Analysis!$A$71:$A$91, 0), MATCH(C3190, Analysis!$B$70:$L$70, 0)), "")</f>
        <v/>
      </c>
      <c r="J3190" t="str">
        <f t="shared" si="296"/>
        <v/>
      </c>
      <c r="K3190" s="56" t="str">
        <f t="shared" si="297"/>
        <v/>
      </c>
      <c r="L3190" s="57" t="str">
        <f t="shared" si="299"/>
        <v/>
      </c>
      <c r="M3190" t="str" cm="1">
        <f t="array" ref="M3190">IF(L3190="","",_xlfn.IFS(
  AND(L3190&gt;=TIME(9,0,0), L3190&lt;TIME(16,0,0)),"Morning",
  AND(L3190&gt;=TIME(16,0,0), L3190&lt;TIME(23,59,0)),"Evening",
  L3190&gt;=TIME(23,59,0),"Night",
  L3190&lt;TIME(9,0,0),"Night"
))</f>
        <v/>
      </c>
      <c r="O3190" t="str">
        <f t="shared" si="298"/>
        <v/>
      </c>
    </row>
    <row r="3191" spans="7:15" x14ac:dyDescent="0.25">
      <c r="G3191" t="str">
        <f t="shared" si="294"/>
        <v/>
      </c>
      <c r="H3191" s="4" t="str">
        <f t="shared" si="295"/>
        <v/>
      </c>
      <c r="I3191" t="str">
        <f>IFERROR(INDEX(Analysis!$B$71:$L$91, MATCH(B3191, Analysis!$A$71:$A$91, 0), MATCH(C3191, Analysis!$B$70:$L$70, 0)), "")</f>
        <v/>
      </c>
      <c r="J3191" t="str">
        <f t="shared" si="296"/>
        <v/>
      </c>
      <c r="K3191" s="56" t="str">
        <f t="shared" si="297"/>
        <v/>
      </c>
      <c r="L3191" s="57" t="str">
        <f t="shared" si="299"/>
        <v/>
      </c>
      <c r="M3191" t="str" cm="1">
        <f t="array" ref="M3191">IF(L3191="","",_xlfn.IFS(
  AND(L3191&gt;=TIME(9,0,0), L3191&lt;TIME(16,0,0)),"Morning",
  AND(L3191&gt;=TIME(16,0,0), L3191&lt;TIME(23,59,0)),"Evening",
  L3191&gt;=TIME(23,59,0),"Night",
  L3191&lt;TIME(9,0,0),"Night"
))</f>
        <v/>
      </c>
      <c r="O3191" t="str">
        <f t="shared" si="298"/>
        <v/>
      </c>
    </row>
    <row r="3192" spans="7:15" x14ac:dyDescent="0.25">
      <c r="G3192" t="str">
        <f t="shared" si="294"/>
        <v/>
      </c>
      <c r="H3192" s="4" t="str">
        <f t="shared" si="295"/>
        <v/>
      </c>
      <c r="I3192" t="str">
        <f>IFERROR(INDEX(Analysis!$B$71:$L$91, MATCH(B3192, Analysis!$A$71:$A$91, 0), MATCH(C3192, Analysis!$B$70:$L$70, 0)), "")</f>
        <v/>
      </c>
      <c r="J3192" t="str">
        <f t="shared" si="296"/>
        <v/>
      </c>
      <c r="K3192" s="56" t="str">
        <f t="shared" si="297"/>
        <v/>
      </c>
      <c r="L3192" s="57" t="str">
        <f t="shared" si="299"/>
        <v/>
      </c>
      <c r="M3192" t="str" cm="1">
        <f t="array" ref="M3192">IF(L3192="","",_xlfn.IFS(
  AND(L3192&gt;=TIME(9,0,0), L3192&lt;TIME(16,0,0)),"Morning",
  AND(L3192&gt;=TIME(16,0,0), L3192&lt;TIME(23,59,0)),"Evening",
  L3192&gt;=TIME(23,59,0),"Night",
  L3192&lt;TIME(9,0,0),"Night"
))</f>
        <v/>
      </c>
      <c r="O3192" t="str">
        <f t="shared" si="298"/>
        <v/>
      </c>
    </row>
    <row r="3193" spans="7:15" x14ac:dyDescent="0.25">
      <c r="G3193" t="str">
        <f t="shared" si="294"/>
        <v/>
      </c>
      <c r="H3193" s="4" t="str">
        <f t="shared" si="295"/>
        <v/>
      </c>
      <c r="I3193" t="str">
        <f>IFERROR(INDEX(Analysis!$B$71:$L$91, MATCH(B3193, Analysis!$A$71:$A$91, 0), MATCH(C3193, Analysis!$B$70:$L$70, 0)), "")</f>
        <v/>
      </c>
      <c r="J3193" t="str">
        <f t="shared" si="296"/>
        <v/>
      </c>
      <c r="K3193" s="56" t="str">
        <f t="shared" si="297"/>
        <v/>
      </c>
      <c r="L3193" s="57" t="str">
        <f t="shared" si="299"/>
        <v/>
      </c>
      <c r="M3193" t="str" cm="1">
        <f t="array" ref="M3193">IF(L3193="","",_xlfn.IFS(
  AND(L3193&gt;=TIME(9,0,0), L3193&lt;TIME(16,0,0)),"Morning",
  AND(L3193&gt;=TIME(16,0,0), L3193&lt;TIME(23,59,0)),"Evening",
  L3193&gt;=TIME(23,59,0),"Night",
  L3193&lt;TIME(9,0,0),"Night"
))</f>
        <v/>
      </c>
      <c r="O3193" t="str">
        <f t="shared" si="298"/>
        <v/>
      </c>
    </row>
    <row r="3194" spans="7:15" x14ac:dyDescent="0.25">
      <c r="G3194" t="str">
        <f t="shared" si="294"/>
        <v/>
      </c>
      <c r="H3194" s="4" t="str">
        <f t="shared" si="295"/>
        <v/>
      </c>
      <c r="I3194" t="str">
        <f>IFERROR(INDEX(Analysis!$B$71:$L$91, MATCH(B3194, Analysis!$A$71:$A$91, 0), MATCH(C3194, Analysis!$B$70:$L$70, 0)), "")</f>
        <v/>
      </c>
      <c r="J3194" t="str">
        <f t="shared" si="296"/>
        <v/>
      </c>
      <c r="K3194" s="56" t="str">
        <f t="shared" si="297"/>
        <v/>
      </c>
      <c r="L3194" s="57" t="str">
        <f t="shared" si="299"/>
        <v/>
      </c>
      <c r="M3194" t="str" cm="1">
        <f t="array" ref="M3194">IF(L3194="","",_xlfn.IFS(
  AND(L3194&gt;=TIME(9,0,0), L3194&lt;TIME(16,0,0)),"Morning",
  AND(L3194&gt;=TIME(16,0,0), L3194&lt;TIME(23,59,0)),"Evening",
  L3194&gt;=TIME(23,59,0),"Night",
  L3194&lt;TIME(9,0,0),"Night"
))</f>
        <v/>
      </c>
      <c r="O3194" t="str">
        <f t="shared" si="298"/>
        <v/>
      </c>
    </row>
    <row r="3195" spans="7:15" x14ac:dyDescent="0.25">
      <c r="G3195" t="str">
        <f t="shared" si="294"/>
        <v/>
      </c>
      <c r="H3195" s="4" t="str">
        <f t="shared" si="295"/>
        <v/>
      </c>
      <c r="I3195" t="str">
        <f>IFERROR(INDEX(Analysis!$B$71:$L$91, MATCH(B3195, Analysis!$A$71:$A$91, 0), MATCH(C3195, Analysis!$B$70:$L$70, 0)), "")</f>
        <v/>
      </c>
      <c r="J3195" t="str">
        <f t="shared" si="296"/>
        <v/>
      </c>
      <c r="K3195" s="56" t="str">
        <f t="shared" si="297"/>
        <v/>
      </c>
      <c r="L3195" s="57" t="str">
        <f t="shared" si="299"/>
        <v/>
      </c>
      <c r="M3195" t="str" cm="1">
        <f t="array" ref="M3195">IF(L3195="","",_xlfn.IFS(
  AND(L3195&gt;=TIME(9,0,0), L3195&lt;TIME(16,0,0)),"Morning",
  AND(L3195&gt;=TIME(16,0,0), L3195&lt;TIME(23,59,0)),"Evening",
  L3195&gt;=TIME(23,59,0),"Night",
  L3195&lt;TIME(9,0,0),"Night"
))</f>
        <v/>
      </c>
      <c r="O3195" t="str">
        <f t="shared" si="298"/>
        <v/>
      </c>
    </row>
    <row r="3196" spans="7:15" x14ac:dyDescent="0.25">
      <c r="G3196" t="str">
        <f t="shared" si="294"/>
        <v/>
      </c>
      <c r="H3196" s="4" t="str">
        <f t="shared" si="295"/>
        <v/>
      </c>
      <c r="I3196" t="str">
        <f>IFERROR(INDEX(Analysis!$B$71:$L$91, MATCH(B3196, Analysis!$A$71:$A$91, 0), MATCH(C3196, Analysis!$B$70:$L$70, 0)), "")</f>
        <v/>
      </c>
      <c r="J3196" t="str">
        <f t="shared" si="296"/>
        <v/>
      </c>
      <c r="K3196" s="56" t="str">
        <f t="shared" si="297"/>
        <v/>
      </c>
      <c r="L3196" s="57" t="str">
        <f t="shared" si="299"/>
        <v/>
      </c>
      <c r="M3196" t="str" cm="1">
        <f t="array" ref="M3196">IF(L3196="","",_xlfn.IFS(
  AND(L3196&gt;=TIME(9,0,0), L3196&lt;TIME(16,0,0)),"Morning",
  AND(L3196&gt;=TIME(16,0,0), L3196&lt;TIME(23,59,0)),"Evening",
  L3196&gt;=TIME(23,59,0),"Night",
  L3196&lt;TIME(9,0,0),"Night"
))</f>
        <v/>
      </c>
      <c r="O3196" t="str">
        <f t="shared" si="298"/>
        <v/>
      </c>
    </row>
    <row r="3197" spans="7:15" x14ac:dyDescent="0.25">
      <c r="G3197" t="str">
        <f t="shared" si="294"/>
        <v/>
      </c>
      <c r="H3197" s="4" t="str">
        <f t="shared" si="295"/>
        <v/>
      </c>
      <c r="I3197" t="str">
        <f>IFERROR(INDEX(Analysis!$B$71:$L$91, MATCH(B3197, Analysis!$A$71:$A$91, 0), MATCH(C3197, Analysis!$B$70:$L$70, 0)), "")</f>
        <v/>
      </c>
      <c r="J3197" t="str">
        <f t="shared" si="296"/>
        <v/>
      </c>
      <c r="K3197" s="56" t="str">
        <f t="shared" si="297"/>
        <v/>
      </c>
      <c r="L3197" s="57" t="str">
        <f t="shared" si="299"/>
        <v/>
      </c>
      <c r="M3197" t="str" cm="1">
        <f t="array" ref="M3197">IF(L3197="","",_xlfn.IFS(
  AND(L3197&gt;=TIME(9,0,0), L3197&lt;TIME(16,0,0)),"Morning",
  AND(L3197&gt;=TIME(16,0,0), L3197&lt;TIME(23,59,0)),"Evening",
  L3197&gt;=TIME(23,59,0),"Night",
  L3197&lt;TIME(9,0,0),"Night"
))</f>
        <v/>
      </c>
      <c r="O3197" t="str">
        <f t="shared" si="298"/>
        <v/>
      </c>
    </row>
    <row r="3198" spans="7:15" x14ac:dyDescent="0.25">
      <c r="G3198" t="str">
        <f t="shared" si="294"/>
        <v/>
      </c>
      <c r="H3198" s="4" t="str">
        <f t="shared" si="295"/>
        <v/>
      </c>
      <c r="I3198" t="str">
        <f>IFERROR(INDEX(Analysis!$B$71:$L$91, MATCH(B3198, Analysis!$A$71:$A$91, 0), MATCH(C3198, Analysis!$B$70:$L$70, 0)), "")</f>
        <v/>
      </c>
      <c r="J3198" t="str">
        <f t="shared" si="296"/>
        <v/>
      </c>
      <c r="K3198" s="56" t="str">
        <f t="shared" si="297"/>
        <v/>
      </c>
      <c r="L3198" s="57" t="str">
        <f t="shared" si="299"/>
        <v/>
      </c>
      <c r="M3198" t="str" cm="1">
        <f t="array" ref="M3198">IF(L3198="","",_xlfn.IFS(
  AND(L3198&gt;=TIME(9,0,0), L3198&lt;TIME(16,0,0)),"Morning",
  AND(L3198&gt;=TIME(16,0,0), L3198&lt;TIME(23,59,0)),"Evening",
  L3198&gt;=TIME(23,59,0),"Night",
  L3198&lt;TIME(9,0,0),"Night"
))</f>
        <v/>
      </c>
      <c r="O3198" t="str">
        <f t="shared" si="298"/>
        <v/>
      </c>
    </row>
    <row r="3199" spans="7:15" x14ac:dyDescent="0.25">
      <c r="G3199" t="str">
        <f t="shared" si="294"/>
        <v/>
      </c>
      <c r="H3199" s="4" t="str">
        <f t="shared" si="295"/>
        <v/>
      </c>
      <c r="I3199" t="str">
        <f>IFERROR(INDEX(Analysis!$B$71:$L$91, MATCH(B3199, Analysis!$A$71:$A$91, 0), MATCH(C3199, Analysis!$B$70:$L$70, 0)), "")</f>
        <v/>
      </c>
      <c r="J3199" t="str">
        <f t="shared" si="296"/>
        <v/>
      </c>
      <c r="K3199" s="56" t="str">
        <f t="shared" si="297"/>
        <v/>
      </c>
      <c r="L3199" s="57" t="str">
        <f t="shared" si="299"/>
        <v/>
      </c>
      <c r="M3199" t="str" cm="1">
        <f t="array" ref="M3199">IF(L3199="","",_xlfn.IFS(
  AND(L3199&gt;=TIME(9,0,0), L3199&lt;TIME(16,0,0)),"Morning",
  AND(L3199&gt;=TIME(16,0,0), L3199&lt;TIME(23,59,0)),"Evening",
  L3199&gt;=TIME(23,59,0),"Night",
  L3199&lt;TIME(9,0,0),"Night"
))</f>
        <v/>
      </c>
      <c r="O3199" t="str">
        <f t="shared" si="298"/>
        <v/>
      </c>
    </row>
    <row r="3200" spans="7:15" x14ac:dyDescent="0.25">
      <c r="G3200" t="str">
        <f t="shared" si="294"/>
        <v/>
      </c>
      <c r="H3200" s="4" t="str">
        <f t="shared" si="295"/>
        <v/>
      </c>
      <c r="I3200" t="str">
        <f>IFERROR(INDEX(Analysis!$B$71:$L$91, MATCH(B3200, Analysis!$A$71:$A$91, 0), MATCH(C3200, Analysis!$B$70:$L$70, 0)), "")</f>
        <v/>
      </c>
      <c r="J3200" t="str">
        <f t="shared" si="296"/>
        <v/>
      </c>
      <c r="K3200" s="56" t="str">
        <f t="shared" si="297"/>
        <v/>
      </c>
      <c r="L3200" s="57" t="str">
        <f t="shared" si="299"/>
        <v/>
      </c>
      <c r="M3200" t="str" cm="1">
        <f t="array" ref="M3200">IF(L3200="","",_xlfn.IFS(
  AND(L3200&gt;=TIME(9,0,0), L3200&lt;TIME(16,0,0)),"Morning",
  AND(L3200&gt;=TIME(16,0,0), L3200&lt;TIME(23,59,0)),"Evening",
  L3200&gt;=TIME(23,59,0),"Night",
  L3200&lt;TIME(9,0,0),"Night"
))</f>
        <v/>
      </c>
      <c r="O3200" t="str">
        <f t="shared" si="298"/>
        <v/>
      </c>
    </row>
    <row r="3201" spans="7:15" x14ac:dyDescent="0.25">
      <c r="G3201" t="str">
        <f t="shared" si="294"/>
        <v/>
      </c>
      <c r="H3201" s="4" t="str">
        <f t="shared" si="295"/>
        <v/>
      </c>
      <c r="I3201" t="str">
        <f>IFERROR(INDEX(Analysis!$B$71:$L$91, MATCH(B3201, Analysis!$A$71:$A$91, 0), MATCH(C3201, Analysis!$B$70:$L$70, 0)), "")</f>
        <v/>
      </c>
      <c r="J3201" t="str">
        <f t="shared" si="296"/>
        <v/>
      </c>
      <c r="K3201" s="56" t="str">
        <f t="shared" si="297"/>
        <v/>
      </c>
      <c r="L3201" s="57" t="str">
        <f t="shared" si="299"/>
        <v/>
      </c>
      <c r="M3201" t="str" cm="1">
        <f t="array" ref="M3201">IF(L3201="","",_xlfn.IFS(
  AND(L3201&gt;=TIME(9,0,0), L3201&lt;TIME(16,0,0)),"Morning",
  AND(L3201&gt;=TIME(16,0,0), L3201&lt;TIME(23,59,0)),"Evening",
  L3201&gt;=TIME(23,59,0),"Night",
  L3201&lt;TIME(9,0,0),"Night"
))</f>
        <v/>
      </c>
      <c r="O3201" t="str">
        <f t="shared" si="298"/>
        <v/>
      </c>
    </row>
    <row r="3202" spans="7:15" x14ac:dyDescent="0.25">
      <c r="G3202" t="str">
        <f t="shared" ref="G3202:G3265" si="300">IF(ISBLANK(A3202), "", IF(ISBLANK(F3202), 0, F3202))</f>
        <v/>
      </c>
      <c r="H3202" s="4" t="str">
        <f t="shared" ref="H3202:H3265" si="301">IF(ISBLANK(E3202),"",HYPERLINK(E3202,"Click here"))</f>
        <v/>
      </c>
      <c r="I3202" t="str">
        <f>IFERROR(INDEX(Analysis!$B$71:$L$91, MATCH(B3202, Analysis!$A$71:$A$91, 0), MATCH(C3202, Analysis!$B$70:$L$70, 0)), "")</f>
        <v/>
      </c>
      <c r="J3202" t="str">
        <f t="shared" ref="J3202:J3265" si="302">IF(ISBLANK(A3202),"",WEEKNUM(A3202))</f>
        <v/>
      </c>
      <c r="K3202" s="56" t="str">
        <f t="shared" ref="K3202:K3265" si="303">IF(ISBLANK(A3202),"",DATE(YEAR(A3202),MONTH(A3202),DAY(A3202)))</f>
        <v/>
      </c>
      <c r="L3202" s="57" t="str">
        <f t="shared" si="299"/>
        <v/>
      </c>
      <c r="M3202" t="str" cm="1">
        <f t="array" ref="M3202">IF(L3202="","",_xlfn.IFS(
  AND(L3202&gt;=TIME(9,0,0), L3202&lt;TIME(16,0,0)),"Morning",
  AND(L3202&gt;=TIME(16,0,0), L3202&lt;TIME(23,59,0)),"Evening",
  L3202&gt;=TIME(23,59,0),"Night",
  L3202&lt;TIME(9,0,0),"Night"
))</f>
        <v/>
      </c>
      <c r="O3202" t="str">
        <f t="shared" ref="O3202:O3265" si="304">IF(N3202="ON", _xlfn.IMAGE(E3202, 1), "")</f>
        <v/>
      </c>
    </row>
    <row r="3203" spans="7:15" x14ac:dyDescent="0.25">
      <c r="G3203" t="str">
        <f t="shared" si="300"/>
        <v/>
      </c>
      <c r="H3203" s="4" t="str">
        <f t="shared" si="301"/>
        <v/>
      </c>
      <c r="I3203" t="str">
        <f>IFERROR(INDEX(Analysis!$B$71:$L$91, MATCH(B3203, Analysis!$A$71:$A$91, 0), MATCH(C3203, Analysis!$B$70:$L$70, 0)), "")</f>
        <v/>
      </c>
      <c r="J3203" t="str">
        <f t="shared" si="302"/>
        <v/>
      </c>
      <c r="K3203" s="56" t="str">
        <f t="shared" si="303"/>
        <v/>
      </c>
      <c r="L3203" s="57" t="str">
        <f t="shared" ref="L3203:L3266" si="305">IF(A3203="", "", A3203 - INT(A3203))</f>
        <v/>
      </c>
      <c r="M3203" t="str" cm="1">
        <f t="array" ref="M3203">IF(L3203="","",_xlfn.IFS(
  AND(L3203&gt;=TIME(9,0,0), L3203&lt;TIME(16,0,0)),"Morning",
  AND(L3203&gt;=TIME(16,0,0), L3203&lt;TIME(23,59,0)),"Evening",
  L3203&gt;=TIME(23,59,0),"Night",
  L3203&lt;TIME(9,0,0),"Night"
))</f>
        <v/>
      </c>
      <c r="O3203" t="str">
        <f t="shared" si="304"/>
        <v/>
      </c>
    </row>
    <row r="3204" spans="7:15" x14ac:dyDescent="0.25">
      <c r="G3204" t="str">
        <f t="shared" si="300"/>
        <v/>
      </c>
      <c r="H3204" s="4" t="str">
        <f t="shared" si="301"/>
        <v/>
      </c>
      <c r="I3204" t="str">
        <f>IFERROR(INDEX(Analysis!$B$71:$L$91, MATCH(B3204, Analysis!$A$71:$A$91, 0), MATCH(C3204, Analysis!$B$70:$L$70, 0)), "")</f>
        <v/>
      </c>
      <c r="J3204" t="str">
        <f t="shared" si="302"/>
        <v/>
      </c>
      <c r="K3204" s="56" t="str">
        <f t="shared" si="303"/>
        <v/>
      </c>
      <c r="L3204" s="57" t="str">
        <f t="shared" si="305"/>
        <v/>
      </c>
      <c r="M3204" t="str" cm="1">
        <f t="array" ref="M3204">IF(L3204="","",_xlfn.IFS(
  AND(L3204&gt;=TIME(9,0,0), L3204&lt;TIME(16,0,0)),"Morning",
  AND(L3204&gt;=TIME(16,0,0), L3204&lt;TIME(23,59,0)),"Evening",
  L3204&gt;=TIME(23,59,0),"Night",
  L3204&lt;TIME(9,0,0),"Night"
))</f>
        <v/>
      </c>
      <c r="O3204" t="str">
        <f t="shared" si="304"/>
        <v/>
      </c>
    </row>
    <row r="3205" spans="7:15" x14ac:dyDescent="0.25">
      <c r="G3205" t="str">
        <f t="shared" si="300"/>
        <v/>
      </c>
      <c r="H3205" s="4" t="str">
        <f t="shared" si="301"/>
        <v/>
      </c>
      <c r="I3205" t="str">
        <f>IFERROR(INDEX(Analysis!$B$71:$L$91, MATCH(B3205, Analysis!$A$71:$A$91, 0), MATCH(C3205, Analysis!$B$70:$L$70, 0)), "")</f>
        <v/>
      </c>
      <c r="J3205" t="str">
        <f t="shared" si="302"/>
        <v/>
      </c>
      <c r="K3205" s="56" t="str">
        <f t="shared" si="303"/>
        <v/>
      </c>
      <c r="L3205" s="57" t="str">
        <f t="shared" si="305"/>
        <v/>
      </c>
      <c r="M3205" t="str" cm="1">
        <f t="array" ref="M3205">IF(L3205="","",_xlfn.IFS(
  AND(L3205&gt;=TIME(9,0,0), L3205&lt;TIME(16,0,0)),"Morning",
  AND(L3205&gt;=TIME(16,0,0), L3205&lt;TIME(23,59,0)),"Evening",
  L3205&gt;=TIME(23,59,0),"Night",
  L3205&lt;TIME(9,0,0),"Night"
))</f>
        <v/>
      </c>
      <c r="O3205" t="str">
        <f t="shared" si="304"/>
        <v/>
      </c>
    </row>
    <row r="3206" spans="7:15" x14ac:dyDescent="0.25">
      <c r="G3206" t="str">
        <f t="shared" si="300"/>
        <v/>
      </c>
      <c r="H3206" s="4" t="str">
        <f t="shared" si="301"/>
        <v/>
      </c>
      <c r="I3206" t="str">
        <f>IFERROR(INDEX(Analysis!$B$71:$L$91, MATCH(B3206, Analysis!$A$71:$A$91, 0), MATCH(C3206, Analysis!$B$70:$L$70, 0)), "")</f>
        <v/>
      </c>
      <c r="J3206" t="str">
        <f t="shared" si="302"/>
        <v/>
      </c>
      <c r="K3206" s="56" t="str">
        <f t="shared" si="303"/>
        <v/>
      </c>
      <c r="L3206" s="57" t="str">
        <f t="shared" si="305"/>
        <v/>
      </c>
      <c r="M3206" t="str" cm="1">
        <f t="array" ref="M3206">IF(L3206="","",_xlfn.IFS(
  AND(L3206&gt;=TIME(9,0,0), L3206&lt;TIME(16,0,0)),"Morning",
  AND(L3206&gt;=TIME(16,0,0), L3206&lt;TIME(23,59,0)),"Evening",
  L3206&gt;=TIME(23,59,0),"Night",
  L3206&lt;TIME(9,0,0),"Night"
))</f>
        <v/>
      </c>
      <c r="O3206" t="str">
        <f t="shared" si="304"/>
        <v/>
      </c>
    </row>
    <row r="3207" spans="7:15" x14ac:dyDescent="0.25">
      <c r="G3207" t="str">
        <f t="shared" si="300"/>
        <v/>
      </c>
      <c r="H3207" s="4" t="str">
        <f t="shared" si="301"/>
        <v/>
      </c>
      <c r="I3207" t="str">
        <f>IFERROR(INDEX(Analysis!$B$71:$L$91, MATCH(B3207, Analysis!$A$71:$A$91, 0), MATCH(C3207, Analysis!$B$70:$L$70, 0)), "")</f>
        <v/>
      </c>
      <c r="J3207" t="str">
        <f t="shared" si="302"/>
        <v/>
      </c>
      <c r="K3207" s="56" t="str">
        <f t="shared" si="303"/>
        <v/>
      </c>
      <c r="L3207" s="57" t="str">
        <f t="shared" si="305"/>
        <v/>
      </c>
      <c r="M3207" t="str" cm="1">
        <f t="array" ref="M3207">IF(L3207="","",_xlfn.IFS(
  AND(L3207&gt;=TIME(9,0,0), L3207&lt;TIME(16,0,0)),"Morning",
  AND(L3207&gt;=TIME(16,0,0), L3207&lt;TIME(23,59,0)),"Evening",
  L3207&gt;=TIME(23,59,0),"Night",
  L3207&lt;TIME(9,0,0),"Night"
))</f>
        <v/>
      </c>
      <c r="O3207" t="str">
        <f t="shared" si="304"/>
        <v/>
      </c>
    </row>
    <row r="3208" spans="7:15" x14ac:dyDescent="0.25">
      <c r="G3208" t="str">
        <f t="shared" si="300"/>
        <v/>
      </c>
      <c r="H3208" s="4" t="str">
        <f t="shared" si="301"/>
        <v/>
      </c>
      <c r="I3208" t="str">
        <f>IFERROR(INDEX(Analysis!$B$71:$L$91, MATCH(B3208, Analysis!$A$71:$A$91, 0), MATCH(C3208, Analysis!$B$70:$L$70, 0)), "")</f>
        <v/>
      </c>
      <c r="J3208" t="str">
        <f t="shared" si="302"/>
        <v/>
      </c>
      <c r="K3208" s="56" t="str">
        <f t="shared" si="303"/>
        <v/>
      </c>
      <c r="L3208" s="57" t="str">
        <f t="shared" si="305"/>
        <v/>
      </c>
      <c r="M3208" t="str" cm="1">
        <f t="array" ref="M3208">IF(L3208="","",_xlfn.IFS(
  AND(L3208&gt;=TIME(9,0,0), L3208&lt;TIME(16,0,0)),"Morning",
  AND(L3208&gt;=TIME(16,0,0), L3208&lt;TIME(23,59,0)),"Evening",
  L3208&gt;=TIME(23,59,0),"Night",
  L3208&lt;TIME(9,0,0),"Night"
))</f>
        <v/>
      </c>
      <c r="O3208" t="str">
        <f t="shared" si="304"/>
        <v/>
      </c>
    </row>
    <row r="3209" spans="7:15" x14ac:dyDescent="0.25">
      <c r="G3209" t="str">
        <f t="shared" si="300"/>
        <v/>
      </c>
      <c r="H3209" s="4" t="str">
        <f t="shared" si="301"/>
        <v/>
      </c>
      <c r="I3209" t="str">
        <f>IFERROR(INDEX(Analysis!$B$71:$L$91, MATCH(B3209, Analysis!$A$71:$A$91, 0), MATCH(C3209, Analysis!$B$70:$L$70, 0)), "")</f>
        <v/>
      </c>
      <c r="J3209" t="str">
        <f t="shared" si="302"/>
        <v/>
      </c>
      <c r="K3209" s="56" t="str">
        <f t="shared" si="303"/>
        <v/>
      </c>
      <c r="L3209" s="57" t="str">
        <f t="shared" si="305"/>
        <v/>
      </c>
      <c r="M3209" t="str" cm="1">
        <f t="array" ref="M3209">IF(L3209="","",_xlfn.IFS(
  AND(L3209&gt;=TIME(9,0,0), L3209&lt;TIME(16,0,0)),"Morning",
  AND(L3209&gt;=TIME(16,0,0), L3209&lt;TIME(23,59,0)),"Evening",
  L3209&gt;=TIME(23,59,0),"Night",
  L3209&lt;TIME(9,0,0),"Night"
))</f>
        <v/>
      </c>
      <c r="O3209" t="str">
        <f t="shared" si="304"/>
        <v/>
      </c>
    </row>
    <row r="3210" spans="7:15" x14ac:dyDescent="0.25">
      <c r="G3210" t="str">
        <f t="shared" si="300"/>
        <v/>
      </c>
      <c r="H3210" s="4" t="str">
        <f t="shared" si="301"/>
        <v/>
      </c>
      <c r="I3210" t="str">
        <f>IFERROR(INDEX(Analysis!$B$71:$L$91, MATCH(B3210, Analysis!$A$71:$A$91, 0), MATCH(C3210, Analysis!$B$70:$L$70, 0)), "")</f>
        <v/>
      </c>
      <c r="J3210" t="str">
        <f t="shared" si="302"/>
        <v/>
      </c>
      <c r="K3210" s="56" t="str">
        <f t="shared" si="303"/>
        <v/>
      </c>
      <c r="L3210" s="57" t="str">
        <f t="shared" si="305"/>
        <v/>
      </c>
      <c r="M3210" t="str" cm="1">
        <f t="array" ref="M3210">IF(L3210="","",_xlfn.IFS(
  AND(L3210&gt;=TIME(9,0,0), L3210&lt;TIME(16,0,0)),"Morning",
  AND(L3210&gt;=TIME(16,0,0), L3210&lt;TIME(23,59,0)),"Evening",
  L3210&gt;=TIME(23,59,0),"Night",
  L3210&lt;TIME(9,0,0),"Night"
))</f>
        <v/>
      </c>
      <c r="O3210" t="str">
        <f t="shared" si="304"/>
        <v/>
      </c>
    </row>
    <row r="3211" spans="7:15" x14ac:dyDescent="0.25">
      <c r="G3211" t="str">
        <f t="shared" si="300"/>
        <v/>
      </c>
      <c r="H3211" s="4" t="str">
        <f t="shared" si="301"/>
        <v/>
      </c>
      <c r="I3211" t="str">
        <f>IFERROR(INDEX(Analysis!$B$71:$L$91, MATCH(B3211, Analysis!$A$71:$A$91, 0), MATCH(C3211, Analysis!$B$70:$L$70, 0)), "")</f>
        <v/>
      </c>
      <c r="J3211" t="str">
        <f t="shared" si="302"/>
        <v/>
      </c>
      <c r="K3211" s="56" t="str">
        <f t="shared" si="303"/>
        <v/>
      </c>
      <c r="L3211" s="57" t="str">
        <f t="shared" si="305"/>
        <v/>
      </c>
      <c r="M3211" t="str" cm="1">
        <f t="array" ref="M3211">IF(L3211="","",_xlfn.IFS(
  AND(L3211&gt;=TIME(9,0,0), L3211&lt;TIME(16,0,0)),"Morning",
  AND(L3211&gt;=TIME(16,0,0), L3211&lt;TIME(23,59,0)),"Evening",
  L3211&gt;=TIME(23,59,0),"Night",
  L3211&lt;TIME(9,0,0),"Night"
))</f>
        <v/>
      </c>
      <c r="O3211" t="str">
        <f t="shared" si="304"/>
        <v/>
      </c>
    </row>
    <row r="3212" spans="7:15" x14ac:dyDescent="0.25">
      <c r="G3212" t="str">
        <f t="shared" si="300"/>
        <v/>
      </c>
      <c r="H3212" s="4" t="str">
        <f t="shared" si="301"/>
        <v/>
      </c>
      <c r="I3212" t="str">
        <f>IFERROR(INDEX(Analysis!$B$71:$L$91, MATCH(B3212, Analysis!$A$71:$A$91, 0), MATCH(C3212, Analysis!$B$70:$L$70, 0)), "")</f>
        <v/>
      </c>
      <c r="J3212" t="str">
        <f t="shared" si="302"/>
        <v/>
      </c>
      <c r="K3212" s="56" t="str">
        <f t="shared" si="303"/>
        <v/>
      </c>
      <c r="L3212" s="57" t="str">
        <f t="shared" si="305"/>
        <v/>
      </c>
      <c r="M3212" t="str" cm="1">
        <f t="array" ref="M3212">IF(L3212="","",_xlfn.IFS(
  AND(L3212&gt;=TIME(9,0,0), L3212&lt;TIME(16,0,0)),"Morning",
  AND(L3212&gt;=TIME(16,0,0), L3212&lt;TIME(23,59,0)),"Evening",
  L3212&gt;=TIME(23,59,0),"Night",
  L3212&lt;TIME(9,0,0),"Night"
))</f>
        <v/>
      </c>
      <c r="O3212" t="str">
        <f t="shared" si="304"/>
        <v/>
      </c>
    </row>
    <row r="3213" spans="7:15" x14ac:dyDescent="0.25">
      <c r="G3213" t="str">
        <f t="shared" si="300"/>
        <v/>
      </c>
      <c r="H3213" s="4" t="str">
        <f t="shared" si="301"/>
        <v/>
      </c>
      <c r="I3213" t="str">
        <f>IFERROR(INDEX(Analysis!$B$71:$L$91, MATCH(B3213, Analysis!$A$71:$A$91, 0), MATCH(C3213, Analysis!$B$70:$L$70, 0)), "")</f>
        <v/>
      </c>
      <c r="J3213" t="str">
        <f t="shared" si="302"/>
        <v/>
      </c>
      <c r="K3213" s="56" t="str">
        <f t="shared" si="303"/>
        <v/>
      </c>
      <c r="L3213" s="57" t="str">
        <f t="shared" si="305"/>
        <v/>
      </c>
      <c r="M3213" t="str" cm="1">
        <f t="array" ref="M3213">IF(L3213="","",_xlfn.IFS(
  AND(L3213&gt;=TIME(9,0,0), L3213&lt;TIME(16,0,0)),"Morning",
  AND(L3213&gt;=TIME(16,0,0), L3213&lt;TIME(23,59,0)),"Evening",
  L3213&gt;=TIME(23,59,0),"Night",
  L3213&lt;TIME(9,0,0),"Night"
))</f>
        <v/>
      </c>
      <c r="O3213" t="str">
        <f t="shared" si="304"/>
        <v/>
      </c>
    </row>
    <row r="3214" spans="7:15" x14ac:dyDescent="0.25">
      <c r="G3214" t="str">
        <f t="shared" si="300"/>
        <v/>
      </c>
      <c r="H3214" s="4" t="str">
        <f t="shared" si="301"/>
        <v/>
      </c>
      <c r="I3214" t="str">
        <f>IFERROR(INDEX(Analysis!$B$71:$L$91, MATCH(B3214, Analysis!$A$71:$A$91, 0), MATCH(C3214, Analysis!$B$70:$L$70, 0)), "")</f>
        <v/>
      </c>
      <c r="J3214" t="str">
        <f t="shared" si="302"/>
        <v/>
      </c>
      <c r="K3214" s="56" t="str">
        <f t="shared" si="303"/>
        <v/>
      </c>
      <c r="L3214" s="57" t="str">
        <f t="shared" si="305"/>
        <v/>
      </c>
      <c r="M3214" t="str" cm="1">
        <f t="array" ref="M3214">IF(L3214="","",_xlfn.IFS(
  AND(L3214&gt;=TIME(9,0,0), L3214&lt;TIME(16,0,0)),"Morning",
  AND(L3214&gt;=TIME(16,0,0), L3214&lt;TIME(23,59,0)),"Evening",
  L3214&gt;=TIME(23,59,0),"Night",
  L3214&lt;TIME(9,0,0),"Night"
))</f>
        <v/>
      </c>
      <c r="O3214" t="str">
        <f t="shared" si="304"/>
        <v/>
      </c>
    </row>
    <row r="3215" spans="7:15" x14ac:dyDescent="0.25">
      <c r="G3215" t="str">
        <f t="shared" si="300"/>
        <v/>
      </c>
      <c r="H3215" s="4" t="str">
        <f t="shared" si="301"/>
        <v/>
      </c>
      <c r="I3215" t="str">
        <f>IFERROR(INDEX(Analysis!$B$71:$L$91, MATCH(B3215, Analysis!$A$71:$A$91, 0), MATCH(C3215, Analysis!$B$70:$L$70, 0)), "")</f>
        <v/>
      </c>
      <c r="J3215" t="str">
        <f t="shared" si="302"/>
        <v/>
      </c>
      <c r="K3215" s="56" t="str">
        <f t="shared" si="303"/>
        <v/>
      </c>
      <c r="L3215" s="57" t="str">
        <f t="shared" si="305"/>
        <v/>
      </c>
      <c r="M3215" t="str" cm="1">
        <f t="array" ref="M3215">IF(L3215="","",_xlfn.IFS(
  AND(L3215&gt;=TIME(9,0,0), L3215&lt;TIME(16,0,0)),"Morning",
  AND(L3215&gt;=TIME(16,0,0), L3215&lt;TIME(23,59,0)),"Evening",
  L3215&gt;=TIME(23,59,0),"Night",
  L3215&lt;TIME(9,0,0),"Night"
))</f>
        <v/>
      </c>
      <c r="O3215" t="str">
        <f t="shared" si="304"/>
        <v/>
      </c>
    </row>
    <row r="3216" spans="7:15" x14ac:dyDescent="0.25">
      <c r="G3216" t="str">
        <f t="shared" si="300"/>
        <v/>
      </c>
      <c r="H3216" s="4" t="str">
        <f t="shared" si="301"/>
        <v/>
      </c>
      <c r="I3216" t="str">
        <f>IFERROR(INDEX(Analysis!$B$71:$L$91, MATCH(B3216, Analysis!$A$71:$A$91, 0), MATCH(C3216, Analysis!$B$70:$L$70, 0)), "")</f>
        <v/>
      </c>
      <c r="J3216" t="str">
        <f t="shared" si="302"/>
        <v/>
      </c>
      <c r="K3216" s="56" t="str">
        <f t="shared" si="303"/>
        <v/>
      </c>
      <c r="L3216" s="57" t="str">
        <f t="shared" si="305"/>
        <v/>
      </c>
      <c r="M3216" t="str" cm="1">
        <f t="array" ref="M3216">IF(L3216="","",_xlfn.IFS(
  AND(L3216&gt;=TIME(9,0,0), L3216&lt;TIME(16,0,0)),"Morning",
  AND(L3216&gt;=TIME(16,0,0), L3216&lt;TIME(23,59,0)),"Evening",
  L3216&gt;=TIME(23,59,0),"Night",
  L3216&lt;TIME(9,0,0),"Night"
))</f>
        <v/>
      </c>
      <c r="O3216" t="str">
        <f t="shared" si="304"/>
        <v/>
      </c>
    </row>
    <row r="3217" spans="7:15" x14ac:dyDescent="0.25">
      <c r="G3217" t="str">
        <f t="shared" si="300"/>
        <v/>
      </c>
      <c r="H3217" s="4" t="str">
        <f t="shared" si="301"/>
        <v/>
      </c>
      <c r="I3217" t="str">
        <f>IFERROR(INDEX(Analysis!$B$71:$L$91, MATCH(B3217, Analysis!$A$71:$A$91, 0), MATCH(C3217, Analysis!$B$70:$L$70, 0)), "")</f>
        <v/>
      </c>
      <c r="J3217" t="str">
        <f t="shared" si="302"/>
        <v/>
      </c>
      <c r="K3217" s="56" t="str">
        <f t="shared" si="303"/>
        <v/>
      </c>
      <c r="L3217" s="57" t="str">
        <f t="shared" si="305"/>
        <v/>
      </c>
      <c r="M3217" t="str" cm="1">
        <f t="array" ref="M3217">IF(L3217="","",_xlfn.IFS(
  AND(L3217&gt;=TIME(9,0,0), L3217&lt;TIME(16,0,0)),"Morning",
  AND(L3217&gt;=TIME(16,0,0), L3217&lt;TIME(23,59,0)),"Evening",
  L3217&gt;=TIME(23,59,0),"Night",
  L3217&lt;TIME(9,0,0),"Night"
))</f>
        <v/>
      </c>
      <c r="O3217" t="str">
        <f t="shared" si="304"/>
        <v/>
      </c>
    </row>
    <row r="3218" spans="7:15" x14ac:dyDescent="0.25">
      <c r="G3218" t="str">
        <f t="shared" si="300"/>
        <v/>
      </c>
      <c r="H3218" s="4" t="str">
        <f t="shared" si="301"/>
        <v/>
      </c>
      <c r="I3218" t="str">
        <f>IFERROR(INDEX(Analysis!$B$71:$L$91, MATCH(B3218, Analysis!$A$71:$A$91, 0), MATCH(C3218, Analysis!$B$70:$L$70, 0)), "")</f>
        <v/>
      </c>
      <c r="J3218" t="str">
        <f t="shared" si="302"/>
        <v/>
      </c>
      <c r="K3218" s="56" t="str">
        <f t="shared" si="303"/>
        <v/>
      </c>
      <c r="L3218" s="57" t="str">
        <f t="shared" si="305"/>
        <v/>
      </c>
      <c r="M3218" t="str" cm="1">
        <f t="array" ref="M3218">IF(L3218="","",_xlfn.IFS(
  AND(L3218&gt;=TIME(9,0,0), L3218&lt;TIME(16,0,0)),"Morning",
  AND(L3218&gt;=TIME(16,0,0), L3218&lt;TIME(23,59,0)),"Evening",
  L3218&gt;=TIME(23,59,0),"Night",
  L3218&lt;TIME(9,0,0),"Night"
))</f>
        <v/>
      </c>
      <c r="O3218" t="str">
        <f t="shared" si="304"/>
        <v/>
      </c>
    </row>
    <row r="3219" spans="7:15" x14ac:dyDescent="0.25">
      <c r="G3219" t="str">
        <f t="shared" si="300"/>
        <v/>
      </c>
      <c r="H3219" s="4" t="str">
        <f t="shared" si="301"/>
        <v/>
      </c>
      <c r="I3219" t="str">
        <f>IFERROR(INDEX(Analysis!$B$71:$L$91, MATCH(B3219, Analysis!$A$71:$A$91, 0), MATCH(C3219, Analysis!$B$70:$L$70, 0)), "")</f>
        <v/>
      </c>
      <c r="J3219" t="str">
        <f t="shared" si="302"/>
        <v/>
      </c>
      <c r="K3219" s="56" t="str">
        <f t="shared" si="303"/>
        <v/>
      </c>
      <c r="L3219" s="57" t="str">
        <f t="shared" si="305"/>
        <v/>
      </c>
      <c r="M3219" t="str" cm="1">
        <f t="array" ref="M3219">IF(L3219="","",_xlfn.IFS(
  AND(L3219&gt;=TIME(9,0,0), L3219&lt;TIME(16,0,0)),"Morning",
  AND(L3219&gt;=TIME(16,0,0), L3219&lt;TIME(23,59,0)),"Evening",
  L3219&gt;=TIME(23,59,0),"Night",
  L3219&lt;TIME(9,0,0),"Night"
))</f>
        <v/>
      </c>
      <c r="O3219" t="str">
        <f t="shared" si="304"/>
        <v/>
      </c>
    </row>
    <row r="3220" spans="7:15" x14ac:dyDescent="0.25">
      <c r="G3220" t="str">
        <f t="shared" si="300"/>
        <v/>
      </c>
      <c r="H3220" s="4" t="str">
        <f t="shared" si="301"/>
        <v/>
      </c>
      <c r="I3220" t="str">
        <f>IFERROR(INDEX(Analysis!$B$71:$L$91, MATCH(B3220, Analysis!$A$71:$A$91, 0), MATCH(C3220, Analysis!$B$70:$L$70, 0)), "")</f>
        <v/>
      </c>
      <c r="J3220" t="str">
        <f t="shared" si="302"/>
        <v/>
      </c>
      <c r="K3220" s="56" t="str">
        <f t="shared" si="303"/>
        <v/>
      </c>
      <c r="L3220" s="57" t="str">
        <f t="shared" si="305"/>
        <v/>
      </c>
      <c r="M3220" t="str" cm="1">
        <f t="array" ref="M3220">IF(L3220="","",_xlfn.IFS(
  AND(L3220&gt;=TIME(9,0,0), L3220&lt;TIME(16,0,0)),"Morning",
  AND(L3220&gt;=TIME(16,0,0), L3220&lt;TIME(23,59,0)),"Evening",
  L3220&gt;=TIME(23,59,0),"Night",
  L3220&lt;TIME(9,0,0),"Night"
))</f>
        <v/>
      </c>
      <c r="O3220" t="str">
        <f t="shared" si="304"/>
        <v/>
      </c>
    </row>
    <row r="3221" spans="7:15" x14ac:dyDescent="0.25">
      <c r="G3221" t="str">
        <f t="shared" si="300"/>
        <v/>
      </c>
      <c r="H3221" s="4" t="str">
        <f t="shared" si="301"/>
        <v/>
      </c>
      <c r="I3221" t="str">
        <f>IFERROR(INDEX(Analysis!$B$71:$L$91, MATCH(B3221, Analysis!$A$71:$A$91, 0), MATCH(C3221, Analysis!$B$70:$L$70, 0)), "")</f>
        <v/>
      </c>
      <c r="J3221" t="str">
        <f t="shared" si="302"/>
        <v/>
      </c>
      <c r="K3221" s="56" t="str">
        <f t="shared" si="303"/>
        <v/>
      </c>
      <c r="L3221" s="57" t="str">
        <f t="shared" si="305"/>
        <v/>
      </c>
      <c r="M3221" t="str" cm="1">
        <f t="array" ref="M3221">IF(L3221="","",_xlfn.IFS(
  AND(L3221&gt;=TIME(9,0,0), L3221&lt;TIME(16,0,0)),"Morning",
  AND(L3221&gt;=TIME(16,0,0), L3221&lt;TIME(23,59,0)),"Evening",
  L3221&gt;=TIME(23,59,0),"Night",
  L3221&lt;TIME(9,0,0),"Night"
))</f>
        <v/>
      </c>
      <c r="O3221" t="str">
        <f t="shared" si="304"/>
        <v/>
      </c>
    </row>
    <row r="3222" spans="7:15" x14ac:dyDescent="0.25">
      <c r="G3222" t="str">
        <f t="shared" si="300"/>
        <v/>
      </c>
      <c r="H3222" s="4" t="str">
        <f t="shared" si="301"/>
        <v/>
      </c>
      <c r="I3222" t="str">
        <f>IFERROR(INDEX(Analysis!$B$71:$L$91, MATCH(B3222, Analysis!$A$71:$A$91, 0), MATCH(C3222, Analysis!$B$70:$L$70, 0)), "")</f>
        <v/>
      </c>
      <c r="J3222" t="str">
        <f t="shared" si="302"/>
        <v/>
      </c>
      <c r="K3222" s="56" t="str">
        <f t="shared" si="303"/>
        <v/>
      </c>
      <c r="L3222" s="57" t="str">
        <f t="shared" si="305"/>
        <v/>
      </c>
      <c r="M3222" t="str" cm="1">
        <f t="array" ref="M3222">IF(L3222="","",_xlfn.IFS(
  AND(L3222&gt;=TIME(9,0,0), L3222&lt;TIME(16,0,0)),"Morning",
  AND(L3222&gt;=TIME(16,0,0), L3222&lt;TIME(23,59,0)),"Evening",
  L3222&gt;=TIME(23,59,0),"Night",
  L3222&lt;TIME(9,0,0),"Night"
))</f>
        <v/>
      </c>
      <c r="O3222" t="str">
        <f t="shared" si="304"/>
        <v/>
      </c>
    </row>
    <row r="3223" spans="7:15" x14ac:dyDescent="0.25">
      <c r="G3223" t="str">
        <f t="shared" si="300"/>
        <v/>
      </c>
      <c r="H3223" s="4" t="str">
        <f t="shared" si="301"/>
        <v/>
      </c>
      <c r="I3223" t="str">
        <f>IFERROR(INDEX(Analysis!$B$71:$L$91, MATCH(B3223, Analysis!$A$71:$A$91, 0), MATCH(C3223, Analysis!$B$70:$L$70, 0)), "")</f>
        <v/>
      </c>
      <c r="J3223" t="str">
        <f t="shared" si="302"/>
        <v/>
      </c>
      <c r="K3223" s="56" t="str">
        <f t="shared" si="303"/>
        <v/>
      </c>
      <c r="L3223" s="57" t="str">
        <f t="shared" si="305"/>
        <v/>
      </c>
      <c r="M3223" t="str" cm="1">
        <f t="array" ref="M3223">IF(L3223="","",_xlfn.IFS(
  AND(L3223&gt;=TIME(9,0,0), L3223&lt;TIME(16,0,0)),"Morning",
  AND(L3223&gt;=TIME(16,0,0), L3223&lt;TIME(23,59,0)),"Evening",
  L3223&gt;=TIME(23,59,0),"Night",
  L3223&lt;TIME(9,0,0),"Night"
))</f>
        <v/>
      </c>
      <c r="O3223" t="str">
        <f t="shared" si="304"/>
        <v/>
      </c>
    </row>
    <row r="3224" spans="7:15" x14ac:dyDescent="0.25">
      <c r="G3224" t="str">
        <f t="shared" si="300"/>
        <v/>
      </c>
      <c r="H3224" s="4" t="str">
        <f t="shared" si="301"/>
        <v/>
      </c>
      <c r="I3224" t="str">
        <f>IFERROR(INDEX(Analysis!$B$71:$L$91, MATCH(B3224, Analysis!$A$71:$A$91, 0), MATCH(C3224, Analysis!$B$70:$L$70, 0)), "")</f>
        <v/>
      </c>
      <c r="J3224" t="str">
        <f t="shared" si="302"/>
        <v/>
      </c>
      <c r="K3224" s="56" t="str">
        <f t="shared" si="303"/>
        <v/>
      </c>
      <c r="L3224" s="57" t="str">
        <f t="shared" si="305"/>
        <v/>
      </c>
      <c r="M3224" t="str" cm="1">
        <f t="array" ref="M3224">IF(L3224="","",_xlfn.IFS(
  AND(L3224&gt;=TIME(9,0,0), L3224&lt;TIME(16,0,0)),"Morning",
  AND(L3224&gt;=TIME(16,0,0), L3224&lt;TIME(23,59,0)),"Evening",
  L3224&gt;=TIME(23,59,0),"Night",
  L3224&lt;TIME(9,0,0),"Night"
))</f>
        <v/>
      </c>
      <c r="O3224" t="str">
        <f t="shared" si="304"/>
        <v/>
      </c>
    </row>
    <row r="3225" spans="7:15" x14ac:dyDescent="0.25">
      <c r="G3225" t="str">
        <f t="shared" si="300"/>
        <v/>
      </c>
      <c r="H3225" s="4" t="str">
        <f t="shared" si="301"/>
        <v/>
      </c>
      <c r="I3225" t="str">
        <f>IFERROR(INDEX(Analysis!$B$71:$L$91, MATCH(B3225, Analysis!$A$71:$A$91, 0), MATCH(C3225, Analysis!$B$70:$L$70, 0)), "")</f>
        <v/>
      </c>
      <c r="J3225" t="str">
        <f t="shared" si="302"/>
        <v/>
      </c>
      <c r="K3225" s="56" t="str">
        <f t="shared" si="303"/>
        <v/>
      </c>
      <c r="L3225" s="57" t="str">
        <f t="shared" si="305"/>
        <v/>
      </c>
      <c r="M3225" t="str" cm="1">
        <f t="array" ref="M3225">IF(L3225="","",_xlfn.IFS(
  AND(L3225&gt;=TIME(9,0,0), L3225&lt;TIME(16,0,0)),"Morning",
  AND(L3225&gt;=TIME(16,0,0), L3225&lt;TIME(23,59,0)),"Evening",
  L3225&gt;=TIME(23,59,0),"Night",
  L3225&lt;TIME(9,0,0),"Night"
))</f>
        <v/>
      </c>
      <c r="O3225" t="str">
        <f t="shared" si="304"/>
        <v/>
      </c>
    </row>
    <row r="3226" spans="7:15" x14ac:dyDescent="0.25">
      <c r="G3226" t="str">
        <f t="shared" si="300"/>
        <v/>
      </c>
      <c r="H3226" s="4" t="str">
        <f t="shared" si="301"/>
        <v/>
      </c>
      <c r="I3226" t="str">
        <f>IFERROR(INDEX(Analysis!$B$71:$L$91, MATCH(B3226, Analysis!$A$71:$A$91, 0), MATCH(C3226, Analysis!$B$70:$L$70, 0)), "")</f>
        <v/>
      </c>
      <c r="J3226" t="str">
        <f t="shared" si="302"/>
        <v/>
      </c>
      <c r="K3226" s="56" t="str">
        <f t="shared" si="303"/>
        <v/>
      </c>
      <c r="L3226" s="57" t="str">
        <f t="shared" si="305"/>
        <v/>
      </c>
      <c r="M3226" t="str" cm="1">
        <f t="array" ref="M3226">IF(L3226="","",_xlfn.IFS(
  AND(L3226&gt;=TIME(9,0,0), L3226&lt;TIME(16,0,0)),"Morning",
  AND(L3226&gt;=TIME(16,0,0), L3226&lt;TIME(23,59,0)),"Evening",
  L3226&gt;=TIME(23,59,0),"Night",
  L3226&lt;TIME(9,0,0),"Night"
))</f>
        <v/>
      </c>
      <c r="O3226" t="str">
        <f t="shared" si="304"/>
        <v/>
      </c>
    </row>
    <row r="3227" spans="7:15" x14ac:dyDescent="0.25">
      <c r="G3227" t="str">
        <f t="shared" si="300"/>
        <v/>
      </c>
      <c r="H3227" s="4" t="str">
        <f t="shared" si="301"/>
        <v/>
      </c>
      <c r="I3227" t="str">
        <f>IFERROR(INDEX(Analysis!$B$71:$L$91, MATCH(B3227, Analysis!$A$71:$A$91, 0), MATCH(C3227, Analysis!$B$70:$L$70, 0)), "")</f>
        <v/>
      </c>
      <c r="J3227" t="str">
        <f t="shared" si="302"/>
        <v/>
      </c>
      <c r="K3227" s="56" t="str">
        <f t="shared" si="303"/>
        <v/>
      </c>
      <c r="L3227" s="57" t="str">
        <f t="shared" si="305"/>
        <v/>
      </c>
      <c r="M3227" t="str" cm="1">
        <f t="array" ref="M3227">IF(L3227="","",_xlfn.IFS(
  AND(L3227&gt;=TIME(9,0,0), L3227&lt;TIME(16,0,0)),"Morning",
  AND(L3227&gt;=TIME(16,0,0), L3227&lt;TIME(23,59,0)),"Evening",
  L3227&gt;=TIME(23,59,0),"Night",
  L3227&lt;TIME(9,0,0),"Night"
))</f>
        <v/>
      </c>
      <c r="O3227" t="str">
        <f t="shared" si="304"/>
        <v/>
      </c>
    </row>
    <row r="3228" spans="7:15" x14ac:dyDescent="0.25">
      <c r="G3228" t="str">
        <f t="shared" si="300"/>
        <v/>
      </c>
      <c r="H3228" s="4" t="str">
        <f t="shared" si="301"/>
        <v/>
      </c>
      <c r="I3228" t="str">
        <f>IFERROR(INDEX(Analysis!$B$71:$L$91, MATCH(B3228, Analysis!$A$71:$A$91, 0), MATCH(C3228, Analysis!$B$70:$L$70, 0)), "")</f>
        <v/>
      </c>
      <c r="J3228" t="str">
        <f t="shared" si="302"/>
        <v/>
      </c>
      <c r="K3228" s="56" t="str">
        <f t="shared" si="303"/>
        <v/>
      </c>
      <c r="L3228" s="57" t="str">
        <f t="shared" si="305"/>
        <v/>
      </c>
      <c r="M3228" t="str" cm="1">
        <f t="array" ref="M3228">IF(L3228="","",_xlfn.IFS(
  AND(L3228&gt;=TIME(9,0,0), L3228&lt;TIME(16,0,0)),"Morning",
  AND(L3228&gt;=TIME(16,0,0), L3228&lt;TIME(23,59,0)),"Evening",
  L3228&gt;=TIME(23,59,0),"Night",
  L3228&lt;TIME(9,0,0),"Night"
))</f>
        <v/>
      </c>
      <c r="O3228" t="str">
        <f t="shared" si="304"/>
        <v/>
      </c>
    </row>
    <row r="3229" spans="7:15" x14ac:dyDescent="0.25">
      <c r="G3229" t="str">
        <f t="shared" si="300"/>
        <v/>
      </c>
      <c r="H3229" s="4" t="str">
        <f t="shared" si="301"/>
        <v/>
      </c>
      <c r="I3229" t="str">
        <f>IFERROR(INDEX(Analysis!$B$71:$L$91, MATCH(B3229, Analysis!$A$71:$A$91, 0), MATCH(C3229, Analysis!$B$70:$L$70, 0)), "")</f>
        <v/>
      </c>
      <c r="J3229" t="str">
        <f t="shared" si="302"/>
        <v/>
      </c>
      <c r="K3229" s="56" t="str">
        <f t="shared" si="303"/>
        <v/>
      </c>
      <c r="L3229" s="57" t="str">
        <f t="shared" si="305"/>
        <v/>
      </c>
      <c r="M3229" t="str" cm="1">
        <f t="array" ref="M3229">IF(L3229="","",_xlfn.IFS(
  AND(L3229&gt;=TIME(9,0,0), L3229&lt;TIME(16,0,0)),"Morning",
  AND(L3229&gt;=TIME(16,0,0), L3229&lt;TIME(23,59,0)),"Evening",
  L3229&gt;=TIME(23,59,0),"Night",
  L3229&lt;TIME(9,0,0),"Night"
))</f>
        <v/>
      </c>
      <c r="O3229" t="str">
        <f t="shared" si="304"/>
        <v/>
      </c>
    </row>
    <row r="3230" spans="7:15" x14ac:dyDescent="0.25">
      <c r="G3230" t="str">
        <f t="shared" si="300"/>
        <v/>
      </c>
      <c r="H3230" s="4" t="str">
        <f t="shared" si="301"/>
        <v/>
      </c>
      <c r="I3230" t="str">
        <f>IFERROR(INDEX(Analysis!$B$71:$L$91, MATCH(B3230, Analysis!$A$71:$A$91, 0), MATCH(C3230, Analysis!$B$70:$L$70, 0)), "")</f>
        <v/>
      </c>
      <c r="J3230" t="str">
        <f t="shared" si="302"/>
        <v/>
      </c>
      <c r="K3230" s="56" t="str">
        <f t="shared" si="303"/>
        <v/>
      </c>
      <c r="L3230" s="57" t="str">
        <f t="shared" si="305"/>
        <v/>
      </c>
      <c r="M3230" t="str" cm="1">
        <f t="array" ref="M3230">IF(L3230="","",_xlfn.IFS(
  AND(L3230&gt;=TIME(9,0,0), L3230&lt;TIME(16,0,0)),"Morning",
  AND(L3230&gt;=TIME(16,0,0), L3230&lt;TIME(23,59,0)),"Evening",
  L3230&gt;=TIME(23,59,0),"Night",
  L3230&lt;TIME(9,0,0),"Night"
))</f>
        <v/>
      </c>
      <c r="O3230" t="str">
        <f t="shared" si="304"/>
        <v/>
      </c>
    </row>
    <row r="3231" spans="7:15" x14ac:dyDescent="0.25">
      <c r="G3231" t="str">
        <f t="shared" si="300"/>
        <v/>
      </c>
      <c r="H3231" s="4" t="str">
        <f t="shared" si="301"/>
        <v/>
      </c>
      <c r="I3231" t="str">
        <f>IFERROR(INDEX(Analysis!$B$71:$L$91, MATCH(B3231, Analysis!$A$71:$A$91, 0), MATCH(C3231, Analysis!$B$70:$L$70, 0)), "")</f>
        <v/>
      </c>
      <c r="J3231" t="str">
        <f t="shared" si="302"/>
        <v/>
      </c>
      <c r="K3231" s="56" t="str">
        <f t="shared" si="303"/>
        <v/>
      </c>
      <c r="L3231" s="57" t="str">
        <f t="shared" si="305"/>
        <v/>
      </c>
      <c r="M3231" t="str" cm="1">
        <f t="array" ref="M3231">IF(L3231="","",_xlfn.IFS(
  AND(L3231&gt;=TIME(9,0,0), L3231&lt;TIME(16,0,0)),"Morning",
  AND(L3231&gt;=TIME(16,0,0), L3231&lt;TIME(23,59,0)),"Evening",
  L3231&gt;=TIME(23,59,0),"Night",
  L3231&lt;TIME(9,0,0),"Night"
))</f>
        <v/>
      </c>
      <c r="O3231" t="str">
        <f t="shared" si="304"/>
        <v/>
      </c>
    </row>
    <row r="3232" spans="7:15" x14ac:dyDescent="0.25">
      <c r="G3232" t="str">
        <f t="shared" si="300"/>
        <v/>
      </c>
      <c r="H3232" s="4" t="str">
        <f t="shared" si="301"/>
        <v/>
      </c>
      <c r="I3232" t="str">
        <f>IFERROR(INDEX(Analysis!$B$71:$L$91, MATCH(B3232, Analysis!$A$71:$A$91, 0), MATCH(C3232, Analysis!$B$70:$L$70, 0)), "")</f>
        <v/>
      </c>
      <c r="J3232" t="str">
        <f t="shared" si="302"/>
        <v/>
      </c>
      <c r="K3232" s="56" t="str">
        <f t="shared" si="303"/>
        <v/>
      </c>
      <c r="L3232" s="57" t="str">
        <f t="shared" si="305"/>
        <v/>
      </c>
      <c r="M3232" t="str" cm="1">
        <f t="array" ref="M3232">IF(L3232="","",_xlfn.IFS(
  AND(L3232&gt;=TIME(9,0,0), L3232&lt;TIME(16,0,0)),"Morning",
  AND(L3232&gt;=TIME(16,0,0), L3232&lt;TIME(23,59,0)),"Evening",
  L3232&gt;=TIME(23,59,0),"Night",
  L3232&lt;TIME(9,0,0),"Night"
))</f>
        <v/>
      </c>
      <c r="O3232" t="str">
        <f t="shared" si="304"/>
        <v/>
      </c>
    </row>
    <row r="3233" spans="7:15" x14ac:dyDescent="0.25">
      <c r="G3233" t="str">
        <f t="shared" si="300"/>
        <v/>
      </c>
      <c r="H3233" s="4" t="str">
        <f t="shared" si="301"/>
        <v/>
      </c>
      <c r="I3233" t="str">
        <f>IFERROR(INDEX(Analysis!$B$71:$L$91, MATCH(B3233, Analysis!$A$71:$A$91, 0), MATCH(C3233, Analysis!$B$70:$L$70, 0)), "")</f>
        <v/>
      </c>
      <c r="J3233" t="str">
        <f t="shared" si="302"/>
        <v/>
      </c>
      <c r="K3233" s="56" t="str">
        <f t="shared" si="303"/>
        <v/>
      </c>
      <c r="L3233" s="57" t="str">
        <f t="shared" si="305"/>
        <v/>
      </c>
      <c r="M3233" t="str" cm="1">
        <f t="array" ref="M3233">IF(L3233="","",_xlfn.IFS(
  AND(L3233&gt;=TIME(9,0,0), L3233&lt;TIME(16,0,0)),"Morning",
  AND(L3233&gt;=TIME(16,0,0), L3233&lt;TIME(23,59,0)),"Evening",
  L3233&gt;=TIME(23,59,0),"Night",
  L3233&lt;TIME(9,0,0),"Night"
))</f>
        <v/>
      </c>
      <c r="O3233" t="str">
        <f t="shared" si="304"/>
        <v/>
      </c>
    </row>
    <row r="3234" spans="7:15" x14ac:dyDescent="0.25">
      <c r="G3234" t="str">
        <f t="shared" si="300"/>
        <v/>
      </c>
      <c r="H3234" s="4" t="str">
        <f t="shared" si="301"/>
        <v/>
      </c>
      <c r="I3234" t="str">
        <f>IFERROR(INDEX(Analysis!$B$71:$L$91, MATCH(B3234, Analysis!$A$71:$A$91, 0), MATCH(C3234, Analysis!$B$70:$L$70, 0)), "")</f>
        <v/>
      </c>
      <c r="J3234" t="str">
        <f t="shared" si="302"/>
        <v/>
      </c>
      <c r="K3234" s="56" t="str">
        <f t="shared" si="303"/>
        <v/>
      </c>
      <c r="L3234" s="57" t="str">
        <f t="shared" si="305"/>
        <v/>
      </c>
      <c r="M3234" t="str" cm="1">
        <f t="array" ref="M3234">IF(L3234="","",_xlfn.IFS(
  AND(L3234&gt;=TIME(9,0,0), L3234&lt;TIME(16,0,0)),"Morning",
  AND(L3234&gt;=TIME(16,0,0), L3234&lt;TIME(23,59,0)),"Evening",
  L3234&gt;=TIME(23,59,0),"Night",
  L3234&lt;TIME(9,0,0),"Night"
))</f>
        <v/>
      </c>
      <c r="O3234" t="str">
        <f t="shared" si="304"/>
        <v/>
      </c>
    </row>
    <row r="3235" spans="7:15" x14ac:dyDescent="0.25">
      <c r="G3235" t="str">
        <f t="shared" si="300"/>
        <v/>
      </c>
      <c r="H3235" s="4" t="str">
        <f t="shared" si="301"/>
        <v/>
      </c>
      <c r="I3235" t="str">
        <f>IFERROR(INDEX(Analysis!$B$71:$L$91, MATCH(B3235, Analysis!$A$71:$A$91, 0), MATCH(C3235, Analysis!$B$70:$L$70, 0)), "")</f>
        <v/>
      </c>
      <c r="J3235" t="str">
        <f t="shared" si="302"/>
        <v/>
      </c>
      <c r="K3235" s="56" t="str">
        <f t="shared" si="303"/>
        <v/>
      </c>
      <c r="L3235" s="57" t="str">
        <f t="shared" si="305"/>
        <v/>
      </c>
      <c r="M3235" t="str" cm="1">
        <f t="array" ref="M3235">IF(L3235="","",_xlfn.IFS(
  AND(L3235&gt;=TIME(9,0,0), L3235&lt;TIME(16,0,0)),"Morning",
  AND(L3235&gt;=TIME(16,0,0), L3235&lt;TIME(23,59,0)),"Evening",
  L3235&gt;=TIME(23,59,0),"Night",
  L3235&lt;TIME(9,0,0),"Night"
))</f>
        <v/>
      </c>
      <c r="O3235" t="str">
        <f t="shared" si="304"/>
        <v/>
      </c>
    </row>
    <row r="3236" spans="7:15" x14ac:dyDescent="0.25">
      <c r="G3236" t="str">
        <f t="shared" si="300"/>
        <v/>
      </c>
      <c r="H3236" s="4" t="str">
        <f t="shared" si="301"/>
        <v/>
      </c>
      <c r="I3236" t="str">
        <f>IFERROR(INDEX(Analysis!$B$71:$L$91, MATCH(B3236, Analysis!$A$71:$A$91, 0), MATCH(C3236, Analysis!$B$70:$L$70, 0)), "")</f>
        <v/>
      </c>
      <c r="J3236" t="str">
        <f t="shared" si="302"/>
        <v/>
      </c>
      <c r="K3236" s="56" t="str">
        <f t="shared" si="303"/>
        <v/>
      </c>
      <c r="L3236" s="57" t="str">
        <f t="shared" si="305"/>
        <v/>
      </c>
      <c r="M3236" t="str" cm="1">
        <f t="array" ref="M3236">IF(L3236="","",_xlfn.IFS(
  AND(L3236&gt;=TIME(9,0,0), L3236&lt;TIME(16,0,0)),"Morning",
  AND(L3236&gt;=TIME(16,0,0), L3236&lt;TIME(23,59,0)),"Evening",
  L3236&gt;=TIME(23,59,0),"Night",
  L3236&lt;TIME(9,0,0),"Night"
))</f>
        <v/>
      </c>
      <c r="O3236" t="str">
        <f t="shared" si="304"/>
        <v/>
      </c>
    </row>
    <row r="3237" spans="7:15" x14ac:dyDescent="0.25">
      <c r="G3237" t="str">
        <f t="shared" si="300"/>
        <v/>
      </c>
      <c r="H3237" s="4" t="str">
        <f t="shared" si="301"/>
        <v/>
      </c>
      <c r="I3237" t="str">
        <f>IFERROR(INDEX(Analysis!$B$71:$L$91, MATCH(B3237, Analysis!$A$71:$A$91, 0), MATCH(C3237, Analysis!$B$70:$L$70, 0)), "")</f>
        <v/>
      </c>
      <c r="J3237" t="str">
        <f t="shared" si="302"/>
        <v/>
      </c>
      <c r="K3237" s="56" t="str">
        <f t="shared" si="303"/>
        <v/>
      </c>
      <c r="L3237" s="57" t="str">
        <f t="shared" si="305"/>
        <v/>
      </c>
      <c r="M3237" t="str" cm="1">
        <f t="array" ref="M3237">IF(L3237="","",_xlfn.IFS(
  AND(L3237&gt;=TIME(9,0,0), L3237&lt;TIME(16,0,0)),"Morning",
  AND(L3237&gt;=TIME(16,0,0), L3237&lt;TIME(23,59,0)),"Evening",
  L3237&gt;=TIME(23,59,0),"Night",
  L3237&lt;TIME(9,0,0),"Night"
))</f>
        <v/>
      </c>
      <c r="O3237" t="str">
        <f t="shared" si="304"/>
        <v/>
      </c>
    </row>
    <row r="3238" spans="7:15" x14ac:dyDescent="0.25">
      <c r="G3238" t="str">
        <f t="shared" si="300"/>
        <v/>
      </c>
      <c r="H3238" s="4" t="str">
        <f t="shared" si="301"/>
        <v/>
      </c>
      <c r="I3238" t="str">
        <f>IFERROR(INDEX(Analysis!$B$71:$L$91, MATCH(B3238, Analysis!$A$71:$A$91, 0), MATCH(C3238, Analysis!$B$70:$L$70, 0)), "")</f>
        <v/>
      </c>
      <c r="J3238" t="str">
        <f t="shared" si="302"/>
        <v/>
      </c>
      <c r="K3238" s="56" t="str">
        <f t="shared" si="303"/>
        <v/>
      </c>
      <c r="L3238" s="57" t="str">
        <f t="shared" si="305"/>
        <v/>
      </c>
      <c r="M3238" t="str" cm="1">
        <f t="array" ref="M3238">IF(L3238="","",_xlfn.IFS(
  AND(L3238&gt;=TIME(9,0,0), L3238&lt;TIME(16,0,0)),"Morning",
  AND(L3238&gt;=TIME(16,0,0), L3238&lt;TIME(23,59,0)),"Evening",
  L3238&gt;=TIME(23,59,0),"Night",
  L3238&lt;TIME(9,0,0),"Night"
))</f>
        <v/>
      </c>
      <c r="O3238" t="str">
        <f t="shared" si="304"/>
        <v/>
      </c>
    </row>
    <row r="3239" spans="7:15" x14ac:dyDescent="0.25">
      <c r="G3239" t="str">
        <f t="shared" si="300"/>
        <v/>
      </c>
      <c r="H3239" s="4" t="str">
        <f t="shared" si="301"/>
        <v/>
      </c>
      <c r="I3239" t="str">
        <f>IFERROR(INDEX(Analysis!$B$71:$L$91, MATCH(B3239, Analysis!$A$71:$A$91, 0), MATCH(C3239, Analysis!$B$70:$L$70, 0)), "")</f>
        <v/>
      </c>
      <c r="J3239" t="str">
        <f t="shared" si="302"/>
        <v/>
      </c>
      <c r="K3239" s="56" t="str">
        <f t="shared" si="303"/>
        <v/>
      </c>
      <c r="L3239" s="57" t="str">
        <f t="shared" si="305"/>
        <v/>
      </c>
      <c r="M3239" t="str" cm="1">
        <f t="array" ref="M3239">IF(L3239="","",_xlfn.IFS(
  AND(L3239&gt;=TIME(9,0,0), L3239&lt;TIME(16,0,0)),"Morning",
  AND(L3239&gt;=TIME(16,0,0), L3239&lt;TIME(23,59,0)),"Evening",
  L3239&gt;=TIME(23,59,0),"Night",
  L3239&lt;TIME(9,0,0),"Night"
))</f>
        <v/>
      </c>
      <c r="O3239" t="str">
        <f t="shared" si="304"/>
        <v/>
      </c>
    </row>
    <row r="3240" spans="7:15" x14ac:dyDescent="0.25">
      <c r="G3240" t="str">
        <f t="shared" si="300"/>
        <v/>
      </c>
      <c r="H3240" s="4" t="str">
        <f t="shared" si="301"/>
        <v/>
      </c>
      <c r="I3240" t="str">
        <f>IFERROR(INDEX(Analysis!$B$71:$L$91, MATCH(B3240, Analysis!$A$71:$A$91, 0), MATCH(C3240, Analysis!$B$70:$L$70, 0)), "")</f>
        <v/>
      </c>
      <c r="J3240" t="str">
        <f t="shared" si="302"/>
        <v/>
      </c>
      <c r="K3240" s="56" t="str">
        <f t="shared" si="303"/>
        <v/>
      </c>
      <c r="L3240" s="57" t="str">
        <f t="shared" si="305"/>
        <v/>
      </c>
      <c r="M3240" t="str" cm="1">
        <f t="array" ref="M3240">IF(L3240="","",_xlfn.IFS(
  AND(L3240&gt;=TIME(9,0,0), L3240&lt;TIME(16,0,0)),"Morning",
  AND(L3240&gt;=TIME(16,0,0), L3240&lt;TIME(23,59,0)),"Evening",
  L3240&gt;=TIME(23,59,0),"Night",
  L3240&lt;TIME(9,0,0),"Night"
))</f>
        <v/>
      </c>
      <c r="O3240" t="str">
        <f t="shared" si="304"/>
        <v/>
      </c>
    </row>
    <row r="3241" spans="7:15" x14ac:dyDescent="0.25">
      <c r="G3241" t="str">
        <f t="shared" si="300"/>
        <v/>
      </c>
      <c r="H3241" s="4" t="str">
        <f t="shared" si="301"/>
        <v/>
      </c>
      <c r="I3241" t="str">
        <f>IFERROR(INDEX(Analysis!$B$71:$L$91, MATCH(B3241, Analysis!$A$71:$A$91, 0), MATCH(C3241, Analysis!$B$70:$L$70, 0)), "")</f>
        <v/>
      </c>
      <c r="J3241" t="str">
        <f t="shared" si="302"/>
        <v/>
      </c>
      <c r="K3241" s="56" t="str">
        <f t="shared" si="303"/>
        <v/>
      </c>
      <c r="L3241" s="57" t="str">
        <f t="shared" si="305"/>
        <v/>
      </c>
      <c r="M3241" t="str" cm="1">
        <f t="array" ref="M3241">IF(L3241="","",_xlfn.IFS(
  AND(L3241&gt;=TIME(9,0,0), L3241&lt;TIME(16,0,0)),"Morning",
  AND(L3241&gt;=TIME(16,0,0), L3241&lt;TIME(23,59,0)),"Evening",
  L3241&gt;=TIME(23,59,0),"Night",
  L3241&lt;TIME(9,0,0),"Night"
))</f>
        <v/>
      </c>
      <c r="O3241" t="str">
        <f t="shared" si="304"/>
        <v/>
      </c>
    </row>
    <row r="3242" spans="7:15" x14ac:dyDescent="0.25">
      <c r="G3242" t="str">
        <f t="shared" si="300"/>
        <v/>
      </c>
      <c r="H3242" s="4" t="str">
        <f t="shared" si="301"/>
        <v/>
      </c>
      <c r="I3242" t="str">
        <f>IFERROR(INDEX(Analysis!$B$71:$L$91, MATCH(B3242, Analysis!$A$71:$A$91, 0), MATCH(C3242, Analysis!$B$70:$L$70, 0)), "")</f>
        <v/>
      </c>
      <c r="J3242" t="str">
        <f t="shared" si="302"/>
        <v/>
      </c>
      <c r="K3242" s="56" t="str">
        <f t="shared" si="303"/>
        <v/>
      </c>
      <c r="L3242" s="57" t="str">
        <f t="shared" si="305"/>
        <v/>
      </c>
      <c r="M3242" t="str" cm="1">
        <f t="array" ref="M3242">IF(L3242="","",_xlfn.IFS(
  AND(L3242&gt;=TIME(9,0,0), L3242&lt;TIME(16,0,0)),"Morning",
  AND(L3242&gt;=TIME(16,0,0), L3242&lt;TIME(23,59,0)),"Evening",
  L3242&gt;=TIME(23,59,0),"Night",
  L3242&lt;TIME(9,0,0),"Night"
))</f>
        <v/>
      </c>
      <c r="O3242" t="str">
        <f t="shared" si="304"/>
        <v/>
      </c>
    </row>
    <row r="3243" spans="7:15" x14ac:dyDescent="0.25">
      <c r="G3243" t="str">
        <f t="shared" si="300"/>
        <v/>
      </c>
      <c r="H3243" s="4" t="str">
        <f t="shared" si="301"/>
        <v/>
      </c>
      <c r="I3243" t="str">
        <f>IFERROR(INDEX(Analysis!$B$71:$L$91, MATCH(B3243, Analysis!$A$71:$A$91, 0), MATCH(C3243, Analysis!$B$70:$L$70, 0)), "")</f>
        <v/>
      </c>
      <c r="J3243" t="str">
        <f t="shared" si="302"/>
        <v/>
      </c>
      <c r="K3243" s="56" t="str">
        <f t="shared" si="303"/>
        <v/>
      </c>
      <c r="L3243" s="57" t="str">
        <f t="shared" si="305"/>
        <v/>
      </c>
      <c r="M3243" t="str" cm="1">
        <f t="array" ref="M3243">IF(L3243="","",_xlfn.IFS(
  AND(L3243&gt;=TIME(9,0,0), L3243&lt;TIME(16,0,0)),"Morning",
  AND(L3243&gt;=TIME(16,0,0), L3243&lt;TIME(23,59,0)),"Evening",
  L3243&gt;=TIME(23,59,0),"Night",
  L3243&lt;TIME(9,0,0),"Night"
))</f>
        <v/>
      </c>
      <c r="O3243" t="str">
        <f t="shared" si="304"/>
        <v/>
      </c>
    </row>
    <row r="3244" spans="7:15" x14ac:dyDescent="0.25">
      <c r="G3244" t="str">
        <f t="shared" si="300"/>
        <v/>
      </c>
      <c r="H3244" s="4" t="str">
        <f t="shared" si="301"/>
        <v/>
      </c>
      <c r="I3244" t="str">
        <f>IFERROR(INDEX(Analysis!$B$71:$L$91, MATCH(B3244, Analysis!$A$71:$A$91, 0), MATCH(C3244, Analysis!$B$70:$L$70, 0)), "")</f>
        <v/>
      </c>
      <c r="J3244" t="str">
        <f t="shared" si="302"/>
        <v/>
      </c>
      <c r="K3244" s="56" t="str">
        <f t="shared" si="303"/>
        <v/>
      </c>
      <c r="L3244" s="57" t="str">
        <f t="shared" si="305"/>
        <v/>
      </c>
      <c r="M3244" t="str" cm="1">
        <f t="array" ref="M3244">IF(L3244="","",_xlfn.IFS(
  AND(L3244&gt;=TIME(9,0,0), L3244&lt;TIME(16,0,0)),"Morning",
  AND(L3244&gt;=TIME(16,0,0), L3244&lt;TIME(23,59,0)),"Evening",
  L3244&gt;=TIME(23,59,0),"Night",
  L3244&lt;TIME(9,0,0),"Night"
))</f>
        <v/>
      </c>
      <c r="O3244" t="str">
        <f t="shared" si="304"/>
        <v/>
      </c>
    </row>
    <row r="3245" spans="7:15" x14ac:dyDescent="0.25">
      <c r="G3245" t="str">
        <f t="shared" si="300"/>
        <v/>
      </c>
      <c r="H3245" s="4" t="str">
        <f t="shared" si="301"/>
        <v/>
      </c>
      <c r="I3245" t="str">
        <f>IFERROR(INDEX(Analysis!$B$71:$L$91, MATCH(B3245, Analysis!$A$71:$A$91, 0), MATCH(C3245, Analysis!$B$70:$L$70, 0)), "")</f>
        <v/>
      </c>
      <c r="J3245" t="str">
        <f t="shared" si="302"/>
        <v/>
      </c>
      <c r="K3245" s="56" t="str">
        <f t="shared" si="303"/>
        <v/>
      </c>
      <c r="L3245" s="57" t="str">
        <f t="shared" si="305"/>
        <v/>
      </c>
      <c r="M3245" t="str" cm="1">
        <f t="array" ref="M3245">IF(L3245="","",_xlfn.IFS(
  AND(L3245&gt;=TIME(9,0,0), L3245&lt;TIME(16,0,0)),"Morning",
  AND(L3245&gt;=TIME(16,0,0), L3245&lt;TIME(23,59,0)),"Evening",
  L3245&gt;=TIME(23,59,0),"Night",
  L3245&lt;TIME(9,0,0),"Night"
))</f>
        <v/>
      </c>
      <c r="O3245" t="str">
        <f t="shared" si="304"/>
        <v/>
      </c>
    </row>
    <row r="3246" spans="7:15" x14ac:dyDescent="0.25">
      <c r="G3246" t="str">
        <f t="shared" si="300"/>
        <v/>
      </c>
      <c r="H3246" s="4" t="str">
        <f t="shared" si="301"/>
        <v/>
      </c>
      <c r="I3246" t="str">
        <f>IFERROR(INDEX(Analysis!$B$71:$L$91, MATCH(B3246, Analysis!$A$71:$A$91, 0), MATCH(C3246, Analysis!$B$70:$L$70, 0)), "")</f>
        <v/>
      </c>
      <c r="J3246" t="str">
        <f t="shared" si="302"/>
        <v/>
      </c>
      <c r="K3246" s="56" t="str">
        <f t="shared" si="303"/>
        <v/>
      </c>
      <c r="L3246" s="57" t="str">
        <f t="shared" si="305"/>
        <v/>
      </c>
      <c r="M3246" t="str" cm="1">
        <f t="array" ref="M3246">IF(L3246="","",_xlfn.IFS(
  AND(L3246&gt;=TIME(9,0,0), L3246&lt;TIME(16,0,0)),"Morning",
  AND(L3246&gt;=TIME(16,0,0), L3246&lt;TIME(23,59,0)),"Evening",
  L3246&gt;=TIME(23,59,0),"Night",
  L3246&lt;TIME(9,0,0),"Night"
))</f>
        <v/>
      </c>
      <c r="O3246" t="str">
        <f t="shared" si="304"/>
        <v/>
      </c>
    </row>
    <row r="3247" spans="7:15" x14ac:dyDescent="0.25">
      <c r="G3247" t="str">
        <f t="shared" si="300"/>
        <v/>
      </c>
      <c r="H3247" s="4" t="str">
        <f t="shared" si="301"/>
        <v/>
      </c>
      <c r="I3247" t="str">
        <f>IFERROR(INDEX(Analysis!$B$71:$L$91, MATCH(B3247, Analysis!$A$71:$A$91, 0), MATCH(C3247, Analysis!$B$70:$L$70, 0)), "")</f>
        <v/>
      </c>
      <c r="J3247" t="str">
        <f t="shared" si="302"/>
        <v/>
      </c>
      <c r="K3247" s="56" t="str">
        <f t="shared" si="303"/>
        <v/>
      </c>
      <c r="L3247" s="57" t="str">
        <f t="shared" si="305"/>
        <v/>
      </c>
      <c r="M3247" t="str" cm="1">
        <f t="array" ref="M3247">IF(L3247="","",_xlfn.IFS(
  AND(L3247&gt;=TIME(9,0,0), L3247&lt;TIME(16,0,0)),"Morning",
  AND(L3247&gt;=TIME(16,0,0), L3247&lt;TIME(23,59,0)),"Evening",
  L3247&gt;=TIME(23,59,0),"Night",
  L3247&lt;TIME(9,0,0),"Night"
))</f>
        <v/>
      </c>
      <c r="O3247" t="str">
        <f t="shared" si="304"/>
        <v/>
      </c>
    </row>
    <row r="3248" spans="7:15" x14ac:dyDescent="0.25">
      <c r="G3248" t="str">
        <f t="shared" si="300"/>
        <v/>
      </c>
      <c r="H3248" s="4" t="str">
        <f t="shared" si="301"/>
        <v/>
      </c>
      <c r="I3248" t="str">
        <f>IFERROR(INDEX(Analysis!$B$71:$L$91, MATCH(B3248, Analysis!$A$71:$A$91, 0), MATCH(C3248, Analysis!$B$70:$L$70, 0)), "")</f>
        <v/>
      </c>
      <c r="J3248" t="str">
        <f t="shared" si="302"/>
        <v/>
      </c>
      <c r="K3248" s="56" t="str">
        <f t="shared" si="303"/>
        <v/>
      </c>
      <c r="L3248" s="57" t="str">
        <f t="shared" si="305"/>
        <v/>
      </c>
      <c r="M3248" t="str" cm="1">
        <f t="array" ref="M3248">IF(L3248="","",_xlfn.IFS(
  AND(L3248&gt;=TIME(9,0,0), L3248&lt;TIME(16,0,0)),"Morning",
  AND(L3248&gt;=TIME(16,0,0), L3248&lt;TIME(23,59,0)),"Evening",
  L3248&gt;=TIME(23,59,0),"Night",
  L3248&lt;TIME(9,0,0),"Night"
))</f>
        <v/>
      </c>
      <c r="O3248" t="str">
        <f t="shared" si="304"/>
        <v/>
      </c>
    </row>
    <row r="3249" spans="7:15" x14ac:dyDescent="0.25">
      <c r="G3249" t="str">
        <f t="shared" si="300"/>
        <v/>
      </c>
      <c r="H3249" s="4" t="str">
        <f t="shared" si="301"/>
        <v/>
      </c>
      <c r="I3249" t="str">
        <f>IFERROR(INDEX(Analysis!$B$71:$L$91, MATCH(B3249, Analysis!$A$71:$A$91, 0), MATCH(C3249, Analysis!$B$70:$L$70, 0)), "")</f>
        <v/>
      </c>
      <c r="J3249" t="str">
        <f t="shared" si="302"/>
        <v/>
      </c>
      <c r="K3249" s="56" t="str">
        <f t="shared" si="303"/>
        <v/>
      </c>
      <c r="L3249" s="57" t="str">
        <f t="shared" si="305"/>
        <v/>
      </c>
      <c r="M3249" t="str" cm="1">
        <f t="array" ref="M3249">IF(L3249="","",_xlfn.IFS(
  AND(L3249&gt;=TIME(9,0,0), L3249&lt;TIME(16,0,0)),"Morning",
  AND(L3249&gt;=TIME(16,0,0), L3249&lt;TIME(23,59,0)),"Evening",
  L3249&gt;=TIME(23,59,0),"Night",
  L3249&lt;TIME(9,0,0),"Night"
))</f>
        <v/>
      </c>
      <c r="O3249" t="str">
        <f t="shared" si="304"/>
        <v/>
      </c>
    </row>
    <row r="3250" spans="7:15" x14ac:dyDescent="0.25">
      <c r="G3250" t="str">
        <f t="shared" si="300"/>
        <v/>
      </c>
      <c r="H3250" s="4" t="str">
        <f t="shared" si="301"/>
        <v/>
      </c>
      <c r="I3250" t="str">
        <f>IFERROR(INDEX(Analysis!$B$71:$L$91, MATCH(B3250, Analysis!$A$71:$A$91, 0), MATCH(C3250, Analysis!$B$70:$L$70, 0)), "")</f>
        <v/>
      </c>
      <c r="J3250" t="str">
        <f t="shared" si="302"/>
        <v/>
      </c>
      <c r="K3250" s="56" t="str">
        <f t="shared" si="303"/>
        <v/>
      </c>
      <c r="L3250" s="57" t="str">
        <f t="shared" si="305"/>
        <v/>
      </c>
      <c r="M3250" t="str" cm="1">
        <f t="array" ref="M3250">IF(L3250="","",_xlfn.IFS(
  AND(L3250&gt;=TIME(9,0,0), L3250&lt;TIME(16,0,0)),"Morning",
  AND(L3250&gt;=TIME(16,0,0), L3250&lt;TIME(23,59,0)),"Evening",
  L3250&gt;=TIME(23,59,0),"Night",
  L3250&lt;TIME(9,0,0),"Night"
))</f>
        <v/>
      </c>
      <c r="O3250" t="str">
        <f t="shared" si="304"/>
        <v/>
      </c>
    </row>
    <row r="3251" spans="7:15" x14ac:dyDescent="0.25">
      <c r="G3251" t="str">
        <f t="shared" si="300"/>
        <v/>
      </c>
      <c r="H3251" s="4" t="str">
        <f t="shared" si="301"/>
        <v/>
      </c>
      <c r="I3251" t="str">
        <f>IFERROR(INDEX(Analysis!$B$71:$L$91, MATCH(B3251, Analysis!$A$71:$A$91, 0), MATCH(C3251, Analysis!$B$70:$L$70, 0)), "")</f>
        <v/>
      </c>
      <c r="J3251" t="str">
        <f t="shared" si="302"/>
        <v/>
      </c>
      <c r="K3251" s="56" t="str">
        <f t="shared" si="303"/>
        <v/>
      </c>
      <c r="L3251" s="57" t="str">
        <f t="shared" si="305"/>
        <v/>
      </c>
      <c r="M3251" t="str" cm="1">
        <f t="array" ref="M3251">IF(L3251="","",_xlfn.IFS(
  AND(L3251&gt;=TIME(9,0,0), L3251&lt;TIME(16,0,0)),"Morning",
  AND(L3251&gt;=TIME(16,0,0), L3251&lt;TIME(23,59,0)),"Evening",
  L3251&gt;=TIME(23,59,0),"Night",
  L3251&lt;TIME(9,0,0),"Night"
))</f>
        <v/>
      </c>
      <c r="O3251" t="str">
        <f t="shared" si="304"/>
        <v/>
      </c>
    </row>
    <row r="3252" spans="7:15" x14ac:dyDescent="0.25">
      <c r="G3252" t="str">
        <f t="shared" si="300"/>
        <v/>
      </c>
      <c r="H3252" s="4" t="str">
        <f t="shared" si="301"/>
        <v/>
      </c>
      <c r="I3252" t="str">
        <f>IFERROR(INDEX(Analysis!$B$71:$L$91, MATCH(B3252, Analysis!$A$71:$A$91, 0), MATCH(C3252, Analysis!$B$70:$L$70, 0)), "")</f>
        <v/>
      </c>
      <c r="J3252" t="str">
        <f t="shared" si="302"/>
        <v/>
      </c>
      <c r="K3252" s="56" t="str">
        <f t="shared" si="303"/>
        <v/>
      </c>
      <c r="L3252" s="57" t="str">
        <f t="shared" si="305"/>
        <v/>
      </c>
      <c r="M3252" t="str" cm="1">
        <f t="array" ref="M3252">IF(L3252="","",_xlfn.IFS(
  AND(L3252&gt;=TIME(9,0,0), L3252&lt;TIME(16,0,0)),"Morning",
  AND(L3252&gt;=TIME(16,0,0), L3252&lt;TIME(23,59,0)),"Evening",
  L3252&gt;=TIME(23,59,0),"Night",
  L3252&lt;TIME(9,0,0),"Night"
))</f>
        <v/>
      </c>
      <c r="O3252" t="str">
        <f t="shared" si="304"/>
        <v/>
      </c>
    </row>
    <row r="3253" spans="7:15" x14ac:dyDescent="0.25">
      <c r="G3253" t="str">
        <f t="shared" si="300"/>
        <v/>
      </c>
      <c r="H3253" s="4" t="str">
        <f t="shared" si="301"/>
        <v/>
      </c>
      <c r="I3253" t="str">
        <f>IFERROR(INDEX(Analysis!$B$71:$L$91, MATCH(B3253, Analysis!$A$71:$A$91, 0), MATCH(C3253, Analysis!$B$70:$L$70, 0)), "")</f>
        <v/>
      </c>
      <c r="J3253" t="str">
        <f t="shared" si="302"/>
        <v/>
      </c>
      <c r="K3253" s="56" t="str">
        <f t="shared" si="303"/>
        <v/>
      </c>
      <c r="L3253" s="57" t="str">
        <f t="shared" si="305"/>
        <v/>
      </c>
      <c r="M3253" t="str" cm="1">
        <f t="array" ref="M3253">IF(L3253="","",_xlfn.IFS(
  AND(L3253&gt;=TIME(9,0,0), L3253&lt;TIME(16,0,0)),"Morning",
  AND(L3253&gt;=TIME(16,0,0), L3253&lt;TIME(23,59,0)),"Evening",
  L3253&gt;=TIME(23,59,0),"Night",
  L3253&lt;TIME(9,0,0),"Night"
))</f>
        <v/>
      </c>
      <c r="O3253" t="str">
        <f t="shared" si="304"/>
        <v/>
      </c>
    </row>
    <row r="3254" spans="7:15" x14ac:dyDescent="0.25">
      <c r="G3254" t="str">
        <f t="shared" si="300"/>
        <v/>
      </c>
      <c r="H3254" s="4" t="str">
        <f t="shared" si="301"/>
        <v/>
      </c>
      <c r="I3254" t="str">
        <f>IFERROR(INDEX(Analysis!$B$71:$L$91, MATCH(B3254, Analysis!$A$71:$A$91, 0), MATCH(C3254, Analysis!$B$70:$L$70, 0)), "")</f>
        <v/>
      </c>
      <c r="J3254" t="str">
        <f t="shared" si="302"/>
        <v/>
      </c>
      <c r="K3254" s="56" t="str">
        <f t="shared" si="303"/>
        <v/>
      </c>
      <c r="L3254" s="57" t="str">
        <f t="shared" si="305"/>
        <v/>
      </c>
      <c r="M3254" t="str" cm="1">
        <f t="array" ref="M3254">IF(L3254="","",_xlfn.IFS(
  AND(L3254&gt;=TIME(9,0,0), L3254&lt;TIME(16,0,0)),"Morning",
  AND(L3254&gt;=TIME(16,0,0), L3254&lt;TIME(23,59,0)),"Evening",
  L3254&gt;=TIME(23,59,0),"Night",
  L3254&lt;TIME(9,0,0),"Night"
))</f>
        <v/>
      </c>
      <c r="O3254" t="str">
        <f t="shared" si="304"/>
        <v/>
      </c>
    </row>
    <row r="3255" spans="7:15" x14ac:dyDescent="0.25">
      <c r="G3255" t="str">
        <f t="shared" si="300"/>
        <v/>
      </c>
      <c r="H3255" s="4" t="str">
        <f t="shared" si="301"/>
        <v/>
      </c>
      <c r="I3255" t="str">
        <f>IFERROR(INDEX(Analysis!$B$71:$L$91, MATCH(B3255, Analysis!$A$71:$A$91, 0), MATCH(C3255, Analysis!$B$70:$L$70, 0)), "")</f>
        <v/>
      </c>
      <c r="J3255" t="str">
        <f t="shared" si="302"/>
        <v/>
      </c>
      <c r="K3255" s="56" t="str">
        <f t="shared" si="303"/>
        <v/>
      </c>
      <c r="L3255" s="57" t="str">
        <f t="shared" si="305"/>
        <v/>
      </c>
      <c r="M3255" t="str" cm="1">
        <f t="array" ref="M3255">IF(L3255="","",_xlfn.IFS(
  AND(L3255&gt;=TIME(9,0,0), L3255&lt;TIME(16,0,0)),"Morning",
  AND(L3255&gt;=TIME(16,0,0), L3255&lt;TIME(23,59,0)),"Evening",
  L3255&gt;=TIME(23,59,0),"Night",
  L3255&lt;TIME(9,0,0),"Night"
))</f>
        <v/>
      </c>
      <c r="O3255" t="str">
        <f t="shared" si="304"/>
        <v/>
      </c>
    </row>
    <row r="3256" spans="7:15" x14ac:dyDescent="0.25">
      <c r="G3256" t="str">
        <f t="shared" si="300"/>
        <v/>
      </c>
      <c r="H3256" s="4" t="str">
        <f t="shared" si="301"/>
        <v/>
      </c>
      <c r="I3256" t="str">
        <f>IFERROR(INDEX(Analysis!$B$71:$L$91, MATCH(B3256, Analysis!$A$71:$A$91, 0), MATCH(C3256, Analysis!$B$70:$L$70, 0)), "")</f>
        <v/>
      </c>
      <c r="J3256" t="str">
        <f t="shared" si="302"/>
        <v/>
      </c>
      <c r="K3256" s="56" t="str">
        <f t="shared" si="303"/>
        <v/>
      </c>
      <c r="L3256" s="57" t="str">
        <f t="shared" si="305"/>
        <v/>
      </c>
      <c r="M3256" t="str" cm="1">
        <f t="array" ref="M3256">IF(L3256="","",_xlfn.IFS(
  AND(L3256&gt;=TIME(9,0,0), L3256&lt;TIME(16,0,0)),"Morning",
  AND(L3256&gt;=TIME(16,0,0), L3256&lt;TIME(23,59,0)),"Evening",
  L3256&gt;=TIME(23,59,0),"Night",
  L3256&lt;TIME(9,0,0),"Night"
))</f>
        <v/>
      </c>
      <c r="O3256" t="str">
        <f t="shared" si="304"/>
        <v/>
      </c>
    </row>
    <row r="3257" spans="7:15" x14ac:dyDescent="0.25">
      <c r="G3257" t="str">
        <f t="shared" si="300"/>
        <v/>
      </c>
      <c r="H3257" s="4" t="str">
        <f t="shared" si="301"/>
        <v/>
      </c>
      <c r="I3257" t="str">
        <f>IFERROR(INDEX(Analysis!$B$71:$L$91, MATCH(B3257, Analysis!$A$71:$A$91, 0), MATCH(C3257, Analysis!$B$70:$L$70, 0)), "")</f>
        <v/>
      </c>
      <c r="J3257" t="str">
        <f t="shared" si="302"/>
        <v/>
      </c>
      <c r="K3257" s="56" t="str">
        <f t="shared" si="303"/>
        <v/>
      </c>
      <c r="L3257" s="57" t="str">
        <f t="shared" si="305"/>
        <v/>
      </c>
      <c r="M3257" t="str" cm="1">
        <f t="array" ref="M3257">IF(L3257="","",_xlfn.IFS(
  AND(L3257&gt;=TIME(9,0,0), L3257&lt;TIME(16,0,0)),"Morning",
  AND(L3257&gt;=TIME(16,0,0), L3257&lt;TIME(23,59,0)),"Evening",
  L3257&gt;=TIME(23,59,0),"Night",
  L3257&lt;TIME(9,0,0),"Night"
))</f>
        <v/>
      </c>
      <c r="O3257" t="str">
        <f t="shared" si="304"/>
        <v/>
      </c>
    </row>
    <row r="3258" spans="7:15" x14ac:dyDescent="0.25">
      <c r="G3258" t="str">
        <f t="shared" si="300"/>
        <v/>
      </c>
      <c r="H3258" s="4" t="str">
        <f t="shared" si="301"/>
        <v/>
      </c>
      <c r="I3258" t="str">
        <f>IFERROR(INDEX(Analysis!$B$71:$L$91, MATCH(B3258, Analysis!$A$71:$A$91, 0), MATCH(C3258, Analysis!$B$70:$L$70, 0)), "")</f>
        <v/>
      </c>
      <c r="J3258" t="str">
        <f t="shared" si="302"/>
        <v/>
      </c>
      <c r="K3258" s="56" t="str">
        <f t="shared" si="303"/>
        <v/>
      </c>
      <c r="L3258" s="57" t="str">
        <f t="shared" si="305"/>
        <v/>
      </c>
      <c r="M3258" t="str" cm="1">
        <f t="array" ref="M3258">IF(L3258="","",_xlfn.IFS(
  AND(L3258&gt;=TIME(9,0,0), L3258&lt;TIME(16,0,0)),"Morning",
  AND(L3258&gt;=TIME(16,0,0), L3258&lt;TIME(23,59,0)),"Evening",
  L3258&gt;=TIME(23,59,0),"Night",
  L3258&lt;TIME(9,0,0),"Night"
))</f>
        <v/>
      </c>
      <c r="O3258" t="str">
        <f t="shared" si="304"/>
        <v/>
      </c>
    </row>
    <row r="3259" spans="7:15" x14ac:dyDescent="0.25">
      <c r="G3259" t="str">
        <f t="shared" si="300"/>
        <v/>
      </c>
      <c r="H3259" s="4" t="str">
        <f t="shared" si="301"/>
        <v/>
      </c>
      <c r="I3259" t="str">
        <f>IFERROR(INDEX(Analysis!$B$71:$L$91, MATCH(B3259, Analysis!$A$71:$A$91, 0), MATCH(C3259, Analysis!$B$70:$L$70, 0)), "")</f>
        <v/>
      </c>
      <c r="J3259" t="str">
        <f t="shared" si="302"/>
        <v/>
      </c>
      <c r="K3259" s="56" t="str">
        <f t="shared" si="303"/>
        <v/>
      </c>
      <c r="L3259" s="57" t="str">
        <f t="shared" si="305"/>
        <v/>
      </c>
      <c r="M3259" t="str" cm="1">
        <f t="array" ref="M3259">IF(L3259="","",_xlfn.IFS(
  AND(L3259&gt;=TIME(9,0,0), L3259&lt;TIME(16,0,0)),"Morning",
  AND(L3259&gt;=TIME(16,0,0), L3259&lt;TIME(23,59,0)),"Evening",
  L3259&gt;=TIME(23,59,0),"Night",
  L3259&lt;TIME(9,0,0),"Night"
))</f>
        <v/>
      </c>
      <c r="O3259" t="str">
        <f t="shared" si="304"/>
        <v/>
      </c>
    </row>
    <row r="3260" spans="7:15" x14ac:dyDescent="0.25">
      <c r="G3260" t="str">
        <f t="shared" si="300"/>
        <v/>
      </c>
      <c r="H3260" s="4" t="str">
        <f t="shared" si="301"/>
        <v/>
      </c>
      <c r="I3260" t="str">
        <f>IFERROR(INDEX(Analysis!$B$71:$L$91, MATCH(B3260, Analysis!$A$71:$A$91, 0), MATCH(C3260, Analysis!$B$70:$L$70, 0)), "")</f>
        <v/>
      </c>
      <c r="J3260" t="str">
        <f t="shared" si="302"/>
        <v/>
      </c>
      <c r="K3260" s="56" t="str">
        <f t="shared" si="303"/>
        <v/>
      </c>
      <c r="L3260" s="57" t="str">
        <f t="shared" si="305"/>
        <v/>
      </c>
      <c r="M3260" t="str" cm="1">
        <f t="array" ref="M3260">IF(L3260="","",_xlfn.IFS(
  AND(L3260&gt;=TIME(9,0,0), L3260&lt;TIME(16,0,0)),"Morning",
  AND(L3260&gt;=TIME(16,0,0), L3260&lt;TIME(23,59,0)),"Evening",
  L3260&gt;=TIME(23,59,0),"Night",
  L3260&lt;TIME(9,0,0),"Night"
))</f>
        <v/>
      </c>
      <c r="O3260" t="str">
        <f t="shared" si="304"/>
        <v/>
      </c>
    </row>
    <row r="3261" spans="7:15" x14ac:dyDescent="0.25">
      <c r="G3261" t="str">
        <f t="shared" si="300"/>
        <v/>
      </c>
      <c r="H3261" s="4" t="str">
        <f t="shared" si="301"/>
        <v/>
      </c>
      <c r="I3261" t="str">
        <f>IFERROR(INDEX(Analysis!$B$71:$L$91, MATCH(B3261, Analysis!$A$71:$A$91, 0), MATCH(C3261, Analysis!$B$70:$L$70, 0)), "")</f>
        <v/>
      </c>
      <c r="J3261" t="str">
        <f t="shared" si="302"/>
        <v/>
      </c>
      <c r="K3261" s="56" t="str">
        <f t="shared" si="303"/>
        <v/>
      </c>
      <c r="L3261" s="57" t="str">
        <f t="shared" si="305"/>
        <v/>
      </c>
      <c r="M3261" t="str" cm="1">
        <f t="array" ref="M3261">IF(L3261="","",_xlfn.IFS(
  AND(L3261&gt;=TIME(9,0,0), L3261&lt;TIME(16,0,0)),"Morning",
  AND(L3261&gt;=TIME(16,0,0), L3261&lt;TIME(23,59,0)),"Evening",
  L3261&gt;=TIME(23,59,0),"Night",
  L3261&lt;TIME(9,0,0),"Night"
))</f>
        <v/>
      </c>
      <c r="O3261" t="str">
        <f t="shared" si="304"/>
        <v/>
      </c>
    </row>
    <row r="3262" spans="7:15" x14ac:dyDescent="0.25">
      <c r="G3262" t="str">
        <f t="shared" si="300"/>
        <v/>
      </c>
      <c r="H3262" s="4" t="str">
        <f t="shared" si="301"/>
        <v/>
      </c>
      <c r="I3262" t="str">
        <f>IFERROR(INDEX(Analysis!$B$71:$L$91, MATCH(B3262, Analysis!$A$71:$A$91, 0), MATCH(C3262, Analysis!$B$70:$L$70, 0)), "")</f>
        <v/>
      </c>
      <c r="J3262" t="str">
        <f t="shared" si="302"/>
        <v/>
      </c>
      <c r="K3262" s="56" t="str">
        <f t="shared" si="303"/>
        <v/>
      </c>
      <c r="L3262" s="57" t="str">
        <f t="shared" si="305"/>
        <v/>
      </c>
      <c r="M3262" t="str" cm="1">
        <f t="array" ref="M3262">IF(L3262="","",_xlfn.IFS(
  AND(L3262&gt;=TIME(9,0,0), L3262&lt;TIME(16,0,0)),"Morning",
  AND(L3262&gt;=TIME(16,0,0), L3262&lt;TIME(23,59,0)),"Evening",
  L3262&gt;=TIME(23,59,0),"Night",
  L3262&lt;TIME(9,0,0),"Night"
))</f>
        <v/>
      </c>
      <c r="O3262" t="str">
        <f t="shared" si="304"/>
        <v/>
      </c>
    </row>
    <row r="3263" spans="7:15" x14ac:dyDescent="0.25">
      <c r="G3263" t="str">
        <f t="shared" si="300"/>
        <v/>
      </c>
      <c r="H3263" s="4" t="str">
        <f t="shared" si="301"/>
        <v/>
      </c>
      <c r="I3263" t="str">
        <f>IFERROR(INDEX(Analysis!$B$71:$L$91, MATCH(B3263, Analysis!$A$71:$A$91, 0), MATCH(C3263, Analysis!$B$70:$L$70, 0)), "")</f>
        <v/>
      </c>
      <c r="J3263" t="str">
        <f t="shared" si="302"/>
        <v/>
      </c>
      <c r="K3263" s="56" t="str">
        <f t="shared" si="303"/>
        <v/>
      </c>
      <c r="L3263" s="57" t="str">
        <f t="shared" si="305"/>
        <v/>
      </c>
      <c r="M3263" t="str" cm="1">
        <f t="array" ref="M3263">IF(L3263="","",_xlfn.IFS(
  AND(L3263&gt;=TIME(9,0,0), L3263&lt;TIME(16,0,0)),"Morning",
  AND(L3263&gt;=TIME(16,0,0), L3263&lt;TIME(23,59,0)),"Evening",
  L3263&gt;=TIME(23,59,0),"Night",
  L3263&lt;TIME(9,0,0),"Night"
))</f>
        <v/>
      </c>
      <c r="O3263" t="str">
        <f t="shared" si="304"/>
        <v/>
      </c>
    </row>
    <row r="3264" spans="7:15" x14ac:dyDescent="0.25">
      <c r="G3264" t="str">
        <f t="shared" si="300"/>
        <v/>
      </c>
      <c r="H3264" s="4" t="str">
        <f t="shared" si="301"/>
        <v/>
      </c>
      <c r="I3264" t="str">
        <f>IFERROR(INDEX(Analysis!$B$71:$L$91, MATCH(B3264, Analysis!$A$71:$A$91, 0), MATCH(C3264, Analysis!$B$70:$L$70, 0)), "")</f>
        <v/>
      </c>
      <c r="J3264" t="str">
        <f t="shared" si="302"/>
        <v/>
      </c>
      <c r="K3264" s="56" t="str">
        <f t="shared" si="303"/>
        <v/>
      </c>
      <c r="L3264" s="57" t="str">
        <f t="shared" si="305"/>
        <v/>
      </c>
      <c r="M3264" t="str" cm="1">
        <f t="array" ref="M3264">IF(L3264="","",_xlfn.IFS(
  AND(L3264&gt;=TIME(9,0,0), L3264&lt;TIME(16,0,0)),"Morning",
  AND(L3264&gt;=TIME(16,0,0), L3264&lt;TIME(23,59,0)),"Evening",
  L3264&gt;=TIME(23,59,0),"Night",
  L3264&lt;TIME(9,0,0),"Night"
))</f>
        <v/>
      </c>
      <c r="O3264" t="str">
        <f t="shared" si="304"/>
        <v/>
      </c>
    </row>
    <row r="3265" spans="7:15" x14ac:dyDescent="0.25">
      <c r="G3265" t="str">
        <f t="shared" si="300"/>
        <v/>
      </c>
      <c r="H3265" s="4" t="str">
        <f t="shared" si="301"/>
        <v/>
      </c>
      <c r="I3265" t="str">
        <f>IFERROR(INDEX(Analysis!$B$71:$L$91, MATCH(B3265, Analysis!$A$71:$A$91, 0), MATCH(C3265, Analysis!$B$70:$L$70, 0)), "")</f>
        <v/>
      </c>
      <c r="J3265" t="str">
        <f t="shared" si="302"/>
        <v/>
      </c>
      <c r="K3265" s="56" t="str">
        <f t="shared" si="303"/>
        <v/>
      </c>
      <c r="L3265" s="57" t="str">
        <f t="shared" si="305"/>
        <v/>
      </c>
      <c r="M3265" t="str" cm="1">
        <f t="array" ref="M3265">IF(L3265="","",_xlfn.IFS(
  AND(L3265&gt;=TIME(9,0,0), L3265&lt;TIME(16,0,0)),"Morning",
  AND(L3265&gt;=TIME(16,0,0), L3265&lt;TIME(23,59,0)),"Evening",
  L3265&gt;=TIME(23,59,0),"Night",
  L3265&lt;TIME(9,0,0),"Night"
))</f>
        <v/>
      </c>
      <c r="O3265" t="str">
        <f t="shared" si="304"/>
        <v/>
      </c>
    </row>
    <row r="3266" spans="7:15" x14ac:dyDescent="0.25">
      <c r="G3266" t="str">
        <f t="shared" ref="G3266:G3329" si="306">IF(ISBLANK(A3266), "", IF(ISBLANK(F3266), 0, F3266))</f>
        <v/>
      </c>
      <c r="H3266" s="4" t="str">
        <f t="shared" ref="H3266:H3329" si="307">IF(ISBLANK(E3266),"",HYPERLINK(E3266,"Click here"))</f>
        <v/>
      </c>
      <c r="I3266" t="str">
        <f>IFERROR(INDEX(Analysis!$B$71:$L$91, MATCH(B3266, Analysis!$A$71:$A$91, 0), MATCH(C3266, Analysis!$B$70:$L$70, 0)), "")</f>
        <v/>
      </c>
      <c r="J3266" t="str">
        <f t="shared" ref="J3266:J3329" si="308">IF(ISBLANK(A3266),"",WEEKNUM(A3266))</f>
        <v/>
      </c>
      <c r="K3266" s="56" t="str">
        <f t="shared" ref="K3266:K3329" si="309">IF(ISBLANK(A3266),"",DATE(YEAR(A3266),MONTH(A3266),DAY(A3266)))</f>
        <v/>
      </c>
      <c r="L3266" s="57" t="str">
        <f t="shared" si="305"/>
        <v/>
      </c>
      <c r="M3266" t="str" cm="1">
        <f t="array" ref="M3266">IF(L3266="","",_xlfn.IFS(
  AND(L3266&gt;=TIME(9,0,0), L3266&lt;TIME(16,0,0)),"Morning",
  AND(L3266&gt;=TIME(16,0,0), L3266&lt;TIME(23,59,0)),"Evening",
  L3266&gt;=TIME(23,59,0),"Night",
  L3266&lt;TIME(9,0,0),"Night"
))</f>
        <v/>
      </c>
      <c r="O3266" t="str">
        <f t="shared" ref="O3266:O3329" si="310">IF(N3266="ON", _xlfn.IMAGE(E3266, 1), "")</f>
        <v/>
      </c>
    </row>
    <row r="3267" spans="7:15" x14ac:dyDescent="0.25">
      <c r="G3267" t="str">
        <f t="shared" si="306"/>
        <v/>
      </c>
      <c r="H3267" s="4" t="str">
        <f t="shared" si="307"/>
        <v/>
      </c>
      <c r="I3267" t="str">
        <f>IFERROR(INDEX(Analysis!$B$71:$L$91, MATCH(B3267, Analysis!$A$71:$A$91, 0), MATCH(C3267, Analysis!$B$70:$L$70, 0)), "")</f>
        <v/>
      </c>
      <c r="J3267" t="str">
        <f t="shared" si="308"/>
        <v/>
      </c>
      <c r="K3267" s="56" t="str">
        <f t="shared" si="309"/>
        <v/>
      </c>
      <c r="L3267" s="57" t="str">
        <f t="shared" ref="L3267:L3330" si="311">IF(A3267="", "", A3267 - INT(A3267))</f>
        <v/>
      </c>
      <c r="M3267" t="str" cm="1">
        <f t="array" ref="M3267">IF(L3267="","",_xlfn.IFS(
  AND(L3267&gt;=TIME(9,0,0), L3267&lt;TIME(16,0,0)),"Morning",
  AND(L3267&gt;=TIME(16,0,0), L3267&lt;TIME(23,59,0)),"Evening",
  L3267&gt;=TIME(23,59,0),"Night",
  L3267&lt;TIME(9,0,0),"Night"
))</f>
        <v/>
      </c>
      <c r="O3267" t="str">
        <f t="shared" si="310"/>
        <v/>
      </c>
    </row>
    <row r="3268" spans="7:15" x14ac:dyDescent="0.25">
      <c r="G3268" t="str">
        <f t="shared" si="306"/>
        <v/>
      </c>
      <c r="H3268" s="4" t="str">
        <f t="shared" si="307"/>
        <v/>
      </c>
      <c r="I3268" t="str">
        <f>IFERROR(INDEX(Analysis!$B$71:$L$91, MATCH(B3268, Analysis!$A$71:$A$91, 0), MATCH(C3268, Analysis!$B$70:$L$70, 0)), "")</f>
        <v/>
      </c>
      <c r="J3268" t="str">
        <f t="shared" si="308"/>
        <v/>
      </c>
      <c r="K3268" s="56" t="str">
        <f t="shared" si="309"/>
        <v/>
      </c>
      <c r="L3268" s="57" t="str">
        <f t="shared" si="311"/>
        <v/>
      </c>
      <c r="M3268" t="str" cm="1">
        <f t="array" ref="M3268">IF(L3268="","",_xlfn.IFS(
  AND(L3268&gt;=TIME(9,0,0), L3268&lt;TIME(16,0,0)),"Morning",
  AND(L3268&gt;=TIME(16,0,0), L3268&lt;TIME(23,59,0)),"Evening",
  L3268&gt;=TIME(23,59,0),"Night",
  L3268&lt;TIME(9,0,0),"Night"
))</f>
        <v/>
      </c>
      <c r="O3268" t="str">
        <f t="shared" si="310"/>
        <v/>
      </c>
    </row>
    <row r="3269" spans="7:15" x14ac:dyDescent="0.25">
      <c r="G3269" t="str">
        <f t="shared" si="306"/>
        <v/>
      </c>
      <c r="H3269" s="4" t="str">
        <f t="shared" si="307"/>
        <v/>
      </c>
      <c r="I3269" t="str">
        <f>IFERROR(INDEX(Analysis!$B$71:$L$91, MATCH(B3269, Analysis!$A$71:$A$91, 0), MATCH(C3269, Analysis!$B$70:$L$70, 0)), "")</f>
        <v/>
      </c>
      <c r="J3269" t="str">
        <f t="shared" si="308"/>
        <v/>
      </c>
      <c r="K3269" s="56" t="str">
        <f t="shared" si="309"/>
        <v/>
      </c>
      <c r="L3269" s="57" t="str">
        <f t="shared" si="311"/>
        <v/>
      </c>
      <c r="M3269" t="str" cm="1">
        <f t="array" ref="M3269">IF(L3269="","",_xlfn.IFS(
  AND(L3269&gt;=TIME(9,0,0), L3269&lt;TIME(16,0,0)),"Morning",
  AND(L3269&gt;=TIME(16,0,0), L3269&lt;TIME(23,59,0)),"Evening",
  L3269&gt;=TIME(23,59,0),"Night",
  L3269&lt;TIME(9,0,0),"Night"
))</f>
        <v/>
      </c>
      <c r="O3269" t="str">
        <f t="shared" si="310"/>
        <v/>
      </c>
    </row>
    <row r="3270" spans="7:15" x14ac:dyDescent="0.25">
      <c r="G3270" t="str">
        <f t="shared" si="306"/>
        <v/>
      </c>
      <c r="H3270" s="4" t="str">
        <f t="shared" si="307"/>
        <v/>
      </c>
      <c r="I3270" t="str">
        <f>IFERROR(INDEX(Analysis!$B$71:$L$91, MATCH(B3270, Analysis!$A$71:$A$91, 0), MATCH(C3270, Analysis!$B$70:$L$70, 0)), "")</f>
        <v/>
      </c>
      <c r="J3270" t="str">
        <f t="shared" si="308"/>
        <v/>
      </c>
      <c r="K3270" s="56" t="str">
        <f t="shared" si="309"/>
        <v/>
      </c>
      <c r="L3270" s="57" t="str">
        <f t="shared" si="311"/>
        <v/>
      </c>
      <c r="M3270" t="str" cm="1">
        <f t="array" ref="M3270">IF(L3270="","",_xlfn.IFS(
  AND(L3270&gt;=TIME(9,0,0), L3270&lt;TIME(16,0,0)),"Morning",
  AND(L3270&gt;=TIME(16,0,0), L3270&lt;TIME(23,59,0)),"Evening",
  L3270&gt;=TIME(23,59,0),"Night",
  L3270&lt;TIME(9,0,0),"Night"
))</f>
        <v/>
      </c>
      <c r="O3270" t="str">
        <f t="shared" si="310"/>
        <v/>
      </c>
    </row>
    <row r="3271" spans="7:15" x14ac:dyDescent="0.25">
      <c r="G3271" t="str">
        <f t="shared" si="306"/>
        <v/>
      </c>
      <c r="H3271" s="4" t="str">
        <f t="shared" si="307"/>
        <v/>
      </c>
      <c r="I3271" t="str">
        <f>IFERROR(INDEX(Analysis!$B$71:$L$91, MATCH(B3271, Analysis!$A$71:$A$91, 0), MATCH(C3271, Analysis!$B$70:$L$70, 0)), "")</f>
        <v/>
      </c>
      <c r="J3271" t="str">
        <f t="shared" si="308"/>
        <v/>
      </c>
      <c r="K3271" s="56" t="str">
        <f t="shared" si="309"/>
        <v/>
      </c>
      <c r="L3271" s="57" t="str">
        <f t="shared" si="311"/>
        <v/>
      </c>
      <c r="M3271" t="str" cm="1">
        <f t="array" ref="M3271">IF(L3271="","",_xlfn.IFS(
  AND(L3271&gt;=TIME(9,0,0), L3271&lt;TIME(16,0,0)),"Morning",
  AND(L3271&gt;=TIME(16,0,0), L3271&lt;TIME(23,59,0)),"Evening",
  L3271&gt;=TIME(23,59,0),"Night",
  L3271&lt;TIME(9,0,0),"Night"
))</f>
        <v/>
      </c>
      <c r="O3271" t="str">
        <f t="shared" si="310"/>
        <v/>
      </c>
    </row>
    <row r="3272" spans="7:15" x14ac:dyDescent="0.25">
      <c r="G3272" t="str">
        <f t="shared" si="306"/>
        <v/>
      </c>
      <c r="H3272" s="4" t="str">
        <f t="shared" si="307"/>
        <v/>
      </c>
      <c r="I3272" t="str">
        <f>IFERROR(INDEX(Analysis!$B$71:$L$91, MATCH(B3272, Analysis!$A$71:$A$91, 0), MATCH(C3272, Analysis!$B$70:$L$70, 0)), "")</f>
        <v/>
      </c>
      <c r="J3272" t="str">
        <f t="shared" si="308"/>
        <v/>
      </c>
      <c r="K3272" s="56" t="str">
        <f t="shared" si="309"/>
        <v/>
      </c>
      <c r="L3272" s="57" t="str">
        <f t="shared" si="311"/>
        <v/>
      </c>
      <c r="M3272" t="str" cm="1">
        <f t="array" ref="M3272">IF(L3272="","",_xlfn.IFS(
  AND(L3272&gt;=TIME(9,0,0), L3272&lt;TIME(16,0,0)),"Morning",
  AND(L3272&gt;=TIME(16,0,0), L3272&lt;TIME(23,59,0)),"Evening",
  L3272&gt;=TIME(23,59,0),"Night",
  L3272&lt;TIME(9,0,0),"Night"
))</f>
        <v/>
      </c>
      <c r="O3272" t="str">
        <f t="shared" si="310"/>
        <v/>
      </c>
    </row>
    <row r="3273" spans="7:15" x14ac:dyDescent="0.25">
      <c r="G3273" t="str">
        <f t="shared" si="306"/>
        <v/>
      </c>
      <c r="H3273" s="4" t="str">
        <f t="shared" si="307"/>
        <v/>
      </c>
      <c r="I3273" t="str">
        <f>IFERROR(INDEX(Analysis!$B$71:$L$91, MATCH(B3273, Analysis!$A$71:$A$91, 0), MATCH(C3273, Analysis!$B$70:$L$70, 0)), "")</f>
        <v/>
      </c>
      <c r="J3273" t="str">
        <f t="shared" si="308"/>
        <v/>
      </c>
      <c r="K3273" s="56" t="str">
        <f t="shared" si="309"/>
        <v/>
      </c>
      <c r="L3273" s="57" t="str">
        <f t="shared" si="311"/>
        <v/>
      </c>
      <c r="M3273" t="str" cm="1">
        <f t="array" ref="M3273">IF(L3273="","",_xlfn.IFS(
  AND(L3273&gt;=TIME(9,0,0), L3273&lt;TIME(16,0,0)),"Morning",
  AND(L3273&gt;=TIME(16,0,0), L3273&lt;TIME(23,59,0)),"Evening",
  L3273&gt;=TIME(23,59,0),"Night",
  L3273&lt;TIME(9,0,0),"Night"
))</f>
        <v/>
      </c>
      <c r="O3273" t="str">
        <f t="shared" si="310"/>
        <v/>
      </c>
    </row>
    <row r="3274" spans="7:15" x14ac:dyDescent="0.25">
      <c r="G3274" t="str">
        <f t="shared" si="306"/>
        <v/>
      </c>
      <c r="H3274" s="4" t="str">
        <f t="shared" si="307"/>
        <v/>
      </c>
      <c r="I3274" t="str">
        <f>IFERROR(INDEX(Analysis!$B$71:$L$91, MATCH(B3274, Analysis!$A$71:$A$91, 0), MATCH(C3274, Analysis!$B$70:$L$70, 0)), "")</f>
        <v/>
      </c>
      <c r="J3274" t="str">
        <f t="shared" si="308"/>
        <v/>
      </c>
      <c r="K3274" s="56" t="str">
        <f t="shared" si="309"/>
        <v/>
      </c>
      <c r="L3274" s="57" t="str">
        <f t="shared" si="311"/>
        <v/>
      </c>
      <c r="M3274" t="str" cm="1">
        <f t="array" ref="M3274">IF(L3274="","",_xlfn.IFS(
  AND(L3274&gt;=TIME(9,0,0), L3274&lt;TIME(16,0,0)),"Morning",
  AND(L3274&gt;=TIME(16,0,0), L3274&lt;TIME(23,59,0)),"Evening",
  L3274&gt;=TIME(23,59,0),"Night",
  L3274&lt;TIME(9,0,0),"Night"
))</f>
        <v/>
      </c>
      <c r="O3274" t="str">
        <f t="shared" si="310"/>
        <v/>
      </c>
    </row>
    <row r="3275" spans="7:15" x14ac:dyDescent="0.25">
      <c r="G3275" t="str">
        <f t="shared" si="306"/>
        <v/>
      </c>
      <c r="H3275" s="4" t="str">
        <f t="shared" si="307"/>
        <v/>
      </c>
      <c r="I3275" t="str">
        <f>IFERROR(INDEX(Analysis!$B$71:$L$91, MATCH(B3275, Analysis!$A$71:$A$91, 0), MATCH(C3275, Analysis!$B$70:$L$70, 0)), "")</f>
        <v/>
      </c>
      <c r="J3275" t="str">
        <f t="shared" si="308"/>
        <v/>
      </c>
      <c r="K3275" s="56" t="str">
        <f t="shared" si="309"/>
        <v/>
      </c>
      <c r="L3275" s="57" t="str">
        <f t="shared" si="311"/>
        <v/>
      </c>
      <c r="M3275" t="str" cm="1">
        <f t="array" ref="M3275">IF(L3275="","",_xlfn.IFS(
  AND(L3275&gt;=TIME(9,0,0), L3275&lt;TIME(16,0,0)),"Morning",
  AND(L3275&gt;=TIME(16,0,0), L3275&lt;TIME(23,59,0)),"Evening",
  L3275&gt;=TIME(23,59,0),"Night",
  L3275&lt;TIME(9,0,0),"Night"
))</f>
        <v/>
      </c>
      <c r="O3275" t="str">
        <f t="shared" si="310"/>
        <v/>
      </c>
    </row>
    <row r="3276" spans="7:15" x14ac:dyDescent="0.25">
      <c r="G3276" t="str">
        <f t="shared" si="306"/>
        <v/>
      </c>
      <c r="H3276" s="4" t="str">
        <f t="shared" si="307"/>
        <v/>
      </c>
      <c r="I3276" t="str">
        <f>IFERROR(INDEX(Analysis!$B$71:$L$91, MATCH(B3276, Analysis!$A$71:$A$91, 0), MATCH(C3276, Analysis!$B$70:$L$70, 0)), "")</f>
        <v/>
      </c>
      <c r="J3276" t="str">
        <f t="shared" si="308"/>
        <v/>
      </c>
      <c r="K3276" s="56" t="str">
        <f t="shared" si="309"/>
        <v/>
      </c>
      <c r="L3276" s="57" t="str">
        <f t="shared" si="311"/>
        <v/>
      </c>
      <c r="M3276" t="str" cm="1">
        <f t="array" ref="M3276">IF(L3276="","",_xlfn.IFS(
  AND(L3276&gt;=TIME(9,0,0), L3276&lt;TIME(16,0,0)),"Morning",
  AND(L3276&gt;=TIME(16,0,0), L3276&lt;TIME(23,59,0)),"Evening",
  L3276&gt;=TIME(23,59,0),"Night",
  L3276&lt;TIME(9,0,0),"Night"
))</f>
        <v/>
      </c>
      <c r="O3276" t="str">
        <f t="shared" si="310"/>
        <v/>
      </c>
    </row>
    <row r="3277" spans="7:15" x14ac:dyDescent="0.25">
      <c r="G3277" t="str">
        <f t="shared" si="306"/>
        <v/>
      </c>
      <c r="H3277" s="4" t="str">
        <f t="shared" si="307"/>
        <v/>
      </c>
      <c r="I3277" t="str">
        <f>IFERROR(INDEX(Analysis!$B$71:$L$91, MATCH(B3277, Analysis!$A$71:$A$91, 0), MATCH(C3277, Analysis!$B$70:$L$70, 0)), "")</f>
        <v/>
      </c>
      <c r="J3277" t="str">
        <f t="shared" si="308"/>
        <v/>
      </c>
      <c r="K3277" s="56" t="str">
        <f t="shared" si="309"/>
        <v/>
      </c>
      <c r="L3277" s="57" t="str">
        <f t="shared" si="311"/>
        <v/>
      </c>
      <c r="M3277" t="str" cm="1">
        <f t="array" ref="M3277">IF(L3277="","",_xlfn.IFS(
  AND(L3277&gt;=TIME(9,0,0), L3277&lt;TIME(16,0,0)),"Morning",
  AND(L3277&gt;=TIME(16,0,0), L3277&lt;TIME(23,59,0)),"Evening",
  L3277&gt;=TIME(23,59,0),"Night",
  L3277&lt;TIME(9,0,0),"Night"
))</f>
        <v/>
      </c>
      <c r="O3277" t="str">
        <f t="shared" si="310"/>
        <v/>
      </c>
    </row>
    <row r="3278" spans="7:15" x14ac:dyDescent="0.25">
      <c r="G3278" t="str">
        <f t="shared" si="306"/>
        <v/>
      </c>
      <c r="H3278" s="4" t="str">
        <f t="shared" si="307"/>
        <v/>
      </c>
      <c r="I3278" t="str">
        <f>IFERROR(INDEX(Analysis!$B$71:$L$91, MATCH(B3278, Analysis!$A$71:$A$91, 0), MATCH(C3278, Analysis!$B$70:$L$70, 0)), "")</f>
        <v/>
      </c>
      <c r="J3278" t="str">
        <f t="shared" si="308"/>
        <v/>
      </c>
      <c r="K3278" s="56" t="str">
        <f t="shared" si="309"/>
        <v/>
      </c>
      <c r="L3278" s="57" t="str">
        <f t="shared" si="311"/>
        <v/>
      </c>
      <c r="M3278" t="str" cm="1">
        <f t="array" ref="M3278">IF(L3278="","",_xlfn.IFS(
  AND(L3278&gt;=TIME(9,0,0), L3278&lt;TIME(16,0,0)),"Morning",
  AND(L3278&gt;=TIME(16,0,0), L3278&lt;TIME(23,59,0)),"Evening",
  L3278&gt;=TIME(23,59,0),"Night",
  L3278&lt;TIME(9,0,0),"Night"
))</f>
        <v/>
      </c>
      <c r="O3278" t="str">
        <f t="shared" si="310"/>
        <v/>
      </c>
    </row>
    <row r="3279" spans="7:15" x14ac:dyDescent="0.25">
      <c r="G3279" t="str">
        <f t="shared" si="306"/>
        <v/>
      </c>
      <c r="H3279" s="4" t="str">
        <f t="shared" si="307"/>
        <v/>
      </c>
      <c r="I3279" t="str">
        <f>IFERROR(INDEX(Analysis!$B$71:$L$91, MATCH(B3279, Analysis!$A$71:$A$91, 0), MATCH(C3279, Analysis!$B$70:$L$70, 0)), "")</f>
        <v/>
      </c>
      <c r="J3279" t="str">
        <f t="shared" si="308"/>
        <v/>
      </c>
      <c r="K3279" s="56" t="str">
        <f t="shared" si="309"/>
        <v/>
      </c>
      <c r="L3279" s="57" t="str">
        <f t="shared" si="311"/>
        <v/>
      </c>
      <c r="M3279" t="str" cm="1">
        <f t="array" ref="M3279">IF(L3279="","",_xlfn.IFS(
  AND(L3279&gt;=TIME(9,0,0), L3279&lt;TIME(16,0,0)),"Morning",
  AND(L3279&gt;=TIME(16,0,0), L3279&lt;TIME(23,59,0)),"Evening",
  L3279&gt;=TIME(23,59,0),"Night",
  L3279&lt;TIME(9,0,0),"Night"
))</f>
        <v/>
      </c>
      <c r="O3279" t="str">
        <f t="shared" si="310"/>
        <v/>
      </c>
    </row>
    <row r="3280" spans="7:15" x14ac:dyDescent="0.25">
      <c r="G3280" t="str">
        <f t="shared" si="306"/>
        <v/>
      </c>
      <c r="H3280" s="4" t="str">
        <f t="shared" si="307"/>
        <v/>
      </c>
      <c r="I3280" t="str">
        <f>IFERROR(INDEX(Analysis!$B$71:$L$91, MATCH(B3280, Analysis!$A$71:$A$91, 0), MATCH(C3280, Analysis!$B$70:$L$70, 0)), "")</f>
        <v/>
      </c>
      <c r="J3280" t="str">
        <f t="shared" si="308"/>
        <v/>
      </c>
      <c r="K3280" s="56" t="str">
        <f t="shared" si="309"/>
        <v/>
      </c>
      <c r="L3280" s="57" t="str">
        <f t="shared" si="311"/>
        <v/>
      </c>
      <c r="M3280" t="str" cm="1">
        <f t="array" ref="M3280">IF(L3280="","",_xlfn.IFS(
  AND(L3280&gt;=TIME(9,0,0), L3280&lt;TIME(16,0,0)),"Morning",
  AND(L3280&gt;=TIME(16,0,0), L3280&lt;TIME(23,59,0)),"Evening",
  L3280&gt;=TIME(23,59,0),"Night",
  L3280&lt;TIME(9,0,0),"Night"
))</f>
        <v/>
      </c>
      <c r="O3280" t="str">
        <f t="shared" si="310"/>
        <v/>
      </c>
    </row>
    <row r="3281" spans="7:15" x14ac:dyDescent="0.25">
      <c r="G3281" t="str">
        <f t="shared" si="306"/>
        <v/>
      </c>
      <c r="H3281" s="4" t="str">
        <f t="shared" si="307"/>
        <v/>
      </c>
      <c r="I3281" t="str">
        <f>IFERROR(INDEX(Analysis!$B$71:$L$91, MATCH(B3281, Analysis!$A$71:$A$91, 0), MATCH(C3281, Analysis!$B$70:$L$70, 0)), "")</f>
        <v/>
      </c>
      <c r="J3281" t="str">
        <f t="shared" si="308"/>
        <v/>
      </c>
      <c r="K3281" s="56" t="str">
        <f t="shared" si="309"/>
        <v/>
      </c>
      <c r="L3281" s="57" t="str">
        <f t="shared" si="311"/>
        <v/>
      </c>
      <c r="M3281" t="str" cm="1">
        <f t="array" ref="M3281">IF(L3281="","",_xlfn.IFS(
  AND(L3281&gt;=TIME(9,0,0), L3281&lt;TIME(16,0,0)),"Morning",
  AND(L3281&gt;=TIME(16,0,0), L3281&lt;TIME(23,59,0)),"Evening",
  L3281&gt;=TIME(23,59,0),"Night",
  L3281&lt;TIME(9,0,0),"Night"
))</f>
        <v/>
      </c>
      <c r="O3281" t="str">
        <f t="shared" si="310"/>
        <v/>
      </c>
    </row>
    <row r="3282" spans="7:15" x14ac:dyDescent="0.25">
      <c r="G3282" t="str">
        <f t="shared" si="306"/>
        <v/>
      </c>
      <c r="H3282" s="4" t="str">
        <f t="shared" si="307"/>
        <v/>
      </c>
      <c r="I3282" t="str">
        <f>IFERROR(INDEX(Analysis!$B$71:$L$91, MATCH(B3282, Analysis!$A$71:$A$91, 0), MATCH(C3282, Analysis!$B$70:$L$70, 0)), "")</f>
        <v/>
      </c>
      <c r="J3282" t="str">
        <f t="shared" si="308"/>
        <v/>
      </c>
      <c r="K3282" s="56" t="str">
        <f t="shared" si="309"/>
        <v/>
      </c>
      <c r="L3282" s="57" t="str">
        <f t="shared" si="311"/>
        <v/>
      </c>
      <c r="M3282" t="str" cm="1">
        <f t="array" ref="M3282">IF(L3282="","",_xlfn.IFS(
  AND(L3282&gt;=TIME(9,0,0), L3282&lt;TIME(16,0,0)),"Morning",
  AND(L3282&gt;=TIME(16,0,0), L3282&lt;TIME(23,59,0)),"Evening",
  L3282&gt;=TIME(23,59,0),"Night",
  L3282&lt;TIME(9,0,0),"Night"
))</f>
        <v/>
      </c>
      <c r="O3282" t="str">
        <f t="shared" si="310"/>
        <v/>
      </c>
    </row>
    <row r="3283" spans="7:15" x14ac:dyDescent="0.25">
      <c r="G3283" t="str">
        <f t="shared" si="306"/>
        <v/>
      </c>
      <c r="H3283" s="4" t="str">
        <f t="shared" si="307"/>
        <v/>
      </c>
      <c r="I3283" t="str">
        <f>IFERROR(INDEX(Analysis!$B$71:$L$91, MATCH(B3283, Analysis!$A$71:$A$91, 0), MATCH(C3283, Analysis!$B$70:$L$70, 0)), "")</f>
        <v/>
      </c>
      <c r="J3283" t="str">
        <f t="shared" si="308"/>
        <v/>
      </c>
      <c r="K3283" s="56" t="str">
        <f t="shared" si="309"/>
        <v/>
      </c>
      <c r="L3283" s="57" t="str">
        <f t="shared" si="311"/>
        <v/>
      </c>
      <c r="M3283" t="str" cm="1">
        <f t="array" ref="M3283">IF(L3283="","",_xlfn.IFS(
  AND(L3283&gt;=TIME(9,0,0), L3283&lt;TIME(16,0,0)),"Morning",
  AND(L3283&gt;=TIME(16,0,0), L3283&lt;TIME(23,59,0)),"Evening",
  L3283&gt;=TIME(23,59,0),"Night",
  L3283&lt;TIME(9,0,0),"Night"
))</f>
        <v/>
      </c>
      <c r="O3283" t="str">
        <f t="shared" si="310"/>
        <v/>
      </c>
    </row>
    <row r="3284" spans="7:15" x14ac:dyDescent="0.25">
      <c r="G3284" t="str">
        <f t="shared" si="306"/>
        <v/>
      </c>
      <c r="H3284" s="4" t="str">
        <f t="shared" si="307"/>
        <v/>
      </c>
      <c r="I3284" t="str">
        <f>IFERROR(INDEX(Analysis!$B$71:$L$91, MATCH(B3284, Analysis!$A$71:$A$91, 0), MATCH(C3284, Analysis!$B$70:$L$70, 0)), "")</f>
        <v/>
      </c>
      <c r="J3284" t="str">
        <f t="shared" si="308"/>
        <v/>
      </c>
      <c r="K3284" s="56" t="str">
        <f t="shared" si="309"/>
        <v/>
      </c>
      <c r="L3284" s="57" t="str">
        <f t="shared" si="311"/>
        <v/>
      </c>
      <c r="M3284" t="str" cm="1">
        <f t="array" ref="M3284">IF(L3284="","",_xlfn.IFS(
  AND(L3284&gt;=TIME(9,0,0), L3284&lt;TIME(16,0,0)),"Morning",
  AND(L3284&gt;=TIME(16,0,0), L3284&lt;TIME(23,59,0)),"Evening",
  L3284&gt;=TIME(23,59,0),"Night",
  L3284&lt;TIME(9,0,0),"Night"
))</f>
        <v/>
      </c>
      <c r="O3284" t="str">
        <f t="shared" si="310"/>
        <v/>
      </c>
    </row>
    <row r="3285" spans="7:15" x14ac:dyDescent="0.25">
      <c r="G3285" t="str">
        <f t="shared" si="306"/>
        <v/>
      </c>
      <c r="H3285" s="4" t="str">
        <f t="shared" si="307"/>
        <v/>
      </c>
      <c r="I3285" t="str">
        <f>IFERROR(INDEX(Analysis!$B$71:$L$91, MATCH(B3285, Analysis!$A$71:$A$91, 0), MATCH(C3285, Analysis!$B$70:$L$70, 0)), "")</f>
        <v/>
      </c>
      <c r="J3285" t="str">
        <f t="shared" si="308"/>
        <v/>
      </c>
      <c r="K3285" s="56" t="str">
        <f t="shared" si="309"/>
        <v/>
      </c>
      <c r="L3285" s="57" t="str">
        <f t="shared" si="311"/>
        <v/>
      </c>
      <c r="M3285" t="str" cm="1">
        <f t="array" ref="M3285">IF(L3285="","",_xlfn.IFS(
  AND(L3285&gt;=TIME(9,0,0), L3285&lt;TIME(16,0,0)),"Morning",
  AND(L3285&gt;=TIME(16,0,0), L3285&lt;TIME(23,59,0)),"Evening",
  L3285&gt;=TIME(23,59,0),"Night",
  L3285&lt;TIME(9,0,0),"Night"
))</f>
        <v/>
      </c>
      <c r="O3285" t="str">
        <f t="shared" si="310"/>
        <v/>
      </c>
    </row>
    <row r="3286" spans="7:15" x14ac:dyDescent="0.25">
      <c r="G3286" t="str">
        <f t="shared" si="306"/>
        <v/>
      </c>
      <c r="H3286" s="4" t="str">
        <f t="shared" si="307"/>
        <v/>
      </c>
      <c r="I3286" t="str">
        <f>IFERROR(INDEX(Analysis!$B$71:$L$91, MATCH(B3286, Analysis!$A$71:$A$91, 0), MATCH(C3286, Analysis!$B$70:$L$70, 0)), "")</f>
        <v/>
      </c>
      <c r="J3286" t="str">
        <f t="shared" si="308"/>
        <v/>
      </c>
      <c r="K3286" s="56" t="str">
        <f t="shared" si="309"/>
        <v/>
      </c>
      <c r="L3286" s="57" t="str">
        <f t="shared" si="311"/>
        <v/>
      </c>
      <c r="M3286" t="str" cm="1">
        <f t="array" ref="M3286">IF(L3286="","",_xlfn.IFS(
  AND(L3286&gt;=TIME(9,0,0), L3286&lt;TIME(16,0,0)),"Morning",
  AND(L3286&gt;=TIME(16,0,0), L3286&lt;TIME(23,59,0)),"Evening",
  L3286&gt;=TIME(23,59,0),"Night",
  L3286&lt;TIME(9,0,0),"Night"
))</f>
        <v/>
      </c>
      <c r="O3286" t="str">
        <f t="shared" si="310"/>
        <v/>
      </c>
    </row>
    <row r="3287" spans="7:15" x14ac:dyDescent="0.25">
      <c r="G3287" t="str">
        <f t="shared" si="306"/>
        <v/>
      </c>
      <c r="H3287" s="4" t="str">
        <f t="shared" si="307"/>
        <v/>
      </c>
      <c r="I3287" t="str">
        <f>IFERROR(INDEX(Analysis!$B$71:$L$91, MATCH(B3287, Analysis!$A$71:$A$91, 0), MATCH(C3287, Analysis!$B$70:$L$70, 0)), "")</f>
        <v/>
      </c>
      <c r="J3287" t="str">
        <f t="shared" si="308"/>
        <v/>
      </c>
      <c r="K3287" s="56" t="str">
        <f t="shared" si="309"/>
        <v/>
      </c>
      <c r="L3287" s="57" t="str">
        <f t="shared" si="311"/>
        <v/>
      </c>
      <c r="M3287" t="str" cm="1">
        <f t="array" ref="M3287">IF(L3287="","",_xlfn.IFS(
  AND(L3287&gt;=TIME(9,0,0), L3287&lt;TIME(16,0,0)),"Morning",
  AND(L3287&gt;=TIME(16,0,0), L3287&lt;TIME(23,59,0)),"Evening",
  L3287&gt;=TIME(23,59,0),"Night",
  L3287&lt;TIME(9,0,0),"Night"
))</f>
        <v/>
      </c>
      <c r="O3287" t="str">
        <f t="shared" si="310"/>
        <v/>
      </c>
    </row>
    <row r="3288" spans="7:15" x14ac:dyDescent="0.25">
      <c r="G3288" t="str">
        <f t="shared" si="306"/>
        <v/>
      </c>
      <c r="H3288" s="4" t="str">
        <f t="shared" si="307"/>
        <v/>
      </c>
      <c r="I3288" t="str">
        <f>IFERROR(INDEX(Analysis!$B$71:$L$91, MATCH(B3288, Analysis!$A$71:$A$91, 0), MATCH(C3288, Analysis!$B$70:$L$70, 0)), "")</f>
        <v/>
      </c>
      <c r="J3288" t="str">
        <f t="shared" si="308"/>
        <v/>
      </c>
      <c r="K3288" s="56" t="str">
        <f t="shared" si="309"/>
        <v/>
      </c>
      <c r="L3288" s="57" t="str">
        <f t="shared" si="311"/>
        <v/>
      </c>
      <c r="M3288" t="str" cm="1">
        <f t="array" ref="M3288">IF(L3288="","",_xlfn.IFS(
  AND(L3288&gt;=TIME(9,0,0), L3288&lt;TIME(16,0,0)),"Morning",
  AND(L3288&gt;=TIME(16,0,0), L3288&lt;TIME(23,59,0)),"Evening",
  L3288&gt;=TIME(23,59,0),"Night",
  L3288&lt;TIME(9,0,0),"Night"
))</f>
        <v/>
      </c>
      <c r="O3288" t="str">
        <f t="shared" si="310"/>
        <v/>
      </c>
    </row>
    <row r="3289" spans="7:15" x14ac:dyDescent="0.25">
      <c r="G3289" t="str">
        <f t="shared" si="306"/>
        <v/>
      </c>
      <c r="H3289" s="4" t="str">
        <f t="shared" si="307"/>
        <v/>
      </c>
      <c r="I3289" t="str">
        <f>IFERROR(INDEX(Analysis!$B$71:$L$91, MATCH(B3289, Analysis!$A$71:$A$91, 0), MATCH(C3289, Analysis!$B$70:$L$70, 0)), "")</f>
        <v/>
      </c>
      <c r="J3289" t="str">
        <f t="shared" si="308"/>
        <v/>
      </c>
      <c r="K3289" s="56" t="str">
        <f t="shared" si="309"/>
        <v/>
      </c>
      <c r="L3289" s="57" t="str">
        <f t="shared" si="311"/>
        <v/>
      </c>
      <c r="M3289" t="str" cm="1">
        <f t="array" ref="M3289">IF(L3289="","",_xlfn.IFS(
  AND(L3289&gt;=TIME(9,0,0), L3289&lt;TIME(16,0,0)),"Morning",
  AND(L3289&gt;=TIME(16,0,0), L3289&lt;TIME(23,59,0)),"Evening",
  L3289&gt;=TIME(23,59,0),"Night",
  L3289&lt;TIME(9,0,0),"Night"
))</f>
        <v/>
      </c>
      <c r="O3289" t="str">
        <f t="shared" si="310"/>
        <v/>
      </c>
    </row>
    <row r="3290" spans="7:15" x14ac:dyDescent="0.25">
      <c r="G3290" t="str">
        <f t="shared" si="306"/>
        <v/>
      </c>
      <c r="H3290" s="4" t="str">
        <f t="shared" si="307"/>
        <v/>
      </c>
      <c r="I3290" t="str">
        <f>IFERROR(INDEX(Analysis!$B$71:$L$91, MATCH(B3290, Analysis!$A$71:$A$91, 0), MATCH(C3290, Analysis!$B$70:$L$70, 0)), "")</f>
        <v/>
      </c>
      <c r="J3290" t="str">
        <f t="shared" si="308"/>
        <v/>
      </c>
      <c r="K3290" s="56" t="str">
        <f t="shared" si="309"/>
        <v/>
      </c>
      <c r="L3290" s="57" t="str">
        <f t="shared" si="311"/>
        <v/>
      </c>
      <c r="M3290" t="str" cm="1">
        <f t="array" ref="M3290">IF(L3290="","",_xlfn.IFS(
  AND(L3290&gt;=TIME(9,0,0), L3290&lt;TIME(16,0,0)),"Morning",
  AND(L3290&gt;=TIME(16,0,0), L3290&lt;TIME(23,59,0)),"Evening",
  L3290&gt;=TIME(23,59,0),"Night",
  L3290&lt;TIME(9,0,0),"Night"
))</f>
        <v/>
      </c>
      <c r="O3290" t="str">
        <f t="shared" si="310"/>
        <v/>
      </c>
    </row>
    <row r="3291" spans="7:15" x14ac:dyDescent="0.25">
      <c r="G3291" t="str">
        <f t="shared" si="306"/>
        <v/>
      </c>
      <c r="H3291" s="4" t="str">
        <f t="shared" si="307"/>
        <v/>
      </c>
      <c r="I3291" t="str">
        <f>IFERROR(INDEX(Analysis!$B$71:$L$91, MATCH(B3291, Analysis!$A$71:$A$91, 0), MATCH(C3291, Analysis!$B$70:$L$70, 0)), "")</f>
        <v/>
      </c>
      <c r="J3291" t="str">
        <f t="shared" si="308"/>
        <v/>
      </c>
      <c r="K3291" s="56" t="str">
        <f t="shared" si="309"/>
        <v/>
      </c>
      <c r="L3291" s="57" t="str">
        <f t="shared" si="311"/>
        <v/>
      </c>
      <c r="M3291" t="str" cm="1">
        <f t="array" ref="M3291">IF(L3291="","",_xlfn.IFS(
  AND(L3291&gt;=TIME(9,0,0), L3291&lt;TIME(16,0,0)),"Morning",
  AND(L3291&gt;=TIME(16,0,0), L3291&lt;TIME(23,59,0)),"Evening",
  L3291&gt;=TIME(23,59,0),"Night",
  L3291&lt;TIME(9,0,0),"Night"
))</f>
        <v/>
      </c>
      <c r="O3291" t="str">
        <f t="shared" si="310"/>
        <v/>
      </c>
    </row>
    <row r="3292" spans="7:15" x14ac:dyDescent="0.25">
      <c r="G3292" t="str">
        <f t="shared" si="306"/>
        <v/>
      </c>
      <c r="H3292" s="4" t="str">
        <f t="shared" si="307"/>
        <v/>
      </c>
      <c r="I3292" t="str">
        <f>IFERROR(INDEX(Analysis!$B$71:$L$91, MATCH(B3292, Analysis!$A$71:$A$91, 0), MATCH(C3292, Analysis!$B$70:$L$70, 0)), "")</f>
        <v/>
      </c>
      <c r="J3292" t="str">
        <f t="shared" si="308"/>
        <v/>
      </c>
      <c r="K3292" s="56" t="str">
        <f t="shared" si="309"/>
        <v/>
      </c>
      <c r="L3292" s="57" t="str">
        <f t="shared" si="311"/>
        <v/>
      </c>
      <c r="M3292" t="str" cm="1">
        <f t="array" ref="M3292">IF(L3292="","",_xlfn.IFS(
  AND(L3292&gt;=TIME(9,0,0), L3292&lt;TIME(16,0,0)),"Morning",
  AND(L3292&gt;=TIME(16,0,0), L3292&lt;TIME(23,59,0)),"Evening",
  L3292&gt;=TIME(23,59,0),"Night",
  L3292&lt;TIME(9,0,0),"Night"
))</f>
        <v/>
      </c>
      <c r="O3292" t="str">
        <f t="shared" si="310"/>
        <v/>
      </c>
    </row>
    <row r="3293" spans="7:15" x14ac:dyDescent="0.25">
      <c r="G3293" t="str">
        <f t="shared" si="306"/>
        <v/>
      </c>
      <c r="H3293" s="4" t="str">
        <f t="shared" si="307"/>
        <v/>
      </c>
      <c r="I3293" t="str">
        <f>IFERROR(INDEX(Analysis!$B$71:$L$91, MATCH(B3293, Analysis!$A$71:$A$91, 0), MATCH(C3293, Analysis!$B$70:$L$70, 0)), "")</f>
        <v/>
      </c>
      <c r="J3293" t="str">
        <f t="shared" si="308"/>
        <v/>
      </c>
      <c r="K3293" s="56" t="str">
        <f t="shared" si="309"/>
        <v/>
      </c>
      <c r="L3293" s="57" t="str">
        <f t="shared" si="311"/>
        <v/>
      </c>
      <c r="M3293" t="str" cm="1">
        <f t="array" ref="M3293">IF(L3293="","",_xlfn.IFS(
  AND(L3293&gt;=TIME(9,0,0), L3293&lt;TIME(16,0,0)),"Morning",
  AND(L3293&gt;=TIME(16,0,0), L3293&lt;TIME(23,59,0)),"Evening",
  L3293&gt;=TIME(23,59,0),"Night",
  L3293&lt;TIME(9,0,0),"Night"
))</f>
        <v/>
      </c>
      <c r="O3293" t="str">
        <f t="shared" si="310"/>
        <v/>
      </c>
    </row>
    <row r="3294" spans="7:15" x14ac:dyDescent="0.25">
      <c r="G3294" t="str">
        <f t="shared" si="306"/>
        <v/>
      </c>
      <c r="H3294" s="4" t="str">
        <f t="shared" si="307"/>
        <v/>
      </c>
      <c r="I3294" t="str">
        <f>IFERROR(INDEX(Analysis!$B$71:$L$91, MATCH(B3294, Analysis!$A$71:$A$91, 0), MATCH(C3294, Analysis!$B$70:$L$70, 0)), "")</f>
        <v/>
      </c>
      <c r="J3294" t="str">
        <f t="shared" si="308"/>
        <v/>
      </c>
      <c r="K3294" s="56" t="str">
        <f t="shared" si="309"/>
        <v/>
      </c>
      <c r="L3294" s="57" t="str">
        <f t="shared" si="311"/>
        <v/>
      </c>
      <c r="M3294" t="str" cm="1">
        <f t="array" ref="M3294">IF(L3294="","",_xlfn.IFS(
  AND(L3294&gt;=TIME(9,0,0), L3294&lt;TIME(16,0,0)),"Morning",
  AND(L3294&gt;=TIME(16,0,0), L3294&lt;TIME(23,59,0)),"Evening",
  L3294&gt;=TIME(23,59,0),"Night",
  L3294&lt;TIME(9,0,0),"Night"
))</f>
        <v/>
      </c>
      <c r="O3294" t="str">
        <f t="shared" si="310"/>
        <v/>
      </c>
    </row>
    <row r="3295" spans="7:15" x14ac:dyDescent="0.25">
      <c r="G3295" t="str">
        <f t="shared" si="306"/>
        <v/>
      </c>
      <c r="H3295" s="4" t="str">
        <f t="shared" si="307"/>
        <v/>
      </c>
      <c r="I3295" t="str">
        <f>IFERROR(INDEX(Analysis!$B$71:$L$91, MATCH(B3295, Analysis!$A$71:$A$91, 0), MATCH(C3295, Analysis!$B$70:$L$70, 0)), "")</f>
        <v/>
      </c>
      <c r="J3295" t="str">
        <f t="shared" si="308"/>
        <v/>
      </c>
      <c r="K3295" s="56" t="str">
        <f t="shared" si="309"/>
        <v/>
      </c>
      <c r="L3295" s="57" t="str">
        <f t="shared" si="311"/>
        <v/>
      </c>
      <c r="M3295" t="str" cm="1">
        <f t="array" ref="M3295">IF(L3295="","",_xlfn.IFS(
  AND(L3295&gt;=TIME(9,0,0), L3295&lt;TIME(16,0,0)),"Morning",
  AND(L3295&gt;=TIME(16,0,0), L3295&lt;TIME(23,59,0)),"Evening",
  L3295&gt;=TIME(23,59,0),"Night",
  L3295&lt;TIME(9,0,0),"Night"
))</f>
        <v/>
      </c>
      <c r="O3295" t="str">
        <f t="shared" si="310"/>
        <v/>
      </c>
    </row>
    <row r="3296" spans="7:15" x14ac:dyDescent="0.25">
      <c r="G3296" t="str">
        <f t="shared" si="306"/>
        <v/>
      </c>
      <c r="H3296" s="4" t="str">
        <f t="shared" si="307"/>
        <v/>
      </c>
      <c r="I3296" t="str">
        <f>IFERROR(INDEX(Analysis!$B$71:$L$91, MATCH(B3296, Analysis!$A$71:$A$91, 0), MATCH(C3296, Analysis!$B$70:$L$70, 0)), "")</f>
        <v/>
      </c>
      <c r="J3296" t="str">
        <f t="shared" si="308"/>
        <v/>
      </c>
      <c r="K3296" s="56" t="str">
        <f t="shared" si="309"/>
        <v/>
      </c>
      <c r="L3296" s="57" t="str">
        <f t="shared" si="311"/>
        <v/>
      </c>
      <c r="M3296" t="str" cm="1">
        <f t="array" ref="M3296">IF(L3296="","",_xlfn.IFS(
  AND(L3296&gt;=TIME(9,0,0), L3296&lt;TIME(16,0,0)),"Morning",
  AND(L3296&gt;=TIME(16,0,0), L3296&lt;TIME(23,59,0)),"Evening",
  L3296&gt;=TIME(23,59,0),"Night",
  L3296&lt;TIME(9,0,0),"Night"
))</f>
        <v/>
      </c>
      <c r="O3296" t="str">
        <f t="shared" si="310"/>
        <v/>
      </c>
    </row>
    <row r="3297" spans="7:15" x14ac:dyDescent="0.25">
      <c r="G3297" t="str">
        <f t="shared" si="306"/>
        <v/>
      </c>
      <c r="H3297" s="4" t="str">
        <f t="shared" si="307"/>
        <v/>
      </c>
      <c r="I3297" t="str">
        <f>IFERROR(INDEX(Analysis!$B$71:$L$91, MATCH(B3297, Analysis!$A$71:$A$91, 0), MATCH(C3297, Analysis!$B$70:$L$70, 0)), "")</f>
        <v/>
      </c>
      <c r="J3297" t="str">
        <f t="shared" si="308"/>
        <v/>
      </c>
      <c r="K3297" s="56" t="str">
        <f t="shared" si="309"/>
        <v/>
      </c>
      <c r="L3297" s="57" t="str">
        <f t="shared" si="311"/>
        <v/>
      </c>
      <c r="M3297" t="str" cm="1">
        <f t="array" ref="M3297">IF(L3297="","",_xlfn.IFS(
  AND(L3297&gt;=TIME(9,0,0), L3297&lt;TIME(16,0,0)),"Morning",
  AND(L3297&gt;=TIME(16,0,0), L3297&lt;TIME(23,59,0)),"Evening",
  L3297&gt;=TIME(23,59,0),"Night",
  L3297&lt;TIME(9,0,0),"Night"
))</f>
        <v/>
      </c>
      <c r="O3297" t="str">
        <f t="shared" si="310"/>
        <v/>
      </c>
    </row>
    <row r="3298" spans="7:15" x14ac:dyDescent="0.25">
      <c r="G3298" t="str">
        <f t="shared" si="306"/>
        <v/>
      </c>
      <c r="H3298" s="4" t="str">
        <f t="shared" si="307"/>
        <v/>
      </c>
      <c r="I3298" t="str">
        <f>IFERROR(INDEX(Analysis!$B$71:$L$91, MATCH(B3298, Analysis!$A$71:$A$91, 0), MATCH(C3298, Analysis!$B$70:$L$70, 0)), "")</f>
        <v/>
      </c>
      <c r="J3298" t="str">
        <f t="shared" si="308"/>
        <v/>
      </c>
      <c r="K3298" s="56" t="str">
        <f t="shared" si="309"/>
        <v/>
      </c>
      <c r="L3298" s="57" t="str">
        <f t="shared" si="311"/>
        <v/>
      </c>
      <c r="M3298" t="str" cm="1">
        <f t="array" ref="M3298">IF(L3298="","",_xlfn.IFS(
  AND(L3298&gt;=TIME(9,0,0), L3298&lt;TIME(16,0,0)),"Morning",
  AND(L3298&gt;=TIME(16,0,0), L3298&lt;TIME(23,59,0)),"Evening",
  L3298&gt;=TIME(23,59,0),"Night",
  L3298&lt;TIME(9,0,0),"Night"
))</f>
        <v/>
      </c>
      <c r="O3298" t="str">
        <f t="shared" si="310"/>
        <v/>
      </c>
    </row>
    <row r="3299" spans="7:15" x14ac:dyDescent="0.25">
      <c r="G3299" t="str">
        <f t="shared" si="306"/>
        <v/>
      </c>
      <c r="H3299" s="4" t="str">
        <f t="shared" si="307"/>
        <v/>
      </c>
      <c r="I3299" t="str">
        <f>IFERROR(INDEX(Analysis!$B$71:$L$91, MATCH(B3299, Analysis!$A$71:$A$91, 0), MATCH(C3299, Analysis!$B$70:$L$70, 0)), "")</f>
        <v/>
      </c>
      <c r="J3299" t="str">
        <f t="shared" si="308"/>
        <v/>
      </c>
      <c r="K3299" s="56" t="str">
        <f t="shared" si="309"/>
        <v/>
      </c>
      <c r="L3299" s="57" t="str">
        <f t="shared" si="311"/>
        <v/>
      </c>
      <c r="M3299" t="str" cm="1">
        <f t="array" ref="M3299">IF(L3299="","",_xlfn.IFS(
  AND(L3299&gt;=TIME(9,0,0), L3299&lt;TIME(16,0,0)),"Morning",
  AND(L3299&gt;=TIME(16,0,0), L3299&lt;TIME(23,59,0)),"Evening",
  L3299&gt;=TIME(23,59,0),"Night",
  L3299&lt;TIME(9,0,0),"Night"
))</f>
        <v/>
      </c>
      <c r="O3299" t="str">
        <f t="shared" si="310"/>
        <v/>
      </c>
    </row>
    <row r="3300" spans="7:15" x14ac:dyDescent="0.25">
      <c r="G3300" t="str">
        <f t="shared" si="306"/>
        <v/>
      </c>
      <c r="H3300" s="4" t="str">
        <f t="shared" si="307"/>
        <v/>
      </c>
      <c r="I3300" t="str">
        <f>IFERROR(INDEX(Analysis!$B$71:$L$91, MATCH(B3300, Analysis!$A$71:$A$91, 0), MATCH(C3300, Analysis!$B$70:$L$70, 0)), "")</f>
        <v/>
      </c>
      <c r="J3300" t="str">
        <f t="shared" si="308"/>
        <v/>
      </c>
      <c r="K3300" s="56" t="str">
        <f t="shared" si="309"/>
        <v/>
      </c>
      <c r="L3300" s="57" t="str">
        <f t="shared" si="311"/>
        <v/>
      </c>
      <c r="M3300" t="str" cm="1">
        <f t="array" ref="M3300">IF(L3300="","",_xlfn.IFS(
  AND(L3300&gt;=TIME(9,0,0), L3300&lt;TIME(16,0,0)),"Morning",
  AND(L3300&gt;=TIME(16,0,0), L3300&lt;TIME(23,59,0)),"Evening",
  L3300&gt;=TIME(23,59,0),"Night",
  L3300&lt;TIME(9,0,0),"Night"
))</f>
        <v/>
      </c>
      <c r="O3300" t="str">
        <f t="shared" si="310"/>
        <v/>
      </c>
    </row>
    <row r="3301" spans="7:15" x14ac:dyDescent="0.25">
      <c r="G3301" t="str">
        <f t="shared" si="306"/>
        <v/>
      </c>
      <c r="H3301" s="4" t="str">
        <f t="shared" si="307"/>
        <v/>
      </c>
      <c r="I3301" t="str">
        <f>IFERROR(INDEX(Analysis!$B$71:$L$91, MATCH(B3301, Analysis!$A$71:$A$91, 0), MATCH(C3301, Analysis!$B$70:$L$70, 0)), "")</f>
        <v/>
      </c>
      <c r="J3301" t="str">
        <f t="shared" si="308"/>
        <v/>
      </c>
      <c r="K3301" s="56" t="str">
        <f t="shared" si="309"/>
        <v/>
      </c>
      <c r="L3301" s="57" t="str">
        <f t="shared" si="311"/>
        <v/>
      </c>
      <c r="M3301" t="str" cm="1">
        <f t="array" ref="M3301">IF(L3301="","",_xlfn.IFS(
  AND(L3301&gt;=TIME(9,0,0), L3301&lt;TIME(16,0,0)),"Morning",
  AND(L3301&gt;=TIME(16,0,0), L3301&lt;TIME(23,59,0)),"Evening",
  L3301&gt;=TIME(23,59,0),"Night",
  L3301&lt;TIME(9,0,0),"Night"
))</f>
        <v/>
      </c>
      <c r="O3301" t="str">
        <f t="shared" si="310"/>
        <v/>
      </c>
    </row>
    <row r="3302" spans="7:15" x14ac:dyDescent="0.25">
      <c r="G3302" t="str">
        <f t="shared" si="306"/>
        <v/>
      </c>
      <c r="H3302" s="4" t="str">
        <f t="shared" si="307"/>
        <v/>
      </c>
      <c r="I3302" t="str">
        <f>IFERROR(INDEX(Analysis!$B$71:$L$91, MATCH(B3302, Analysis!$A$71:$A$91, 0), MATCH(C3302, Analysis!$B$70:$L$70, 0)), "")</f>
        <v/>
      </c>
      <c r="J3302" t="str">
        <f t="shared" si="308"/>
        <v/>
      </c>
      <c r="K3302" s="56" t="str">
        <f t="shared" si="309"/>
        <v/>
      </c>
      <c r="L3302" s="57" t="str">
        <f t="shared" si="311"/>
        <v/>
      </c>
      <c r="M3302" t="str" cm="1">
        <f t="array" ref="M3302">IF(L3302="","",_xlfn.IFS(
  AND(L3302&gt;=TIME(9,0,0), L3302&lt;TIME(16,0,0)),"Morning",
  AND(L3302&gt;=TIME(16,0,0), L3302&lt;TIME(23,59,0)),"Evening",
  L3302&gt;=TIME(23,59,0),"Night",
  L3302&lt;TIME(9,0,0),"Night"
))</f>
        <v/>
      </c>
      <c r="O3302" t="str">
        <f t="shared" si="310"/>
        <v/>
      </c>
    </row>
    <row r="3303" spans="7:15" x14ac:dyDescent="0.25">
      <c r="G3303" t="str">
        <f t="shared" si="306"/>
        <v/>
      </c>
      <c r="H3303" s="4" t="str">
        <f t="shared" si="307"/>
        <v/>
      </c>
      <c r="I3303" t="str">
        <f>IFERROR(INDEX(Analysis!$B$71:$L$91, MATCH(B3303, Analysis!$A$71:$A$91, 0), MATCH(C3303, Analysis!$B$70:$L$70, 0)), "")</f>
        <v/>
      </c>
      <c r="J3303" t="str">
        <f t="shared" si="308"/>
        <v/>
      </c>
      <c r="K3303" s="56" t="str">
        <f t="shared" si="309"/>
        <v/>
      </c>
      <c r="L3303" s="57" t="str">
        <f t="shared" si="311"/>
        <v/>
      </c>
      <c r="M3303" t="str" cm="1">
        <f t="array" ref="M3303">IF(L3303="","",_xlfn.IFS(
  AND(L3303&gt;=TIME(9,0,0), L3303&lt;TIME(16,0,0)),"Morning",
  AND(L3303&gt;=TIME(16,0,0), L3303&lt;TIME(23,59,0)),"Evening",
  L3303&gt;=TIME(23,59,0),"Night",
  L3303&lt;TIME(9,0,0),"Night"
))</f>
        <v/>
      </c>
      <c r="O3303" t="str">
        <f t="shared" si="310"/>
        <v/>
      </c>
    </row>
    <row r="3304" spans="7:15" x14ac:dyDescent="0.25">
      <c r="G3304" t="str">
        <f t="shared" si="306"/>
        <v/>
      </c>
      <c r="H3304" s="4" t="str">
        <f t="shared" si="307"/>
        <v/>
      </c>
      <c r="I3304" t="str">
        <f>IFERROR(INDEX(Analysis!$B$71:$L$91, MATCH(B3304, Analysis!$A$71:$A$91, 0), MATCH(C3304, Analysis!$B$70:$L$70, 0)), "")</f>
        <v/>
      </c>
      <c r="J3304" t="str">
        <f t="shared" si="308"/>
        <v/>
      </c>
      <c r="K3304" s="56" t="str">
        <f t="shared" si="309"/>
        <v/>
      </c>
      <c r="L3304" s="57" t="str">
        <f t="shared" si="311"/>
        <v/>
      </c>
      <c r="M3304" t="str" cm="1">
        <f t="array" ref="M3304">IF(L3304="","",_xlfn.IFS(
  AND(L3304&gt;=TIME(9,0,0), L3304&lt;TIME(16,0,0)),"Morning",
  AND(L3304&gt;=TIME(16,0,0), L3304&lt;TIME(23,59,0)),"Evening",
  L3304&gt;=TIME(23,59,0),"Night",
  L3304&lt;TIME(9,0,0),"Night"
))</f>
        <v/>
      </c>
      <c r="O3304" t="str">
        <f t="shared" si="310"/>
        <v/>
      </c>
    </row>
    <row r="3305" spans="7:15" x14ac:dyDescent="0.25">
      <c r="G3305" t="str">
        <f t="shared" si="306"/>
        <v/>
      </c>
      <c r="H3305" s="4" t="str">
        <f t="shared" si="307"/>
        <v/>
      </c>
      <c r="I3305" t="str">
        <f>IFERROR(INDEX(Analysis!$B$71:$L$91, MATCH(B3305, Analysis!$A$71:$A$91, 0), MATCH(C3305, Analysis!$B$70:$L$70, 0)), "")</f>
        <v/>
      </c>
      <c r="J3305" t="str">
        <f t="shared" si="308"/>
        <v/>
      </c>
      <c r="K3305" s="56" t="str">
        <f t="shared" si="309"/>
        <v/>
      </c>
      <c r="L3305" s="57" t="str">
        <f t="shared" si="311"/>
        <v/>
      </c>
      <c r="M3305" t="str" cm="1">
        <f t="array" ref="M3305">IF(L3305="","",_xlfn.IFS(
  AND(L3305&gt;=TIME(9,0,0), L3305&lt;TIME(16,0,0)),"Morning",
  AND(L3305&gt;=TIME(16,0,0), L3305&lt;TIME(23,59,0)),"Evening",
  L3305&gt;=TIME(23,59,0),"Night",
  L3305&lt;TIME(9,0,0),"Night"
))</f>
        <v/>
      </c>
      <c r="O3305" t="str">
        <f t="shared" si="310"/>
        <v/>
      </c>
    </row>
    <row r="3306" spans="7:15" x14ac:dyDescent="0.25">
      <c r="G3306" t="str">
        <f t="shared" si="306"/>
        <v/>
      </c>
      <c r="H3306" s="4" t="str">
        <f t="shared" si="307"/>
        <v/>
      </c>
      <c r="I3306" t="str">
        <f>IFERROR(INDEX(Analysis!$B$71:$L$91, MATCH(B3306, Analysis!$A$71:$A$91, 0), MATCH(C3306, Analysis!$B$70:$L$70, 0)), "")</f>
        <v/>
      </c>
      <c r="J3306" t="str">
        <f t="shared" si="308"/>
        <v/>
      </c>
      <c r="K3306" s="56" t="str">
        <f t="shared" si="309"/>
        <v/>
      </c>
      <c r="L3306" s="57" t="str">
        <f t="shared" si="311"/>
        <v/>
      </c>
      <c r="M3306" t="str" cm="1">
        <f t="array" ref="M3306">IF(L3306="","",_xlfn.IFS(
  AND(L3306&gt;=TIME(9,0,0), L3306&lt;TIME(16,0,0)),"Morning",
  AND(L3306&gt;=TIME(16,0,0), L3306&lt;TIME(23,59,0)),"Evening",
  L3306&gt;=TIME(23,59,0),"Night",
  L3306&lt;TIME(9,0,0),"Night"
))</f>
        <v/>
      </c>
      <c r="O3306" t="str">
        <f t="shared" si="310"/>
        <v/>
      </c>
    </row>
    <row r="3307" spans="7:15" x14ac:dyDescent="0.25">
      <c r="G3307" t="str">
        <f t="shared" si="306"/>
        <v/>
      </c>
      <c r="H3307" s="4" t="str">
        <f t="shared" si="307"/>
        <v/>
      </c>
      <c r="I3307" t="str">
        <f>IFERROR(INDEX(Analysis!$B$71:$L$91, MATCH(B3307, Analysis!$A$71:$A$91, 0), MATCH(C3307, Analysis!$B$70:$L$70, 0)), "")</f>
        <v/>
      </c>
      <c r="J3307" t="str">
        <f t="shared" si="308"/>
        <v/>
      </c>
      <c r="K3307" s="56" t="str">
        <f t="shared" si="309"/>
        <v/>
      </c>
      <c r="L3307" s="57" t="str">
        <f t="shared" si="311"/>
        <v/>
      </c>
      <c r="M3307" t="str" cm="1">
        <f t="array" ref="M3307">IF(L3307="","",_xlfn.IFS(
  AND(L3307&gt;=TIME(9,0,0), L3307&lt;TIME(16,0,0)),"Morning",
  AND(L3307&gt;=TIME(16,0,0), L3307&lt;TIME(23,59,0)),"Evening",
  L3307&gt;=TIME(23,59,0),"Night",
  L3307&lt;TIME(9,0,0),"Night"
))</f>
        <v/>
      </c>
      <c r="O3307" t="str">
        <f t="shared" si="310"/>
        <v/>
      </c>
    </row>
    <row r="3308" spans="7:15" x14ac:dyDescent="0.25">
      <c r="G3308" t="str">
        <f t="shared" si="306"/>
        <v/>
      </c>
      <c r="H3308" s="4" t="str">
        <f t="shared" si="307"/>
        <v/>
      </c>
      <c r="I3308" t="str">
        <f>IFERROR(INDEX(Analysis!$B$71:$L$91, MATCH(B3308, Analysis!$A$71:$A$91, 0), MATCH(C3308, Analysis!$B$70:$L$70, 0)), "")</f>
        <v/>
      </c>
      <c r="J3308" t="str">
        <f t="shared" si="308"/>
        <v/>
      </c>
      <c r="K3308" s="56" t="str">
        <f t="shared" si="309"/>
        <v/>
      </c>
      <c r="L3308" s="57" t="str">
        <f t="shared" si="311"/>
        <v/>
      </c>
      <c r="M3308" t="str" cm="1">
        <f t="array" ref="M3308">IF(L3308="","",_xlfn.IFS(
  AND(L3308&gt;=TIME(9,0,0), L3308&lt;TIME(16,0,0)),"Morning",
  AND(L3308&gt;=TIME(16,0,0), L3308&lt;TIME(23,59,0)),"Evening",
  L3308&gt;=TIME(23,59,0),"Night",
  L3308&lt;TIME(9,0,0),"Night"
))</f>
        <v/>
      </c>
      <c r="O3308" t="str">
        <f t="shared" si="310"/>
        <v/>
      </c>
    </row>
    <row r="3309" spans="7:15" x14ac:dyDescent="0.25">
      <c r="G3309" t="str">
        <f t="shared" si="306"/>
        <v/>
      </c>
      <c r="H3309" s="4" t="str">
        <f t="shared" si="307"/>
        <v/>
      </c>
      <c r="I3309" t="str">
        <f>IFERROR(INDEX(Analysis!$B$71:$L$91, MATCH(B3309, Analysis!$A$71:$A$91, 0), MATCH(C3309, Analysis!$B$70:$L$70, 0)), "")</f>
        <v/>
      </c>
      <c r="J3309" t="str">
        <f t="shared" si="308"/>
        <v/>
      </c>
      <c r="K3309" s="56" t="str">
        <f t="shared" si="309"/>
        <v/>
      </c>
      <c r="L3309" s="57" t="str">
        <f t="shared" si="311"/>
        <v/>
      </c>
      <c r="M3309" t="str" cm="1">
        <f t="array" ref="M3309">IF(L3309="","",_xlfn.IFS(
  AND(L3309&gt;=TIME(9,0,0), L3309&lt;TIME(16,0,0)),"Morning",
  AND(L3309&gt;=TIME(16,0,0), L3309&lt;TIME(23,59,0)),"Evening",
  L3309&gt;=TIME(23,59,0),"Night",
  L3309&lt;TIME(9,0,0),"Night"
))</f>
        <v/>
      </c>
      <c r="O3309" t="str">
        <f t="shared" si="310"/>
        <v/>
      </c>
    </row>
    <row r="3310" spans="7:15" x14ac:dyDescent="0.25">
      <c r="G3310" t="str">
        <f t="shared" si="306"/>
        <v/>
      </c>
      <c r="H3310" s="4" t="str">
        <f t="shared" si="307"/>
        <v/>
      </c>
      <c r="I3310" t="str">
        <f>IFERROR(INDEX(Analysis!$B$71:$L$91, MATCH(B3310, Analysis!$A$71:$A$91, 0), MATCH(C3310, Analysis!$B$70:$L$70, 0)), "")</f>
        <v/>
      </c>
      <c r="J3310" t="str">
        <f t="shared" si="308"/>
        <v/>
      </c>
      <c r="K3310" s="56" t="str">
        <f t="shared" si="309"/>
        <v/>
      </c>
      <c r="L3310" s="57" t="str">
        <f t="shared" si="311"/>
        <v/>
      </c>
      <c r="M3310" t="str" cm="1">
        <f t="array" ref="M3310">IF(L3310="","",_xlfn.IFS(
  AND(L3310&gt;=TIME(9,0,0), L3310&lt;TIME(16,0,0)),"Morning",
  AND(L3310&gt;=TIME(16,0,0), L3310&lt;TIME(23,59,0)),"Evening",
  L3310&gt;=TIME(23,59,0),"Night",
  L3310&lt;TIME(9,0,0),"Night"
))</f>
        <v/>
      </c>
      <c r="O3310" t="str">
        <f t="shared" si="310"/>
        <v/>
      </c>
    </row>
    <row r="3311" spans="7:15" x14ac:dyDescent="0.25">
      <c r="G3311" t="str">
        <f t="shared" si="306"/>
        <v/>
      </c>
      <c r="H3311" s="4" t="str">
        <f t="shared" si="307"/>
        <v/>
      </c>
      <c r="I3311" t="str">
        <f>IFERROR(INDEX(Analysis!$B$71:$L$91, MATCH(B3311, Analysis!$A$71:$A$91, 0), MATCH(C3311, Analysis!$B$70:$L$70, 0)), "")</f>
        <v/>
      </c>
      <c r="J3311" t="str">
        <f t="shared" si="308"/>
        <v/>
      </c>
      <c r="K3311" s="56" t="str">
        <f t="shared" si="309"/>
        <v/>
      </c>
      <c r="L3311" s="57" t="str">
        <f t="shared" si="311"/>
        <v/>
      </c>
      <c r="M3311" t="str" cm="1">
        <f t="array" ref="M3311">IF(L3311="","",_xlfn.IFS(
  AND(L3311&gt;=TIME(9,0,0), L3311&lt;TIME(16,0,0)),"Morning",
  AND(L3311&gt;=TIME(16,0,0), L3311&lt;TIME(23,59,0)),"Evening",
  L3311&gt;=TIME(23,59,0),"Night",
  L3311&lt;TIME(9,0,0),"Night"
))</f>
        <v/>
      </c>
      <c r="O3311" t="str">
        <f t="shared" si="310"/>
        <v/>
      </c>
    </row>
    <row r="3312" spans="7:15" x14ac:dyDescent="0.25">
      <c r="G3312" t="str">
        <f t="shared" si="306"/>
        <v/>
      </c>
      <c r="H3312" s="4" t="str">
        <f t="shared" si="307"/>
        <v/>
      </c>
      <c r="I3312" t="str">
        <f>IFERROR(INDEX(Analysis!$B$71:$L$91, MATCH(B3312, Analysis!$A$71:$A$91, 0), MATCH(C3312, Analysis!$B$70:$L$70, 0)), "")</f>
        <v/>
      </c>
      <c r="J3312" t="str">
        <f t="shared" si="308"/>
        <v/>
      </c>
      <c r="K3312" s="56" t="str">
        <f t="shared" si="309"/>
        <v/>
      </c>
      <c r="L3312" s="57" t="str">
        <f t="shared" si="311"/>
        <v/>
      </c>
      <c r="M3312" t="str" cm="1">
        <f t="array" ref="M3312">IF(L3312="","",_xlfn.IFS(
  AND(L3312&gt;=TIME(9,0,0), L3312&lt;TIME(16,0,0)),"Morning",
  AND(L3312&gt;=TIME(16,0,0), L3312&lt;TIME(23,59,0)),"Evening",
  L3312&gt;=TIME(23,59,0),"Night",
  L3312&lt;TIME(9,0,0),"Night"
))</f>
        <v/>
      </c>
      <c r="O3312" t="str">
        <f t="shared" si="310"/>
        <v/>
      </c>
    </row>
    <row r="3313" spans="7:15" x14ac:dyDescent="0.25">
      <c r="G3313" t="str">
        <f t="shared" si="306"/>
        <v/>
      </c>
      <c r="H3313" s="4" t="str">
        <f t="shared" si="307"/>
        <v/>
      </c>
      <c r="I3313" t="str">
        <f>IFERROR(INDEX(Analysis!$B$71:$L$91, MATCH(B3313, Analysis!$A$71:$A$91, 0), MATCH(C3313, Analysis!$B$70:$L$70, 0)), "")</f>
        <v/>
      </c>
      <c r="J3313" t="str">
        <f t="shared" si="308"/>
        <v/>
      </c>
      <c r="K3313" s="56" t="str">
        <f t="shared" si="309"/>
        <v/>
      </c>
      <c r="L3313" s="57" t="str">
        <f t="shared" si="311"/>
        <v/>
      </c>
      <c r="M3313" t="str" cm="1">
        <f t="array" ref="M3313">IF(L3313="","",_xlfn.IFS(
  AND(L3313&gt;=TIME(9,0,0), L3313&lt;TIME(16,0,0)),"Morning",
  AND(L3313&gt;=TIME(16,0,0), L3313&lt;TIME(23,59,0)),"Evening",
  L3313&gt;=TIME(23,59,0),"Night",
  L3313&lt;TIME(9,0,0),"Night"
))</f>
        <v/>
      </c>
      <c r="O3313" t="str">
        <f t="shared" si="310"/>
        <v/>
      </c>
    </row>
    <row r="3314" spans="7:15" x14ac:dyDescent="0.25">
      <c r="G3314" t="str">
        <f t="shared" si="306"/>
        <v/>
      </c>
      <c r="H3314" s="4" t="str">
        <f t="shared" si="307"/>
        <v/>
      </c>
      <c r="I3314" t="str">
        <f>IFERROR(INDEX(Analysis!$B$71:$L$91, MATCH(B3314, Analysis!$A$71:$A$91, 0), MATCH(C3314, Analysis!$B$70:$L$70, 0)), "")</f>
        <v/>
      </c>
      <c r="J3314" t="str">
        <f t="shared" si="308"/>
        <v/>
      </c>
      <c r="K3314" s="56" t="str">
        <f t="shared" si="309"/>
        <v/>
      </c>
      <c r="L3314" s="57" t="str">
        <f t="shared" si="311"/>
        <v/>
      </c>
      <c r="M3314" t="str" cm="1">
        <f t="array" ref="M3314">IF(L3314="","",_xlfn.IFS(
  AND(L3314&gt;=TIME(9,0,0), L3314&lt;TIME(16,0,0)),"Morning",
  AND(L3314&gt;=TIME(16,0,0), L3314&lt;TIME(23,59,0)),"Evening",
  L3314&gt;=TIME(23,59,0),"Night",
  L3314&lt;TIME(9,0,0),"Night"
))</f>
        <v/>
      </c>
      <c r="O3314" t="str">
        <f t="shared" si="310"/>
        <v/>
      </c>
    </row>
    <row r="3315" spans="7:15" x14ac:dyDescent="0.25">
      <c r="G3315" t="str">
        <f t="shared" si="306"/>
        <v/>
      </c>
      <c r="H3315" s="4" t="str">
        <f t="shared" si="307"/>
        <v/>
      </c>
      <c r="I3315" t="str">
        <f>IFERROR(INDEX(Analysis!$B$71:$L$91, MATCH(B3315, Analysis!$A$71:$A$91, 0), MATCH(C3315, Analysis!$B$70:$L$70, 0)), "")</f>
        <v/>
      </c>
      <c r="J3315" t="str">
        <f t="shared" si="308"/>
        <v/>
      </c>
      <c r="K3315" s="56" t="str">
        <f t="shared" si="309"/>
        <v/>
      </c>
      <c r="L3315" s="57" t="str">
        <f t="shared" si="311"/>
        <v/>
      </c>
      <c r="M3315" t="str" cm="1">
        <f t="array" ref="M3315">IF(L3315="","",_xlfn.IFS(
  AND(L3315&gt;=TIME(9,0,0), L3315&lt;TIME(16,0,0)),"Morning",
  AND(L3315&gt;=TIME(16,0,0), L3315&lt;TIME(23,59,0)),"Evening",
  L3315&gt;=TIME(23,59,0),"Night",
  L3315&lt;TIME(9,0,0),"Night"
))</f>
        <v/>
      </c>
      <c r="O3315" t="str">
        <f t="shared" si="310"/>
        <v/>
      </c>
    </row>
    <row r="3316" spans="7:15" x14ac:dyDescent="0.25">
      <c r="G3316" t="str">
        <f t="shared" si="306"/>
        <v/>
      </c>
      <c r="H3316" s="4" t="str">
        <f t="shared" si="307"/>
        <v/>
      </c>
      <c r="I3316" t="str">
        <f>IFERROR(INDEX(Analysis!$B$71:$L$91, MATCH(B3316, Analysis!$A$71:$A$91, 0), MATCH(C3316, Analysis!$B$70:$L$70, 0)), "")</f>
        <v/>
      </c>
      <c r="J3316" t="str">
        <f t="shared" si="308"/>
        <v/>
      </c>
      <c r="K3316" s="56" t="str">
        <f t="shared" si="309"/>
        <v/>
      </c>
      <c r="L3316" s="57" t="str">
        <f t="shared" si="311"/>
        <v/>
      </c>
      <c r="M3316" t="str" cm="1">
        <f t="array" ref="M3316">IF(L3316="","",_xlfn.IFS(
  AND(L3316&gt;=TIME(9,0,0), L3316&lt;TIME(16,0,0)),"Morning",
  AND(L3316&gt;=TIME(16,0,0), L3316&lt;TIME(23,59,0)),"Evening",
  L3316&gt;=TIME(23,59,0),"Night",
  L3316&lt;TIME(9,0,0),"Night"
))</f>
        <v/>
      </c>
      <c r="O3316" t="str">
        <f t="shared" si="310"/>
        <v/>
      </c>
    </row>
    <row r="3317" spans="7:15" x14ac:dyDescent="0.25">
      <c r="G3317" t="str">
        <f t="shared" si="306"/>
        <v/>
      </c>
      <c r="H3317" s="4" t="str">
        <f t="shared" si="307"/>
        <v/>
      </c>
      <c r="I3317" t="str">
        <f>IFERROR(INDEX(Analysis!$B$71:$L$91, MATCH(B3317, Analysis!$A$71:$A$91, 0), MATCH(C3317, Analysis!$B$70:$L$70, 0)), "")</f>
        <v/>
      </c>
      <c r="J3317" t="str">
        <f t="shared" si="308"/>
        <v/>
      </c>
      <c r="K3317" s="56" t="str">
        <f t="shared" si="309"/>
        <v/>
      </c>
      <c r="L3317" s="57" t="str">
        <f t="shared" si="311"/>
        <v/>
      </c>
      <c r="M3317" t="str" cm="1">
        <f t="array" ref="M3317">IF(L3317="","",_xlfn.IFS(
  AND(L3317&gt;=TIME(9,0,0), L3317&lt;TIME(16,0,0)),"Morning",
  AND(L3317&gt;=TIME(16,0,0), L3317&lt;TIME(23,59,0)),"Evening",
  L3317&gt;=TIME(23,59,0),"Night",
  L3317&lt;TIME(9,0,0),"Night"
))</f>
        <v/>
      </c>
      <c r="O3317" t="str">
        <f t="shared" si="310"/>
        <v/>
      </c>
    </row>
    <row r="3318" spans="7:15" x14ac:dyDescent="0.25">
      <c r="G3318" t="str">
        <f t="shared" si="306"/>
        <v/>
      </c>
      <c r="H3318" s="4" t="str">
        <f t="shared" si="307"/>
        <v/>
      </c>
      <c r="I3318" t="str">
        <f>IFERROR(INDEX(Analysis!$B$71:$L$91, MATCH(B3318, Analysis!$A$71:$A$91, 0), MATCH(C3318, Analysis!$B$70:$L$70, 0)), "")</f>
        <v/>
      </c>
      <c r="J3318" t="str">
        <f t="shared" si="308"/>
        <v/>
      </c>
      <c r="K3318" s="56" t="str">
        <f t="shared" si="309"/>
        <v/>
      </c>
      <c r="L3318" s="57" t="str">
        <f t="shared" si="311"/>
        <v/>
      </c>
      <c r="M3318" t="str" cm="1">
        <f t="array" ref="M3318">IF(L3318="","",_xlfn.IFS(
  AND(L3318&gt;=TIME(9,0,0), L3318&lt;TIME(16,0,0)),"Morning",
  AND(L3318&gt;=TIME(16,0,0), L3318&lt;TIME(23,59,0)),"Evening",
  L3318&gt;=TIME(23,59,0),"Night",
  L3318&lt;TIME(9,0,0),"Night"
))</f>
        <v/>
      </c>
      <c r="O3318" t="str">
        <f t="shared" si="310"/>
        <v/>
      </c>
    </row>
    <row r="3319" spans="7:15" x14ac:dyDescent="0.25">
      <c r="G3319" t="str">
        <f t="shared" si="306"/>
        <v/>
      </c>
      <c r="H3319" s="4" t="str">
        <f t="shared" si="307"/>
        <v/>
      </c>
      <c r="I3319" t="str">
        <f>IFERROR(INDEX(Analysis!$B$71:$L$91, MATCH(B3319, Analysis!$A$71:$A$91, 0), MATCH(C3319, Analysis!$B$70:$L$70, 0)), "")</f>
        <v/>
      </c>
      <c r="J3319" t="str">
        <f t="shared" si="308"/>
        <v/>
      </c>
      <c r="K3319" s="56" t="str">
        <f t="shared" si="309"/>
        <v/>
      </c>
      <c r="L3319" s="57" t="str">
        <f t="shared" si="311"/>
        <v/>
      </c>
      <c r="M3319" t="str" cm="1">
        <f t="array" ref="M3319">IF(L3319="","",_xlfn.IFS(
  AND(L3319&gt;=TIME(9,0,0), L3319&lt;TIME(16,0,0)),"Morning",
  AND(L3319&gt;=TIME(16,0,0), L3319&lt;TIME(23,59,0)),"Evening",
  L3319&gt;=TIME(23,59,0),"Night",
  L3319&lt;TIME(9,0,0),"Night"
))</f>
        <v/>
      </c>
      <c r="O3319" t="str">
        <f t="shared" si="310"/>
        <v/>
      </c>
    </row>
    <row r="3320" spans="7:15" x14ac:dyDescent="0.25">
      <c r="G3320" t="str">
        <f t="shared" si="306"/>
        <v/>
      </c>
      <c r="H3320" s="4" t="str">
        <f t="shared" si="307"/>
        <v/>
      </c>
      <c r="I3320" t="str">
        <f>IFERROR(INDEX(Analysis!$B$71:$L$91, MATCH(B3320, Analysis!$A$71:$A$91, 0), MATCH(C3320, Analysis!$B$70:$L$70, 0)), "")</f>
        <v/>
      </c>
      <c r="J3320" t="str">
        <f t="shared" si="308"/>
        <v/>
      </c>
      <c r="K3320" s="56" t="str">
        <f t="shared" si="309"/>
        <v/>
      </c>
      <c r="L3320" s="57" t="str">
        <f t="shared" si="311"/>
        <v/>
      </c>
      <c r="M3320" t="str" cm="1">
        <f t="array" ref="M3320">IF(L3320="","",_xlfn.IFS(
  AND(L3320&gt;=TIME(9,0,0), L3320&lt;TIME(16,0,0)),"Morning",
  AND(L3320&gt;=TIME(16,0,0), L3320&lt;TIME(23,59,0)),"Evening",
  L3320&gt;=TIME(23,59,0),"Night",
  L3320&lt;TIME(9,0,0),"Night"
))</f>
        <v/>
      </c>
      <c r="O3320" t="str">
        <f t="shared" si="310"/>
        <v/>
      </c>
    </row>
    <row r="3321" spans="7:15" x14ac:dyDescent="0.25">
      <c r="G3321" t="str">
        <f t="shared" si="306"/>
        <v/>
      </c>
      <c r="H3321" s="4" t="str">
        <f t="shared" si="307"/>
        <v/>
      </c>
      <c r="I3321" t="str">
        <f>IFERROR(INDEX(Analysis!$B$71:$L$91, MATCH(B3321, Analysis!$A$71:$A$91, 0), MATCH(C3321, Analysis!$B$70:$L$70, 0)), "")</f>
        <v/>
      </c>
      <c r="J3321" t="str">
        <f t="shared" si="308"/>
        <v/>
      </c>
      <c r="K3321" s="56" t="str">
        <f t="shared" si="309"/>
        <v/>
      </c>
      <c r="L3321" s="57" t="str">
        <f t="shared" si="311"/>
        <v/>
      </c>
      <c r="M3321" t="str" cm="1">
        <f t="array" ref="M3321">IF(L3321="","",_xlfn.IFS(
  AND(L3321&gt;=TIME(9,0,0), L3321&lt;TIME(16,0,0)),"Morning",
  AND(L3321&gt;=TIME(16,0,0), L3321&lt;TIME(23,59,0)),"Evening",
  L3321&gt;=TIME(23,59,0),"Night",
  L3321&lt;TIME(9,0,0),"Night"
))</f>
        <v/>
      </c>
      <c r="O3321" t="str">
        <f t="shared" si="310"/>
        <v/>
      </c>
    </row>
    <row r="3322" spans="7:15" x14ac:dyDescent="0.25">
      <c r="G3322" t="str">
        <f t="shared" si="306"/>
        <v/>
      </c>
      <c r="H3322" s="4" t="str">
        <f t="shared" si="307"/>
        <v/>
      </c>
      <c r="I3322" t="str">
        <f>IFERROR(INDEX(Analysis!$B$71:$L$91, MATCH(B3322, Analysis!$A$71:$A$91, 0), MATCH(C3322, Analysis!$B$70:$L$70, 0)), "")</f>
        <v/>
      </c>
      <c r="J3322" t="str">
        <f t="shared" si="308"/>
        <v/>
      </c>
      <c r="K3322" s="56" t="str">
        <f t="shared" si="309"/>
        <v/>
      </c>
      <c r="L3322" s="57" t="str">
        <f t="shared" si="311"/>
        <v/>
      </c>
      <c r="M3322" t="str" cm="1">
        <f t="array" ref="M3322">IF(L3322="","",_xlfn.IFS(
  AND(L3322&gt;=TIME(9,0,0), L3322&lt;TIME(16,0,0)),"Morning",
  AND(L3322&gt;=TIME(16,0,0), L3322&lt;TIME(23,59,0)),"Evening",
  L3322&gt;=TIME(23,59,0),"Night",
  L3322&lt;TIME(9,0,0),"Night"
))</f>
        <v/>
      </c>
      <c r="O3322" t="str">
        <f t="shared" si="310"/>
        <v/>
      </c>
    </row>
    <row r="3323" spans="7:15" x14ac:dyDescent="0.25">
      <c r="G3323" t="str">
        <f t="shared" si="306"/>
        <v/>
      </c>
      <c r="H3323" s="4" t="str">
        <f t="shared" si="307"/>
        <v/>
      </c>
      <c r="I3323" t="str">
        <f>IFERROR(INDEX(Analysis!$B$71:$L$91, MATCH(B3323, Analysis!$A$71:$A$91, 0), MATCH(C3323, Analysis!$B$70:$L$70, 0)), "")</f>
        <v/>
      </c>
      <c r="J3323" t="str">
        <f t="shared" si="308"/>
        <v/>
      </c>
      <c r="K3323" s="56" t="str">
        <f t="shared" si="309"/>
        <v/>
      </c>
      <c r="L3323" s="57" t="str">
        <f t="shared" si="311"/>
        <v/>
      </c>
      <c r="M3323" t="str" cm="1">
        <f t="array" ref="M3323">IF(L3323="","",_xlfn.IFS(
  AND(L3323&gt;=TIME(9,0,0), L3323&lt;TIME(16,0,0)),"Morning",
  AND(L3323&gt;=TIME(16,0,0), L3323&lt;TIME(23,59,0)),"Evening",
  L3323&gt;=TIME(23,59,0),"Night",
  L3323&lt;TIME(9,0,0),"Night"
))</f>
        <v/>
      </c>
      <c r="O3323" t="str">
        <f t="shared" si="310"/>
        <v/>
      </c>
    </row>
    <row r="3324" spans="7:15" x14ac:dyDescent="0.25">
      <c r="G3324" t="str">
        <f t="shared" si="306"/>
        <v/>
      </c>
      <c r="H3324" s="4" t="str">
        <f t="shared" si="307"/>
        <v/>
      </c>
      <c r="I3324" t="str">
        <f>IFERROR(INDEX(Analysis!$B$71:$L$91, MATCH(B3324, Analysis!$A$71:$A$91, 0), MATCH(C3324, Analysis!$B$70:$L$70, 0)), "")</f>
        <v/>
      </c>
      <c r="J3324" t="str">
        <f t="shared" si="308"/>
        <v/>
      </c>
      <c r="K3324" s="56" t="str">
        <f t="shared" si="309"/>
        <v/>
      </c>
      <c r="L3324" s="57" t="str">
        <f t="shared" si="311"/>
        <v/>
      </c>
      <c r="M3324" t="str" cm="1">
        <f t="array" ref="M3324">IF(L3324="","",_xlfn.IFS(
  AND(L3324&gt;=TIME(9,0,0), L3324&lt;TIME(16,0,0)),"Morning",
  AND(L3324&gt;=TIME(16,0,0), L3324&lt;TIME(23,59,0)),"Evening",
  L3324&gt;=TIME(23,59,0),"Night",
  L3324&lt;TIME(9,0,0),"Night"
))</f>
        <v/>
      </c>
      <c r="O3324" t="str">
        <f t="shared" si="310"/>
        <v/>
      </c>
    </row>
    <row r="3325" spans="7:15" x14ac:dyDescent="0.25">
      <c r="G3325" t="str">
        <f t="shared" si="306"/>
        <v/>
      </c>
      <c r="H3325" s="4" t="str">
        <f t="shared" si="307"/>
        <v/>
      </c>
      <c r="I3325" t="str">
        <f>IFERROR(INDEX(Analysis!$B$71:$L$91, MATCH(B3325, Analysis!$A$71:$A$91, 0), MATCH(C3325, Analysis!$B$70:$L$70, 0)), "")</f>
        <v/>
      </c>
      <c r="J3325" t="str">
        <f t="shared" si="308"/>
        <v/>
      </c>
      <c r="K3325" s="56" t="str">
        <f t="shared" si="309"/>
        <v/>
      </c>
      <c r="L3325" s="57" t="str">
        <f t="shared" si="311"/>
        <v/>
      </c>
      <c r="M3325" t="str" cm="1">
        <f t="array" ref="M3325">IF(L3325="","",_xlfn.IFS(
  AND(L3325&gt;=TIME(9,0,0), L3325&lt;TIME(16,0,0)),"Morning",
  AND(L3325&gt;=TIME(16,0,0), L3325&lt;TIME(23,59,0)),"Evening",
  L3325&gt;=TIME(23,59,0),"Night",
  L3325&lt;TIME(9,0,0),"Night"
))</f>
        <v/>
      </c>
      <c r="O3325" t="str">
        <f t="shared" si="310"/>
        <v/>
      </c>
    </row>
    <row r="3326" spans="7:15" x14ac:dyDescent="0.25">
      <c r="G3326" t="str">
        <f t="shared" si="306"/>
        <v/>
      </c>
      <c r="H3326" s="4" t="str">
        <f t="shared" si="307"/>
        <v/>
      </c>
      <c r="I3326" t="str">
        <f>IFERROR(INDEX(Analysis!$B$71:$L$91, MATCH(B3326, Analysis!$A$71:$A$91, 0), MATCH(C3326, Analysis!$B$70:$L$70, 0)), "")</f>
        <v/>
      </c>
      <c r="J3326" t="str">
        <f t="shared" si="308"/>
        <v/>
      </c>
      <c r="K3326" s="56" t="str">
        <f t="shared" si="309"/>
        <v/>
      </c>
      <c r="L3326" s="57" t="str">
        <f t="shared" si="311"/>
        <v/>
      </c>
      <c r="M3326" t="str" cm="1">
        <f t="array" ref="M3326">IF(L3326="","",_xlfn.IFS(
  AND(L3326&gt;=TIME(9,0,0), L3326&lt;TIME(16,0,0)),"Morning",
  AND(L3326&gt;=TIME(16,0,0), L3326&lt;TIME(23,59,0)),"Evening",
  L3326&gt;=TIME(23,59,0),"Night",
  L3326&lt;TIME(9,0,0),"Night"
))</f>
        <v/>
      </c>
      <c r="O3326" t="str">
        <f t="shared" si="310"/>
        <v/>
      </c>
    </row>
    <row r="3327" spans="7:15" x14ac:dyDescent="0.25">
      <c r="G3327" t="str">
        <f t="shared" si="306"/>
        <v/>
      </c>
      <c r="H3327" s="4" t="str">
        <f t="shared" si="307"/>
        <v/>
      </c>
      <c r="I3327" t="str">
        <f>IFERROR(INDEX(Analysis!$B$71:$L$91, MATCH(B3327, Analysis!$A$71:$A$91, 0), MATCH(C3327, Analysis!$B$70:$L$70, 0)), "")</f>
        <v/>
      </c>
      <c r="J3327" t="str">
        <f t="shared" si="308"/>
        <v/>
      </c>
      <c r="K3327" s="56" t="str">
        <f t="shared" si="309"/>
        <v/>
      </c>
      <c r="L3327" s="57" t="str">
        <f t="shared" si="311"/>
        <v/>
      </c>
      <c r="M3327" t="str" cm="1">
        <f t="array" ref="M3327">IF(L3327="","",_xlfn.IFS(
  AND(L3327&gt;=TIME(9,0,0), L3327&lt;TIME(16,0,0)),"Morning",
  AND(L3327&gt;=TIME(16,0,0), L3327&lt;TIME(23,59,0)),"Evening",
  L3327&gt;=TIME(23,59,0),"Night",
  L3327&lt;TIME(9,0,0),"Night"
))</f>
        <v/>
      </c>
      <c r="O3327" t="str">
        <f t="shared" si="310"/>
        <v/>
      </c>
    </row>
    <row r="3328" spans="7:15" x14ac:dyDescent="0.25">
      <c r="G3328" t="str">
        <f t="shared" si="306"/>
        <v/>
      </c>
      <c r="H3328" s="4" t="str">
        <f t="shared" si="307"/>
        <v/>
      </c>
      <c r="I3328" t="str">
        <f>IFERROR(INDEX(Analysis!$B$71:$L$91, MATCH(B3328, Analysis!$A$71:$A$91, 0), MATCH(C3328, Analysis!$B$70:$L$70, 0)), "")</f>
        <v/>
      </c>
      <c r="J3328" t="str">
        <f t="shared" si="308"/>
        <v/>
      </c>
      <c r="K3328" s="56" t="str">
        <f t="shared" si="309"/>
        <v/>
      </c>
      <c r="L3328" s="57" t="str">
        <f t="shared" si="311"/>
        <v/>
      </c>
      <c r="M3328" t="str" cm="1">
        <f t="array" ref="M3328">IF(L3328="","",_xlfn.IFS(
  AND(L3328&gt;=TIME(9,0,0), L3328&lt;TIME(16,0,0)),"Morning",
  AND(L3328&gt;=TIME(16,0,0), L3328&lt;TIME(23,59,0)),"Evening",
  L3328&gt;=TIME(23,59,0),"Night",
  L3328&lt;TIME(9,0,0),"Night"
))</f>
        <v/>
      </c>
      <c r="O3328" t="str">
        <f t="shared" si="310"/>
        <v/>
      </c>
    </row>
    <row r="3329" spans="7:15" x14ac:dyDescent="0.25">
      <c r="G3329" t="str">
        <f t="shared" si="306"/>
        <v/>
      </c>
      <c r="H3329" s="4" t="str">
        <f t="shared" si="307"/>
        <v/>
      </c>
      <c r="I3329" t="str">
        <f>IFERROR(INDEX(Analysis!$B$71:$L$91, MATCH(B3329, Analysis!$A$71:$A$91, 0), MATCH(C3329, Analysis!$B$70:$L$70, 0)), "")</f>
        <v/>
      </c>
      <c r="J3329" t="str">
        <f t="shared" si="308"/>
        <v/>
      </c>
      <c r="K3329" s="56" t="str">
        <f t="shared" si="309"/>
        <v/>
      </c>
      <c r="L3329" s="57" t="str">
        <f t="shared" si="311"/>
        <v/>
      </c>
      <c r="M3329" t="str" cm="1">
        <f t="array" ref="M3329">IF(L3329="","",_xlfn.IFS(
  AND(L3329&gt;=TIME(9,0,0), L3329&lt;TIME(16,0,0)),"Morning",
  AND(L3329&gt;=TIME(16,0,0), L3329&lt;TIME(23,59,0)),"Evening",
  L3329&gt;=TIME(23,59,0),"Night",
  L3329&lt;TIME(9,0,0),"Night"
))</f>
        <v/>
      </c>
      <c r="O3329" t="str">
        <f t="shared" si="310"/>
        <v/>
      </c>
    </row>
    <row r="3330" spans="7:15" x14ac:dyDescent="0.25">
      <c r="G3330" t="str">
        <f t="shared" ref="G3330:G3393" si="312">IF(ISBLANK(A3330), "", IF(ISBLANK(F3330), 0, F3330))</f>
        <v/>
      </c>
      <c r="H3330" s="4" t="str">
        <f t="shared" ref="H3330:H3393" si="313">IF(ISBLANK(E3330),"",HYPERLINK(E3330,"Click here"))</f>
        <v/>
      </c>
      <c r="I3330" t="str">
        <f>IFERROR(INDEX(Analysis!$B$71:$L$91, MATCH(B3330, Analysis!$A$71:$A$91, 0), MATCH(C3330, Analysis!$B$70:$L$70, 0)), "")</f>
        <v/>
      </c>
      <c r="J3330" t="str">
        <f t="shared" ref="J3330:J3393" si="314">IF(ISBLANK(A3330),"",WEEKNUM(A3330))</f>
        <v/>
      </c>
      <c r="K3330" s="56" t="str">
        <f t="shared" ref="K3330:K3393" si="315">IF(ISBLANK(A3330),"",DATE(YEAR(A3330),MONTH(A3330),DAY(A3330)))</f>
        <v/>
      </c>
      <c r="L3330" s="57" t="str">
        <f t="shared" si="311"/>
        <v/>
      </c>
      <c r="M3330" t="str" cm="1">
        <f t="array" ref="M3330">IF(L3330="","",_xlfn.IFS(
  AND(L3330&gt;=TIME(9,0,0), L3330&lt;TIME(16,0,0)),"Morning",
  AND(L3330&gt;=TIME(16,0,0), L3330&lt;TIME(23,59,0)),"Evening",
  L3330&gt;=TIME(23,59,0),"Night",
  L3330&lt;TIME(9,0,0),"Night"
))</f>
        <v/>
      </c>
      <c r="O3330" t="str">
        <f t="shared" ref="O3330:O3393" si="316">IF(N3330="ON", _xlfn.IMAGE(E3330, 1), "")</f>
        <v/>
      </c>
    </row>
    <row r="3331" spans="7:15" x14ac:dyDescent="0.25">
      <c r="G3331" t="str">
        <f t="shared" si="312"/>
        <v/>
      </c>
      <c r="H3331" s="4" t="str">
        <f t="shared" si="313"/>
        <v/>
      </c>
      <c r="I3331" t="str">
        <f>IFERROR(INDEX(Analysis!$B$71:$L$91, MATCH(B3331, Analysis!$A$71:$A$91, 0), MATCH(C3331, Analysis!$B$70:$L$70, 0)), "")</f>
        <v/>
      </c>
      <c r="J3331" t="str">
        <f t="shared" si="314"/>
        <v/>
      </c>
      <c r="K3331" s="56" t="str">
        <f t="shared" si="315"/>
        <v/>
      </c>
      <c r="L3331" s="57" t="str">
        <f t="shared" ref="L3331:L3394" si="317">IF(A3331="", "", A3331 - INT(A3331))</f>
        <v/>
      </c>
      <c r="M3331" t="str" cm="1">
        <f t="array" ref="M3331">IF(L3331="","",_xlfn.IFS(
  AND(L3331&gt;=TIME(9,0,0), L3331&lt;TIME(16,0,0)),"Morning",
  AND(L3331&gt;=TIME(16,0,0), L3331&lt;TIME(23,59,0)),"Evening",
  L3331&gt;=TIME(23,59,0),"Night",
  L3331&lt;TIME(9,0,0),"Night"
))</f>
        <v/>
      </c>
      <c r="O3331" t="str">
        <f t="shared" si="316"/>
        <v/>
      </c>
    </row>
    <row r="3332" spans="7:15" x14ac:dyDescent="0.25">
      <c r="G3332" t="str">
        <f t="shared" si="312"/>
        <v/>
      </c>
      <c r="H3332" s="4" t="str">
        <f t="shared" si="313"/>
        <v/>
      </c>
      <c r="I3332" t="str">
        <f>IFERROR(INDEX(Analysis!$B$71:$L$91, MATCH(B3332, Analysis!$A$71:$A$91, 0), MATCH(C3332, Analysis!$B$70:$L$70, 0)), "")</f>
        <v/>
      </c>
      <c r="J3332" t="str">
        <f t="shared" si="314"/>
        <v/>
      </c>
      <c r="K3332" s="56" t="str">
        <f t="shared" si="315"/>
        <v/>
      </c>
      <c r="L3332" s="57" t="str">
        <f t="shared" si="317"/>
        <v/>
      </c>
      <c r="M3332" t="str" cm="1">
        <f t="array" ref="M3332">IF(L3332="","",_xlfn.IFS(
  AND(L3332&gt;=TIME(9,0,0), L3332&lt;TIME(16,0,0)),"Morning",
  AND(L3332&gt;=TIME(16,0,0), L3332&lt;TIME(23,59,0)),"Evening",
  L3332&gt;=TIME(23,59,0),"Night",
  L3332&lt;TIME(9,0,0),"Night"
))</f>
        <v/>
      </c>
      <c r="O3332" t="str">
        <f t="shared" si="316"/>
        <v/>
      </c>
    </row>
    <row r="3333" spans="7:15" x14ac:dyDescent="0.25">
      <c r="G3333" t="str">
        <f t="shared" si="312"/>
        <v/>
      </c>
      <c r="H3333" s="4" t="str">
        <f t="shared" si="313"/>
        <v/>
      </c>
      <c r="I3333" t="str">
        <f>IFERROR(INDEX(Analysis!$B$71:$L$91, MATCH(B3333, Analysis!$A$71:$A$91, 0), MATCH(C3333, Analysis!$B$70:$L$70, 0)), "")</f>
        <v/>
      </c>
      <c r="J3333" t="str">
        <f t="shared" si="314"/>
        <v/>
      </c>
      <c r="K3333" s="56" t="str">
        <f t="shared" si="315"/>
        <v/>
      </c>
      <c r="L3333" s="57" t="str">
        <f t="shared" si="317"/>
        <v/>
      </c>
      <c r="M3333" t="str" cm="1">
        <f t="array" ref="M3333">IF(L3333="","",_xlfn.IFS(
  AND(L3333&gt;=TIME(9,0,0), L3333&lt;TIME(16,0,0)),"Morning",
  AND(L3333&gt;=TIME(16,0,0), L3333&lt;TIME(23,59,0)),"Evening",
  L3333&gt;=TIME(23,59,0),"Night",
  L3333&lt;TIME(9,0,0),"Night"
))</f>
        <v/>
      </c>
      <c r="O3333" t="str">
        <f t="shared" si="316"/>
        <v/>
      </c>
    </row>
    <row r="3334" spans="7:15" x14ac:dyDescent="0.25">
      <c r="G3334" t="str">
        <f t="shared" si="312"/>
        <v/>
      </c>
      <c r="H3334" s="4" t="str">
        <f t="shared" si="313"/>
        <v/>
      </c>
      <c r="I3334" t="str">
        <f>IFERROR(INDEX(Analysis!$B$71:$L$91, MATCH(B3334, Analysis!$A$71:$A$91, 0), MATCH(C3334, Analysis!$B$70:$L$70, 0)), "")</f>
        <v/>
      </c>
      <c r="J3334" t="str">
        <f t="shared" si="314"/>
        <v/>
      </c>
      <c r="K3334" s="56" t="str">
        <f t="shared" si="315"/>
        <v/>
      </c>
      <c r="L3334" s="57" t="str">
        <f t="shared" si="317"/>
        <v/>
      </c>
      <c r="M3334" t="str" cm="1">
        <f t="array" ref="M3334">IF(L3334="","",_xlfn.IFS(
  AND(L3334&gt;=TIME(9,0,0), L3334&lt;TIME(16,0,0)),"Morning",
  AND(L3334&gt;=TIME(16,0,0), L3334&lt;TIME(23,59,0)),"Evening",
  L3334&gt;=TIME(23,59,0),"Night",
  L3334&lt;TIME(9,0,0),"Night"
))</f>
        <v/>
      </c>
      <c r="O3334" t="str">
        <f t="shared" si="316"/>
        <v/>
      </c>
    </row>
    <row r="3335" spans="7:15" x14ac:dyDescent="0.25">
      <c r="G3335" t="str">
        <f t="shared" si="312"/>
        <v/>
      </c>
      <c r="H3335" s="4" t="str">
        <f t="shared" si="313"/>
        <v/>
      </c>
      <c r="I3335" t="str">
        <f>IFERROR(INDEX(Analysis!$B$71:$L$91, MATCH(B3335, Analysis!$A$71:$A$91, 0), MATCH(C3335, Analysis!$B$70:$L$70, 0)), "")</f>
        <v/>
      </c>
      <c r="J3335" t="str">
        <f t="shared" si="314"/>
        <v/>
      </c>
      <c r="K3335" s="56" t="str">
        <f t="shared" si="315"/>
        <v/>
      </c>
      <c r="L3335" s="57" t="str">
        <f t="shared" si="317"/>
        <v/>
      </c>
      <c r="M3335" t="str" cm="1">
        <f t="array" ref="M3335">IF(L3335="","",_xlfn.IFS(
  AND(L3335&gt;=TIME(9,0,0), L3335&lt;TIME(16,0,0)),"Morning",
  AND(L3335&gt;=TIME(16,0,0), L3335&lt;TIME(23,59,0)),"Evening",
  L3335&gt;=TIME(23,59,0),"Night",
  L3335&lt;TIME(9,0,0),"Night"
))</f>
        <v/>
      </c>
      <c r="O3335" t="str">
        <f t="shared" si="316"/>
        <v/>
      </c>
    </row>
    <row r="3336" spans="7:15" x14ac:dyDescent="0.25">
      <c r="G3336" t="str">
        <f t="shared" si="312"/>
        <v/>
      </c>
      <c r="H3336" s="4" t="str">
        <f t="shared" si="313"/>
        <v/>
      </c>
      <c r="I3336" t="str">
        <f>IFERROR(INDEX(Analysis!$B$71:$L$91, MATCH(B3336, Analysis!$A$71:$A$91, 0), MATCH(C3336, Analysis!$B$70:$L$70, 0)), "")</f>
        <v/>
      </c>
      <c r="J3336" t="str">
        <f t="shared" si="314"/>
        <v/>
      </c>
      <c r="K3336" s="56" t="str">
        <f t="shared" si="315"/>
        <v/>
      </c>
      <c r="L3336" s="57" t="str">
        <f t="shared" si="317"/>
        <v/>
      </c>
      <c r="M3336" t="str" cm="1">
        <f t="array" ref="M3336">IF(L3336="","",_xlfn.IFS(
  AND(L3336&gt;=TIME(9,0,0), L3336&lt;TIME(16,0,0)),"Morning",
  AND(L3336&gt;=TIME(16,0,0), L3336&lt;TIME(23,59,0)),"Evening",
  L3336&gt;=TIME(23,59,0),"Night",
  L3336&lt;TIME(9,0,0),"Night"
))</f>
        <v/>
      </c>
      <c r="O3336" t="str">
        <f t="shared" si="316"/>
        <v/>
      </c>
    </row>
    <row r="3337" spans="7:15" x14ac:dyDescent="0.25">
      <c r="G3337" t="str">
        <f t="shared" si="312"/>
        <v/>
      </c>
      <c r="H3337" s="4" t="str">
        <f t="shared" si="313"/>
        <v/>
      </c>
      <c r="I3337" t="str">
        <f>IFERROR(INDEX(Analysis!$B$71:$L$91, MATCH(B3337, Analysis!$A$71:$A$91, 0), MATCH(C3337, Analysis!$B$70:$L$70, 0)), "")</f>
        <v/>
      </c>
      <c r="J3337" t="str">
        <f t="shared" si="314"/>
        <v/>
      </c>
      <c r="K3337" s="56" t="str">
        <f t="shared" si="315"/>
        <v/>
      </c>
      <c r="L3337" s="57" t="str">
        <f t="shared" si="317"/>
        <v/>
      </c>
      <c r="M3337" t="str" cm="1">
        <f t="array" ref="M3337">IF(L3337="","",_xlfn.IFS(
  AND(L3337&gt;=TIME(9,0,0), L3337&lt;TIME(16,0,0)),"Morning",
  AND(L3337&gt;=TIME(16,0,0), L3337&lt;TIME(23,59,0)),"Evening",
  L3337&gt;=TIME(23,59,0),"Night",
  L3337&lt;TIME(9,0,0),"Night"
))</f>
        <v/>
      </c>
      <c r="O3337" t="str">
        <f t="shared" si="316"/>
        <v/>
      </c>
    </row>
    <row r="3338" spans="7:15" x14ac:dyDescent="0.25">
      <c r="G3338" t="str">
        <f t="shared" si="312"/>
        <v/>
      </c>
      <c r="H3338" s="4" t="str">
        <f t="shared" si="313"/>
        <v/>
      </c>
      <c r="I3338" t="str">
        <f>IFERROR(INDEX(Analysis!$B$71:$L$91, MATCH(B3338, Analysis!$A$71:$A$91, 0), MATCH(C3338, Analysis!$B$70:$L$70, 0)), "")</f>
        <v/>
      </c>
      <c r="J3338" t="str">
        <f t="shared" si="314"/>
        <v/>
      </c>
      <c r="K3338" s="56" t="str">
        <f t="shared" si="315"/>
        <v/>
      </c>
      <c r="L3338" s="57" t="str">
        <f t="shared" si="317"/>
        <v/>
      </c>
      <c r="M3338" t="str" cm="1">
        <f t="array" ref="M3338">IF(L3338="","",_xlfn.IFS(
  AND(L3338&gt;=TIME(9,0,0), L3338&lt;TIME(16,0,0)),"Morning",
  AND(L3338&gt;=TIME(16,0,0), L3338&lt;TIME(23,59,0)),"Evening",
  L3338&gt;=TIME(23,59,0),"Night",
  L3338&lt;TIME(9,0,0),"Night"
))</f>
        <v/>
      </c>
      <c r="O3338" t="str">
        <f t="shared" si="316"/>
        <v/>
      </c>
    </row>
    <row r="3339" spans="7:15" x14ac:dyDescent="0.25">
      <c r="G3339" t="str">
        <f t="shared" si="312"/>
        <v/>
      </c>
      <c r="H3339" s="4" t="str">
        <f t="shared" si="313"/>
        <v/>
      </c>
      <c r="I3339" t="str">
        <f>IFERROR(INDEX(Analysis!$B$71:$L$91, MATCH(B3339, Analysis!$A$71:$A$91, 0), MATCH(C3339, Analysis!$B$70:$L$70, 0)), "")</f>
        <v/>
      </c>
      <c r="J3339" t="str">
        <f t="shared" si="314"/>
        <v/>
      </c>
      <c r="K3339" s="56" t="str">
        <f t="shared" si="315"/>
        <v/>
      </c>
      <c r="L3339" s="57" t="str">
        <f t="shared" si="317"/>
        <v/>
      </c>
      <c r="M3339" t="str" cm="1">
        <f t="array" ref="M3339">IF(L3339="","",_xlfn.IFS(
  AND(L3339&gt;=TIME(9,0,0), L3339&lt;TIME(16,0,0)),"Morning",
  AND(L3339&gt;=TIME(16,0,0), L3339&lt;TIME(23,59,0)),"Evening",
  L3339&gt;=TIME(23,59,0),"Night",
  L3339&lt;TIME(9,0,0),"Night"
))</f>
        <v/>
      </c>
      <c r="O3339" t="str">
        <f t="shared" si="316"/>
        <v/>
      </c>
    </row>
    <row r="3340" spans="7:15" x14ac:dyDescent="0.25">
      <c r="G3340" t="str">
        <f t="shared" si="312"/>
        <v/>
      </c>
      <c r="H3340" s="4" t="str">
        <f t="shared" si="313"/>
        <v/>
      </c>
      <c r="I3340" t="str">
        <f>IFERROR(INDEX(Analysis!$B$71:$L$91, MATCH(B3340, Analysis!$A$71:$A$91, 0), MATCH(C3340, Analysis!$B$70:$L$70, 0)), "")</f>
        <v/>
      </c>
      <c r="J3340" t="str">
        <f t="shared" si="314"/>
        <v/>
      </c>
      <c r="K3340" s="56" t="str">
        <f t="shared" si="315"/>
        <v/>
      </c>
      <c r="L3340" s="57" t="str">
        <f t="shared" si="317"/>
        <v/>
      </c>
      <c r="M3340" t="str" cm="1">
        <f t="array" ref="M3340">IF(L3340="","",_xlfn.IFS(
  AND(L3340&gt;=TIME(9,0,0), L3340&lt;TIME(16,0,0)),"Morning",
  AND(L3340&gt;=TIME(16,0,0), L3340&lt;TIME(23,59,0)),"Evening",
  L3340&gt;=TIME(23,59,0),"Night",
  L3340&lt;TIME(9,0,0),"Night"
))</f>
        <v/>
      </c>
      <c r="O3340" t="str">
        <f t="shared" si="316"/>
        <v/>
      </c>
    </row>
    <row r="3341" spans="7:15" x14ac:dyDescent="0.25">
      <c r="G3341" t="str">
        <f t="shared" si="312"/>
        <v/>
      </c>
      <c r="H3341" s="4" t="str">
        <f t="shared" si="313"/>
        <v/>
      </c>
      <c r="I3341" t="str">
        <f>IFERROR(INDEX(Analysis!$B$71:$L$91, MATCH(B3341, Analysis!$A$71:$A$91, 0), MATCH(C3341, Analysis!$B$70:$L$70, 0)), "")</f>
        <v/>
      </c>
      <c r="J3341" t="str">
        <f t="shared" si="314"/>
        <v/>
      </c>
      <c r="K3341" s="56" t="str">
        <f t="shared" si="315"/>
        <v/>
      </c>
      <c r="L3341" s="57" t="str">
        <f t="shared" si="317"/>
        <v/>
      </c>
      <c r="M3341" t="str" cm="1">
        <f t="array" ref="M3341">IF(L3341="","",_xlfn.IFS(
  AND(L3341&gt;=TIME(9,0,0), L3341&lt;TIME(16,0,0)),"Morning",
  AND(L3341&gt;=TIME(16,0,0), L3341&lt;TIME(23,59,0)),"Evening",
  L3341&gt;=TIME(23,59,0),"Night",
  L3341&lt;TIME(9,0,0),"Night"
))</f>
        <v/>
      </c>
      <c r="O3341" t="str">
        <f t="shared" si="316"/>
        <v/>
      </c>
    </row>
    <row r="3342" spans="7:15" x14ac:dyDescent="0.25">
      <c r="G3342" t="str">
        <f t="shared" si="312"/>
        <v/>
      </c>
      <c r="H3342" s="4" t="str">
        <f t="shared" si="313"/>
        <v/>
      </c>
      <c r="I3342" t="str">
        <f>IFERROR(INDEX(Analysis!$B$71:$L$91, MATCH(B3342, Analysis!$A$71:$A$91, 0), MATCH(C3342, Analysis!$B$70:$L$70, 0)), "")</f>
        <v/>
      </c>
      <c r="J3342" t="str">
        <f t="shared" si="314"/>
        <v/>
      </c>
      <c r="K3342" s="56" t="str">
        <f t="shared" si="315"/>
        <v/>
      </c>
      <c r="L3342" s="57" t="str">
        <f t="shared" si="317"/>
        <v/>
      </c>
      <c r="M3342" t="str" cm="1">
        <f t="array" ref="M3342">IF(L3342="","",_xlfn.IFS(
  AND(L3342&gt;=TIME(9,0,0), L3342&lt;TIME(16,0,0)),"Morning",
  AND(L3342&gt;=TIME(16,0,0), L3342&lt;TIME(23,59,0)),"Evening",
  L3342&gt;=TIME(23,59,0),"Night",
  L3342&lt;TIME(9,0,0),"Night"
))</f>
        <v/>
      </c>
      <c r="O3342" t="str">
        <f t="shared" si="316"/>
        <v/>
      </c>
    </row>
    <row r="3343" spans="7:15" x14ac:dyDescent="0.25">
      <c r="G3343" t="str">
        <f t="shared" si="312"/>
        <v/>
      </c>
      <c r="H3343" s="4" t="str">
        <f t="shared" si="313"/>
        <v/>
      </c>
      <c r="I3343" t="str">
        <f>IFERROR(INDEX(Analysis!$B$71:$L$91, MATCH(B3343, Analysis!$A$71:$A$91, 0), MATCH(C3343, Analysis!$B$70:$L$70, 0)), "")</f>
        <v/>
      </c>
      <c r="J3343" t="str">
        <f t="shared" si="314"/>
        <v/>
      </c>
      <c r="K3343" s="56" t="str">
        <f t="shared" si="315"/>
        <v/>
      </c>
      <c r="L3343" s="57" t="str">
        <f t="shared" si="317"/>
        <v/>
      </c>
      <c r="M3343" t="str" cm="1">
        <f t="array" ref="M3343">IF(L3343="","",_xlfn.IFS(
  AND(L3343&gt;=TIME(9,0,0), L3343&lt;TIME(16,0,0)),"Morning",
  AND(L3343&gt;=TIME(16,0,0), L3343&lt;TIME(23,59,0)),"Evening",
  L3343&gt;=TIME(23,59,0),"Night",
  L3343&lt;TIME(9,0,0),"Night"
))</f>
        <v/>
      </c>
      <c r="O3343" t="str">
        <f t="shared" si="316"/>
        <v/>
      </c>
    </row>
    <row r="3344" spans="7:15" x14ac:dyDescent="0.25">
      <c r="G3344" t="str">
        <f t="shared" si="312"/>
        <v/>
      </c>
      <c r="H3344" s="4" t="str">
        <f t="shared" si="313"/>
        <v/>
      </c>
      <c r="I3344" t="str">
        <f>IFERROR(INDEX(Analysis!$B$71:$L$91, MATCH(B3344, Analysis!$A$71:$A$91, 0), MATCH(C3344, Analysis!$B$70:$L$70, 0)), "")</f>
        <v/>
      </c>
      <c r="J3344" t="str">
        <f t="shared" si="314"/>
        <v/>
      </c>
      <c r="K3344" s="56" t="str">
        <f t="shared" si="315"/>
        <v/>
      </c>
      <c r="L3344" s="57" t="str">
        <f t="shared" si="317"/>
        <v/>
      </c>
      <c r="M3344" t="str" cm="1">
        <f t="array" ref="M3344">IF(L3344="","",_xlfn.IFS(
  AND(L3344&gt;=TIME(9,0,0), L3344&lt;TIME(16,0,0)),"Morning",
  AND(L3344&gt;=TIME(16,0,0), L3344&lt;TIME(23,59,0)),"Evening",
  L3344&gt;=TIME(23,59,0),"Night",
  L3344&lt;TIME(9,0,0),"Night"
))</f>
        <v/>
      </c>
      <c r="O3344" t="str">
        <f t="shared" si="316"/>
        <v/>
      </c>
    </row>
    <row r="3345" spans="7:15" x14ac:dyDescent="0.25">
      <c r="G3345" t="str">
        <f t="shared" si="312"/>
        <v/>
      </c>
      <c r="H3345" s="4" t="str">
        <f t="shared" si="313"/>
        <v/>
      </c>
      <c r="I3345" t="str">
        <f>IFERROR(INDEX(Analysis!$B$71:$L$91, MATCH(B3345, Analysis!$A$71:$A$91, 0), MATCH(C3345, Analysis!$B$70:$L$70, 0)), "")</f>
        <v/>
      </c>
      <c r="J3345" t="str">
        <f t="shared" si="314"/>
        <v/>
      </c>
      <c r="K3345" s="56" t="str">
        <f t="shared" si="315"/>
        <v/>
      </c>
      <c r="L3345" s="57" t="str">
        <f t="shared" si="317"/>
        <v/>
      </c>
      <c r="M3345" t="str" cm="1">
        <f t="array" ref="M3345">IF(L3345="","",_xlfn.IFS(
  AND(L3345&gt;=TIME(9,0,0), L3345&lt;TIME(16,0,0)),"Morning",
  AND(L3345&gt;=TIME(16,0,0), L3345&lt;TIME(23,59,0)),"Evening",
  L3345&gt;=TIME(23,59,0),"Night",
  L3345&lt;TIME(9,0,0),"Night"
))</f>
        <v/>
      </c>
      <c r="O3345" t="str">
        <f t="shared" si="316"/>
        <v/>
      </c>
    </row>
    <row r="3346" spans="7:15" x14ac:dyDescent="0.25">
      <c r="G3346" t="str">
        <f t="shared" si="312"/>
        <v/>
      </c>
      <c r="H3346" s="4" t="str">
        <f t="shared" si="313"/>
        <v/>
      </c>
      <c r="I3346" t="str">
        <f>IFERROR(INDEX(Analysis!$B$71:$L$91, MATCH(B3346, Analysis!$A$71:$A$91, 0), MATCH(C3346, Analysis!$B$70:$L$70, 0)), "")</f>
        <v/>
      </c>
      <c r="J3346" t="str">
        <f t="shared" si="314"/>
        <v/>
      </c>
      <c r="K3346" s="56" t="str">
        <f t="shared" si="315"/>
        <v/>
      </c>
      <c r="L3346" s="57" t="str">
        <f t="shared" si="317"/>
        <v/>
      </c>
      <c r="M3346" t="str" cm="1">
        <f t="array" ref="M3346">IF(L3346="","",_xlfn.IFS(
  AND(L3346&gt;=TIME(9,0,0), L3346&lt;TIME(16,0,0)),"Morning",
  AND(L3346&gt;=TIME(16,0,0), L3346&lt;TIME(23,59,0)),"Evening",
  L3346&gt;=TIME(23,59,0),"Night",
  L3346&lt;TIME(9,0,0),"Night"
))</f>
        <v/>
      </c>
      <c r="O3346" t="str">
        <f t="shared" si="316"/>
        <v/>
      </c>
    </row>
    <row r="3347" spans="7:15" x14ac:dyDescent="0.25">
      <c r="G3347" t="str">
        <f t="shared" si="312"/>
        <v/>
      </c>
      <c r="H3347" s="4" t="str">
        <f t="shared" si="313"/>
        <v/>
      </c>
      <c r="I3347" t="str">
        <f>IFERROR(INDEX(Analysis!$B$71:$L$91, MATCH(B3347, Analysis!$A$71:$A$91, 0), MATCH(C3347, Analysis!$B$70:$L$70, 0)), "")</f>
        <v/>
      </c>
      <c r="J3347" t="str">
        <f t="shared" si="314"/>
        <v/>
      </c>
      <c r="K3347" s="56" t="str">
        <f t="shared" si="315"/>
        <v/>
      </c>
      <c r="L3347" s="57" t="str">
        <f t="shared" si="317"/>
        <v/>
      </c>
      <c r="M3347" t="str" cm="1">
        <f t="array" ref="M3347">IF(L3347="","",_xlfn.IFS(
  AND(L3347&gt;=TIME(9,0,0), L3347&lt;TIME(16,0,0)),"Morning",
  AND(L3347&gt;=TIME(16,0,0), L3347&lt;TIME(23,59,0)),"Evening",
  L3347&gt;=TIME(23,59,0),"Night",
  L3347&lt;TIME(9,0,0),"Night"
))</f>
        <v/>
      </c>
      <c r="O3347" t="str">
        <f t="shared" si="316"/>
        <v/>
      </c>
    </row>
    <row r="3348" spans="7:15" x14ac:dyDescent="0.25">
      <c r="G3348" t="str">
        <f t="shared" si="312"/>
        <v/>
      </c>
      <c r="H3348" s="4" t="str">
        <f t="shared" si="313"/>
        <v/>
      </c>
      <c r="I3348" t="str">
        <f>IFERROR(INDEX(Analysis!$B$71:$L$91, MATCH(B3348, Analysis!$A$71:$A$91, 0), MATCH(C3348, Analysis!$B$70:$L$70, 0)), "")</f>
        <v/>
      </c>
      <c r="J3348" t="str">
        <f t="shared" si="314"/>
        <v/>
      </c>
      <c r="K3348" s="56" t="str">
        <f t="shared" si="315"/>
        <v/>
      </c>
      <c r="L3348" s="57" t="str">
        <f t="shared" si="317"/>
        <v/>
      </c>
      <c r="M3348" t="str" cm="1">
        <f t="array" ref="M3348">IF(L3348="","",_xlfn.IFS(
  AND(L3348&gt;=TIME(9,0,0), L3348&lt;TIME(16,0,0)),"Morning",
  AND(L3348&gt;=TIME(16,0,0), L3348&lt;TIME(23,59,0)),"Evening",
  L3348&gt;=TIME(23,59,0),"Night",
  L3348&lt;TIME(9,0,0),"Night"
))</f>
        <v/>
      </c>
      <c r="O3348" t="str">
        <f t="shared" si="316"/>
        <v/>
      </c>
    </row>
    <row r="3349" spans="7:15" x14ac:dyDescent="0.25">
      <c r="G3349" t="str">
        <f t="shared" si="312"/>
        <v/>
      </c>
      <c r="H3349" s="4" t="str">
        <f t="shared" si="313"/>
        <v/>
      </c>
      <c r="I3349" t="str">
        <f>IFERROR(INDEX(Analysis!$B$71:$L$91, MATCH(B3349, Analysis!$A$71:$A$91, 0), MATCH(C3349, Analysis!$B$70:$L$70, 0)), "")</f>
        <v/>
      </c>
      <c r="J3349" t="str">
        <f t="shared" si="314"/>
        <v/>
      </c>
      <c r="K3349" s="56" t="str">
        <f t="shared" si="315"/>
        <v/>
      </c>
      <c r="L3349" s="57" t="str">
        <f t="shared" si="317"/>
        <v/>
      </c>
      <c r="M3349" t="str" cm="1">
        <f t="array" ref="M3349">IF(L3349="","",_xlfn.IFS(
  AND(L3349&gt;=TIME(9,0,0), L3349&lt;TIME(16,0,0)),"Morning",
  AND(L3349&gt;=TIME(16,0,0), L3349&lt;TIME(23,59,0)),"Evening",
  L3349&gt;=TIME(23,59,0),"Night",
  L3349&lt;TIME(9,0,0),"Night"
))</f>
        <v/>
      </c>
      <c r="O3349" t="str">
        <f t="shared" si="316"/>
        <v/>
      </c>
    </row>
    <row r="3350" spans="7:15" x14ac:dyDescent="0.25">
      <c r="G3350" t="str">
        <f t="shared" si="312"/>
        <v/>
      </c>
      <c r="H3350" s="4" t="str">
        <f t="shared" si="313"/>
        <v/>
      </c>
      <c r="I3350" t="str">
        <f>IFERROR(INDEX(Analysis!$B$71:$L$91, MATCH(B3350, Analysis!$A$71:$A$91, 0), MATCH(C3350, Analysis!$B$70:$L$70, 0)), "")</f>
        <v/>
      </c>
      <c r="J3350" t="str">
        <f t="shared" si="314"/>
        <v/>
      </c>
      <c r="K3350" s="56" t="str">
        <f t="shared" si="315"/>
        <v/>
      </c>
      <c r="L3350" s="57" t="str">
        <f t="shared" si="317"/>
        <v/>
      </c>
      <c r="M3350" t="str" cm="1">
        <f t="array" ref="M3350">IF(L3350="","",_xlfn.IFS(
  AND(L3350&gt;=TIME(9,0,0), L3350&lt;TIME(16,0,0)),"Morning",
  AND(L3350&gt;=TIME(16,0,0), L3350&lt;TIME(23,59,0)),"Evening",
  L3350&gt;=TIME(23,59,0),"Night",
  L3350&lt;TIME(9,0,0),"Night"
))</f>
        <v/>
      </c>
      <c r="O3350" t="str">
        <f t="shared" si="316"/>
        <v/>
      </c>
    </row>
    <row r="3351" spans="7:15" x14ac:dyDescent="0.25">
      <c r="G3351" t="str">
        <f t="shared" si="312"/>
        <v/>
      </c>
      <c r="H3351" s="4" t="str">
        <f t="shared" si="313"/>
        <v/>
      </c>
      <c r="I3351" t="str">
        <f>IFERROR(INDEX(Analysis!$B$71:$L$91, MATCH(B3351, Analysis!$A$71:$A$91, 0), MATCH(C3351, Analysis!$B$70:$L$70, 0)), "")</f>
        <v/>
      </c>
      <c r="J3351" t="str">
        <f t="shared" si="314"/>
        <v/>
      </c>
      <c r="K3351" s="56" t="str">
        <f t="shared" si="315"/>
        <v/>
      </c>
      <c r="L3351" s="57" t="str">
        <f t="shared" si="317"/>
        <v/>
      </c>
      <c r="M3351" t="str" cm="1">
        <f t="array" ref="M3351">IF(L3351="","",_xlfn.IFS(
  AND(L3351&gt;=TIME(9,0,0), L3351&lt;TIME(16,0,0)),"Morning",
  AND(L3351&gt;=TIME(16,0,0), L3351&lt;TIME(23,59,0)),"Evening",
  L3351&gt;=TIME(23,59,0),"Night",
  L3351&lt;TIME(9,0,0),"Night"
))</f>
        <v/>
      </c>
      <c r="O3351" t="str">
        <f t="shared" si="316"/>
        <v/>
      </c>
    </row>
    <row r="3352" spans="7:15" x14ac:dyDescent="0.25">
      <c r="G3352" t="str">
        <f t="shared" si="312"/>
        <v/>
      </c>
      <c r="H3352" s="4" t="str">
        <f t="shared" si="313"/>
        <v/>
      </c>
      <c r="I3352" t="str">
        <f>IFERROR(INDEX(Analysis!$B$71:$L$91, MATCH(B3352, Analysis!$A$71:$A$91, 0), MATCH(C3352, Analysis!$B$70:$L$70, 0)), "")</f>
        <v/>
      </c>
      <c r="J3352" t="str">
        <f t="shared" si="314"/>
        <v/>
      </c>
      <c r="K3352" s="56" t="str">
        <f t="shared" si="315"/>
        <v/>
      </c>
      <c r="L3352" s="57" t="str">
        <f t="shared" si="317"/>
        <v/>
      </c>
      <c r="M3352" t="str" cm="1">
        <f t="array" ref="M3352">IF(L3352="","",_xlfn.IFS(
  AND(L3352&gt;=TIME(9,0,0), L3352&lt;TIME(16,0,0)),"Morning",
  AND(L3352&gt;=TIME(16,0,0), L3352&lt;TIME(23,59,0)),"Evening",
  L3352&gt;=TIME(23,59,0),"Night",
  L3352&lt;TIME(9,0,0),"Night"
))</f>
        <v/>
      </c>
      <c r="O3352" t="str">
        <f t="shared" si="316"/>
        <v/>
      </c>
    </row>
    <row r="3353" spans="7:15" x14ac:dyDescent="0.25">
      <c r="G3353" t="str">
        <f t="shared" si="312"/>
        <v/>
      </c>
      <c r="H3353" s="4" t="str">
        <f t="shared" si="313"/>
        <v/>
      </c>
      <c r="I3353" t="str">
        <f>IFERROR(INDEX(Analysis!$B$71:$L$91, MATCH(B3353, Analysis!$A$71:$A$91, 0), MATCH(C3353, Analysis!$B$70:$L$70, 0)), "")</f>
        <v/>
      </c>
      <c r="J3353" t="str">
        <f t="shared" si="314"/>
        <v/>
      </c>
      <c r="K3353" s="56" t="str">
        <f t="shared" si="315"/>
        <v/>
      </c>
      <c r="L3353" s="57" t="str">
        <f t="shared" si="317"/>
        <v/>
      </c>
      <c r="M3353" t="str" cm="1">
        <f t="array" ref="M3353">IF(L3353="","",_xlfn.IFS(
  AND(L3353&gt;=TIME(9,0,0), L3353&lt;TIME(16,0,0)),"Morning",
  AND(L3353&gt;=TIME(16,0,0), L3353&lt;TIME(23,59,0)),"Evening",
  L3353&gt;=TIME(23,59,0),"Night",
  L3353&lt;TIME(9,0,0),"Night"
))</f>
        <v/>
      </c>
      <c r="O3353" t="str">
        <f t="shared" si="316"/>
        <v/>
      </c>
    </row>
    <row r="3354" spans="7:15" x14ac:dyDescent="0.25">
      <c r="G3354" t="str">
        <f t="shared" si="312"/>
        <v/>
      </c>
      <c r="H3354" s="4" t="str">
        <f t="shared" si="313"/>
        <v/>
      </c>
      <c r="I3354" t="str">
        <f>IFERROR(INDEX(Analysis!$B$71:$L$91, MATCH(B3354, Analysis!$A$71:$A$91, 0), MATCH(C3354, Analysis!$B$70:$L$70, 0)), "")</f>
        <v/>
      </c>
      <c r="J3354" t="str">
        <f t="shared" si="314"/>
        <v/>
      </c>
      <c r="K3354" s="56" t="str">
        <f t="shared" si="315"/>
        <v/>
      </c>
      <c r="L3354" s="57" t="str">
        <f t="shared" si="317"/>
        <v/>
      </c>
      <c r="M3354" t="str" cm="1">
        <f t="array" ref="M3354">IF(L3354="","",_xlfn.IFS(
  AND(L3354&gt;=TIME(9,0,0), L3354&lt;TIME(16,0,0)),"Morning",
  AND(L3354&gt;=TIME(16,0,0), L3354&lt;TIME(23,59,0)),"Evening",
  L3354&gt;=TIME(23,59,0),"Night",
  L3354&lt;TIME(9,0,0),"Night"
))</f>
        <v/>
      </c>
      <c r="O3354" t="str">
        <f t="shared" si="316"/>
        <v/>
      </c>
    </row>
    <row r="3355" spans="7:15" x14ac:dyDescent="0.25">
      <c r="G3355" t="str">
        <f t="shared" si="312"/>
        <v/>
      </c>
      <c r="H3355" s="4" t="str">
        <f t="shared" si="313"/>
        <v/>
      </c>
      <c r="I3355" t="str">
        <f>IFERROR(INDEX(Analysis!$B$71:$L$91, MATCH(B3355, Analysis!$A$71:$A$91, 0), MATCH(C3355, Analysis!$B$70:$L$70, 0)), "")</f>
        <v/>
      </c>
      <c r="J3355" t="str">
        <f t="shared" si="314"/>
        <v/>
      </c>
      <c r="K3355" s="56" t="str">
        <f t="shared" si="315"/>
        <v/>
      </c>
      <c r="L3355" s="57" t="str">
        <f t="shared" si="317"/>
        <v/>
      </c>
      <c r="M3355" t="str" cm="1">
        <f t="array" ref="M3355">IF(L3355="","",_xlfn.IFS(
  AND(L3355&gt;=TIME(9,0,0), L3355&lt;TIME(16,0,0)),"Morning",
  AND(L3355&gt;=TIME(16,0,0), L3355&lt;TIME(23,59,0)),"Evening",
  L3355&gt;=TIME(23,59,0),"Night",
  L3355&lt;TIME(9,0,0),"Night"
))</f>
        <v/>
      </c>
      <c r="O3355" t="str">
        <f t="shared" si="316"/>
        <v/>
      </c>
    </row>
    <row r="3356" spans="7:15" x14ac:dyDescent="0.25">
      <c r="G3356" t="str">
        <f t="shared" si="312"/>
        <v/>
      </c>
      <c r="H3356" s="4" t="str">
        <f t="shared" si="313"/>
        <v/>
      </c>
      <c r="I3356" t="str">
        <f>IFERROR(INDEX(Analysis!$B$71:$L$91, MATCH(B3356, Analysis!$A$71:$A$91, 0), MATCH(C3356, Analysis!$B$70:$L$70, 0)), "")</f>
        <v/>
      </c>
      <c r="J3356" t="str">
        <f t="shared" si="314"/>
        <v/>
      </c>
      <c r="K3356" s="56" t="str">
        <f t="shared" si="315"/>
        <v/>
      </c>
      <c r="L3356" s="57" t="str">
        <f t="shared" si="317"/>
        <v/>
      </c>
      <c r="M3356" t="str" cm="1">
        <f t="array" ref="M3356">IF(L3356="","",_xlfn.IFS(
  AND(L3356&gt;=TIME(9,0,0), L3356&lt;TIME(16,0,0)),"Morning",
  AND(L3356&gt;=TIME(16,0,0), L3356&lt;TIME(23,59,0)),"Evening",
  L3356&gt;=TIME(23,59,0),"Night",
  L3356&lt;TIME(9,0,0),"Night"
))</f>
        <v/>
      </c>
      <c r="O3356" t="str">
        <f t="shared" si="316"/>
        <v/>
      </c>
    </row>
    <row r="3357" spans="7:15" x14ac:dyDescent="0.25">
      <c r="G3357" t="str">
        <f t="shared" si="312"/>
        <v/>
      </c>
      <c r="H3357" s="4" t="str">
        <f t="shared" si="313"/>
        <v/>
      </c>
      <c r="I3357" t="str">
        <f>IFERROR(INDEX(Analysis!$B$71:$L$91, MATCH(B3357, Analysis!$A$71:$A$91, 0), MATCH(C3357, Analysis!$B$70:$L$70, 0)), "")</f>
        <v/>
      </c>
      <c r="J3357" t="str">
        <f t="shared" si="314"/>
        <v/>
      </c>
      <c r="K3357" s="56" t="str">
        <f t="shared" si="315"/>
        <v/>
      </c>
      <c r="L3357" s="57" t="str">
        <f t="shared" si="317"/>
        <v/>
      </c>
      <c r="M3357" t="str" cm="1">
        <f t="array" ref="M3357">IF(L3357="","",_xlfn.IFS(
  AND(L3357&gt;=TIME(9,0,0), L3357&lt;TIME(16,0,0)),"Morning",
  AND(L3357&gt;=TIME(16,0,0), L3357&lt;TIME(23,59,0)),"Evening",
  L3357&gt;=TIME(23,59,0),"Night",
  L3357&lt;TIME(9,0,0),"Night"
))</f>
        <v/>
      </c>
      <c r="O3357" t="str">
        <f t="shared" si="316"/>
        <v/>
      </c>
    </row>
    <row r="3358" spans="7:15" x14ac:dyDescent="0.25">
      <c r="G3358" t="str">
        <f t="shared" si="312"/>
        <v/>
      </c>
      <c r="H3358" s="4" t="str">
        <f t="shared" si="313"/>
        <v/>
      </c>
      <c r="I3358" t="str">
        <f>IFERROR(INDEX(Analysis!$B$71:$L$91, MATCH(B3358, Analysis!$A$71:$A$91, 0), MATCH(C3358, Analysis!$B$70:$L$70, 0)), "")</f>
        <v/>
      </c>
      <c r="J3358" t="str">
        <f t="shared" si="314"/>
        <v/>
      </c>
      <c r="K3358" s="56" t="str">
        <f t="shared" si="315"/>
        <v/>
      </c>
      <c r="L3358" s="57" t="str">
        <f t="shared" si="317"/>
        <v/>
      </c>
      <c r="M3358" t="str" cm="1">
        <f t="array" ref="M3358">IF(L3358="","",_xlfn.IFS(
  AND(L3358&gt;=TIME(9,0,0), L3358&lt;TIME(16,0,0)),"Morning",
  AND(L3358&gt;=TIME(16,0,0), L3358&lt;TIME(23,59,0)),"Evening",
  L3358&gt;=TIME(23,59,0),"Night",
  L3358&lt;TIME(9,0,0),"Night"
))</f>
        <v/>
      </c>
      <c r="O3358" t="str">
        <f t="shared" si="316"/>
        <v/>
      </c>
    </row>
    <row r="3359" spans="7:15" x14ac:dyDescent="0.25">
      <c r="G3359" t="str">
        <f t="shared" si="312"/>
        <v/>
      </c>
      <c r="H3359" s="4" t="str">
        <f t="shared" si="313"/>
        <v/>
      </c>
      <c r="I3359" t="str">
        <f>IFERROR(INDEX(Analysis!$B$71:$L$91, MATCH(B3359, Analysis!$A$71:$A$91, 0), MATCH(C3359, Analysis!$B$70:$L$70, 0)), "")</f>
        <v/>
      </c>
      <c r="J3359" t="str">
        <f t="shared" si="314"/>
        <v/>
      </c>
      <c r="K3359" s="56" t="str">
        <f t="shared" si="315"/>
        <v/>
      </c>
      <c r="L3359" s="57" t="str">
        <f t="shared" si="317"/>
        <v/>
      </c>
      <c r="M3359" t="str" cm="1">
        <f t="array" ref="M3359">IF(L3359="","",_xlfn.IFS(
  AND(L3359&gt;=TIME(9,0,0), L3359&lt;TIME(16,0,0)),"Morning",
  AND(L3359&gt;=TIME(16,0,0), L3359&lt;TIME(23,59,0)),"Evening",
  L3359&gt;=TIME(23,59,0),"Night",
  L3359&lt;TIME(9,0,0),"Night"
))</f>
        <v/>
      </c>
      <c r="O3359" t="str">
        <f t="shared" si="316"/>
        <v/>
      </c>
    </row>
    <row r="3360" spans="7:15" x14ac:dyDescent="0.25">
      <c r="G3360" t="str">
        <f t="shared" si="312"/>
        <v/>
      </c>
      <c r="H3360" s="4" t="str">
        <f t="shared" si="313"/>
        <v/>
      </c>
      <c r="I3360" t="str">
        <f>IFERROR(INDEX(Analysis!$B$71:$L$91, MATCH(B3360, Analysis!$A$71:$A$91, 0), MATCH(C3360, Analysis!$B$70:$L$70, 0)), "")</f>
        <v/>
      </c>
      <c r="J3360" t="str">
        <f t="shared" si="314"/>
        <v/>
      </c>
      <c r="K3360" s="56" t="str">
        <f t="shared" si="315"/>
        <v/>
      </c>
      <c r="L3360" s="57" t="str">
        <f t="shared" si="317"/>
        <v/>
      </c>
      <c r="M3360" t="str" cm="1">
        <f t="array" ref="M3360">IF(L3360="","",_xlfn.IFS(
  AND(L3360&gt;=TIME(9,0,0), L3360&lt;TIME(16,0,0)),"Morning",
  AND(L3360&gt;=TIME(16,0,0), L3360&lt;TIME(23,59,0)),"Evening",
  L3360&gt;=TIME(23,59,0),"Night",
  L3360&lt;TIME(9,0,0),"Night"
))</f>
        <v/>
      </c>
      <c r="O3360" t="str">
        <f t="shared" si="316"/>
        <v/>
      </c>
    </row>
    <row r="3361" spans="7:15" x14ac:dyDescent="0.25">
      <c r="G3361" t="str">
        <f t="shared" si="312"/>
        <v/>
      </c>
      <c r="H3361" s="4" t="str">
        <f t="shared" si="313"/>
        <v/>
      </c>
      <c r="I3361" t="str">
        <f>IFERROR(INDEX(Analysis!$B$71:$L$91, MATCH(B3361, Analysis!$A$71:$A$91, 0), MATCH(C3361, Analysis!$B$70:$L$70, 0)), "")</f>
        <v/>
      </c>
      <c r="J3361" t="str">
        <f t="shared" si="314"/>
        <v/>
      </c>
      <c r="K3361" s="56" t="str">
        <f t="shared" si="315"/>
        <v/>
      </c>
      <c r="L3361" s="57" t="str">
        <f t="shared" si="317"/>
        <v/>
      </c>
      <c r="M3361" t="str" cm="1">
        <f t="array" ref="M3361">IF(L3361="","",_xlfn.IFS(
  AND(L3361&gt;=TIME(9,0,0), L3361&lt;TIME(16,0,0)),"Morning",
  AND(L3361&gt;=TIME(16,0,0), L3361&lt;TIME(23,59,0)),"Evening",
  L3361&gt;=TIME(23,59,0),"Night",
  L3361&lt;TIME(9,0,0),"Night"
))</f>
        <v/>
      </c>
      <c r="O3361" t="str">
        <f t="shared" si="316"/>
        <v/>
      </c>
    </row>
    <row r="3362" spans="7:15" x14ac:dyDescent="0.25">
      <c r="G3362" t="str">
        <f t="shared" si="312"/>
        <v/>
      </c>
      <c r="H3362" s="4" t="str">
        <f t="shared" si="313"/>
        <v/>
      </c>
      <c r="I3362" t="str">
        <f>IFERROR(INDEX(Analysis!$B$71:$L$91, MATCH(B3362, Analysis!$A$71:$A$91, 0), MATCH(C3362, Analysis!$B$70:$L$70, 0)), "")</f>
        <v/>
      </c>
      <c r="J3362" t="str">
        <f t="shared" si="314"/>
        <v/>
      </c>
      <c r="K3362" s="56" t="str">
        <f t="shared" si="315"/>
        <v/>
      </c>
      <c r="L3362" s="57" t="str">
        <f t="shared" si="317"/>
        <v/>
      </c>
      <c r="M3362" t="str" cm="1">
        <f t="array" ref="M3362">IF(L3362="","",_xlfn.IFS(
  AND(L3362&gt;=TIME(9,0,0), L3362&lt;TIME(16,0,0)),"Morning",
  AND(L3362&gt;=TIME(16,0,0), L3362&lt;TIME(23,59,0)),"Evening",
  L3362&gt;=TIME(23,59,0),"Night",
  L3362&lt;TIME(9,0,0),"Night"
))</f>
        <v/>
      </c>
      <c r="O3362" t="str">
        <f t="shared" si="316"/>
        <v/>
      </c>
    </row>
    <row r="3363" spans="7:15" x14ac:dyDescent="0.25">
      <c r="G3363" t="str">
        <f t="shared" si="312"/>
        <v/>
      </c>
      <c r="H3363" s="4" t="str">
        <f t="shared" si="313"/>
        <v/>
      </c>
      <c r="I3363" t="str">
        <f>IFERROR(INDEX(Analysis!$B$71:$L$91, MATCH(B3363, Analysis!$A$71:$A$91, 0), MATCH(C3363, Analysis!$B$70:$L$70, 0)), "")</f>
        <v/>
      </c>
      <c r="J3363" t="str">
        <f t="shared" si="314"/>
        <v/>
      </c>
      <c r="K3363" s="56" t="str">
        <f t="shared" si="315"/>
        <v/>
      </c>
      <c r="L3363" s="57" t="str">
        <f t="shared" si="317"/>
        <v/>
      </c>
      <c r="M3363" t="str" cm="1">
        <f t="array" ref="M3363">IF(L3363="","",_xlfn.IFS(
  AND(L3363&gt;=TIME(9,0,0), L3363&lt;TIME(16,0,0)),"Morning",
  AND(L3363&gt;=TIME(16,0,0), L3363&lt;TIME(23,59,0)),"Evening",
  L3363&gt;=TIME(23,59,0),"Night",
  L3363&lt;TIME(9,0,0),"Night"
))</f>
        <v/>
      </c>
      <c r="O3363" t="str">
        <f t="shared" si="316"/>
        <v/>
      </c>
    </row>
    <row r="3364" spans="7:15" x14ac:dyDescent="0.25">
      <c r="G3364" t="str">
        <f t="shared" si="312"/>
        <v/>
      </c>
      <c r="H3364" s="4" t="str">
        <f t="shared" si="313"/>
        <v/>
      </c>
      <c r="I3364" t="str">
        <f>IFERROR(INDEX(Analysis!$B$71:$L$91, MATCH(B3364, Analysis!$A$71:$A$91, 0), MATCH(C3364, Analysis!$B$70:$L$70, 0)), "")</f>
        <v/>
      </c>
      <c r="J3364" t="str">
        <f t="shared" si="314"/>
        <v/>
      </c>
      <c r="K3364" s="56" t="str">
        <f t="shared" si="315"/>
        <v/>
      </c>
      <c r="L3364" s="57" t="str">
        <f t="shared" si="317"/>
        <v/>
      </c>
      <c r="M3364" t="str" cm="1">
        <f t="array" ref="M3364">IF(L3364="","",_xlfn.IFS(
  AND(L3364&gt;=TIME(9,0,0), L3364&lt;TIME(16,0,0)),"Morning",
  AND(L3364&gt;=TIME(16,0,0), L3364&lt;TIME(23,59,0)),"Evening",
  L3364&gt;=TIME(23,59,0),"Night",
  L3364&lt;TIME(9,0,0),"Night"
))</f>
        <v/>
      </c>
      <c r="O3364" t="str">
        <f t="shared" si="316"/>
        <v/>
      </c>
    </row>
    <row r="3365" spans="7:15" x14ac:dyDescent="0.25">
      <c r="G3365" t="str">
        <f t="shared" si="312"/>
        <v/>
      </c>
      <c r="H3365" s="4" t="str">
        <f t="shared" si="313"/>
        <v/>
      </c>
      <c r="I3365" t="str">
        <f>IFERROR(INDEX(Analysis!$B$71:$L$91, MATCH(B3365, Analysis!$A$71:$A$91, 0), MATCH(C3365, Analysis!$B$70:$L$70, 0)), "")</f>
        <v/>
      </c>
      <c r="J3365" t="str">
        <f t="shared" si="314"/>
        <v/>
      </c>
      <c r="K3365" s="56" t="str">
        <f t="shared" si="315"/>
        <v/>
      </c>
      <c r="L3365" s="57" t="str">
        <f t="shared" si="317"/>
        <v/>
      </c>
      <c r="M3365" t="str" cm="1">
        <f t="array" ref="M3365">IF(L3365="","",_xlfn.IFS(
  AND(L3365&gt;=TIME(9,0,0), L3365&lt;TIME(16,0,0)),"Morning",
  AND(L3365&gt;=TIME(16,0,0), L3365&lt;TIME(23,59,0)),"Evening",
  L3365&gt;=TIME(23,59,0),"Night",
  L3365&lt;TIME(9,0,0),"Night"
))</f>
        <v/>
      </c>
      <c r="O3365" t="str">
        <f t="shared" si="316"/>
        <v/>
      </c>
    </row>
    <row r="3366" spans="7:15" x14ac:dyDescent="0.25">
      <c r="G3366" t="str">
        <f t="shared" si="312"/>
        <v/>
      </c>
      <c r="H3366" s="4" t="str">
        <f t="shared" si="313"/>
        <v/>
      </c>
      <c r="I3366" t="str">
        <f>IFERROR(INDEX(Analysis!$B$71:$L$91, MATCH(B3366, Analysis!$A$71:$A$91, 0), MATCH(C3366, Analysis!$B$70:$L$70, 0)), "")</f>
        <v/>
      </c>
      <c r="J3366" t="str">
        <f t="shared" si="314"/>
        <v/>
      </c>
      <c r="K3366" s="56" t="str">
        <f t="shared" si="315"/>
        <v/>
      </c>
      <c r="L3366" s="57" t="str">
        <f t="shared" si="317"/>
        <v/>
      </c>
      <c r="M3366" t="str" cm="1">
        <f t="array" ref="M3366">IF(L3366="","",_xlfn.IFS(
  AND(L3366&gt;=TIME(9,0,0), L3366&lt;TIME(16,0,0)),"Morning",
  AND(L3366&gt;=TIME(16,0,0), L3366&lt;TIME(23,59,0)),"Evening",
  L3366&gt;=TIME(23,59,0),"Night",
  L3366&lt;TIME(9,0,0),"Night"
))</f>
        <v/>
      </c>
      <c r="O3366" t="str">
        <f t="shared" si="316"/>
        <v/>
      </c>
    </row>
    <row r="3367" spans="7:15" x14ac:dyDescent="0.25">
      <c r="G3367" t="str">
        <f t="shared" si="312"/>
        <v/>
      </c>
      <c r="H3367" s="4" t="str">
        <f t="shared" si="313"/>
        <v/>
      </c>
      <c r="I3367" t="str">
        <f>IFERROR(INDEX(Analysis!$B$71:$L$91, MATCH(B3367, Analysis!$A$71:$A$91, 0), MATCH(C3367, Analysis!$B$70:$L$70, 0)), "")</f>
        <v/>
      </c>
      <c r="J3367" t="str">
        <f t="shared" si="314"/>
        <v/>
      </c>
      <c r="K3367" s="56" t="str">
        <f t="shared" si="315"/>
        <v/>
      </c>
      <c r="L3367" s="57" t="str">
        <f t="shared" si="317"/>
        <v/>
      </c>
      <c r="M3367" t="str" cm="1">
        <f t="array" ref="M3367">IF(L3367="","",_xlfn.IFS(
  AND(L3367&gt;=TIME(9,0,0), L3367&lt;TIME(16,0,0)),"Morning",
  AND(L3367&gt;=TIME(16,0,0), L3367&lt;TIME(23,59,0)),"Evening",
  L3367&gt;=TIME(23,59,0),"Night",
  L3367&lt;TIME(9,0,0),"Night"
))</f>
        <v/>
      </c>
      <c r="O3367" t="str">
        <f t="shared" si="316"/>
        <v/>
      </c>
    </row>
    <row r="3368" spans="7:15" x14ac:dyDescent="0.25">
      <c r="G3368" t="str">
        <f t="shared" si="312"/>
        <v/>
      </c>
      <c r="H3368" s="4" t="str">
        <f t="shared" si="313"/>
        <v/>
      </c>
      <c r="I3368" t="str">
        <f>IFERROR(INDEX(Analysis!$B$71:$L$91, MATCH(B3368, Analysis!$A$71:$A$91, 0), MATCH(C3368, Analysis!$B$70:$L$70, 0)), "")</f>
        <v/>
      </c>
      <c r="J3368" t="str">
        <f t="shared" si="314"/>
        <v/>
      </c>
      <c r="K3368" s="56" t="str">
        <f t="shared" si="315"/>
        <v/>
      </c>
      <c r="L3368" s="57" t="str">
        <f t="shared" si="317"/>
        <v/>
      </c>
      <c r="M3368" t="str" cm="1">
        <f t="array" ref="M3368">IF(L3368="","",_xlfn.IFS(
  AND(L3368&gt;=TIME(9,0,0), L3368&lt;TIME(16,0,0)),"Morning",
  AND(L3368&gt;=TIME(16,0,0), L3368&lt;TIME(23,59,0)),"Evening",
  L3368&gt;=TIME(23,59,0),"Night",
  L3368&lt;TIME(9,0,0),"Night"
))</f>
        <v/>
      </c>
      <c r="O3368" t="str">
        <f t="shared" si="316"/>
        <v/>
      </c>
    </row>
    <row r="3369" spans="7:15" x14ac:dyDescent="0.25">
      <c r="G3369" t="str">
        <f t="shared" si="312"/>
        <v/>
      </c>
      <c r="H3369" s="4" t="str">
        <f t="shared" si="313"/>
        <v/>
      </c>
      <c r="I3369" t="str">
        <f>IFERROR(INDEX(Analysis!$B$71:$L$91, MATCH(B3369, Analysis!$A$71:$A$91, 0), MATCH(C3369, Analysis!$B$70:$L$70, 0)), "")</f>
        <v/>
      </c>
      <c r="J3369" t="str">
        <f t="shared" si="314"/>
        <v/>
      </c>
      <c r="K3369" s="56" t="str">
        <f t="shared" si="315"/>
        <v/>
      </c>
      <c r="L3369" s="57" t="str">
        <f t="shared" si="317"/>
        <v/>
      </c>
      <c r="M3369" t="str" cm="1">
        <f t="array" ref="M3369">IF(L3369="","",_xlfn.IFS(
  AND(L3369&gt;=TIME(9,0,0), L3369&lt;TIME(16,0,0)),"Morning",
  AND(L3369&gt;=TIME(16,0,0), L3369&lt;TIME(23,59,0)),"Evening",
  L3369&gt;=TIME(23,59,0),"Night",
  L3369&lt;TIME(9,0,0),"Night"
))</f>
        <v/>
      </c>
      <c r="O3369" t="str">
        <f t="shared" si="316"/>
        <v/>
      </c>
    </row>
    <row r="3370" spans="7:15" x14ac:dyDescent="0.25">
      <c r="G3370" t="str">
        <f t="shared" si="312"/>
        <v/>
      </c>
      <c r="H3370" s="4" t="str">
        <f t="shared" si="313"/>
        <v/>
      </c>
      <c r="I3370" t="str">
        <f>IFERROR(INDEX(Analysis!$B$71:$L$91, MATCH(B3370, Analysis!$A$71:$A$91, 0), MATCH(C3370, Analysis!$B$70:$L$70, 0)), "")</f>
        <v/>
      </c>
      <c r="J3370" t="str">
        <f t="shared" si="314"/>
        <v/>
      </c>
      <c r="K3370" s="56" t="str">
        <f t="shared" si="315"/>
        <v/>
      </c>
      <c r="L3370" s="57" t="str">
        <f t="shared" si="317"/>
        <v/>
      </c>
      <c r="M3370" t="str" cm="1">
        <f t="array" ref="M3370">IF(L3370="","",_xlfn.IFS(
  AND(L3370&gt;=TIME(9,0,0), L3370&lt;TIME(16,0,0)),"Morning",
  AND(L3370&gt;=TIME(16,0,0), L3370&lt;TIME(23,59,0)),"Evening",
  L3370&gt;=TIME(23,59,0),"Night",
  L3370&lt;TIME(9,0,0),"Night"
))</f>
        <v/>
      </c>
      <c r="O3370" t="str">
        <f t="shared" si="316"/>
        <v/>
      </c>
    </row>
    <row r="3371" spans="7:15" x14ac:dyDescent="0.25">
      <c r="G3371" t="str">
        <f t="shared" si="312"/>
        <v/>
      </c>
      <c r="H3371" s="4" t="str">
        <f t="shared" si="313"/>
        <v/>
      </c>
      <c r="I3371" t="str">
        <f>IFERROR(INDEX(Analysis!$B$71:$L$91, MATCH(B3371, Analysis!$A$71:$A$91, 0), MATCH(C3371, Analysis!$B$70:$L$70, 0)), "")</f>
        <v/>
      </c>
      <c r="J3371" t="str">
        <f t="shared" si="314"/>
        <v/>
      </c>
      <c r="K3371" s="56" t="str">
        <f t="shared" si="315"/>
        <v/>
      </c>
      <c r="L3371" s="57" t="str">
        <f t="shared" si="317"/>
        <v/>
      </c>
      <c r="M3371" t="str" cm="1">
        <f t="array" ref="M3371">IF(L3371="","",_xlfn.IFS(
  AND(L3371&gt;=TIME(9,0,0), L3371&lt;TIME(16,0,0)),"Morning",
  AND(L3371&gt;=TIME(16,0,0), L3371&lt;TIME(23,59,0)),"Evening",
  L3371&gt;=TIME(23,59,0),"Night",
  L3371&lt;TIME(9,0,0),"Night"
))</f>
        <v/>
      </c>
      <c r="O3371" t="str">
        <f t="shared" si="316"/>
        <v/>
      </c>
    </row>
    <row r="3372" spans="7:15" x14ac:dyDescent="0.25">
      <c r="G3372" t="str">
        <f t="shared" si="312"/>
        <v/>
      </c>
      <c r="H3372" s="4" t="str">
        <f t="shared" si="313"/>
        <v/>
      </c>
      <c r="I3372" t="str">
        <f>IFERROR(INDEX(Analysis!$B$71:$L$91, MATCH(B3372, Analysis!$A$71:$A$91, 0), MATCH(C3372, Analysis!$B$70:$L$70, 0)), "")</f>
        <v/>
      </c>
      <c r="J3372" t="str">
        <f t="shared" si="314"/>
        <v/>
      </c>
      <c r="K3372" s="56" t="str">
        <f t="shared" si="315"/>
        <v/>
      </c>
      <c r="L3372" s="57" t="str">
        <f t="shared" si="317"/>
        <v/>
      </c>
      <c r="M3372" t="str" cm="1">
        <f t="array" ref="M3372">IF(L3372="","",_xlfn.IFS(
  AND(L3372&gt;=TIME(9,0,0), L3372&lt;TIME(16,0,0)),"Morning",
  AND(L3372&gt;=TIME(16,0,0), L3372&lt;TIME(23,59,0)),"Evening",
  L3372&gt;=TIME(23,59,0),"Night",
  L3372&lt;TIME(9,0,0),"Night"
))</f>
        <v/>
      </c>
      <c r="O3372" t="str">
        <f t="shared" si="316"/>
        <v/>
      </c>
    </row>
    <row r="3373" spans="7:15" x14ac:dyDescent="0.25">
      <c r="G3373" t="str">
        <f t="shared" si="312"/>
        <v/>
      </c>
      <c r="H3373" s="4" t="str">
        <f t="shared" si="313"/>
        <v/>
      </c>
      <c r="I3373" t="str">
        <f>IFERROR(INDEX(Analysis!$B$71:$L$91, MATCH(B3373, Analysis!$A$71:$A$91, 0), MATCH(C3373, Analysis!$B$70:$L$70, 0)), "")</f>
        <v/>
      </c>
      <c r="J3373" t="str">
        <f t="shared" si="314"/>
        <v/>
      </c>
      <c r="K3373" s="56" t="str">
        <f t="shared" si="315"/>
        <v/>
      </c>
      <c r="L3373" s="57" t="str">
        <f t="shared" si="317"/>
        <v/>
      </c>
      <c r="M3373" t="str" cm="1">
        <f t="array" ref="M3373">IF(L3373="","",_xlfn.IFS(
  AND(L3373&gt;=TIME(9,0,0), L3373&lt;TIME(16,0,0)),"Morning",
  AND(L3373&gt;=TIME(16,0,0), L3373&lt;TIME(23,59,0)),"Evening",
  L3373&gt;=TIME(23,59,0),"Night",
  L3373&lt;TIME(9,0,0),"Night"
))</f>
        <v/>
      </c>
      <c r="O3373" t="str">
        <f t="shared" si="316"/>
        <v/>
      </c>
    </row>
    <row r="3374" spans="7:15" x14ac:dyDescent="0.25">
      <c r="G3374" t="str">
        <f t="shared" si="312"/>
        <v/>
      </c>
      <c r="H3374" s="4" t="str">
        <f t="shared" si="313"/>
        <v/>
      </c>
      <c r="I3374" t="str">
        <f>IFERROR(INDEX(Analysis!$B$71:$L$91, MATCH(B3374, Analysis!$A$71:$A$91, 0), MATCH(C3374, Analysis!$B$70:$L$70, 0)), "")</f>
        <v/>
      </c>
      <c r="J3374" t="str">
        <f t="shared" si="314"/>
        <v/>
      </c>
      <c r="K3374" s="56" t="str">
        <f t="shared" si="315"/>
        <v/>
      </c>
      <c r="L3374" s="57" t="str">
        <f t="shared" si="317"/>
        <v/>
      </c>
      <c r="M3374" t="str" cm="1">
        <f t="array" ref="M3374">IF(L3374="","",_xlfn.IFS(
  AND(L3374&gt;=TIME(9,0,0), L3374&lt;TIME(16,0,0)),"Morning",
  AND(L3374&gt;=TIME(16,0,0), L3374&lt;TIME(23,59,0)),"Evening",
  L3374&gt;=TIME(23,59,0),"Night",
  L3374&lt;TIME(9,0,0),"Night"
))</f>
        <v/>
      </c>
      <c r="O3374" t="str">
        <f t="shared" si="316"/>
        <v/>
      </c>
    </row>
    <row r="3375" spans="7:15" x14ac:dyDescent="0.25">
      <c r="G3375" t="str">
        <f t="shared" si="312"/>
        <v/>
      </c>
      <c r="H3375" s="4" t="str">
        <f t="shared" si="313"/>
        <v/>
      </c>
      <c r="I3375" t="str">
        <f>IFERROR(INDEX(Analysis!$B$71:$L$91, MATCH(B3375, Analysis!$A$71:$A$91, 0), MATCH(C3375, Analysis!$B$70:$L$70, 0)), "")</f>
        <v/>
      </c>
      <c r="J3375" t="str">
        <f t="shared" si="314"/>
        <v/>
      </c>
      <c r="K3375" s="56" t="str">
        <f t="shared" si="315"/>
        <v/>
      </c>
      <c r="L3375" s="57" t="str">
        <f t="shared" si="317"/>
        <v/>
      </c>
      <c r="M3375" t="str" cm="1">
        <f t="array" ref="M3375">IF(L3375="","",_xlfn.IFS(
  AND(L3375&gt;=TIME(9,0,0), L3375&lt;TIME(16,0,0)),"Morning",
  AND(L3375&gt;=TIME(16,0,0), L3375&lt;TIME(23,59,0)),"Evening",
  L3375&gt;=TIME(23,59,0),"Night",
  L3375&lt;TIME(9,0,0),"Night"
))</f>
        <v/>
      </c>
      <c r="O3375" t="str">
        <f t="shared" si="316"/>
        <v/>
      </c>
    </row>
    <row r="3376" spans="7:15" x14ac:dyDescent="0.25">
      <c r="G3376" t="str">
        <f t="shared" si="312"/>
        <v/>
      </c>
      <c r="H3376" s="4" t="str">
        <f t="shared" si="313"/>
        <v/>
      </c>
      <c r="I3376" t="str">
        <f>IFERROR(INDEX(Analysis!$B$71:$L$91, MATCH(B3376, Analysis!$A$71:$A$91, 0), MATCH(C3376, Analysis!$B$70:$L$70, 0)), "")</f>
        <v/>
      </c>
      <c r="J3376" t="str">
        <f t="shared" si="314"/>
        <v/>
      </c>
      <c r="K3376" s="56" t="str">
        <f t="shared" si="315"/>
        <v/>
      </c>
      <c r="L3376" s="57" t="str">
        <f t="shared" si="317"/>
        <v/>
      </c>
      <c r="M3376" t="str" cm="1">
        <f t="array" ref="M3376">IF(L3376="","",_xlfn.IFS(
  AND(L3376&gt;=TIME(9,0,0), L3376&lt;TIME(16,0,0)),"Morning",
  AND(L3376&gt;=TIME(16,0,0), L3376&lt;TIME(23,59,0)),"Evening",
  L3376&gt;=TIME(23,59,0),"Night",
  L3376&lt;TIME(9,0,0),"Night"
))</f>
        <v/>
      </c>
      <c r="O3376" t="str">
        <f t="shared" si="316"/>
        <v/>
      </c>
    </row>
    <row r="3377" spans="7:15" x14ac:dyDescent="0.25">
      <c r="G3377" t="str">
        <f t="shared" si="312"/>
        <v/>
      </c>
      <c r="H3377" s="4" t="str">
        <f t="shared" si="313"/>
        <v/>
      </c>
      <c r="I3377" t="str">
        <f>IFERROR(INDEX(Analysis!$B$71:$L$91, MATCH(B3377, Analysis!$A$71:$A$91, 0), MATCH(C3377, Analysis!$B$70:$L$70, 0)), "")</f>
        <v/>
      </c>
      <c r="J3377" t="str">
        <f t="shared" si="314"/>
        <v/>
      </c>
      <c r="K3377" s="56" t="str">
        <f t="shared" si="315"/>
        <v/>
      </c>
      <c r="L3377" s="57" t="str">
        <f t="shared" si="317"/>
        <v/>
      </c>
      <c r="M3377" t="str" cm="1">
        <f t="array" ref="M3377">IF(L3377="","",_xlfn.IFS(
  AND(L3377&gt;=TIME(9,0,0), L3377&lt;TIME(16,0,0)),"Morning",
  AND(L3377&gt;=TIME(16,0,0), L3377&lt;TIME(23,59,0)),"Evening",
  L3377&gt;=TIME(23,59,0),"Night",
  L3377&lt;TIME(9,0,0),"Night"
))</f>
        <v/>
      </c>
      <c r="O3377" t="str">
        <f t="shared" si="316"/>
        <v/>
      </c>
    </row>
    <row r="3378" spans="7:15" x14ac:dyDescent="0.25">
      <c r="G3378" t="str">
        <f t="shared" si="312"/>
        <v/>
      </c>
      <c r="H3378" s="4" t="str">
        <f t="shared" si="313"/>
        <v/>
      </c>
      <c r="I3378" t="str">
        <f>IFERROR(INDEX(Analysis!$B$71:$L$91, MATCH(B3378, Analysis!$A$71:$A$91, 0), MATCH(C3378, Analysis!$B$70:$L$70, 0)), "")</f>
        <v/>
      </c>
      <c r="J3378" t="str">
        <f t="shared" si="314"/>
        <v/>
      </c>
      <c r="K3378" s="56" t="str">
        <f t="shared" si="315"/>
        <v/>
      </c>
      <c r="L3378" s="57" t="str">
        <f t="shared" si="317"/>
        <v/>
      </c>
      <c r="M3378" t="str" cm="1">
        <f t="array" ref="M3378">IF(L3378="","",_xlfn.IFS(
  AND(L3378&gt;=TIME(9,0,0), L3378&lt;TIME(16,0,0)),"Morning",
  AND(L3378&gt;=TIME(16,0,0), L3378&lt;TIME(23,59,0)),"Evening",
  L3378&gt;=TIME(23,59,0),"Night",
  L3378&lt;TIME(9,0,0),"Night"
))</f>
        <v/>
      </c>
      <c r="O3378" t="str">
        <f t="shared" si="316"/>
        <v/>
      </c>
    </row>
    <row r="3379" spans="7:15" x14ac:dyDescent="0.25">
      <c r="G3379" t="str">
        <f t="shared" si="312"/>
        <v/>
      </c>
      <c r="H3379" s="4" t="str">
        <f t="shared" si="313"/>
        <v/>
      </c>
      <c r="I3379" t="str">
        <f>IFERROR(INDEX(Analysis!$B$71:$L$91, MATCH(B3379, Analysis!$A$71:$A$91, 0), MATCH(C3379, Analysis!$B$70:$L$70, 0)), "")</f>
        <v/>
      </c>
      <c r="J3379" t="str">
        <f t="shared" si="314"/>
        <v/>
      </c>
      <c r="K3379" s="56" t="str">
        <f t="shared" si="315"/>
        <v/>
      </c>
      <c r="L3379" s="57" t="str">
        <f t="shared" si="317"/>
        <v/>
      </c>
      <c r="M3379" t="str" cm="1">
        <f t="array" ref="M3379">IF(L3379="","",_xlfn.IFS(
  AND(L3379&gt;=TIME(9,0,0), L3379&lt;TIME(16,0,0)),"Morning",
  AND(L3379&gt;=TIME(16,0,0), L3379&lt;TIME(23,59,0)),"Evening",
  L3379&gt;=TIME(23,59,0),"Night",
  L3379&lt;TIME(9,0,0),"Night"
))</f>
        <v/>
      </c>
      <c r="O3379" t="str">
        <f t="shared" si="316"/>
        <v/>
      </c>
    </row>
    <row r="3380" spans="7:15" x14ac:dyDescent="0.25">
      <c r="G3380" t="str">
        <f t="shared" si="312"/>
        <v/>
      </c>
      <c r="H3380" s="4" t="str">
        <f t="shared" si="313"/>
        <v/>
      </c>
      <c r="I3380" t="str">
        <f>IFERROR(INDEX(Analysis!$B$71:$L$91, MATCH(B3380, Analysis!$A$71:$A$91, 0), MATCH(C3380, Analysis!$B$70:$L$70, 0)), "")</f>
        <v/>
      </c>
      <c r="J3380" t="str">
        <f t="shared" si="314"/>
        <v/>
      </c>
      <c r="K3380" s="56" t="str">
        <f t="shared" si="315"/>
        <v/>
      </c>
      <c r="L3380" s="57" t="str">
        <f t="shared" si="317"/>
        <v/>
      </c>
      <c r="M3380" t="str" cm="1">
        <f t="array" ref="M3380">IF(L3380="","",_xlfn.IFS(
  AND(L3380&gt;=TIME(9,0,0), L3380&lt;TIME(16,0,0)),"Morning",
  AND(L3380&gt;=TIME(16,0,0), L3380&lt;TIME(23,59,0)),"Evening",
  L3380&gt;=TIME(23,59,0),"Night",
  L3380&lt;TIME(9,0,0),"Night"
))</f>
        <v/>
      </c>
      <c r="O3380" t="str">
        <f t="shared" si="316"/>
        <v/>
      </c>
    </row>
    <row r="3381" spans="7:15" x14ac:dyDescent="0.25">
      <c r="G3381" t="str">
        <f t="shared" si="312"/>
        <v/>
      </c>
      <c r="H3381" s="4" t="str">
        <f t="shared" si="313"/>
        <v/>
      </c>
      <c r="I3381" t="str">
        <f>IFERROR(INDEX(Analysis!$B$71:$L$91, MATCH(B3381, Analysis!$A$71:$A$91, 0), MATCH(C3381, Analysis!$B$70:$L$70, 0)), "")</f>
        <v/>
      </c>
      <c r="J3381" t="str">
        <f t="shared" si="314"/>
        <v/>
      </c>
      <c r="K3381" s="56" t="str">
        <f t="shared" si="315"/>
        <v/>
      </c>
      <c r="L3381" s="57" t="str">
        <f t="shared" si="317"/>
        <v/>
      </c>
      <c r="M3381" t="str" cm="1">
        <f t="array" ref="M3381">IF(L3381="","",_xlfn.IFS(
  AND(L3381&gt;=TIME(9,0,0), L3381&lt;TIME(16,0,0)),"Morning",
  AND(L3381&gt;=TIME(16,0,0), L3381&lt;TIME(23,59,0)),"Evening",
  L3381&gt;=TIME(23,59,0),"Night",
  L3381&lt;TIME(9,0,0),"Night"
))</f>
        <v/>
      </c>
      <c r="O3381" t="str">
        <f t="shared" si="316"/>
        <v/>
      </c>
    </row>
    <row r="3382" spans="7:15" x14ac:dyDescent="0.25">
      <c r="G3382" t="str">
        <f t="shared" si="312"/>
        <v/>
      </c>
      <c r="H3382" s="4" t="str">
        <f t="shared" si="313"/>
        <v/>
      </c>
      <c r="I3382" t="str">
        <f>IFERROR(INDEX(Analysis!$B$71:$L$91, MATCH(B3382, Analysis!$A$71:$A$91, 0), MATCH(C3382, Analysis!$B$70:$L$70, 0)), "")</f>
        <v/>
      </c>
      <c r="J3382" t="str">
        <f t="shared" si="314"/>
        <v/>
      </c>
      <c r="K3382" s="56" t="str">
        <f t="shared" si="315"/>
        <v/>
      </c>
      <c r="L3382" s="57" t="str">
        <f t="shared" si="317"/>
        <v/>
      </c>
      <c r="M3382" t="str" cm="1">
        <f t="array" ref="M3382">IF(L3382="","",_xlfn.IFS(
  AND(L3382&gt;=TIME(9,0,0), L3382&lt;TIME(16,0,0)),"Morning",
  AND(L3382&gt;=TIME(16,0,0), L3382&lt;TIME(23,59,0)),"Evening",
  L3382&gt;=TIME(23,59,0),"Night",
  L3382&lt;TIME(9,0,0),"Night"
))</f>
        <v/>
      </c>
      <c r="O3382" t="str">
        <f t="shared" si="316"/>
        <v/>
      </c>
    </row>
    <row r="3383" spans="7:15" x14ac:dyDescent="0.25">
      <c r="G3383" t="str">
        <f t="shared" si="312"/>
        <v/>
      </c>
      <c r="H3383" s="4" t="str">
        <f t="shared" si="313"/>
        <v/>
      </c>
      <c r="I3383" t="str">
        <f>IFERROR(INDEX(Analysis!$B$71:$L$91, MATCH(B3383, Analysis!$A$71:$A$91, 0), MATCH(C3383, Analysis!$B$70:$L$70, 0)), "")</f>
        <v/>
      </c>
      <c r="J3383" t="str">
        <f t="shared" si="314"/>
        <v/>
      </c>
      <c r="K3383" s="56" t="str">
        <f t="shared" si="315"/>
        <v/>
      </c>
      <c r="L3383" s="57" t="str">
        <f t="shared" si="317"/>
        <v/>
      </c>
      <c r="M3383" t="str" cm="1">
        <f t="array" ref="M3383">IF(L3383="","",_xlfn.IFS(
  AND(L3383&gt;=TIME(9,0,0), L3383&lt;TIME(16,0,0)),"Morning",
  AND(L3383&gt;=TIME(16,0,0), L3383&lt;TIME(23,59,0)),"Evening",
  L3383&gt;=TIME(23,59,0),"Night",
  L3383&lt;TIME(9,0,0),"Night"
))</f>
        <v/>
      </c>
      <c r="O3383" t="str">
        <f t="shared" si="316"/>
        <v/>
      </c>
    </row>
    <row r="3384" spans="7:15" x14ac:dyDescent="0.25">
      <c r="G3384" t="str">
        <f t="shared" si="312"/>
        <v/>
      </c>
      <c r="H3384" s="4" t="str">
        <f t="shared" si="313"/>
        <v/>
      </c>
      <c r="I3384" t="str">
        <f>IFERROR(INDEX(Analysis!$B$71:$L$91, MATCH(B3384, Analysis!$A$71:$A$91, 0), MATCH(C3384, Analysis!$B$70:$L$70, 0)), "")</f>
        <v/>
      </c>
      <c r="J3384" t="str">
        <f t="shared" si="314"/>
        <v/>
      </c>
      <c r="K3384" s="56" t="str">
        <f t="shared" si="315"/>
        <v/>
      </c>
      <c r="L3384" s="57" t="str">
        <f t="shared" si="317"/>
        <v/>
      </c>
      <c r="M3384" t="str" cm="1">
        <f t="array" ref="M3384">IF(L3384="","",_xlfn.IFS(
  AND(L3384&gt;=TIME(9,0,0), L3384&lt;TIME(16,0,0)),"Morning",
  AND(L3384&gt;=TIME(16,0,0), L3384&lt;TIME(23,59,0)),"Evening",
  L3384&gt;=TIME(23,59,0),"Night",
  L3384&lt;TIME(9,0,0),"Night"
))</f>
        <v/>
      </c>
      <c r="O3384" t="str">
        <f t="shared" si="316"/>
        <v/>
      </c>
    </row>
    <row r="3385" spans="7:15" x14ac:dyDescent="0.25">
      <c r="G3385" t="str">
        <f t="shared" si="312"/>
        <v/>
      </c>
      <c r="H3385" s="4" t="str">
        <f t="shared" si="313"/>
        <v/>
      </c>
      <c r="I3385" t="str">
        <f>IFERROR(INDEX(Analysis!$B$71:$L$91, MATCH(B3385, Analysis!$A$71:$A$91, 0), MATCH(C3385, Analysis!$B$70:$L$70, 0)), "")</f>
        <v/>
      </c>
      <c r="J3385" t="str">
        <f t="shared" si="314"/>
        <v/>
      </c>
      <c r="K3385" s="56" t="str">
        <f t="shared" si="315"/>
        <v/>
      </c>
      <c r="L3385" s="57" t="str">
        <f t="shared" si="317"/>
        <v/>
      </c>
      <c r="M3385" t="str" cm="1">
        <f t="array" ref="M3385">IF(L3385="","",_xlfn.IFS(
  AND(L3385&gt;=TIME(9,0,0), L3385&lt;TIME(16,0,0)),"Morning",
  AND(L3385&gt;=TIME(16,0,0), L3385&lt;TIME(23,59,0)),"Evening",
  L3385&gt;=TIME(23,59,0),"Night",
  L3385&lt;TIME(9,0,0),"Night"
))</f>
        <v/>
      </c>
      <c r="O3385" t="str">
        <f t="shared" si="316"/>
        <v/>
      </c>
    </row>
    <row r="3386" spans="7:15" x14ac:dyDescent="0.25">
      <c r="G3386" t="str">
        <f t="shared" si="312"/>
        <v/>
      </c>
      <c r="H3386" s="4" t="str">
        <f t="shared" si="313"/>
        <v/>
      </c>
      <c r="I3386" t="str">
        <f>IFERROR(INDEX(Analysis!$B$71:$L$91, MATCH(B3386, Analysis!$A$71:$A$91, 0), MATCH(C3386, Analysis!$B$70:$L$70, 0)), "")</f>
        <v/>
      </c>
      <c r="J3386" t="str">
        <f t="shared" si="314"/>
        <v/>
      </c>
      <c r="K3386" s="56" t="str">
        <f t="shared" si="315"/>
        <v/>
      </c>
      <c r="L3386" s="57" t="str">
        <f t="shared" si="317"/>
        <v/>
      </c>
      <c r="M3386" t="str" cm="1">
        <f t="array" ref="M3386">IF(L3386="","",_xlfn.IFS(
  AND(L3386&gt;=TIME(9,0,0), L3386&lt;TIME(16,0,0)),"Morning",
  AND(L3386&gt;=TIME(16,0,0), L3386&lt;TIME(23,59,0)),"Evening",
  L3386&gt;=TIME(23,59,0),"Night",
  L3386&lt;TIME(9,0,0),"Night"
))</f>
        <v/>
      </c>
      <c r="O3386" t="str">
        <f t="shared" si="316"/>
        <v/>
      </c>
    </row>
    <row r="3387" spans="7:15" x14ac:dyDescent="0.25">
      <c r="G3387" t="str">
        <f t="shared" si="312"/>
        <v/>
      </c>
      <c r="H3387" s="4" t="str">
        <f t="shared" si="313"/>
        <v/>
      </c>
      <c r="I3387" t="str">
        <f>IFERROR(INDEX(Analysis!$B$71:$L$91, MATCH(B3387, Analysis!$A$71:$A$91, 0), MATCH(C3387, Analysis!$B$70:$L$70, 0)), "")</f>
        <v/>
      </c>
      <c r="J3387" t="str">
        <f t="shared" si="314"/>
        <v/>
      </c>
      <c r="K3387" s="56" t="str">
        <f t="shared" si="315"/>
        <v/>
      </c>
      <c r="L3387" s="57" t="str">
        <f t="shared" si="317"/>
        <v/>
      </c>
      <c r="M3387" t="str" cm="1">
        <f t="array" ref="M3387">IF(L3387="","",_xlfn.IFS(
  AND(L3387&gt;=TIME(9,0,0), L3387&lt;TIME(16,0,0)),"Morning",
  AND(L3387&gt;=TIME(16,0,0), L3387&lt;TIME(23,59,0)),"Evening",
  L3387&gt;=TIME(23,59,0),"Night",
  L3387&lt;TIME(9,0,0),"Night"
))</f>
        <v/>
      </c>
      <c r="O3387" t="str">
        <f t="shared" si="316"/>
        <v/>
      </c>
    </row>
    <row r="3388" spans="7:15" x14ac:dyDescent="0.25">
      <c r="G3388" t="str">
        <f t="shared" si="312"/>
        <v/>
      </c>
      <c r="H3388" s="4" t="str">
        <f t="shared" si="313"/>
        <v/>
      </c>
      <c r="I3388" t="str">
        <f>IFERROR(INDEX(Analysis!$B$71:$L$91, MATCH(B3388, Analysis!$A$71:$A$91, 0), MATCH(C3388, Analysis!$B$70:$L$70, 0)), "")</f>
        <v/>
      </c>
      <c r="J3388" t="str">
        <f t="shared" si="314"/>
        <v/>
      </c>
      <c r="K3388" s="56" t="str">
        <f t="shared" si="315"/>
        <v/>
      </c>
      <c r="L3388" s="57" t="str">
        <f t="shared" si="317"/>
        <v/>
      </c>
      <c r="M3388" t="str" cm="1">
        <f t="array" ref="M3388">IF(L3388="","",_xlfn.IFS(
  AND(L3388&gt;=TIME(9,0,0), L3388&lt;TIME(16,0,0)),"Morning",
  AND(L3388&gt;=TIME(16,0,0), L3388&lt;TIME(23,59,0)),"Evening",
  L3388&gt;=TIME(23,59,0),"Night",
  L3388&lt;TIME(9,0,0),"Night"
))</f>
        <v/>
      </c>
      <c r="O3388" t="str">
        <f t="shared" si="316"/>
        <v/>
      </c>
    </row>
    <row r="3389" spans="7:15" x14ac:dyDescent="0.25">
      <c r="G3389" t="str">
        <f t="shared" si="312"/>
        <v/>
      </c>
      <c r="H3389" s="4" t="str">
        <f t="shared" si="313"/>
        <v/>
      </c>
      <c r="I3389" t="str">
        <f>IFERROR(INDEX(Analysis!$B$71:$L$91, MATCH(B3389, Analysis!$A$71:$A$91, 0), MATCH(C3389, Analysis!$B$70:$L$70, 0)), "")</f>
        <v/>
      </c>
      <c r="J3389" t="str">
        <f t="shared" si="314"/>
        <v/>
      </c>
      <c r="K3389" s="56" t="str">
        <f t="shared" si="315"/>
        <v/>
      </c>
      <c r="L3389" s="57" t="str">
        <f t="shared" si="317"/>
        <v/>
      </c>
      <c r="M3389" t="str" cm="1">
        <f t="array" ref="M3389">IF(L3389="","",_xlfn.IFS(
  AND(L3389&gt;=TIME(9,0,0), L3389&lt;TIME(16,0,0)),"Morning",
  AND(L3389&gt;=TIME(16,0,0), L3389&lt;TIME(23,59,0)),"Evening",
  L3389&gt;=TIME(23,59,0),"Night",
  L3389&lt;TIME(9,0,0),"Night"
))</f>
        <v/>
      </c>
      <c r="O3389" t="str">
        <f t="shared" si="316"/>
        <v/>
      </c>
    </row>
    <row r="3390" spans="7:15" x14ac:dyDescent="0.25">
      <c r="G3390" t="str">
        <f t="shared" si="312"/>
        <v/>
      </c>
      <c r="H3390" s="4" t="str">
        <f t="shared" si="313"/>
        <v/>
      </c>
      <c r="I3390" t="str">
        <f>IFERROR(INDEX(Analysis!$B$71:$L$91, MATCH(B3390, Analysis!$A$71:$A$91, 0), MATCH(C3390, Analysis!$B$70:$L$70, 0)), "")</f>
        <v/>
      </c>
      <c r="J3390" t="str">
        <f t="shared" si="314"/>
        <v/>
      </c>
      <c r="K3390" s="56" t="str">
        <f t="shared" si="315"/>
        <v/>
      </c>
      <c r="L3390" s="57" t="str">
        <f t="shared" si="317"/>
        <v/>
      </c>
      <c r="M3390" t="str" cm="1">
        <f t="array" ref="M3390">IF(L3390="","",_xlfn.IFS(
  AND(L3390&gt;=TIME(9,0,0), L3390&lt;TIME(16,0,0)),"Morning",
  AND(L3390&gt;=TIME(16,0,0), L3390&lt;TIME(23,59,0)),"Evening",
  L3390&gt;=TIME(23,59,0),"Night",
  L3390&lt;TIME(9,0,0),"Night"
))</f>
        <v/>
      </c>
      <c r="O3390" t="str">
        <f t="shared" si="316"/>
        <v/>
      </c>
    </row>
    <row r="3391" spans="7:15" x14ac:dyDescent="0.25">
      <c r="G3391" t="str">
        <f t="shared" si="312"/>
        <v/>
      </c>
      <c r="H3391" s="4" t="str">
        <f t="shared" si="313"/>
        <v/>
      </c>
      <c r="I3391" t="str">
        <f>IFERROR(INDEX(Analysis!$B$71:$L$91, MATCH(B3391, Analysis!$A$71:$A$91, 0), MATCH(C3391, Analysis!$B$70:$L$70, 0)), "")</f>
        <v/>
      </c>
      <c r="J3391" t="str">
        <f t="shared" si="314"/>
        <v/>
      </c>
      <c r="K3391" s="56" t="str">
        <f t="shared" si="315"/>
        <v/>
      </c>
      <c r="L3391" s="57" t="str">
        <f t="shared" si="317"/>
        <v/>
      </c>
      <c r="M3391" t="str" cm="1">
        <f t="array" ref="M3391">IF(L3391="","",_xlfn.IFS(
  AND(L3391&gt;=TIME(9,0,0), L3391&lt;TIME(16,0,0)),"Morning",
  AND(L3391&gt;=TIME(16,0,0), L3391&lt;TIME(23,59,0)),"Evening",
  L3391&gt;=TIME(23,59,0),"Night",
  L3391&lt;TIME(9,0,0),"Night"
))</f>
        <v/>
      </c>
      <c r="O3391" t="str">
        <f t="shared" si="316"/>
        <v/>
      </c>
    </row>
    <row r="3392" spans="7:15" x14ac:dyDescent="0.25">
      <c r="G3392" t="str">
        <f t="shared" si="312"/>
        <v/>
      </c>
      <c r="H3392" s="4" t="str">
        <f t="shared" si="313"/>
        <v/>
      </c>
      <c r="I3392" t="str">
        <f>IFERROR(INDEX(Analysis!$B$71:$L$91, MATCH(B3392, Analysis!$A$71:$A$91, 0), MATCH(C3392, Analysis!$B$70:$L$70, 0)), "")</f>
        <v/>
      </c>
      <c r="J3392" t="str">
        <f t="shared" si="314"/>
        <v/>
      </c>
      <c r="K3392" s="56" t="str">
        <f t="shared" si="315"/>
        <v/>
      </c>
      <c r="L3392" s="57" t="str">
        <f t="shared" si="317"/>
        <v/>
      </c>
      <c r="M3392" t="str" cm="1">
        <f t="array" ref="M3392">IF(L3392="","",_xlfn.IFS(
  AND(L3392&gt;=TIME(9,0,0), L3392&lt;TIME(16,0,0)),"Morning",
  AND(L3392&gt;=TIME(16,0,0), L3392&lt;TIME(23,59,0)),"Evening",
  L3392&gt;=TIME(23,59,0),"Night",
  L3392&lt;TIME(9,0,0),"Night"
))</f>
        <v/>
      </c>
      <c r="O3392" t="str">
        <f t="shared" si="316"/>
        <v/>
      </c>
    </row>
    <row r="3393" spans="7:15" x14ac:dyDescent="0.25">
      <c r="G3393" t="str">
        <f t="shared" si="312"/>
        <v/>
      </c>
      <c r="H3393" s="4" t="str">
        <f t="shared" si="313"/>
        <v/>
      </c>
      <c r="I3393" t="str">
        <f>IFERROR(INDEX(Analysis!$B$71:$L$91, MATCH(B3393, Analysis!$A$71:$A$91, 0), MATCH(C3393, Analysis!$B$70:$L$70, 0)), "")</f>
        <v/>
      </c>
      <c r="J3393" t="str">
        <f t="shared" si="314"/>
        <v/>
      </c>
      <c r="K3393" s="56" t="str">
        <f t="shared" si="315"/>
        <v/>
      </c>
      <c r="L3393" s="57" t="str">
        <f t="shared" si="317"/>
        <v/>
      </c>
      <c r="M3393" t="str" cm="1">
        <f t="array" ref="M3393">IF(L3393="","",_xlfn.IFS(
  AND(L3393&gt;=TIME(9,0,0), L3393&lt;TIME(16,0,0)),"Morning",
  AND(L3393&gt;=TIME(16,0,0), L3393&lt;TIME(23,59,0)),"Evening",
  L3393&gt;=TIME(23,59,0),"Night",
  L3393&lt;TIME(9,0,0),"Night"
))</f>
        <v/>
      </c>
      <c r="O3393" t="str">
        <f t="shared" si="316"/>
        <v/>
      </c>
    </row>
    <row r="3394" spans="7:15" x14ac:dyDescent="0.25">
      <c r="G3394" t="str">
        <f t="shared" ref="G3394:G3457" si="318">IF(ISBLANK(A3394), "", IF(ISBLANK(F3394), 0, F3394))</f>
        <v/>
      </c>
      <c r="H3394" s="4" t="str">
        <f t="shared" ref="H3394:H3457" si="319">IF(ISBLANK(E3394),"",HYPERLINK(E3394,"Click here"))</f>
        <v/>
      </c>
      <c r="I3394" t="str">
        <f>IFERROR(INDEX(Analysis!$B$71:$L$91, MATCH(B3394, Analysis!$A$71:$A$91, 0), MATCH(C3394, Analysis!$B$70:$L$70, 0)), "")</f>
        <v/>
      </c>
      <c r="J3394" t="str">
        <f t="shared" ref="J3394:J3457" si="320">IF(ISBLANK(A3394),"",WEEKNUM(A3394))</f>
        <v/>
      </c>
      <c r="K3394" s="56" t="str">
        <f t="shared" ref="K3394:K3457" si="321">IF(ISBLANK(A3394),"",DATE(YEAR(A3394),MONTH(A3394),DAY(A3394)))</f>
        <v/>
      </c>
      <c r="L3394" s="57" t="str">
        <f t="shared" si="317"/>
        <v/>
      </c>
      <c r="M3394" t="str" cm="1">
        <f t="array" ref="M3394">IF(L3394="","",_xlfn.IFS(
  AND(L3394&gt;=TIME(9,0,0), L3394&lt;TIME(16,0,0)),"Morning",
  AND(L3394&gt;=TIME(16,0,0), L3394&lt;TIME(23,59,0)),"Evening",
  L3394&gt;=TIME(23,59,0),"Night",
  L3394&lt;TIME(9,0,0),"Night"
))</f>
        <v/>
      </c>
      <c r="O3394" t="str">
        <f t="shared" ref="O3394:O3457" si="322">IF(N3394="ON", _xlfn.IMAGE(E3394, 1), "")</f>
        <v/>
      </c>
    </row>
    <row r="3395" spans="7:15" x14ac:dyDescent="0.25">
      <c r="G3395" t="str">
        <f t="shared" si="318"/>
        <v/>
      </c>
      <c r="H3395" s="4" t="str">
        <f t="shared" si="319"/>
        <v/>
      </c>
      <c r="I3395" t="str">
        <f>IFERROR(INDEX(Analysis!$B$71:$L$91, MATCH(B3395, Analysis!$A$71:$A$91, 0), MATCH(C3395, Analysis!$B$70:$L$70, 0)), "")</f>
        <v/>
      </c>
      <c r="J3395" t="str">
        <f t="shared" si="320"/>
        <v/>
      </c>
      <c r="K3395" s="56" t="str">
        <f t="shared" si="321"/>
        <v/>
      </c>
      <c r="L3395" s="57" t="str">
        <f t="shared" ref="L3395:L3458" si="323">IF(A3395="", "", A3395 - INT(A3395))</f>
        <v/>
      </c>
      <c r="M3395" t="str" cm="1">
        <f t="array" ref="M3395">IF(L3395="","",_xlfn.IFS(
  AND(L3395&gt;=TIME(9,0,0), L3395&lt;TIME(16,0,0)),"Morning",
  AND(L3395&gt;=TIME(16,0,0), L3395&lt;TIME(23,59,0)),"Evening",
  L3395&gt;=TIME(23,59,0),"Night",
  L3395&lt;TIME(9,0,0),"Night"
))</f>
        <v/>
      </c>
      <c r="O3395" t="str">
        <f t="shared" si="322"/>
        <v/>
      </c>
    </row>
    <row r="3396" spans="7:15" x14ac:dyDescent="0.25">
      <c r="G3396" t="str">
        <f t="shared" si="318"/>
        <v/>
      </c>
      <c r="H3396" s="4" t="str">
        <f t="shared" si="319"/>
        <v/>
      </c>
      <c r="I3396" t="str">
        <f>IFERROR(INDEX(Analysis!$B$71:$L$91, MATCH(B3396, Analysis!$A$71:$A$91, 0), MATCH(C3396, Analysis!$B$70:$L$70, 0)), "")</f>
        <v/>
      </c>
      <c r="J3396" t="str">
        <f t="shared" si="320"/>
        <v/>
      </c>
      <c r="K3396" s="56" t="str">
        <f t="shared" si="321"/>
        <v/>
      </c>
      <c r="L3396" s="57" t="str">
        <f t="shared" si="323"/>
        <v/>
      </c>
      <c r="M3396" t="str" cm="1">
        <f t="array" ref="M3396">IF(L3396="","",_xlfn.IFS(
  AND(L3396&gt;=TIME(9,0,0), L3396&lt;TIME(16,0,0)),"Morning",
  AND(L3396&gt;=TIME(16,0,0), L3396&lt;TIME(23,59,0)),"Evening",
  L3396&gt;=TIME(23,59,0),"Night",
  L3396&lt;TIME(9,0,0),"Night"
))</f>
        <v/>
      </c>
      <c r="O3396" t="str">
        <f t="shared" si="322"/>
        <v/>
      </c>
    </row>
    <row r="3397" spans="7:15" x14ac:dyDescent="0.25">
      <c r="G3397" t="str">
        <f t="shared" si="318"/>
        <v/>
      </c>
      <c r="H3397" s="4" t="str">
        <f t="shared" si="319"/>
        <v/>
      </c>
      <c r="I3397" t="str">
        <f>IFERROR(INDEX(Analysis!$B$71:$L$91, MATCH(B3397, Analysis!$A$71:$A$91, 0), MATCH(C3397, Analysis!$B$70:$L$70, 0)), "")</f>
        <v/>
      </c>
      <c r="J3397" t="str">
        <f t="shared" si="320"/>
        <v/>
      </c>
      <c r="K3397" s="56" t="str">
        <f t="shared" si="321"/>
        <v/>
      </c>
      <c r="L3397" s="57" t="str">
        <f t="shared" si="323"/>
        <v/>
      </c>
      <c r="M3397" t="str" cm="1">
        <f t="array" ref="M3397">IF(L3397="","",_xlfn.IFS(
  AND(L3397&gt;=TIME(9,0,0), L3397&lt;TIME(16,0,0)),"Morning",
  AND(L3397&gt;=TIME(16,0,0), L3397&lt;TIME(23,59,0)),"Evening",
  L3397&gt;=TIME(23,59,0),"Night",
  L3397&lt;TIME(9,0,0),"Night"
))</f>
        <v/>
      </c>
      <c r="O3397" t="str">
        <f t="shared" si="322"/>
        <v/>
      </c>
    </row>
    <row r="3398" spans="7:15" x14ac:dyDescent="0.25">
      <c r="G3398" t="str">
        <f t="shared" si="318"/>
        <v/>
      </c>
      <c r="H3398" s="4" t="str">
        <f t="shared" si="319"/>
        <v/>
      </c>
      <c r="I3398" t="str">
        <f>IFERROR(INDEX(Analysis!$B$71:$L$91, MATCH(B3398, Analysis!$A$71:$A$91, 0), MATCH(C3398, Analysis!$B$70:$L$70, 0)), "")</f>
        <v/>
      </c>
      <c r="J3398" t="str">
        <f t="shared" si="320"/>
        <v/>
      </c>
      <c r="K3398" s="56" t="str">
        <f t="shared" si="321"/>
        <v/>
      </c>
      <c r="L3398" s="57" t="str">
        <f t="shared" si="323"/>
        <v/>
      </c>
      <c r="M3398" t="str" cm="1">
        <f t="array" ref="M3398">IF(L3398="","",_xlfn.IFS(
  AND(L3398&gt;=TIME(9,0,0), L3398&lt;TIME(16,0,0)),"Morning",
  AND(L3398&gt;=TIME(16,0,0), L3398&lt;TIME(23,59,0)),"Evening",
  L3398&gt;=TIME(23,59,0),"Night",
  L3398&lt;TIME(9,0,0),"Night"
))</f>
        <v/>
      </c>
      <c r="O3398" t="str">
        <f t="shared" si="322"/>
        <v/>
      </c>
    </row>
    <row r="3399" spans="7:15" x14ac:dyDescent="0.25">
      <c r="G3399" t="str">
        <f t="shared" si="318"/>
        <v/>
      </c>
      <c r="H3399" s="4" t="str">
        <f t="shared" si="319"/>
        <v/>
      </c>
      <c r="I3399" t="str">
        <f>IFERROR(INDEX(Analysis!$B$71:$L$91, MATCH(B3399, Analysis!$A$71:$A$91, 0), MATCH(C3399, Analysis!$B$70:$L$70, 0)), "")</f>
        <v/>
      </c>
      <c r="J3399" t="str">
        <f t="shared" si="320"/>
        <v/>
      </c>
      <c r="K3399" s="56" t="str">
        <f t="shared" si="321"/>
        <v/>
      </c>
      <c r="L3399" s="57" t="str">
        <f t="shared" si="323"/>
        <v/>
      </c>
      <c r="M3399" t="str" cm="1">
        <f t="array" ref="M3399">IF(L3399="","",_xlfn.IFS(
  AND(L3399&gt;=TIME(9,0,0), L3399&lt;TIME(16,0,0)),"Morning",
  AND(L3399&gt;=TIME(16,0,0), L3399&lt;TIME(23,59,0)),"Evening",
  L3399&gt;=TIME(23,59,0),"Night",
  L3399&lt;TIME(9,0,0),"Night"
))</f>
        <v/>
      </c>
      <c r="O3399" t="str">
        <f t="shared" si="322"/>
        <v/>
      </c>
    </row>
    <row r="3400" spans="7:15" x14ac:dyDescent="0.25">
      <c r="G3400" t="str">
        <f t="shared" si="318"/>
        <v/>
      </c>
      <c r="H3400" s="4" t="str">
        <f t="shared" si="319"/>
        <v/>
      </c>
      <c r="I3400" t="str">
        <f>IFERROR(INDEX(Analysis!$B$71:$L$91, MATCH(B3400, Analysis!$A$71:$A$91, 0), MATCH(C3400, Analysis!$B$70:$L$70, 0)), "")</f>
        <v/>
      </c>
      <c r="J3400" t="str">
        <f t="shared" si="320"/>
        <v/>
      </c>
      <c r="K3400" s="56" t="str">
        <f t="shared" si="321"/>
        <v/>
      </c>
      <c r="L3400" s="57" t="str">
        <f t="shared" si="323"/>
        <v/>
      </c>
      <c r="M3400" t="str" cm="1">
        <f t="array" ref="M3400">IF(L3400="","",_xlfn.IFS(
  AND(L3400&gt;=TIME(9,0,0), L3400&lt;TIME(16,0,0)),"Morning",
  AND(L3400&gt;=TIME(16,0,0), L3400&lt;TIME(23,59,0)),"Evening",
  L3400&gt;=TIME(23,59,0),"Night",
  L3400&lt;TIME(9,0,0),"Night"
))</f>
        <v/>
      </c>
      <c r="O3400" t="str">
        <f t="shared" si="322"/>
        <v/>
      </c>
    </row>
    <row r="3401" spans="7:15" x14ac:dyDescent="0.25">
      <c r="G3401" t="str">
        <f t="shared" si="318"/>
        <v/>
      </c>
      <c r="H3401" s="4" t="str">
        <f t="shared" si="319"/>
        <v/>
      </c>
      <c r="I3401" t="str">
        <f>IFERROR(INDEX(Analysis!$B$71:$L$91, MATCH(B3401, Analysis!$A$71:$A$91, 0), MATCH(C3401, Analysis!$B$70:$L$70, 0)), "")</f>
        <v/>
      </c>
      <c r="J3401" t="str">
        <f t="shared" si="320"/>
        <v/>
      </c>
      <c r="K3401" s="56" t="str">
        <f t="shared" si="321"/>
        <v/>
      </c>
      <c r="L3401" s="57" t="str">
        <f t="shared" si="323"/>
        <v/>
      </c>
      <c r="M3401" t="str" cm="1">
        <f t="array" ref="M3401">IF(L3401="","",_xlfn.IFS(
  AND(L3401&gt;=TIME(9,0,0), L3401&lt;TIME(16,0,0)),"Morning",
  AND(L3401&gt;=TIME(16,0,0), L3401&lt;TIME(23,59,0)),"Evening",
  L3401&gt;=TIME(23,59,0),"Night",
  L3401&lt;TIME(9,0,0),"Night"
))</f>
        <v/>
      </c>
      <c r="O3401" t="str">
        <f t="shared" si="322"/>
        <v/>
      </c>
    </row>
    <row r="3402" spans="7:15" x14ac:dyDescent="0.25">
      <c r="G3402" t="str">
        <f t="shared" si="318"/>
        <v/>
      </c>
      <c r="H3402" s="4" t="str">
        <f t="shared" si="319"/>
        <v/>
      </c>
      <c r="I3402" t="str">
        <f>IFERROR(INDEX(Analysis!$B$71:$L$91, MATCH(B3402, Analysis!$A$71:$A$91, 0), MATCH(C3402, Analysis!$B$70:$L$70, 0)), "")</f>
        <v/>
      </c>
      <c r="J3402" t="str">
        <f t="shared" si="320"/>
        <v/>
      </c>
      <c r="K3402" s="56" t="str">
        <f t="shared" si="321"/>
        <v/>
      </c>
      <c r="L3402" s="57" t="str">
        <f t="shared" si="323"/>
        <v/>
      </c>
      <c r="M3402" t="str" cm="1">
        <f t="array" ref="M3402">IF(L3402="","",_xlfn.IFS(
  AND(L3402&gt;=TIME(9,0,0), L3402&lt;TIME(16,0,0)),"Morning",
  AND(L3402&gt;=TIME(16,0,0), L3402&lt;TIME(23,59,0)),"Evening",
  L3402&gt;=TIME(23,59,0),"Night",
  L3402&lt;TIME(9,0,0),"Night"
))</f>
        <v/>
      </c>
      <c r="O3402" t="str">
        <f t="shared" si="322"/>
        <v/>
      </c>
    </row>
    <row r="3403" spans="7:15" x14ac:dyDescent="0.25">
      <c r="G3403" t="str">
        <f t="shared" si="318"/>
        <v/>
      </c>
      <c r="H3403" s="4" t="str">
        <f t="shared" si="319"/>
        <v/>
      </c>
      <c r="I3403" t="str">
        <f>IFERROR(INDEX(Analysis!$B$71:$L$91, MATCH(B3403, Analysis!$A$71:$A$91, 0), MATCH(C3403, Analysis!$B$70:$L$70, 0)), "")</f>
        <v/>
      </c>
      <c r="J3403" t="str">
        <f t="shared" si="320"/>
        <v/>
      </c>
      <c r="K3403" s="56" t="str">
        <f t="shared" si="321"/>
        <v/>
      </c>
      <c r="L3403" s="57" t="str">
        <f t="shared" si="323"/>
        <v/>
      </c>
      <c r="M3403" t="str" cm="1">
        <f t="array" ref="M3403">IF(L3403="","",_xlfn.IFS(
  AND(L3403&gt;=TIME(9,0,0), L3403&lt;TIME(16,0,0)),"Morning",
  AND(L3403&gt;=TIME(16,0,0), L3403&lt;TIME(23,59,0)),"Evening",
  L3403&gt;=TIME(23,59,0),"Night",
  L3403&lt;TIME(9,0,0),"Night"
))</f>
        <v/>
      </c>
      <c r="O3403" t="str">
        <f t="shared" si="322"/>
        <v/>
      </c>
    </row>
    <row r="3404" spans="7:15" x14ac:dyDescent="0.25">
      <c r="G3404" t="str">
        <f t="shared" si="318"/>
        <v/>
      </c>
      <c r="H3404" s="4" t="str">
        <f t="shared" si="319"/>
        <v/>
      </c>
      <c r="I3404" t="str">
        <f>IFERROR(INDEX(Analysis!$B$71:$L$91, MATCH(B3404, Analysis!$A$71:$A$91, 0), MATCH(C3404, Analysis!$B$70:$L$70, 0)), "")</f>
        <v/>
      </c>
      <c r="J3404" t="str">
        <f t="shared" si="320"/>
        <v/>
      </c>
      <c r="K3404" s="56" t="str">
        <f t="shared" si="321"/>
        <v/>
      </c>
      <c r="L3404" s="57" t="str">
        <f t="shared" si="323"/>
        <v/>
      </c>
      <c r="M3404" t="str" cm="1">
        <f t="array" ref="M3404">IF(L3404="","",_xlfn.IFS(
  AND(L3404&gt;=TIME(9,0,0), L3404&lt;TIME(16,0,0)),"Morning",
  AND(L3404&gt;=TIME(16,0,0), L3404&lt;TIME(23,59,0)),"Evening",
  L3404&gt;=TIME(23,59,0),"Night",
  L3404&lt;TIME(9,0,0),"Night"
))</f>
        <v/>
      </c>
      <c r="O3404" t="str">
        <f t="shared" si="322"/>
        <v/>
      </c>
    </row>
    <row r="3405" spans="7:15" x14ac:dyDescent="0.25">
      <c r="G3405" t="str">
        <f t="shared" si="318"/>
        <v/>
      </c>
      <c r="H3405" s="4" t="str">
        <f t="shared" si="319"/>
        <v/>
      </c>
      <c r="I3405" t="str">
        <f>IFERROR(INDEX(Analysis!$B$71:$L$91, MATCH(B3405, Analysis!$A$71:$A$91, 0), MATCH(C3405, Analysis!$B$70:$L$70, 0)), "")</f>
        <v/>
      </c>
      <c r="J3405" t="str">
        <f t="shared" si="320"/>
        <v/>
      </c>
      <c r="K3405" s="56" t="str">
        <f t="shared" si="321"/>
        <v/>
      </c>
      <c r="L3405" s="57" t="str">
        <f t="shared" si="323"/>
        <v/>
      </c>
      <c r="M3405" t="str" cm="1">
        <f t="array" ref="M3405">IF(L3405="","",_xlfn.IFS(
  AND(L3405&gt;=TIME(9,0,0), L3405&lt;TIME(16,0,0)),"Morning",
  AND(L3405&gt;=TIME(16,0,0), L3405&lt;TIME(23,59,0)),"Evening",
  L3405&gt;=TIME(23,59,0),"Night",
  L3405&lt;TIME(9,0,0),"Night"
))</f>
        <v/>
      </c>
      <c r="O3405" t="str">
        <f t="shared" si="322"/>
        <v/>
      </c>
    </row>
    <row r="3406" spans="7:15" x14ac:dyDescent="0.25">
      <c r="G3406" t="str">
        <f t="shared" si="318"/>
        <v/>
      </c>
      <c r="H3406" s="4" t="str">
        <f t="shared" si="319"/>
        <v/>
      </c>
      <c r="I3406" t="str">
        <f>IFERROR(INDEX(Analysis!$B$71:$L$91, MATCH(B3406, Analysis!$A$71:$A$91, 0), MATCH(C3406, Analysis!$B$70:$L$70, 0)), "")</f>
        <v/>
      </c>
      <c r="J3406" t="str">
        <f t="shared" si="320"/>
        <v/>
      </c>
      <c r="K3406" s="56" t="str">
        <f t="shared" si="321"/>
        <v/>
      </c>
      <c r="L3406" s="57" t="str">
        <f t="shared" si="323"/>
        <v/>
      </c>
      <c r="M3406" t="str" cm="1">
        <f t="array" ref="M3406">IF(L3406="","",_xlfn.IFS(
  AND(L3406&gt;=TIME(9,0,0), L3406&lt;TIME(16,0,0)),"Morning",
  AND(L3406&gt;=TIME(16,0,0), L3406&lt;TIME(23,59,0)),"Evening",
  L3406&gt;=TIME(23,59,0),"Night",
  L3406&lt;TIME(9,0,0),"Night"
))</f>
        <v/>
      </c>
      <c r="O3406" t="str">
        <f t="shared" si="322"/>
        <v/>
      </c>
    </row>
    <row r="3407" spans="7:15" x14ac:dyDescent="0.25">
      <c r="G3407" t="str">
        <f t="shared" si="318"/>
        <v/>
      </c>
      <c r="H3407" s="4" t="str">
        <f t="shared" si="319"/>
        <v/>
      </c>
      <c r="I3407" t="str">
        <f>IFERROR(INDEX(Analysis!$B$71:$L$91, MATCH(B3407, Analysis!$A$71:$A$91, 0), MATCH(C3407, Analysis!$B$70:$L$70, 0)), "")</f>
        <v/>
      </c>
      <c r="J3407" t="str">
        <f t="shared" si="320"/>
        <v/>
      </c>
      <c r="K3407" s="56" t="str">
        <f t="shared" si="321"/>
        <v/>
      </c>
      <c r="L3407" s="57" t="str">
        <f t="shared" si="323"/>
        <v/>
      </c>
      <c r="M3407" t="str" cm="1">
        <f t="array" ref="M3407">IF(L3407="","",_xlfn.IFS(
  AND(L3407&gt;=TIME(9,0,0), L3407&lt;TIME(16,0,0)),"Morning",
  AND(L3407&gt;=TIME(16,0,0), L3407&lt;TIME(23,59,0)),"Evening",
  L3407&gt;=TIME(23,59,0),"Night",
  L3407&lt;TIME(9,0,0),"Night"
))</f>
        <v/>
      </c>
      <c r="O3407" t="str">
        <f t="shared" si="322"/>
        <v/>
      </c>
    </row>
    <row r="3408" spans="7:15" x14ac:dyDescent="0.25">
      <c r="G3408" t="str">
        <f t="shared" si="318"/>
        <v/>
      </c>
      <c r="H3408" s="4" t="str">
        <f t="shared" si="319"/>
        <v/>
      </c>
      <c r="I3408" t="str">
        <f>IFERROR(INDEX(Analysis!$B$71:$L$91, MATCH(B3408, Analysis!$A$71:$A$91, 0), MATCH(C3408, Analysis!$B$70:$L$70, 0)), "")</f>
        <v/>
      </c>
      <c r="J3408" t="str">
        <f t="shared" si="320"/>
        <v/>
      </c>
      <c r="K3408" s="56" t="str">
        <f t="shared" si="321"/>
        <v/>
      </c>
      <c r="L3408" s="57" t="str">
        <f t="shared" si="323"/>
        <v/>
      </c>
      <c r="M3408" t="str" cm="1">
        <f t="array" ref="M3408">IF(L3408="","",_xlfn.IFS(
  AND(L3408&gt;=TIME(9,0,0), L3408&lt;TIME(16,0,0)),"Morning",
  AND(L3408&gt;=TIME(16,0,0), L3408&lt;TIME(23,59,0)),"Evening",
  L3408&gt;=TIME(23,59,0),"Night",
  L3408&lt;TIME(9,0,0),"Night"
))</f>
        <v/>
      </c>
      <c r="O3408" t="str">
        <f t="shared" si="322"/>
        <v/>
      </c>
    </row>
    <row r="3409" spans="7:15" x14ac:dyDescent="0.25">
      <c r="G3409" t="str">
        <f t="shared" si="318"/>
        <v/>
      </c>
      <c r="H3409" s="4" t="str">
        <f t="shared" si="319"/>
        <v/>
      </c>
      <c r="I3409" t="str">
        <f>IFERROR(INDEX(Analysis!$B$71:$L$91, MATCH(B3409, Analysis!$A$71:$A$91, 0), MATCH(C3409, Analysis!$B$70:$L$70, 0)), "")</f>
        <v/>
      </c>
      <c r="J3409" t="str">
        <f t="shared" si="320"/>
        <v/>
      </c>
      <c r="K3409" s="56" t="str">
        <f t="shared" si="321"/>
        <v/>
      </c>
      <c r="L3409" s="57" t="str">
        <f t="shared" si="323"/>
        <v/>
      </c>
      <c r="M3409" t="str" cm="1">
        <f t="array" ref="M3409">IF(L3409="","",_xlfn.IFS(
  AND(L3409&gt;=TIME(9,0,0), L3409&lt;TIME(16,0,0)),"Morning",
  AND(L3409&gt;=TIME(16,0,0), L3409&lt;TIME(23,59,0)),"Evening",
  L3409&gt;=TIME(23,59,0),"Night",
  L3409&lt;TIME(9,0,0),"Night"
))</f>
        <v/>
      </c>
      <c r="O3409" t="str">
        <f t="shared" si="322"/>
        <v/>
      </c>
    </row>
    <row r="3410" spans="7:15" x14ac:dyDescent="0.25">
      <c r="G3410" t="str">
        <f t="shared" si="318"/>
        <v/>
      </c>
      <c r="H3410" s="4" t="str">
        <f t="shared" si="319"/>
        <v/>
      </c>
      <c r="I3410" t="str">
        <f>IFERROR(INDEX(Analysis!$B$71:$L$91, MATCH(B3410, Analysis!$A$71:$A$91, 0), MATCH(C3410, Analysis!$B$70:$L$70, 0)), "")</f>
        <v/>
      </c>
      <c r="J3410" t="str">
        <f t="shared" si="320"/>
        <v/>
      </c>
      <c r="K3410" s="56" t="str">
        <f t="shared" si="321"/>
        <v/>
      </c>
      <c r="L3410" s="57" t="str">
        <f t="shared" si="323"/>
        <v/>
      </c>
      <c r="M3410" t="str" cm="1">
        <f t="array" ref="M3410">IF(L3410="","",_xlfn.IFS(
  AND(L3410&gt;=TIME(9,0,0), L3410&lt;TIME(16,0,0)),"Morning",
  AND(L3410&gt;=TIME(16,0,0), L3410&lt;TIME(23,59,0)),"Evening",
  L3410&gt;=TIME(23,59,0),"Night",
  L3410&lt;TIME(9,0,0),"Night"
))</f>
        <v/>
      </c>
      <c r="O3410" t="str">
        <f t="shared" si="322"/>
        <v/>
      </c>
    </row>
    <row r="3411" spans="7:15" x14ac:dyDescent="0.25">
      <c r="G3411" t="str">
        <f t="shared" si="318"/>
        <v/>
      </c>
      <c r="H3411" s="4" t="str">
        <f t="shared" si="319"/>
        <v/>
      </c>
      <c r="I3411" t="str">
        <f>IFERROR(INDEX(Analysis!$B$71:$L$91, MATCH(B3411, Analysis!$A$71:$A$91, 0), MATCH(C3411, Analysis!$B$70:$L$70, 0)), "")</f>
        <v/>
      </c>
      <c r="J3411" t="str">
        <f t="shared" si="320"/>
        <v/>
      </c>
      <c r="K3411" s="56" t="str">
        <f t="shared" si="321"/>
        <v/>
      </c>
      <c r="L3411" s="57" t="str">
        <f t="shared" si="323"/>
        <v/>
      </c>
      <c r="M3411" t="str" cm="1">
        <f t="array" ref="M3411">IF(L3411="","",_xlfn.IFS(
  AND(L3411&gt;=TIME(9,0,0), L3411&lt;TIME(16,0,0)),"Morning",
  AND(L3411&gt;=TIME(16,0,0), L3411&lt;TIME(23,59,0)),"Evening",
  L3411&gt;=TIME(23,59,0),"Night",
  L3411&lt;TIME(9,0,0),"Night"
))</f>
        <v/>
      </c>
      <c r="O3411" t="str">
        <f t="shared" si="322"/>
        <v/>
      </c>
    </row>
    <row r="3412" spans="7:15" x14ac:dyDescent="0.25">
      <c r="G3412" t="str">
        <f t="shared" si="318"/>
        <v/>
      </c>
      <c r="H3412" s="4" t="str">
        <f t="shared" si="319"/>
        <v/>
      </c>
      <c r="I3412" t="str">
        <f>IFERROR(INDEX(Analysis!$B$71:$L$91, MATCH(B3412, Analysis!$A$71:$A$91, 0), MATCH(C3412, Analysis!$B$70:$L$70, 0)), "")</f>
        <v/>
      </c>
      <c r="J3412" t="str">
        <f t="shared" si="320"/>
        <v/>
      </c>
      <c r="K3412" s="56" t="str">
        <f t="shared" si="321"/>
        <v/>
      </c>
      <c r="L3412" s="57" t="str">
        <f t="shared" si="323"/>
        <v/>
      </c>
      <c r="M3412" t="str" cm="1">
        <f t="array" ref="M3412">IF(L3412="","",_xlfn.IFS(
  AND(L3412&gt;=TIME(9,0,0), L3412&lt;TIME(16,0,0)),"Morning",
  AND(L3412&gt;=TIME(16,0,0), L3412&lt;TIME(23,59,0)),"Evening",
  L3412&gt;=TIME(23,59,0),"Night",
  L3412&lt;TIME(9,0,0),"Night"
))</f>
        <v/>
      </c>
      <c r="O3412" t="str">
        <f t="shared" si="322"/>
        <v/>
      </c>
    </row>
    <row r="3413" spans="7:15" x14ac:dyDescent="0.25">
      <c r="G3413" t="str">
        <f t="shared" si="318"/>
        <v/>
      </c>
      <c r="H3413" s="4" t="str">
        <f t="shared" si="319"/>
        <v/>
      </c>
      <c r="I3413" t="str">
        <f>IFERROR(INDEX(Analysis!$B$71:$L$91, MATCH(B3413, Analysis!$A$71:$A$91, 0), MATCH(C3413, Analysis!$B$70:$L$70, 0)), "")</f>
        <v/>
      </c>
      <c r="J3413" t="str">
        <f t="shared" si="320"/>
        <v/>
      </c>
      <c r="K3413" s="56" t="str">
        <f t="shared" si="321"/>
        <v/>
      </c>
      <c r="L3413" s="57" t="str">
        <f t="shared" si="323"/>
        <v/>
      </c>
      <c r="M3413" t="str" cm="1">
        <f t="array" ref="M3413">IF(L3413="","",_xlfn.IFS(
  AND(L3413&gt;=TIME(9,0,0), L3413&lt;TIME(16,0,0)),"Morning",
  AND(L3413&gt;=TIME(16,0,0), L3413&lt;TIME(23,59,0)),"Evening",
  L3413&gt;=TIME(23,59,0),"Night",
  L3413&lt;TIME(9,0,0),"Night"
))</f>
        <v/>
      </c>
      <c r="O3413" t="str">
        <f t="shared" si="322"/>
        <v/>
      </c>
    </row>
    <row r="3414" spans="7:15" x14ac:dyDescent="0.25">
      <c r="G3414" t="str">
        <f t="shared" si="318"/>
        <v/>
      </c>
      <c r="H3414" s="4" t="str">
        <f t="shared" si="319"/>
        <v/>
      </c>
      <c r="I3414" t="str">
        <f>IFERROR(INDEX(Analysis!$B$71:$L$91, MATCH(B3414, Analysis!$A$71:$A$91, 0), MATCH(C3414, Analysis!$B$70:$L$70, 0)), "")</f>
        <v/>
      </c>
      <c r="J3414" t="str">
        <f t="shared" si="320"/>
        <v/>
      </c>
      <c r="K3414" s="56" t="str">
        <f t="shared" si="321"/>
        <v/>
      </c>
      <c r="L3414" s="57" t="str">
        <f t="shared" si="323"/>
        <v/>
      </c>
      <c r="M3414" t="str" cm="1">
        <f t="array" ref="M3414">IF(L3414="","",_xlfn.IFS(
  AND(L3414&gt;=TIME(9,0,0), L3414&lt;TIME(16,0,0)),"Morning",
  AND(L3414&gt;=TIME(16,0,0), L3414&lt;TIME(23,59,0)),"Evening",
  L3414&gt;=TIME(23,59,0),"Night",
  L3414&lt;TIME(9,0,0),"Night"
))</f>
        <v/>
      </c>
      <c r="O3414" t="str">
        <f t="shared" si="322"/>
        <v/>
      </c>
    </row>
    <row r="3415" spans="7:15" x14ac:dyDescent="0.25">
      <c r="G3415" t="str">
        <f t="shared" si="318"/>
        <v/>
      </c>
      <c r="H3415" s="4" t="str">
        <f t="shared" si="319"/>
        <v/>
      </c>
      <c r="I3415" t="str">
        <f>IFERROR(INDEX(Analysis!$B$71:$L$91, MATCH(B3415, Analysis!$A$71:$A$91, 0), MATCH(C3415, Analysis!$B$70:$L$70, 0)), "")</f>
        <v/>
      </c>
      <c r="J3415" t="str">
        <f t="shared" si="320"/>
        <v/>
      </c>
      <c r="K3415" s="56" t="str">
        <f t="shared" si="321"/>
        <v/>
      </c>
      <c r="L3415" s="57" t="str">
        <f t="shared" si="323"/>
        <v/>
      </c>
      <c r="M3415" t="str" cm="1">
        <f t="array" ref="M3415">IF(L3415="","",_xlfn.IFS(
  AND(L3415&gt;=TIME(9,0,0), L3415&lt;TIME(16,0,0)),"Morning",
  AND(L3415&gt;=TIME(16,0,0), L3415&lt;TIME(23,59,0)),"Evening",
  L3415&gt;=TIME(23,59,0),"Night",
  L3415&lt;TIME(9,0,0),"Night"
))</f>
        <v/>
      </c>
      <c r="O3415" t="str">
        <f t="shared" si="322"/>
        <v/>
      </c>
    </row>
    <row r="3416" spans="7:15" x14ac:dyDescent="0.25">
      <c r="G3416" t="str">
        <f t="shared" si="318"/>
        <v/>
      </c>
      <c r="H3416" s="4" t="str">
        <f t="shared" si="319"/>
        <v/>
      </c>
      <c r="I3416" t="str">
        <f>IFERROR(INDEX(Analysis!$B$71:$L$91, MATCH(B3416, Analysis!$A$71:$A$91, 0), MATCH(C3416, Analysis!$B$70:$L$70, 0)), "")</f>
        <v/>
      </c>
      <c r="J3416" t="str">
        <f t="shared" si="320"/>
        <v/>
      </c>
      <c r="K3416" s="56" t="str">
        <f t="shared" si="321"/>
        <v/>
      </c>
      <c r="L3416" s="57" t="str">
        <f t="shared" si="323"/>
        <v/>
      </c>
      <c r="M3416" t="str" cm="1">
        <f t="array" ref="M3416">IF(L3416="","",_xlfn.IFS(
  AND(L3416&gt;=TIME(9,0,0), L3416&lt;TIME(16,0,0)),"Morning",
  AND(L3416&gt;=TIME(16,0,0), L3416&lt;TIME(23,59,0)),"Evening",
  L3416&gt;=TIME(23,59,0),"Night",
  L3416&lt;TIME(9,0,0),"Night"
))</f>
        <v/>
      </c>
      <c r="O3416" t="str">
        <f t="shared" si="322"/>
        <v/>
      </c>
    </row>
    <row r="3417" spans="7:15" x14ac:dyDescent="0.25">
      <c r="G3417" t="str">
        <f t="shared" si="318"/>
        <v/>
      </c>
      <c r="H3417" s="4" t="str">
        <f t="shared" si="319"/>
        <v/>
      </c>
      <c r="I3417" t="str">
        <f>IFERROR(INDEX(Analysis!$B$71:$L$91, MATCH(B3417, Analysis!$A$71:$A$91, 0), MATCH(C3417, Analysis!$B$70:$L$70, 0)), "")</f>
        <v/>
      </c>
      <c r="J3417" t="str">
        <f t="shared" si="320"/>
        <v/>
      </c>
      <c r="K3417" s="56" t="str">
        <f t="shared" si="321"/>
        <v/>
      </c>
      <c r="L3417" s="57" t="str">
        <f t="shared" si="323"/>
        <v/>
      </c>
      <c r="M3417" t="str" cm="1">
        <f t="array" ref="M3417">IF(L3417="","",_xlfn.IFS(
  AND(L3417&gt;=TIME(9,0,0), L3417&lt;TIME(16,0,0)),"Morning",
  AND(L3417&gt;=TIME(16,0,0), L3417&lt;TIME(23,59,0)),"Evening",
  L3417&gt;=TIME(23,59,0),"Night",
  L3417&lt;TIME(9,0,0),"Night"
))</f>
        <v/>
      </c>
      <c r="O3417" t="str">
        <f t="shared" si="322"/>
        <v/>
      </c>
    </row>
    <row r="3418" spans="7:15" x14ac:dyDescent="0.25">
      <c r="G3418" t="str">
        <f t="shared" si="318"/>
        <v/>
      </c>
      <c r="H3418" s="4" t="str">
        <f t="shared" si="319"/>
        <v/>
      </c>
      <c r="I3418" t="str">
        <f>IFERROR(INDEX(Analysis!$B$71:$L$91, MATCH(B3418, Analysis!$A$71:$A$91, 0), MATCH(C3418, Analysis!$B$70:$L$70, 0)), "")</f>
        <v/>
      </c>
      <c r="J3418" t="str">
        <f t="shared" si="320"/>
        <v/>
      </c>
      <c r="K3418" s="56" t="str">
        <f t="shared" si="321"/>
        <v/>
      </c>
      <c r="L3418" s="57" t="str">
        <f t="shared" si="323"/>
        <v/>
      </c>
      <c r="M3418" t="str" cm="1">
        <f t="array" ref="M3418">IF(L3418="","",_xlfn.IFS(
  AND(L3418&gt;=TIME(9,0,0), L3418&lt;TIME(16,0,0)),"Morning",
  AND(L3418&gt;=TIME(16,0,0), L3418&lt;TIME(23,59,0)),"Evening",
  L3418&gt;=TIME(23,59,0),"Night",
  L3418&lt;TIME(9,0,0),"Night"
))</f>
        <v/>
      </c>
      <c r="O3418" t="str">
        <f t="shared" si="322"/>
        <v/>
      </c>
    </row>
    <row r="3419" spans="7:15" x14ac:dyDescent="0.25">
      <c r="G3419" t="str">
        <f t="shared" si="318"/>
        <v/>
      </c>
      <c r="H3419" s="4" t="str">
        <f t="shared" si="319"/>
        <v/>
      </c>
      <c r="I3419" t="str">
        <f>IFERROR(INDEX(Analysis!$B$71:$L$91, MATCH(B3419, Analysis!$A$71:$A$91, 0), MATCH(C3419, Analysis!$B$70:$L$70, 0)), "")</f>
        <v/>
      </c>
      <c r="J3419" t="str">
        <f t="shared" si="320"/>
        <v/>
      </c>
      <c r="K3419" s="56" t="str">
        <f t="shared" si="321"/>
        <v/>
      </c>
      <c r="L3419" s="57" t="str">
        <f t="shared" si="323"/>
        <v/>
      </c>
      <c r="M3419" t="str" cm="1">
        <f t="array" ref="M3419">IF(L3419="","",_xlfn.IFS(
  AND(L3419&gt;=TIME(9,0,0), L3419&lt;TIME(16,0,0)),"Morning",
  AND(L3419&gt;=TIME(16,0,0), L3419&lt;TIME(23,59,0)),"Evening",
  L3419&gt;=TIME(23,59,0),"Night",
  L3419&lt;TIME(9,0,0),"Night"
))</f>
        <v/>
      </c>
      <c r="O3419" t="str">
        <f t="shared" si="322"/>
        <v/>
      </c>
    </row>
    <row r="3420" spans="7:15" x14ac:dyDescent="0.25">
      <c r="G3420" t="str">
        <f t="shared" si="318"/>
        <v/>
      </c>
      <c r="H3420" s="4" t="str">
        <f t="shared" si="319"/>
        <v/>
      </c>
      <c r="I3420" t="str">
        <f>IFERROR(INDEX(Analysis!$B$71:$L$91, MATCH(B3420, Analysis!$A$71:$A$91, 0), MATCH(C3420, Analysis!$B$70:$L$70, 0)), "")</f>
        <v/>
      </c>
      <c r="J3420" t="str">
        <f t="shared" si="320"/>
        <v/>
      </c>
      <c r="K3420" s="56" t="str">
        <f t="shared" si="321"/>
        <v/>
      </c>
      <c r="L3420" s="57" t="str">
        <f t="shared" si="323"/>
        <v/>
      </c>
      <c r="M3420" t="str" cm="1">
        <f t="array" ref="M3420">IF(L3420="","",_xlfn.IFS(
  AND(L3420&gt;=TIME(9,0,0), L3420&lt;TIME(16,0,0)),"Morning",
  AND(L3420&gt;=TIME(16,0,0), L3420&lt;TIME(23,59,0)),"Evening",
  L3420&gt;=TIME(23,59,0),"Night",
  L3420&lt;TIME(9,0,0),"Night"
))</f>
        <v/>
      </c>
      <c r="O3420" t="str">
        <f t="shared" si="322"/>
        <v/>
      </c>
    </row>
    <row r="3421" spans="7:15" x14ac:dyDescent="0.25">
      <c r="G3421" t="str">
        <f t="shared" si="318"/>
        <v/>
      </c>
      <c r="H3421" s="4" t="str">
        <f t="shared" si="319"/>
        <v/>
      </c>
      <c r="I3421" t="str">
        <f>IFERROR(INDEX(Analysis!$B$71:$L$91, MATCH(B3421, Analysis!$A$71:$A$91, 0), MATCH(C3421, Analysis!$B$70:$L$70, 0)), "")</f>
        <v/>
      </c>
      <c r="J3421" t="str">
        <f t="shared" si="320"/>
        <v/>
      </c>
      <c r="K3421" s="56" t="str">
        <f t="shared" si="321"/>
        <v/>
      </c>
      <c r="L3421" s="57" t="str">
        <f t="shared" si="323"/>
        <v/>
      </c>
      <c r="M3421" t="str" cm="1">
        <f t="array" ref="M3421">IF(L3421="","",_xlfn.IFS(
  AND(L3421&gt;=TIME(9,0,0), L3421&lt;TIME(16,0,0)),"Morning",
  AND(L3421&gt;=TIME(16,0,0), L3421&lt;TIME(23,59,0)),"Evening",
  L3421&gt;=TIME(23,59,0),"Night",
  L3421&lt;TIME(9,0,0),"Night"
))</f>
        <v/>
      </c>
      <c r="O3421" t="str">
        <f t="shared" si="322"/>
        <v/>
      </c>
    </row>
    <row r="3422" spans="7:15" x14ac:dyDescent="0.25">
      <c r="G3422" t="str">
        <f t="shared" si="318"/>
        <v/>
      </c>
      <c r="H3422" s="4" t="str">
        <f t="shared" si="319"/>
        <v/>
      </c>
      <c r="I3422" t="str">
        <f>IFERROR(INDEX(Analysis!$B$71:$L$91, MATCH(B3422, Analysis!$A$71:$A$91, 0), MATCH(C3422, Analysis!$B$70:$L$70, 0)), "")</f>
        <v/>
      </c>
      <c r="J3422" t="str">
        <f t="shared" si="320"/>
        <v/>
      </c>
      <c r="K3422" s="56" t="str">
        <f t="shared" si="321"/>
        <v/>
      </c>
      <c r="L3422" s="57" t="str">
        <f t="shared" si="323"/>
        <v/>
      </c>
      <c r="M3422" t="str" cm="1">
        <f t="array" ref="M3422">IF(L3422="","",_xlfn.IFS(
  AND(L3422&gt;=TIME(9,0,0), L3422&lt;TIME(16,0,0)),"Morning",
  AND(L3422&gt;=TIME(16,0,0), L3422&lt;TIME(23,59,0)),"Evening",
  L3422&gt;=TIME(23,59,0),"Night",
  L3422&lt;TIME(9,0,0),"Night"
))</f>
        <v/>
      </c>
      <c r="O3422" t="str">
        <f t="shared" si="322"/>
        <v/>
      </c>
    </row>
    <row r="3423" spans="7:15" x14ac:dyDescent="0.25">
      <c r="G3423" t="str">
        <f t="shared" si="318"/>
        <v/>
      </c>
      <c r="H3423" s="4" t="str">
        <f t="shared" si="319"/>
        <v/>
      </c>
      <c r="I3423" t="str">
        <f>IFERROR(INDEX(Analysis!$B$71:$L$91, MATCH(B3423, Analysis!$A$71:$A$91, 0), MATCH(C3423, Analysis!$B$70:$L$70, 0)), "")</f>
        <v/>
      </c>
      <c r="J3423" t="str">
        <f t="shared" si="320"/>
        <v/>
      </c>
      <c r="K3423" s="56" t="str">
        <f t="shared" si="321"/>
        <v/>
      </c>
      <c r="L3423" s="57" t="str">
        <f t="shared" si="323"/>
        <v/>
      </c>
      <c r="M3423" t="str" cm="1">
        <f t="array" ref="M3423">IF(L3423="","",_xlfn.IFS(
  AND(L3423&gt;=TIME(9,0,0), L3423&lt;TIME(16,0,0)),"Morning",
  AND(L3423&gt;=TIME(16,0,0), L3423&lt;TIME(23,59,0)),"Evening",
  L3423&gt;=TIME(23,59,0),"Night",
  L3423&lt;TIME(9,0,0),"Night"
))</f>
        <v/>
      </c>
      <c r="O3423" t="str">
        <f t="shared" si="322"/>
        <v/>
      </c>
    </row>
    <row r="3424" spans="7:15" x14ac:dyDescent="0.25">
      <c r="G3424" t="str">
        <f t="shared" si="318"/>
        <v/>
      </c>
      <c r="H3424" s="4" t="str">
        <f t="shared" si="319"/>
        <v/>
      </c>
      <c r="I3424" t="str">
        <f>IFERROR(INDEX(Analysis!$B$71:$L$91, MATCH(B3424, Analysis!$A$71:$A$91, 0), MATCH(C3424, Analysis!$B$70:$L$70, 0)), "")</f>
        <v/>
      </c>
      <c r="J3424" t="str">
        <f t="shared" si="320"/>
        <v/>
      </c>
      <c r="K3424" s="56" t="str">
        <f t="shared" si="321"/>
        <v/>
      </c>
      <c r="L3424" s="57" t="str">
        <f t="shared" si="323"/>
        <v/>
      </c>
      <c r="M3424" t="str" cm="1">
        <f t="array" ref="M3424">IF(L3424="","",_xlfn.IFS(
  AND(L3424&gt;=TIME(9,0,0), L3424&lt;TIME(16,0,0)),"Morning",
  AND(L3424&gt;=TIME(16,0,0), L3424&lt;TIME(23,59,0)),"Evening",
  L3424&gt;=TIME(23,59,0),"Night",
  L3424&lt;TIME(9,0,0),"Night"
))</f>
        <v/>
      </c>
      <c r="O3424" t="str">
        <f t="shared" si="322"/>
        <v/>
      </c>
    </row>
    <row r="3425" spans="7:15" x14ac:dyDescent="0.25">
      <c r="G3425" t="str">
        <f t="shared" si="318"/>
        <v/>
      </c>
      <c r="H3425" s="4" t="str">
        <f t="shared" si="319"/>
        <v/>
      </c>
      <c r="I3425" t="str">
        <f>IFERROR(INDEX(Analysis!$B$71:$L$91, MATCH(B3425, Analysis!$A$71:$A$91, 0), MATCH(C3425, Analysis!$B$70:$L$70, 0)), "")</f>
        <v/>
      </c>
      <c r="J3425" t="str">
        <f t="shared" si="320"/>
        <v/>
      </c>
      <c r="K3425" s="56" t="str">
        <f t="shared" si="321"/>
        <v/>
      </c>
      <c r="L3425" s="57" t="str">
        <f t="shared" si="323"/>
        <v/>
      </c>
      <c r="M3425" t="str" cm="1">
        <f t="array" ref="M3425">IF(L3425="","",_xlfn.IFS(
  AND(L3425&gt;=TIME(9,0,0), L3425&lt;TIME(16,0,0)),"Morning",
  AND(L3425&gt;=TIME(16,0,0), L3425&lt;TIME(23,59,0)),"Evening",
  L3425&gt;=TIME(23,59,0),"Night",
  L3425&lt;TIME(9,0,0),"Night"
))</f>
        <v/>
      </c>
      <c r="O3425" t="str">
        <f t="shared" si="322"/>
        <v/>
      </c>
    </row>
    <row r="3426" spans="7:15" x14ac:dyDescent="0.25">
      <c r="G3426" t="str">
        <f t="shared" si="318"/>
        <v/>
      </c>
      <c r="H3426" s="4" t="str">
        <f t="shared" si="319"/>
        <v/>
      </c>
      <c r="I3426" t="str">
        <f>IFERROR(INDEX(Analysis!$B$71:$L$91, MATCH(B3426, Analysis!$A$71:$A$91, 0), MATCH(C3426, Analysis!$B$70:$L$70, 0)), "")</f>
        <v/>
      </c>
      <c r="J3426" t="str">
        <f t="shared" si="320"/>
        <v/>
      </c>
      <c r="K3426" s="56" t="str">
        <f t="shared" si="321"/>
        <v/>
      </c>
      <c r="L3426" s="57" t="str">
        <f t="shared" si="323"/>
        <v/>
      </c>
      <c r="M3426" t="str" cm="1">
        <f t="array" ref="M3426">IF(L3426="","",_xlfn.IFS(
  AND(L3426&gt;=TIME(9,0,0), L3426&lt;TIME(16,0,0)),"Morning",
  AND(L3426&gt;=TIME(16,0,0), L3426&lt;TIME(23,59,0)),"Evening",
  L3426&gt;=TIME(23,59,0),"Night",
  L3426&lt;TIME(9,0,0),"Night"
))</f>
        <v/>
      </c>
      <c r="O3426" t="str">
        <f t="shared" si="322"/>
        <v/>
      </c>
    </row>
    <row r="3427" spans="7:15" x14ac:dyDescent="0.25">
      <c r="G3427" t="str">
        <f t="shared" si="318"/>
        <v/>
      </c>
      <c r="H3427" s="4" t="str">
        <f t="shared" si="319"/>
        <v/>
      </c>
      <c r="I3427" t="str">
        <f>IFERROR(INDEX(Analysis!$B$71:$L$91, MATCH(B3427, Analysis!$A$71:$A$91, 0), MATCH(C3427, Analysis!$B$70:$L$70, 0)), "")</f>
        <v/>
      </c>
      <c r="J3427" t="str">
        <f t="shared" si="320"/>
        <v/>
      </c>
      <c r="K3427" s="56" t="str">
        <f t="shared" si="321"/>
        <v/>
      </c>
      <c r="L3427" s="57" t="str">
        <f t="shared" si="323"/>
        <v/>
      </c>
      <c r="M3427" t="str" cm="1">
        <f t="array" ref="M3427">IF(L3427="","",_xlfn.IFS(
  AND(L3427&gt;=TIME(9,0,0), L3427&lt;TIME(16,0,0)),"Morning",
  AND(L3427&gt;=TIME(16,0,0), L3427&lt;TIME(23,59,0)),"Evening",
  L3427&gt;=TIME(23,59,0),"Night",
  L3427&lt;TIME(9,0,0),"Night"
))</f>
        <v/>
      </c>
      <c r="O3427" t="str">
        <f t="shared" si="322"/>
        <v/>
      </c>
    </row>
    <row r="3428" spans="7:15" x14ac:dyDescent="0.25">
      <c r="G3428" t="str">
        <f t="shared" si="318"/>
        <v/>
      </c>
      <c r="H3428" s="4" t="str">
        <f t="shared" si="319"/>
        <v/>
      </c>
      <c r="I3428" t="str">
        <f>IFERROR(INDEX(Analysis!$B$71:$L$91, MATCH(B3428, Analysis!$A$71:$A$91, 0), MATCH(C3428, Analysis!$B$70:$L$70, 0)), "")</f>
        <v/>
      </c>
      <c r="J3428" t="str">
        <f t="shared" si="320"/>
        <v/>
      </c>
      <c r="K3428" s="56" t="str">
        <f t="shared" si="321"/>
        <v/>
      </c>
      <c r="L3428" s="57" t="str">
        <f t="shared" si="323"/>
        <v/>
      </c>
      <c r="M3428" t="str" cm="1">
        <f t="array" ref="M3428">IF(L3428="","",_xlfn.IFS(
  AND(L3428&gt;=TIME(9,0,0), L3428&lt;TIME(16,0,0)),"Morning",
  AND(L3428&gt;=TIME(16,0,0), L3428&lt;TIME(23,59,0)),"Evening",
  L3428&gt;=TIME(23,59,0),"Night",
  L3428&lt;TIME(9,0,0),"Night"
))</f>
        <v/>
      </c>
      <c r="O3428" t="str">
        <f t="shared" si="322"/>
        <v/>
      </c>
    </row>
    <row r="3429" spans="7:15" x14ac:dyDescent="0.25">
      <c r="G3429" t="str">
        <f t="shared" si="318"/>
        <v/>
      </c>
      <c r="H3429" s="4" t="str">
        <f t="shared" si="319"/>
        <v/>
      </c>
      <c r="I3429" t="str">
        <f>IFERROR(INDEX(Analysis!$B$71:$L$91, MATCH(B3429, Analysis!$A$71:$A$91, 0), MATCH(C3429, Analysis!$B$70:$L$70, 0)), "")</f>
        <v/>
      </c>
      <c r="J3429" t="str">
        <f t="shared" si="320"/>
        <v/>
      </c>
      <c r="K3429" s="56" t="str">
        <f t="shared" si="321"/>
        <v/>
      </c>
      <c r="L3429" s="57" t="str">
        <f t="shared" si="323"/>
        <v/>
      </c>
      <c r="M3429" t="str" cm="1">
        <f t="array" ref="M3429">IF(L3429="","",_xlfn.IFS(
  AND(L3429&gt;=TIME(9,0,0), L3429&lt;TIME(16,0,0)),"Morning",
  AND(L3429&gt;=TIME(16,0,0), L3429&lt;TIME(23,59,0)),"Evening",
  L3429&gt;=TIME(23,59,0),"Night",
  L3429&lt;TIME(9,0,0),"Night"
))</f>
        <v/>
      </c>
      <c r="O3429" t="str">
        <f t="shared" si="322"/>
        <v/>
      </c>
    </row>
    <row r="3430" spans="7:15" x14ac:dyDescent="0.25">
      <c r="G3430" t="str">
        <f t="shared" si="318"/>
        <v/>
      </c>
      <c r="H3430" s="4" t="str">
        <f t="shared" si="319"/>
        <v/>
      </c>
      <c r="I3430" t="str">
        <f>IFERROR(INDEX(Analysis!$B$71:$L$91, MATCH(B3430, Analysis!$A$71:$A$91, 0), MATCH(C3430, Analysis!$B$70:$L$70, 0)), "")</f>
        <v/>
      </c>
      <c r="J3430" t="str">
        <f t="shared" si="320"/>
        <v/>
      </c>
      <c r="K3430" s="56" t="str">
        <f t="shared" si="321"/>
        <v/>
      </c>
      <c r="L3430" s="57" t="str">
        <f t="shared" si="323"/>
        <v/>
      </c>
      <c r="M3430" t="str" cm="1">
        <f t="array" ref="M3430">IF(L3430="","",_xlfn.IFS(
  AND(L3430&gt;=TIME(9,0,0), L3430&lt;TIME(16,0,0)),"Morning",
  AND(L3430&gt;=TIME(16,0,0), L3430&lt;TIME(23,59,0)),"Evening",
  L3430&gt;=TIME(23,59,0),"Night",
  L3430&lt;TIME(9,0,0),"Night"
))</f>
        <v/>
      </c>
      <c r="O3430" t="str">
        <f t="shared" si="322"/>
        <v/>
      </c>
    </row>
    <row r="3431" spans="7:15" x14ac:dyDescent="0.25">
      <c r="G3431" t="str">
        <f t="shared" si="318"/>
        <v/>
      </c>
      <c r="H3431" s="4" t="str">
        <f t="shared" si="319"/>
        <v/>
      </c>
      <c r="I3431" t="str">
        <f>IFERROR(INDEX(Analysis!$B$71:$L$91, MATCH(B3431, Analysis!$A$71:$A$91, 0), MATCH(C3431, Analysis!$B$70:$L$70, 0)), "")</f>
        <v/>
      </c>
      <c r="J3431" t="str">
        <f t="shared" si="320"/>
        <v/>
      </c>
      <c r="K3431" s="56" t="str">
        <f t="shared" si="321"/>
        <v/>
      </c>
      <c r="L3431" s="57" t="str">
        <f t="shared" si="323"/>
        <v/>
      </c>
      <c r="M3431" t="str" cm="1">
        <f t="array" ref="M3431">IF(L3431="","",_xlfn.IFS(
  AND(L3431&gt;=TIME(9,0,0), L3431&lt;TIME(16,0,0)),"Morning",
  AND(L3431&gt;=TIME(16,0,0), L3431&lt;TIME(23,59,0)),"Evening",
  L3431&gt;=TIME(23,59,0),"Night",
  L3431&lt;TIME(9,0,0),"Night"
))</f>
        <v/>
      </c>
      <c r="O3431" t="str">
        <f t="shared" si="322"/>
        <v/>
      </c>
    </row>
    <row r="3432" spans="7:15" x14ac:dyDescent="0.25">
      <c r="G3432" t="str">
        <f t="shared" si="318"/>
        <v/>
      </c>
      <c r="H3432" s="4" t="str">
        <f t="shared" si="319"/>
        <v/>
      </c>
      <c r="I3432" t="str">
        <f>IFERROR(INDEX(Analysis!$B$71:$L$91, MATCH(B3432, Analysis!$A$71:$A$91, 0), MATCH(C3432, Analysis!$B$70:$L$70, 0)), "")</f>
        <v/>
      </c>
      <c r="J3432" t="str">
        <f t="shared" si="320"/>
        <v/>
      </c>
      <c r="K3432" s="56" t="str">
        <f t="shared" si="321"/>
        <v/>
      </c>
      <c r="L3432" s="57" t="str">
        <f t="shared" si="323"/>
        <v/>
      </c>
      <c r="M3432" t="str" cm="1">
        <f t="array" ref="M3432">IF(L3432="","",_xlfn.IFS(
  AND(L3432&gt;=TIME(9,0,0), L3432&lt;TIME(16,0,0)),"Morning",
  AND(L3432&gt;=TIME(16,0,0), L3432&lt;TIME(23,59,0)),"Evening",
  L3432&gt;=TIME(23,59,0),"Night",
  L3432&lt;TIME(9,0,0),"Night"
))</f>
        <v/>
      </c>
      <c r="O3432" t="str">
        <f t="shared" si="322"/>
        <v/>
      </c>
    </row>
    <row r="3433" spans="7:15" x14ac:dyDescent="0.25">
      <c r="G3433" t="str">
        <f t="shared" si="318"/>
        <v/>
      </c>
      <c r="H3433" s="4" t="str">
        <f t="shared" si="319"/>
        <v/>
      </c>
      <c r="I3433" t="str">
        <f>IFERROR(INDEX(Analysis!$B$71:$L$91, MATCH(B3433, Analysis!$A$71:$A$91, 0), MATCH(C3433, Analysis!$B$70:$L$70, 0)), "")</f>
        <v/>
      </c>
      <c r="J3433" t="str">
        <f t="shared" si="320"/>
        <v/>
      </c>
      <c r="K3433" s="56" t="str">
        <f t="shared" si="321"/>
        <v/>
      </c>
      <c r="L3433" s="57" t="str">
        <f t="shared" si="323"/>
        <v/>
      </c>
      <c r="M3433" t="str" cm="1">
        <f t="array" ref="M3433">IF(L3433="","",_xlfn.IFS(
  AND(L3433&gt;=TIME(9,0,0), L3433&lt;TIME(16,0,0)),"Morning",
  AND(L3433&gt;=TIME(16,0,0), L3433&lt;TIME(23,59,0)),"Evening",
  L3433&gt;=TIME(23,59,0),"Night",
  L3433&lt;TIME(9,0,0),"Night"
))</f>
        <v/>
      </c>
      <c r="O3433" t="str">
        <f t="shared" si="322"/>
        <v/>
      </c>
    </row>
    <row r="3434" spans="7:15" x14ac:dyDescent="0.25">
      <c r="G3434" t="str">
        <f t="shared" si="318"/>
        <v/>
      </c>
      <c r="H3434" s="4" t="str">
        <f t="shared" si="319"/>
        <v/>
      </c>
      <c r="I3434" t="str">
        <f>IFERROR(INDEX(Analysis!$B$71:$L$91, MATCH(B3434, Analysis!$A$71:$A$91, 0), MATCH(C3434, Analysis!$B$70:$L$70, 0)), "")</f>
        <v/>
      </c>
      <c r="J3434" t="str">
        <f t="shared" si="320"/>
        <v/>
      </c>
      <c r="K3434" s="56" t="str">
        <f t="shared" si="321"/>
        <v/>
      </c>
      <c r="L3434" s="57" t="str">
        <f t="shared" si="323"/>
        <v/>
      </c>
      <c r="M3434" t="str" cm="1">
        <f t="array" ref="M3434">IF(L3434="","",_xlfn.IFS(
  AND(L3434&gt;=TIME(9,0,0), L3434&lt;TIME(16,0,0)),"Morning",
  AND(L3434&gt;=TIME(16,0,0), L3434&lt;TIME(23,59,0)),"Evening",
  L3434&gt;=TIME(23,59,0),"Night",
  L3434&lt;TIME(9,0,0),"Night"
))</f>
        <v/>
      </c>
      <c r="O3434" t="str">
        <f t="shared" si="322"/>
        <v/>
      </c>
    </row>
    <row r="3435" spans="7:15" x14ac:dyDescent="0.25">
      <c r="G3435" t="str">
        <f t="shared" si="318"/>
        <v/>
      </c>
      <c r="H3435" s="4" t="str">
        <f t="shared" si="319"/>
        <v/>
      </c>
      <c r="I3435" t="str">
        <f>IFERROR(INDEX(Analysis!$B$71:$L$91, MATCH(B3435, Analysis!$A$71:$A$91, 0), MATCH(C3435, Analysis!$B$70:$L$70, 0)), "")</f>
        <v/>
      </c>
      <c r="J3435" t="str">
        <f t="shared" si="320"/>
        <v/>
      </c>
      <c r="K3435" s="56" t="str">
        <f t="shared" si="321"/>
        <v/>
      </c>
      <c r="L3435" s="57" t="str">
        <f t="shared" si="323"/>
        <v/>
      </c>
      <c r="M3435" t="str" cm="1">
        <f t="array" ref="M3435">IF(L3435="","",_xlfn.IFS(
  AND(L3435&gt;=TIME(9,0,0), L3435&lt;TIME(16,0,0)),"Morning",
  AND(L3435&gt;=TIME(16,0,0), L3435&lt;TIME(23,59,0)),"Evening",
  L3435&gt;=TIME(23,59,0),"Night",
  L3435&lt;TIME(9,0,0),"Night"
))</f>
        <v/>
      </c>
      <c r="O3435" t="str">
        <f t="shared" si="322"/>
        <v/>
      </c>
    </row>
    <row r="3436" spans="7:15" x14ac:dyDescent="0.25">
      <c r="G3436" t="str">
        <f t="shared" si="318"/>
        <v/>
      </c>
      <c r="H3436" s="4" t="str">
        <f t="shared" si="319"/>
        <v/>
      </c>
      <c r="I3436" t="str">
        <f>IFERROR(INDEX(Analysis!$B$71:$L$91, MATCH(B3436, Analysis!$A$71:$A$91, 0), MATCH(C3436, Analysis!$B$70:$L$70, 0)), "")</f>
        <v/>
      </c>
      <c r="J3436" t="str">
        <f t="shared" si="320"/>
        <v/>
      </c>
      <c r="K3436" s="56" t="str">
        <f t="shared" si="321"/>
        <v/>
      </c>
      <c r="L3436" s="57" t="str">
        <f t="shared" si="323"/>
        <v/>
      </c>
      <c r="M3436" t="str" cm="1">
        <f t="array" ref="M3436">IF(L3436="","",_xlfn.IFS(
  AND(L3436&gt;=TIME(9,0,0), L3436&lt;TIME(16,0,0)),"Morning",
  AND(L3436&gt;=TIME(16,0,0), L3436&lt;TIME(23,59,0)),"Evening",
  L3436&gt;=TIME(23,59,0),"Night",
  L3436&lt;TIME(9,0,0),"Night"
))</f>
        <v/>
      </c>
      <c r="O3436" t="str">
        <f t="shared" si="322"/>
        <v/>
      </c>
    </row>
    <row r="3437" spans="7:15" x14ac:dyDescent="0.25">
      <c r="G3437" t="str">
        <f t="shared" si="318"/>
        <v/>
      </c>
      <c r="H3437" s="4" t="str">
        <f t="shared" si="319"/>
        <v/>
      </c>
      <c r="I3437" t="str">
        <f>IFERROR(INDEX(Analysis!$B$71:$L$91, MATCH(B3437, Analysis!$A$71:$A$91, 0), MATCH(C3437, Analysis!$B$70:$L$70, 0)), "")</f>
        <v/>
      </c>
      <c r="J3437" t="str">
        <f t="shared" si="320"/>
        <v/>
      </c>
      <c r="K3437" s="56" t="str">
        <f t="shared" si="321"/>
        <v/>
      </c>
      <c r="L3437" s="57" t="str">
        <f t="shared" si="323"/>
        <v/>
      </c>
      <c r="M3437" t="str" cm="1">
        <f t="array" ref="M3437">IF(L3437="","",_xlfn.IFS(
  AND(L3437&gt;=TIME(9,0,0), L3437&lt;TIME(16,0,0)),"Morning",
  AND(L3437&gt;=TIME(16,0,0), L3437&lt;TIME(23,59,0)),"Evening",
  L3437&gt;=TIME(23,59,0),"Night",
  L3437&lt;TIME(9,0,0),"Night"
))</f>
        <v/>
      </c>
      <c r="O3437" t="str">
        <f t="shared" si="322"/>
        <v/>
      </c>
    </row>
    <row r="3438" spans="7:15" x14ac:dyDescent="0.25">
      <c r="G3438" t="str">
        <f t="shared" si="318"/>
        <v/>
      </c>
      <c r="H3438" s="4" t="str">
        <f t="shared" si="319"/>
        <v/>
      </c>
      <c r="I3438" t="str">
        <f>IFERROR(INDEX(Analysis!$B$71:$L$91, MATCH(B3438, Analysis!$A$71:$A$91, 0), MATCH(C3438, Analysis!$B$70:$L$70, 0)), "")</f>
        <v/>
      </c>
      <c r="J3438" t="str">
        <f t="shared" si="320"/>
        <v/>
      </c>
      <c r="K3438" s="56" t="str">
        <f t="shared" si="321"/>
        <v/>
      </c>
      <c r="L3438" s="57" t="str">
        <f t="shared" si="323"/>
        <v/>
      </c>
      <c r="M3438" t="str" cm="1">
        <f t="array" ref="M3438">IF(L3438="","",_xlfn.IFS(
  AND(L3438&gt;=TIME(9,0,0), L3438&lt;TIME(16,0,0)),"Morning",
  AND(L3438&gt;=TIME(16,0,0), L3438&lt;TIME(23,59,0)),"Evening",
  L3438&gt;=TIME(23,59,0),"Night",
  L3438&lt;TIME(9,0,0),"Night"
))</f>
        <v/>
      </c>
      <c r="O3438" t="str">
        <f t="shared" si="322"/>
        <v/>
      </c>
    </row>
    <row r="3439" spans="7:15" x14ac:dyDescent="0.25">
      <c r="G3439" t="str">
        <f t="shared" si="318"/>
        <v/>
      </c>
      <c r="H3439" s="4" t="str">
        <f t="shared" si="319"/>
        <v/>
      </c>
      <c r="I3439" t="str">
        <f>IFERROR(INDEX(Analysis!$B$71:$L$91, MATCH(B3439, Analysis!$A$71:$A$91, 0), MATCH(C3439, Analysis!$B$70:$L$70, 0)), "")</f>
        <v/>
      </c>
      <c r="J3439" t="str">
        <f t="shared" si="320"/>
        <v/>
      </c>
      <c r="K3439" s="56" t="str">
        <f t="shared" si="321"/>
        <v/>
      </c>
      <c r="L3439" s="57" t="str">
        <f t="shared" si="323"/>
        <v/>
      </c>
      <c r="M3439" t="str" cm="1">
        <f t="array" ref="M3439">IF(L3439="","",_xlfn.IFS(
  AND(L3439&gt;=TIME(9,0,0), L3439&lt;TIME(16,0,0)),"Morning",
  AND(L3439&gt;=TIME(16,0,0), L3439&lt;TIME(23,59,0)),"Evening",
  L3439&gt;=TIME(23,59,0),"Night",
  L3439&lt;TIME(9,0,0),"Night"
))</f>
        <v/>
      </c>
      <c r="O3439" t="str">
        <f t="shared" si="322"/>
        <v/>
      </c>
    </row>
    <row r="3440" spans="7:15" x14ac:dyDescent="0.25">
      <c r="G3440" t="str">
        <f t="shared" si="318"/>
        <v/>
      </c>
      <c r="H3440" s="4" t="str">
        <f t="shared" si="319"/>
        <v/>
      </c>
      <c r="I3440" t="str">
        <f>IFERROR(INDEX(Analysis!$B$71:$L$91, MATCH(B3440, Analysis!$A$71:$A$91, 0), MATCH(C3440, Analysis!$B$70:$L$70, 0)), "")</f>
        <v/>
      </c>
      <c r="J3440" t="str">
        <f t="shared" si="320"/>
        <v/>
      </c>
      <c r="K3440" s="56" t="str">
        <f t="shared" si="321"/>
        <v/>
      </c>
      <c r="L3440" s="57" t="str">
        <f t="shared" si="323"/>
        <v/>
      </c>
      <c r="M3440" t="str" cm="1">
        <f t="array" ref="M3440">IF(L3440="","",_xlfn.IFS(
  AND(L3440&gt;=TIME(9,0,0), L3440&lt;TIME(16,0,0)),"Morning",
  AND(L3440&gt;=TIME(16,0,0), L3440&lt;TIME(23,59,0)),"Evening",
  L3440&gt;=TIME(23,59,0),"Night",
  L3440&lt;TIME(9,0,0),"Night"
))</f>
        <v/>
      </c>
      <c r="O3440" t="str">
        <f t="shared" si="322"/>
        <v/>
      </c>
    </row>
    <row r="3441" spans="7:15" x14ac:dyDescent="0.25">
      <c r="G3441" t="str">
        <f t="shared" si="318"/>
        <v/>
      </c>
      <c r="H3441" s="4" t="str">
        <f t="shared" si="319"/>
        <v/>
      </c>
      <c r="I3441" t="str">
        <f>IFERROR(INDEX(Analysis!$B$71:$L$91, MATCH(B3441, Analysis!$A$71:$A$91, 0), MATCH(C3441, Analysis!$B$70:$L$70, 0)), "")</f>
        <v/>
      </c>
      <c r="J3441" t="str">
        <f t="shared" si="320"/>
        <v/>
      </c>
      <c r="K3441" s="56" t="str">
        <f t="shared" si="321"/>
        <v/>
      </c>
      <c r="L3441" s="57" t="str">
        <f t="shared" si="323"/>
        <v/>
      </c>
      <c r="M3441" t="str" cm="1">
        <f t="array" ref="M3441">IF(L3441="","",_xlfn.IFS(
  AND(L3441&gt;=TIME(9,0,0), L3441&lt;TIME(16,0,0)),"Morning",
  AND(L3441&gt;=TIME(16,0,0), L3441&lt;TIME(23,59,0)),"Evening",
  L3441&gt;=TIME(23,59,0),"Night",
  L3441&lt;TIME(9,0,0),"Night"
))</f>
        <v/>
      </c>
      <c r="O3441" t="str">
        <f t="shared" si="322"/>
        <v/>
      </c>
    </row>
    <row r="3442" spans="7:15" x14ac:dyDescent="0.25">
      <c r="G3442" t="str">
        <f t="shared" si="318"/>
        <v/>
      </c>
      <c r="H3442" s="4" t="str">
        <f t="shared" si="319"/>
        <v/>
      </c>
      <c r="I3442" t="str">
        <f>IFERROR(INDEX(Analysis!$B$71:$L$91, MATCH(B3442, Analysis!$A$71:$A$91, 0), MATCH(C3442, Analysis!$B$70:$L$70, 0)), "")</f>
        <v/>
      </c>
      <c r="J3442" t="str">
        <f t="shared" si="320"/>
        <v/>
      </c>
      <c r="K3442" s="56" t="str">
        <f t="shared" si="321"/>
        <v/>
      </c>
      <c r="L3442" s="57" t="str">
        <f t="shared" si="323"/>
        <v/>
      </c>
      <c r="M3442" t="str" cm="1">
        <f t="array" ref="M3442">IF(L3442="","",_xlfn.IFS(
  AND(L3442&gt;=TIME(9,0,0), L3442&lt;TIME(16,0,0)),"Morning",
  AND(L3442&gt;=TIME(16,0,0), L3442&lt;TIME(23,59,0)),"Evening",
  L3442&gt;=TIME(23,59,0),"Night",
  L3442&lt;TIME(9,0,0),"Night"
))</f>
        <v/>
      </c>
      <c r="O3442" t="str">
        <f t="shared" si="322"/>
        <v/>
      </c>
    </row>
    <row r="3443" spans="7:15" x14ac:dyDescent="0.25">
      <c r="G3443" t="str">
        <f t="shared" si="318"/>
        <v/>
      </c>
      <c r="H3443" s="4" t="str">
        <f t="shared" si="319"/>
        <v/>
      </c>
      <c r="I3443" t="str">
        <f>IFERROR(INDEX(Analysis!$B$71:$L$91, MATCH(B3443, Analysis!$A$71:$A$91, 0), MATCH(C3443, Analysis!$B$70:$L$70, 0)), "")</f>
        <v/>
      </c>
      <c r="J3443" t="str">
        <f t="shared" si="320"/>
        <v/>
      </c>
      <c r="K3443" s="56" t="str">
        <f t="shared" si="321"/>
        <v/>
      </c>
      <c r="L3443" s="57" t="str">
        <f t="shared" si="323"/>
        <v/>
      </c>
      <c r="M3443" t="str" cm="1">
        <f t="array" ref="M3443">IF(L3443="","",_xlfn.IFS(
  AND(L3443&gt;=TIME(9,0,0), L3443&lt;TIME(16,0,0)),"Morning",
  AND(L3443&gt;=TIME(16,0,0), L3443&lt;TIME(23,59,0)),"Evening",
  L3443&gt;=TIME(23,59,0),"Night",
  L3443&lt;TIME(9,0,0),"Night"
))</f>
        <v/>
      </c>
      <c r="O3443" t="str">
        <f t="shared" si="322"/>
        <v/>
      </c>
    </row>
    <row r="3444" spans="7:15" x14ac:dyDescent="0.25">
      <c r="G3444" t="str">
        <f t="shared" si="318"/>
        <v/>
      </c>
      <c r="H3444" s="4" t="str">
        <f t="shared" si="319"/>
        <v/>
      </c>
      <c r="I3444" t="str">
        <f>IFERROR(INDEX(Analysis!$B$71:$L$91, MATCH(B3444, Analysis!$A$71:$A$91, 0), MATCH(C3444, Analysis!$B$70:$L$70, 0)), "")</f>
        <v/>
      </c>
      <c r="J3444" t="str">
        <f t="shared" si="320"/>
        <v/>
      </c>
      <c r="K3444" s="56" t="str">
        <f t="shared" si="321"/>
        <v/>
      </c>
      <c r="L3444" s="57" t="str">
        <f t="shared" si="323"/>
        <v/>
      </c>
      <c r="M3444" t="str" cm="1">
        <f t="array" ref="M3444">IF(L3444="","",_xlfn.IFS(
  AND(L3444&gt;=TIME(9,0,0), L3444&lt;TIME(16,0,0)),"Morning",
  AND(L3444&gt;=TIME(16,0,0), L3444&lt;TIME(23,59,0)),"Evening",
  L3444&gt;=TIME(23,59,0),"Night",
  L3444&lt;TIME(9,0,0),"Night"
))</f>
        <v/>
      </c>
      <c r="O3444" t="str">
        <f t="shared" si="322"/>
        <v/>
      </c>
    </row>
    <row r="3445" spans="7:15" x14ac:dyDescent="0.25">
      <c r="G3445" t="str">
        <f t="shared" si="318"/>
        <v/>
      </c>
      <c r="H3445" s="4" t="str">
        <f t="shared" si="319"/>
        <v/>
      </c>
      <c r="I3445" t="str">
        <f>IFERROR(INDEX(Analysis!$B$71:$L$91, MATCH(B3445, Analysis!$A$71:$A$91, 0), MATCH(C3445, Analysis!$B$70:$L$70, 0)), "")</f>
        <v/>
      </c>
      <c r="J3445" t="str">
        <f t="shared" si="320"/>
        <v/>
      </c>
      <c r="K3445" s="56" t="str">
        <f t="shared" si="321"/>
        <v/>
      </c>
      <c r="L3445" s="57" t="str">
        <f t="shared" si="323"/>
        <v/>
      </c>
      <c r="M3445" t="str" cm="1">
        <f t="array" ref="M3445">IF(L3445="","",_xlfn.IFS(
  AND(L3445&gt;=TIME(9,0,0), L3445&lt;TIME(16,0,0)),"Morning",
  AND(L3445&gt;=TIME(16,0,0), L3445&lt;TIME(23,59,0)),"Evening",
  L3445&gt;=TIME(23,59,0),"Night",
  L3445&lt;TIME(9,0,0),"Night"
))</f>
        <v/>
      </c>
      <c r="O3445" t="str">
        <f t="shared" si="322"/>
        <v/>
      </c>
    </row>
    <row r="3446" spans="7:15" x14ac:dyDescent="0.25">
      <c r="G3446" t="str">
        <f t="shared" si="318"/>
        <v/>
      </c>
      <c r="H3446" s="4" t="str">
        <f t="shared" si="319"/>
        <v/>
      </c>
      <c r="I3446" t="str">
        <f>IFERROR(INDEX(Analysis!$B$71:$L$91, MATCH(B3446, Analysis!$A$71:$A$91, 0), MATCH(C3446, Analysis!$B$70:$L$70, 0)), "")</f>
        <v/>
      </c>
      <c r="J3446" t="str">
        <f t="shared" si="320"/>
        <v/>
      </c>
      <c r="K3446" s="56" t="str">
        <f t="shared" si="321"/>
        <v/>
      </c>
      <c r="L3446" s="57" t="str">
        <f t="shared" si="323"/>
        <v/>
      </c>
      <c r="M3446" t="str" cm="1">
        <f t="array" ref="M3446">IF(L3446="","",_xlfn.IFS(
  AND(L3446&gt;=TIME(9,0,0), L3446&lt;TIME(16,0,0)),"Morning",
  AND(L3446&gt;=TIME(16,0,0), L3446&lt;TIME(23,59,0)),"Evening",
  L3446&gt;=TIME(23,59,0),"Night",
  L3446&lt;TIME(9,0,0),"Night"
))</f>
        <v/>
      </c>
      <c r="O3446" t="str">
        <f t="shared" si="322"/>
        <v/>
      </c>
    </row>
    <row r="3447" spans="7:15" x14ac:dyDescent="0.25">
      <c r="G3447" t="str">
        <f t="shared" si="318"/>
        <v/>
      </c>
      <c r="H3447" s="4" t="str">
        <f t="shared" si="319"/>
        <v/>
      </c>
      <c r="I3447" t="str">
        <f>IFERROR(INDEX(Analysis!$B$71:$L$91, MATCH(B3447, Analysis!$A$71:$A$91, 0), MATCH(C3447, Analysis!$B$70:$L$70, 0)), "")</f>
        <v/>
      </c>
      <c r="J3447" t="str">
        <f t="shared" si="320"/>
        <v/>
      </c>
      <c r="K3447" s="56" t="str">
        <f t="shared" si="321"/>
        <v/>
      </c>
      <c r="L3447" s="57" t="str">
        <f t="shared" si="323"/>
        <v/>
      </c>
      <c r="M3447" t="str" cm="1">
        <f t="array" ref="M3447">IF(L3447="","",_xlfn.IFS(
  AND(L3447&gt;=TIME(9,0,0), L3447&lt;TIME(16,0,0)),"Morning",
  AND(L3447&gt;=TIME(16,0,0), L3447&lt;TIME(23,59,0)),"Evening",
  L3447&gt;=TIME(23,59,0),"Night",
  L3447&lt;TIME(9,0,0),"Night"
))</f>
        <v/>
      </c>
      <c r="O3447" t="str">
        <f t="shared" si="322"/>
        <v/>
      </c>
    </row>
    <row r="3448" spans="7:15" x14ac:dyDescent="0.25">
      <c r="G3448" t="str">
        <f t="shared" si="318"/>
        <v/>
      </c>
      <c r="H3448" s="4" t="str">
        <f t="shared" si="319"/>
        <v/>
      </c>
      <c r="I3448" t="str">
        <f>IFERROR(INDEX(Analysis!$B$71:$L$91, MATCH(B3448, Analysis!$A$71:$A$91, 0), MATCH(C3448, Analysis!$B$70:$L$70, 0)), "")</f>
        <v/>
      </c>
      <c r="J3448" t="str">
        <f t="shared" si="320"/>
        <v/>
      </c>
      <c r="K3448" s="56" t="str">
        <f t="shared" si="321"/>
        <v/>
      </c>
      <c r="L3448" s="57" t="str">
        <f t="shared" si="323"/>
        <v/>
      </c>
      <c r="M3448" t="str" cm="1">
        <f t="array" ref="M3448">IF(L3448="","",_xlfn.IFS(
  AND(L3448&gt;=TIME(9,0,0), L3448&lt;TIME(16,0,0)),"Morning",
  AND(L3448&gt;=TIME(16,0,0), L3448&lt;TIME(23,59,0)),"Evening",
  L3448&gt;=TIME(23,59,0),"Night",
  L3448&lt;TIME(9,0,0),"Night"
))</f>
        <v/>
      </c>
      <c r="O3448" t="str">
        <f t="shared" si="322"/>
        <v/>
      </c>
    </row>
    <row r="3449" spans="7:15" x14ac:dyDescent="0.25">
      <c r="G3449" t="str">
        <f t="shared" si="318"/>
        <v/>
      </c>
      <c r="H3449" s="4" t="str">
        <f t="shared" si="319"/>
        <v/>
      </c>
      <c r="I3449" t="str">
        <f>IFERROR(INDEX(Analysis!$B$71:$L$91, MATCH(B3449, Analysis!$A$71:$A$91, 0), MATCH(C3449, Analysis!$B$70:$L$70, 0)), "")</f>
        <v/>
      </c>
      <c r="J3449" t="str">
        <f t="shared" si="320"/>
        <v/>
      </c>
      <c r="K3449" s="56" t="str">
        <f t="shared" si="321"/>
        <v/>
      </c>
      <c r="L3449" s="57" t="str">
        <f t="shared" si="323"/>
        <v/>
      </c>
      <c r="M3449" t="str" cm="1">
        <f t="array" ref="M3449">IF(L3449="","",_xlfn.IFS(
  AND(L3449&gt;=TIME(9,0,0), L3449&lt;TIME(16,0,0)),"Morning",
  AND(L3449&gt;=TIME(16,0,0), L3449&lt;TIME(23,59,0)),"Evening",
  L3449&gt;=TIME(23,59,0),"Night",
  L3449&lt;TIME(9,0,0),"Night"
))</f>
        <v/>
      </c>
      <c r="O3449" t="str">
        <f t="shared" si="322"/>
        <v/>
      </c>
    </row>
    <row r="3450" spans="7:15" x14ac:dyDescent="0.25">
      <c r="G3450" t="str">
        <f t="shared" si="318"/>
        <v/>
      </c>
      <c r="H3450" s="4" t="str">
        <f t="shared" si="319"/>
        <v/>
      </c>
      <c r="I3450" t="str">
        <f>IFERROR(INDEX(Analysis!$B$71:$L$91, MATCH(B3450, Analysis!$A$71:$A$91, 0), MATCH(C3450, Analysis!$B$70:$L$70, 0)), "")</f>
        <v/>
      </c>
      <c r="J3450" t="str">
        <f t="shared" si="320"/>
        <v/>
      </c>
      <c r="K3450" s="56" t="str">
        <f t="shared" si="321"/>
        <v/>
      </c>
      <c r="L3450" s="57" t="str">
        <f t="shared" si="323"/>
        <v/>
      </c>
      <c r="M3450" t="str" cm="1">
        <f t="array" ref="M3450">IF(L3450="","",_xlfn.IFS(
  AND(L3450&gt;=TIME(9,0,0), L3450&lt;TIME(16,0,0)),"Morning",
  AND(L3450&gt;=TIME(16,0,0), L3450&lt;TIME(23,59,0)),"Evening",
  L3450&gt;=TIME(23,59,0),"Night",
  L3450&lt;TIME(9,0,0),"Night"
))</f>
        <v/>
      </c>
      <c r="O3450" t="str">
        <f t="shared" si="322"/>
        <v/>
      </c>
    </row>
    <row r="3451" spans="7:15" x14ac:dyDescent="0.25">
      <c r="G3451" t="str">
        <f t="shared" si="318"/>
        <v/>
      </c>
      <c r="H3451" s="4" t="str">
        <f t="shared" si="319"/>
        <v/>
      </c>
      <c r="I3451" t="str">
        <f>IFERROR(INDEX(Analysis!$B$71:$L$91, MATCH(B3451, Analysis!$A$71:$A$91, 0), MATCH(C3451, Analysis!$B$70:$L$70, 0)), "")</f>
        <v/>
      </c>
      <c r="J3451" t="str">
        <f t="shared" si="320"/>
        <v/>
      </c>
      <c r="K3451" s="56" t="str">
        <f t="shared" si="321"/>
        <v/>
      </c>
      <c r="L3451" s="57" t="str">
        <f t="shared" si="323"/>
        <v/>
      </c>
      <c r="M3451" t="str" cm="1">
        <f t="array" ref="M3451">IF(L3451="","",_xlfn.IFS(
  AND(L3451&gt;=TIME(9,0,0), L3451&lt;TIME(16,0,0)),"Morning",
  AND(L3451&gt;=TIME(16,0,0), L3451&lt;TIME(23,59,0)),"Evening",
  L3451&gt;=TIME(23,59,0),"Night",
  L3451&lt;TIME(9,0,0),"Night"
))</f>
        <v/>
      </c>
      <c r="O3451" t="str">
        <f t="shared" si="322"/>
        <v/>
      </c>
    </row>
    <row r="3452" spans="7:15" x14ac:dyDescent="0.25">
      <c r="G3452" t="str">
        <f t="shared" si="318"/>
        <v/>
      </c>
      <c r="H3452" s="4" t="str">
        <f t="shared" si="319"/>
        <v/>
      </c>
      <c r="I3452" t="str">
        <f>IFERROR(INDEX(Analysis!$B$71:$L$91, MATCH(B3452, Analysis!$A$71:$A$91, 0), MATCH(C3452, Analysis!$B$70:$L$70, 0)), "")</f>
        <v/>
      </c>
      <c r="J3452" t="str">
        <f t="shared" si="320"/>
        <v/>
      </c>
      <c r="K3452" s="56" t="str">
        <f t="shared" si="321"/>
        <v/>
      </c>
      <c r="L3452" s="57" t="str">
        <f t="shared" si="323"/>
        <v/>
      </c>
      <c r="M3452" t="str" cm="1">
        <f t="array" ref="M3452">IF(L3452="","",_xlfn.IFS(
  AND(L3452&gt;=TIME(9,0,0), L3452&lt;TIME(16,0,0)),"Morning",
  AND(L3452&gt;=TIME(16,0,0), L3452&lt;TIME(23,59,0)),"Evening",
  L3452&gt;=TIME(23,59,0),"Night",
  L3452&lt;TIME(9,0,0),"Night"
))</f>
        <v/>
      </c>
      <c r="O3452" t="str">
        <f t="shared" si="322"/>
        <v/>
      </c>
    </row>
    <row r="3453" spans="7:15" x14ac:dyDescent="0.25">
      <c r="G3453" t="str">
        <f t="shared" si="318"/>
        <v/>
      </c>
      <c r="H3453" s="4" t="str">
        <f t="shared" si="319"/>
        <v/>
      </c>
      <c r="I3453" t="str">
        <f>IFERROR(INDEX(Analysis!$B$71:$L$91, MATCH(B3453, Analysis!$A$71:$A$91, 0), MATCH(C3453, Analysis!$B$70:$L$70, 0)), "")</f>
        <v/>
      </c>
      <c r="J3453" t="str">
        <f t="shared" si="320"/>
        <v/>
      </c>
      <c r="K3453" s="56" t="str">
        <f t="shared" si="321"/>
        <v/>
      </c>
      <c r="L3453" s="57" t="str">
        <f t="shared" si="323"/>
        <v/>
      </c>
      <c r="M3453" t="str" cm="1">
        <f t="array" ref="M3453">IF(L3453="","",_xlfn.IFS(
  AND(L3453&gt;=TIME(9,0,0), L3453&lt;TIME(16,0,0)),"Morning",
  AND(L3453&gt;=TIME(16,0,0), L3453&lt;TIME(23,59,0)),"Evening",
  L3453&gt;=TIME(23,59,0),"Night",
  L3453&lt;TIME(9,0,0),"Night"
))</f>
        <v/>
      </c>
      <c r="O3453" t="str">
        <f t="shared" si="322"/>
        <v/>
      </c>
    </row>
    <row r="3454" spans="7:15" x14ac:dyDescent="0.25">
      <c r="G3454" t="str">
        <f t="shared" si="318"/>
        <v/>
      </c>
      <c r="H3454" s="4" t="str">
        <f t="shared" si="319"/>
        <v/>
      </c>
      <c r="I3454" t="str">
        <f>IFERROR(INDEX(Analysis!$B$71:$L$91, MATCH(B3454, Analysis!$A$71:$A$91, 0), MATCH(C3454, Analysis!$B$70:$L$70, 0)), "")</f>
        <v/>
      </c>
      <c r="J3454" t="str">
        <f t="shared" si="320"/>
        <v/>
      </c>
      <c r="K3454" s="56" t="str">
        <f t="shared" si="321"/>
        <v/>
      </c>
      <c r="L3454" s="57" t="str">
        <f t="shared" si="323"/>
        <v/>
      </c>
      <c r="M3454" t="str" cm="1">
        <f t="array" ref="M3454">IF(L3454="","",_xlfn.IFS(
  AND(L3454&gt;=TIME(9,0,0), L3454&lt;TIME(16,0,0)),"Morning",
  AND(L3454&gt;=TIME(16,0,0), L3454&lt;TIME(23,59,0)),"Evening",
  L3454&gt;=TIME(23,59,0),"Night",
  L3454&lt;TIME(9,0,0),"Night"
))</f>
        <v/>
      </c>
      <c r="O3454" t="str">
        <f t="shared" si="322"/>
        <v/>
      </c>
    </row>
    <row r="3455" spans="7:15" x14ac:dyDescent="0.25">
      <c r="G3455" t="str">
        <f t="shared" si="318"/>
        <v/>
      </c>
      <c r="H3455" s="4" t="str">
        <f t="shared" si="319"/>
        <v/>
      </c>
      <c r="I3455" t="str">
        <f>IFERROR(INDEX(Analysis!$B$71:$L$91, MATCH(B3455, Analysis!$A$71:$A$91, 0), MATCH(C3455, Analysis!$B$70:$L$70, 0)), "")</f>
        <v/>
      </c>
      <c r="J3455" t="str">
        <f t="shared" si="320"/>
        <v/>
      </c>
      <c r="K3455" s="56" t="str">
        <f t="shared" si="321"/>
        <v/>
      </c>
      <c r="L3455" s="57" t="str">
        <f t="shared" si="323"/>
        <v/>
      </c>
      <c r="M3455" t="str" cm="1">
        <f t="array" ref="M3455">IF(L3455="","",_xlfn.IFS(
  AND(L3455&gt;=TIME(9,0,0), L3455&lt;TIME(16,0,0)),"Morning",
  AND(L3455&gt;=TIME(16,0,0), L3455&lt;TIME(23,59,0)),"Evening",
  L3455&gt;=TIME(23,59,0),"Night",
  L3455&lt;TIME(9,0,0),"Night"
))</f>
        <v/>
      </c>
      <c r="O3455" t="str">
        <f t="shared" si="322"/>
        <v/>
      </c>
    </row>
    <row r="3456" spans="7:15" x14ac:dyDescent="0.25">
      <c r="G3456" t="str">
        <f t="shared" si="318"/>
        <v/>
      </c>
      <c r="H3456" s="4" t="str">
        <f t="shared" si="319"/>
        <v/>
      </c>
      <c r="I3456" t="str">
        <f>IFERROR(INDEX(Analysis!$B$71:$L$91, MATCH(B3456, Analysis!$A$71:$A$91, 0), MATCH(C3456, Analysis!$B$70:$L$70, 0)), "")</f>
        <v/>
      </c>
      <c r="J3456" t="str">
        <f t="shared" si="320"/>
        <v/>
      </c>
      <c r="K3456" s="56" t="str">
        <f t="shared" si="321"/>
        <v/>
      </c>
      <c r="L3456" s="57" t="str">
        <f t="shared" si="323"/>
        <v/>
      </c>
      <c r="M3456" t="str" cm="1">
        <f t="array" ref="M3456">IF(L3456="","",_xlfn.IFS(
  AND(L3456&gt;=TIME(9,0,0), L3456&lt;TIME(16,0,0)),"Morning",
  AND(L3456&gt;=TIME(16,0,0), L3456&lt;TIME(23,59,0)),"Evening",
  L3456&gt;=TIME(23,59,0),"Night",
  L3456&lt;TIME(9,0,0),"Night"
))</f>
        <v/>
      </c>
      <c r="O3456" t="str">
        <f t="shared" si="322"/>
        <v/>
      </c>
    </row>
    <row r="3457" spans="7:15" x14ac:dyDescent="0.25">
      <c r="G3457" t="str">
        <f t="shared" si="318"/>
        <v/>
      </c>
      <c r="H3457" s="4" t="str">
        <f t="shared" si="319"/>
        <v/>
      </c>
      <c r="I3457" t="str">
        <f>IFERROR(INDEX(Analysis!$B$71:$L$91, MATCH(B3457, Analysis!$A$71:$A$91, 0), MATCH(C3457, Analysis!$B$70:$L$70, 0)), "")</f>
        <v/>
      </c>
      <c r="J3457" t="str">
        <f t="shared" si="320"/>
        <v/>
      </c>
      <c r="K3457" s="56" t="str">
        <f t="shared" si="321"/>
        <v/>
      </c>
      <c r="L3457" s="57" t="str">
        <f t="shared" si="323"/>
        <v/>
      </c>
      <c r="M3457" t="str" cm="1">
        <f t="array" ref="M3457">IF(L3457="","",_xlfn.IFS(
  AND(L3457&gt;=TIME(9,0,0), L3457&lt;TIME(16,0,0)),"Morning",
  AND(L3457&gt;=TIME(16,0,0), L3457&lt;TIME(23,59,0)),"Evening",
  L3457&gt;=TIME(23,59,0),"Night",
  L3457&lt;TIME(9,0,0),"Night"
))</f>
        <v/>
      </c>
      <c r="O3457" t="str">
        <f t="shared" si="322"/>
        <v/>
      </c>
    </row>
    <row r="3458" spans="7:15" x14ac:dyDescent="0.25">
      <c r="G3458" t="str">
        <f t="shared" ref="G3458:G3521" si="324">IF(ISBLANK(A3458), "", IF(ISBLANK(F3458), 0, F3458))</f>
        <v/>
      </c>
      <c r="H3458" s="4" t="str">
        <f t="shared" ref="H3458:H3521" si="325">IF(ISBLANK(E3458),"",HYPERLINK(E3458,"Click here"))</f>
        <v/>
      </c>
      <c r="I3458" t="str">
        <f>IFERROR(INDEX(Analysis!$B$71:$L$91, MATCH(B3458, Analysis!$A$71:$A$91, 0), MATCH(C3458, Analysis!$B$70:$L$70, 0)), "")</f>
        <v/>
      </c>
      <c r="J3458" t="str">
        <f t="shared" ref="J3458:J3521" si="326">IF(ISBLANK(A3458),"",WEEKNUM(A3458))</f>
        <v/>
      </c>
      <c r="K3458" s="56" t="str">
        <f t="shared" ref="K3458:K3521" si="327">IF(ISBLANK(A3458),"",DATE(YEAR(A3458),MONTH(A3458),DAY(A3458)))</f>
        <v/>
      </c>
      <c r="L3458" s="57" t="str">
        <f t="shared" si="323"/>
        <v/>
      </c>
      <c r="M3458" t="str" cm="1">
        <f t="array" ref="M3458">IF(L3458="","",_xlfn.IFS(
  AND(L3458&gt;=TIME(9,0,0), L3458&lt;TIME(16,0,0)),"Morning",
  AND(L3458&gt;=TIME(16,0,0), L3458&lt;TIME(23,59,0)),"Evening",
  L3458&gt;=TIME(23,59,0),"Night",
  L3458&lt;TIME(9,0,0),"Night"
))</f>
        <v/>
      </c>
      <c r="O3458" t="str">
        <f t="shared" ref="O3458:O3521" si="328">IF(N3458="ON", _xlfn.IMAGE(E3458, 1), "")</f>
        <v/>
      </c>
    </row>
    <row r="3459" spans="7:15" x14ac:dyDescent="0.25">
      <c r="G3459" t="str">
        <f t="shared" si="324"/>
        <v/>
      </c>
      <c r="H3459" s="4" t="str">
        <f t="shared" si="325"/>
        <v/>
      </c>
      <c r="I3459" t="str">
        <f>IFERROR(INDEX(Analysis!$B$71:$L$91, MATCH(B3459, Analysis!$A$71:$A$91, 0), MATCH(C3459, Analysis!$B$70:$L$70, 0)), "")</f>
        <v/>
      </c>
      <c r="J3459" t="str">
        <f t="shared" si="326"/>
        <v/>
      </c>
      <c r="K3459" s="56" t="str">
        <f t="shared" si="327"/>
        <v/>
      </c>
      <c r="L3459" s="57" t="str">
        <f t="shared" ref="L3459:L3522" si="329">IF(A3459="", "", A3459 - INT(A3459))</f>
        <v/>
      </c>
      <c r="M3459" t="str" cm="1">
        <f t="array" ref="M3459">IF(L3459="","",_xlfn.IFS(
  AND(L3459&gt;=TIME(9,0,0), L3459&lt;TIME(16,0,0)),"Morning",
  AND(L3459&gt;=TIME(16,0,0), L3459&lt;TIME(23,59,0)),"Evening",
  L3459&gt;=TIME(23,59,0),"Night",
  L3459&lt;TIME(9,0,0),"Night"
))</f>
        <v/>
      </c>
      <c r="O3459" t="str">
        <f t="shared" si="328"/>
        <v/>
      </c>
    </row>
    <row r="3460" spans="7:15" x14ac:dyDescent="0.25">
      <c r="G3460" t="str">
        <f t="shared" si="324"/>
        <v/>
      </c>
      <c r="H3460" s="4" t="str">
        <f t="shared" si="325"/>
        <v/>
      </c>
      <c r="I3460" t="str">
        <f>IFERROR(INDEX(Analysis!$B$71:$L$91, MATCH(B3460, Analysis!$A$71:$A$91, 0), MATCH(C3460, Analysis!$B$70:$L$70, 0)), "")</f>
        <v/>
      </c>
      <c r="J3460" t="str">
        <f t="shared" si="326"/>
        <v/>
      </c>
      <c r="K3460" s="56" t="str">
        <f t="shared" si="327"/>
        <v/>
      </c>
      <c r="L3460" s="57" t="str">
        <f t="shared" si="329"/>
        <v/>
      </c>
      <c r="M3460" t="str" cm="1">
        <f t="array" ref="M3460">IF(L3460="","",_xlfn.IFS(
  AND(L3460&gt;=TIME(9,0,0), L3460&lt;TIME(16,0,0)),"Morning",
  AND(L3460&gt;=TIME(16,0,0), L3460&lt;TIME(23,59,0)),"Evening",
  L3460&gt;=TIME(23,59,0),"Night",
  L3460&lt;TIME(9,0,0),"Night"
))</f>
        <v/>
      </c>
      <c r="O3460" t="str">
        <f t="shared" si="328"/>
        <v/>
      </c>
    </row>
    <row r="3461" spans="7:15" x14ac:dyDescent="0.25">
      <c r="G3461" t="str">
        <f t="shared" si="324"/>
        <v/>
      </c>
      <c r="H3461" s="4" t="str">
        <f t="shared" si="325"/>
        <v/>
      </c>
      <c r="I3461" t="str">
        <f>IFERROR(INDEX(Analysis!$B$71:$L$91, MATCH(B3461, Analysis!$A$71:$A$91, 0), MATCH(C3461, Analysis!$B$70:$L$70, 0)), "")</f>
        <v/>
      </c>
      <c r="J3461" t="str">
        <f t="shared" si="326"/>
        <v/>
      </c>
      <c r="K3461" s="56" t="str">
        <f t="shared" si="327"/>
        <v/>
      </c>
      <c r="L3461" s="57" t="str">
        <f t="shared" si="329"/>
        <v/>
      </c>
      <c r="M3461" t="str" cm="1">
        <f t="array" ref="M3461">IF(L3461="","",_xlfn.IFS(
  AND(L3461&gt;=TIME(9,0,0), L3461&lt;TIME(16,0,0)),"Morning",
  AND(L3461&gt;=TIME(16,0,0), L3461&lt;TIME(23,59,0)),"Evening",
  L3461&gt;=TIME(23,59,0),"Night",
  L3461&lt;TIME(9,0,0),"Night"
))</f>
        <v/>
      </c>
      <c r="O3461" t="str">
        <f t="shared" si="328"/>
        <v/>
      </c>
    </row>
    <row r="3462" spans="7:15" x14ac:dyDescent="0.25">
      <c r="G3462" t="str">
        <f t="shared" si="324"/>
        <v/>
      </c>
      <c r="H3462" s="4" t="str">
        <f t="shared" si="325"/>
        <v/>
      </c>
      <c r="I3462" t="str">
        <f>IFERROR(INDEX(Analysis!$B$71:$L$91, MATCH(B3462, Analysis!$A$71:$A$91, 0), MATCH(C3462, Analysis!$B$70:$L$70, 0)), "")</f>
        <v/>
      </c>
      <c r="J3462" t="str">
        <f t="shared" si="326"/>
        <v/>
      </c>
      <c r="K3462" s="56" t="str">
        <f t="shared" si="327"/>
        <v/>
      </c>
      <c r="L3462" s="57" t="str">
        <f t="shared" si="329"/>
        <v/>
      </c>
      <c r="M3462" t="str" cm="1">
        <f t="array" ref="M3462">IF(L3462="","",_xlfn.IFS(
  AND(L3462&gt;=TIME(9,0,0), L3462&lt;TIME(16,0,0)),"Morning",
  AND(L3462&gt;=TIME(16,0,0), L3462&lt;TIME(23,59,0)),"Evening",
  L3462&gt;=TIME(23,59,0),"Night",
  L3462&lt;TIME(9,0,0),"Night"
))</f>
        <v/>
      </c>
      <c r="O3462" t="str">
        <f t="shared" si="328"/>
        <v/>
      </c>
    </row>
    <row r="3463" spans="7:15" x14ac:dyDescent="0.25">
      <c r="G3463" t="str">
        <f t="shared" si="324"/>
        <v/>
      </c>
      <c r="H3463" s="4" t="str">
        <f t="shared" si="325"/>
        <v/>
      </c>
      <c r="I3463" t="str">
        <f>IFERROR(INDEX(Analysis!$B$71:$L$91, MATCH(B3463, Analysis!$A$71:$A$91, 0), MATCH(C3463, Analysis!$B$70:$L$70, 0)), "")</f>
        <v/>
      </c>
      <c r="J3463" t="str">
        <f t="shared" si="326"/>
        <v/>
      </c>
      <c r="K3463" s="56" t="str">
        <f t="shared" si="327"/>
        <v/>
      </c>
      <c r="L3463" s="57" t="str">
        <f t="shared" si="329"/>
        <v/>
      </c>
      <c r="M3463" t="str" cm="1">
        <f t="array" ref="M3463">IF(L3463="","",_xlfn.IFS(
  AND(L3463&gt;=TIME(9,0,0), L3463&lt;TIME(16,0,0)),"Morning",
  AND(L3463&gt;=TIME(16,0,0), L3463&lt;TIME(23,59,0)),"Evening",
  L3463&gt;=TIME(23,59,0),"Night",
  L3463&lt;TIME(9,0,0),"Night"
))</f>
        <v/>
      </c>
      <c r="O3463" t="str">
        <f t="shared" si="328"/>
        <v/>
      </c>
    </row>
    <row r="3464" spans="7:15" x14ac:dyDescent="0.25">
      <c r="G3464" t="str">
        <f t="shared" si="324"/>
        <v/>
      </c>
      <c r="H3464" s="4" t="str">
        <f t="shared" si="325"/>
        <v/>
      </c>
      <c r="I3464" t="str">
        <f>IFERROR(INDEX(Analysis!$B$71:$L$91, MATCH(B3464, Analysis!$A$71:$A$91, 0), MATCH(C3464, Analysis!$B$70:$L$70, 0)), "")</f>
        <v/>
      </c>
      <c r="J3464" t="str">
        <f t="shared" si="326"/>
        <v/>
      </c>
      <c r="K3464" s="56" t="str">
        <f t="shared" si="327"/>
        <v/>
      </c>
      <c r="L3464" s="57" t="str">
        <f t="shared" si="329"/>
        <v/>
      </c>
      <c r="M3464" t="str" cm="1">
        <f t="array" ref="M3464">IF(L3464="","",_xlfn.IFS(
  AND(L3464&gt;=TIME(9,0,0), L3464&lt;TIME(16,0,0)),"Morning",
  AND(L3464&gt;=TIME(16,0,0), L3464&lt;TIME(23,59,0)),"Evening",
  L3464&gt;=TIME(23,59,0),"Night",
  L3464&lt;TIME(9,0,0),"Night"
))</f>
        <v/>
      </c>
      <c r="O3464" t="str">
        <f t="shared" si="328"/>
        <v/>
      </c>
    </row>
    <row r="3465" spans="7:15" x14ac:dyDescent="0.25">
      <c r="G3465" t="str">
        <f t="shared" si="324"/>
        <v/>
      </c>
      <c r="H3465" s="4" t="str">
        <f t="shared" si="325"/>
        <v/>
      </c>
      <c r="I3465" t="str">
        <f>IFERROR(INDEX(Analysis!$B$71:$L$91, MATCH(B3465, Analysis!$A$71:$A$91, 0), MATCH(C3465, Analysis!$B$70:$L$70, 0)), "")</f>
        <v/>
      </c>
      <c r="J3465" t="str">
        <f t="shared" si="326"/>
        <v/>
      </c>
      <c r="K3465" s="56" t="str">
        <f t="shared" si="327"/>
        <v/>
      </c>
      <c r="L3465" s="57" t="str">
        <f t="shared" si="329"/>
        <v/>
      </c>
      <c r="M3465" t="str" cm="1">
        <f t="array" ref="M3465">IF(L3465="","",_xlfn.IFS(
  AND(L3465&gt;=TIME(9,0,0), L3465&lt;TIME(16,0,0)),"Morning",
  AND(L3465&gt;=TIME(16,0,0), L3465&lt;TIME(23,59,0)),"Evening",
  L3465&gt;=TIME(23,59,0),"Night",
  L3465&lt;TIME(9,0,0),"Night"
))</f>
        <v/>
      </c>
      <c r="O3465" t="str">
        <f t="shared" si="328"/>
        <v/>
      </c>
    </row>
    <row r="3466" spans="7:15" x14ac:dyDescent="0.25">
      <c r="G3466" t="str">
        <f t="shared" si="324"/>
        <v/>
      </c>
      <c r="H3466" s="4" t="str">
        <f t="shared" si="325"/>
        <v/>
      </c>
      <c r="I3466" t="str">
        <f>IFERROR(INDEX(Analysis!$B$71:$L$91, MATCH(B3466, Analysis!$A$71:$A$91, 0), MATCH(C3466, Analysis!$B$70:$L$70, 0)), "")</f>
        <v/>
      </c>
      <c r="J3466" t="str">
        <f t="shared" si="326"/>
        <v/>
      </c>
      <c r="K3466" s="56" t="str">
        <f t="shared" si="327"/>
        <v/>
      </c>
      <c r="L3466" s="57" t="str">
        <f t="shared" si="329"/>
        <v/>
      </c>
      <c r="M3466" t="str" cm="1">
        <f t="array" ref="M3466">IF(L3466="","",_xlfn.IFS(
  AND(L3466&gt;=TIME(9,0,0), L3466&lt;TIME(16,0,0)),"Morning",
  AND(L3466&gt;=TIME(16,0,0), L3466&lt;TIME(23,59,0)),"Evening",
  L3466&gt;=TIME(23,59,0),"Night",
  L3466&lt;TIME(9,0,0),"Night"
))</f>
        <v/>
      </c>
      <c r="O3466" t="str">
        <f t="shared" si="328"/>
        <v/>
      </c>
    </row>
    <row r="3467" spans="7:15" x14ac:dyDescent="0.25">
      <c r="G3467" t="str">
        <f t="shared" si="324"/>
        <v/>
      </c>
      <c r="H3467" s="4" t="str">
        <f t="shared" si="325"/>
        <v/>
      </c>
      <c r="I3467" t="str">
        <f>IFERROR(INDEX(Analysis!$B$71:$L$91, MATCH(B3467, Analysis!$A$71:$A$91, 0), MATCH(C3467, Analysis!$B$70:$L$70, 0)), "")</f>
        <v/>
      </c>
      <c r="J3467" t="str">
        <f t="shared" si="326"/>
        <v/>
      </c>
      <c r="K3467" s="56" t="str">
        <f t="shared" si="327"/>
        <v/>
      </c>
      <c r="L3467" s="57" t="str">
        <f t="shared" si="329"/>
        <v/>
      </c>
      <c r="M3467" t="str" cm="1">
        <f t="array" ref="M3467">IF(L3467="","",_xlfn.IFS(
  AND(L3467&gt;=TIME(9,0,0), L3467&lt;TIME(16,0,0)),"Morning",
  AND(L3467&gt;=TIME(16,0,0), L3467&lt;TIME(23,59,0)),"Evening",
  L3467&gt;=TIME(23,59,0),"Night",
  L3467&lt;TIME(9,0,0),"Night"
))</f>
        <v/>
      </c>
      <c r="O3467" t="str">
        <f t="shared" si="328"/>
        <v/>
      </c>
    </row>
    <row r="3468" spans="7:15" x14ac:dyDescent="0.25">
      <c r="G3468" t="str">
        <f t="shared" si="324"/>
        <v/>
      </c>
      <c r="H3468" s="4" t="str">
        <f t="shared" si="325"/>
        <v/>
      </c>
      <c r="I3468" t="str">
        <f>IFERROR(INDEX(Analysis!$B$71:$L$91, MATCH(B3468, Analysis!$A$71:$A$91, 0), MATCH(C3468, Analysis!$B$70:$L$70, 0)), "")</f>
        <v/>
      </c>
      <c r="J3468" t="str">
        <f t="shared" si="326"/>
        <v/>
      </c>
      <c r="K3468" s="56" t="str">
        <f t="shared" si="327"/>
        <v/>
      </c>
      <c r="L3468" s="57" t="str">
        <f t="shared" si="329"/>
        <v/>
      </c>
      <c r="M3468" t="str" cm="1">
        <f t="array" ref="M3468">IF(L3468="","",_xlfn.IFS(
  AND(L3468&gt;=TIME(9,0,0), L3468&lt;TIME(16,0,0)),"Morning",
  AND(L3468&gt;=TIME(16,0,0), L3468&lt;TIME(23,59,0)),"Evening",
  L3468&gt;=TIME(23,59,0),"Night",
  L3468&lt;TIME(9,0,0),"Night"
))</f>
        <v/>
      </c>
      <c r="O3468" t="str">
        <f t="shared" si="328"/>
        <v/>
      </c>
    </row>
    <row r="3469" spans="7:15" x14ac:dyDescent="0.25">
      <c r="G3469" t="str">
        <f t="shared" si="324"/>
        <v/>
      </c>
      <c r="H3469" s="4" t="str">
        <f t="shared" si="325"/>
        <v/>
      </c>
      <c r="I3469" t="str">
        <f>IFERROR(INDEX(Analysis!$B$71:$L$91, MATCH(B3469, Analysis!$A$71:$A$91, 0), MATCH(C3469, Analysis!$B$70:$L$70, 0)), "")</f>
        <v/>
      </c>
      <c r="J3469" t="str">
        <f t="shared" si="326"/>
        <v/>
      </c>
      <c r="K3469" s="56" t="str">
        <f t="shared" si="327"/>
        <v/>
      </c>
      <c r="L3469" s="57" t="str">
        <f t="shared" si="329"/>
        <v/>
      </c>
      <c r="M3469" t="str" cm="1">
        <f t="array" ref="M3469">IF(L3469="","",_xlfn.IFS(
  AND(L3469&gt;=TIME(9,0,0), L3469&lt;TIME(16,0,0)),"Morning",
  AND(L3469&gt;=TIME(16,0,0), L3469&lt;TIME(23,59,0)),"Evening",
  L3469&gt;=TIME(23,59,0),"Night",
  L3469&lt;TIME(9,0,0),"Night"
))</f>
        <v/>
      </c>
      <c r="O3469" t="str">
        <f t="shared" si="328"/>
        <v/>
      </c>
    </row>
    <row r="3470" spans="7:15" x14ac:dyDescent="0.25">
      <c r="G3470" t="str">
        <f t="shared" si="324"/>
        <v/>
      </c>
      <c r="H3470" s="4" t="str">
        <f t="shared" si="325"/>
        <v/>
      </c>
      <c r="I3470" t="str">
        <f>IFERROR(INDEX(Analysis!$B$71:$L$91, MATCH(B3470, Analysis!$A$71:$A$91, 0), MATCH(C3470, Analysis!$B$70:$L$70, 0)), "")</f>
        <v/>
      </c>
      <c r="J3470" t="str">
        <f t="shared" si="326"/>
        <v/>
      </c>
      <c r="K3470" s="56" t="str">
        <f t="shared" si="327"/>
        <v/>
      </c>
      <c r="L3470" s="57" t="str">
        <f t="shared" si="329"/>
        <v/>
      </c>
      <c r="M3470" t="str" cm="1">
        <f t="array" ref="M3470">IF(L3470="","",_xlfn.IFS(
  AND(L3470&gt;=TIME(9,0,0), L3470&lt;TIME(16,0,0)),"Morning",
  AND(L3470&gt;=TIME(16,0,0), L3470&lt;TIME(23,59,0)),"Evening",
  L3470&gt;=TIME(23,59,0),"Night",
  L3470&lt;TIME(9,0,0),"Night"
))</f>
        <v/>
      </c>
      <c r="O3470" t="str">
        <f t="shared" si="328"/>
        <v/>
      </c>
    </row>
    <row r="3471" spans="7:15" x14ac:dyDescent="0.25">
      <c r="G3471" t="str">
        <f t="shared" si="324"/>
        <v/>
      </c>
      <c r="H3471" s="4" t="str">
        <f t="shared" si="325"/>
        <v/>
      </c>
      <c r="I3471" t="str">
        <f>IFERROR(INDEX(Analysis!$B$71:$L$91, MATCH(B3471, Analysis!$A$71:$A$91, 0), MATCH(C3471, Analysis!$B$70:$L$70, 0)), "")</f>
        <v/>
      </c>
      <c r="J3471" t="str">
        <f t="shared" si="326"/>
        <v/>
      </c>
      <c r="K3471" s="56" t="str">
        <f t="shared" si="327"/>
        <v/>
      </c>
      <c r="L3471" s="57" t="str">
        <f t="shared" si="329"/>
        <v/>
      </c>
      <c r="M3471" t="str" cm="1">
        <f t="array" ref="M3471">IF(L3471="","",_xlfn.IFS(
  AND(L3471&gt;=TIME(9,0,0), L3471&lt;TIME(16,0,0)),"Morning",
  AND(L3471&gt;=TIME(16,0,0), L3471&lt;TIME(23,59,0)),"Evening",
  L3471&gt;=TIME(23,59,0),"Night",
  L3471&lt;TIME(9,0,0),"Night"
))</f>
        <v/>
      </c>
      <c r="O3471" t="str">
        <f t="shared" si="328"/>
        <v/>
      </c>
    </row>
    <row r="3472" spans="7:15" x14ac:dyDescent="0.25">
      <c r="G3472" t="str">
        <f t="shared" si="324"/>
        <v/>
      </c>
      <c r="H3472" s="4" t="str">
        <f t="shared" si="325"/>
        <v/>
      </c>
      <c r="I3472" t="str">
        <f>IFERROR(INDEX(Analysis!$B$71:$L$91, MATCH(B3472, Analysis!$A$71:$A$91, 0), MATCH(C3472, Analysis!$B$70:$L$70, 0)), "")</f>
        <v/>
      </c>
      <c r="J3472" t="str">
        <f t="shared" si="326"/>
        <v/>
      </c>
      <c r="K3472" s="56" t="str">
        <f t="shared" si="327"/>
        <v/>
      </c>
      <c r="L3472" s="57" t="str">
        <f t="shared" si="329"/>
        <v/>
      </c>
      <c r="M3472" t="str" cm="1">
        <f t="array" ref="M3472">IF(L3472="","",_xlfn.IFS(
  AND(L3472&gt;=TIME(9,0,0), L3472&lt;TIME(16,0,0)),"Morning",
  AND(L3472&gt;=TIME(16,0,0), L3472&lt;TIME(23,59,0)),"Evening",
  L3472&gt;=TIME(23,59,0),"Night",
  L3472&lt;TIME(9,0,0),"Night"
))</f>
        <v/>
      </c>
      <c r="O3472" t="str">
        <f t="shared" si="328"/>
        <v/>
      </c>
    </row>
    <row r="3473" spans="7:15" x14ac:dyDescent="0.25">
      <c r="G3473" t="str">
        <f t="shared" si="324"/>
        <v/>
      </c>
      <c r="H3473" s="4" t="str">
        <f t="shared" si="325"/>
        <v/>
      </c>
      <c r="I3473" t="str">
        <f>IFERROR(INDEX(Analysis!$B$71:$L$91, MATCH(B3473, Analysis!$A$71:$A$91, 0), MATCH(C3473, Analysis!$B$70:$L$70, 0)), "")</f>
        <v/>
      </c>
      <c r="J3473" t="str">
        <f t="shared" si="326"/>
        <v/>
      </c>
      <c r="K3473" s="56" t="str">
        <f t="shared" si="327"/>
        <v/>
      </c>
      <c r="L3473" s="57" t="str">
        <f t="shared" si="329"/>
        <v/>
      </c>
      <c r="M3473" t="str" cm="1">
        <f t="array" ref="M3473">IF(L3473="","",_xlfn.IFS(
  AND(L3473&gt;=TIME(9,0,0), L3473&lt;TIME(16,0,0)),"Morning",
  AND(L3473&gt;=TIME(16,0,0), L3473&lt;TIME(23,59,0)),"Evening",
  L3473&gt;=TIME(23,59,0),"Night",
  L3473&lt;TIME(9,0,0),"Night"
))</f>
        <v/>
      </c>
      <c r="O3473" t="str">
        <f t="shared" si="328"/>
        <v/>
      </c>
    </row>
    <row r="3474" spans="7:15" x14ac:dyDescent="0.25">
      <c r="G3474" t="str">
        <f t="shared" si="324"/>
        <v/>
      </c>
      <c r="H3474" s="4" t="str">
        <f t="shared" si="325"/>
        <v/>
      </c>
      <c r="I3474" t="str">
        <f>IFERROR(INDEX(Analysis!$B$71:$L$91, MATCH(B3474, Analysis!$A$71:$A$91, 0), MATCH(C3474, Analysis!$B$70:$L$70, 0)), "")</f>
        <v/>
      </c>
      <c r="J3474" t="str">
        <f t="shared" si="326"/>
        <v/>
      </c>
      <c r="K3474" s="56" t="str">
        <f t="shared" si="327"/>
        <v/>
      </c>
      <c r="L3474" s="57" t="str">
        <f t="shared" si="329"/>
        <v/>
      </c>
      <c r="M3474" t="str" cm="1">
        <f t="array" ref="M3474">IF(L3474="","",_xlfn.IFS(
  AND(L3474&gt;=TIME(9,0,0), L3474&lt;TIME(16,0,0)),"Morning",
  AND(L3474&gt;=TIME(16,0,0), L3474&lt;TIME(23,59,0)),"Evening",
  L3474&gt;=TIME(23,59,0),"Night",
  L3474&lt;TIME(9,0,0),"Night"
))</f>
        <v/>
      </c>
      <c r="O3474" t="str">
        <f t="shared" si="328"/>
        <v/>
      </c>
    </row>
    <row r="3475" spans="7:15" x14ac:dyDescent="0.25">
      <c r="G3475" t="str">
        <f t="shared" si="324"/>
        <v/>
      </c>
      <c r="H3475" s="4" t="str">
        <f t="shared" si="325"/>
        <v/>
      </c>
      <c r="I3475" t="str">
        <f>IFERROR(INDEX(Analysis!$B$71:$L$91, MATCH(B3475, Analysis!$A$71:$A$91, 0), MATCH(C3475, Analysis!$B$70:$L$70, 0)), "")</f>
        <v/>
      </c>
      <c r="J3475" t="str">
        <f t="shared" si="326"/>
        <v/>
      </c>
      <c r="K3475" s="56" t="str">
        <f t="shared" si="327"/>
        <v/>
      </c>
      <c r="L3475" s="57" t="str">
        <f t="shared" si="329"/>
        <v/>
      </c>
      <c r="M3475" t="str" cm="1">
        <f t="array" ref="M3475">IF(L3475="","",_xlfn.IFS(
  AND(L3475&gt;=TIME(9,0,0), L3475&lt;TIME(16,0,0)),"Morning",
  AND(L3475&gt;=TIME(16,0,0), L3475&lt;TIME(23,59,0)),"Evening",
  L3475&gt;=TIME(23,59,0),"Night",
  L3475&lt;TIME(9,0,0),"Night"
))</f>
        <v/>
      </c>
      <c r="O3475" t="str">
        <f t="shared" si="328"/>
        <v/>
      </c>
    </row>
    <row r="3476" spans="7:15" x14ac:dyDescent="0.25">
      <c r="G3476" t="str">
        <f t="shared" si="324"/>
        <v/>
      </c>
      <c r="H3476" s="4" t="str">
        <f t="shared" si="325"/>
        <v/>
      </c>
      <c r="I3476" t="str">
        <f>IFERROR(INDEX(Analysis!$B$71:$L$91, MATCH(B3476, Analysis!$A$71:$A$91, 0), MATCH(C3476, Analysis!$B$70:$L$70, 0)), "")</f>
        <v/>
      </c>
      <c r="J3476" t="str">
        <f t="shared" si="326"/>
        <v/>
      </c>
      <c r="K3476" s="56" t="str">
        <f t="shared" si="327"/>
        <v/>
      </c>
      <c r="L3476" s="57" t="str">
        <f t="shared" si="329"/>
        <v/>
      </c>
      <c r="M3476" t="str" cm="1">
        <f t="array" ref="M3476">IF(L3476="","",_xlfn.IFS(
  AND(L3476&gt;=TIME(9,0,0), L3476&lt;TIME(16,0,0)),"Morning",
  AND(L3476&gt;=TIME(16,0,0), L3476&lt;TIME(23,59,0)),"Evening",
  L3476&gt;=TIME(23,59,0),"Night",
  L3476&lt;TIME(9,0,0),"Night"
))</f>
        <v/>
      </c>
      <c r="O3476" t="str">
        <f t="shared" si="328"/>
        <v/>
      </c>
    </row>
    <row r="3477" spans="7:15" x14ac:dyDescent="0.25">
      <c r="G3477" t="str">
        <f t="shared" si="324"/>
        <v/>
      </c>
      <c r="H3477" s="4" t="str">
        <f t="shared" si="325"/>
        <v/>
      </c>
      <c r="I3477" t="str">
        <f>IFERROR(INDEX(Analysis!$B$71:$L$91, MATCH(B3477, Analysis!$A$71:$A$91, 0), MATCH(C3477, Analysis!$B$70:$L$70, 0)), "")</f>
        <v/>
      </c>
      <c r="J3477" t="str">
        <f t="shared" si="326"/>
        <v/>
      </c>
      <c r="K3477" s="56" t="str">
        <f t="shared" si="327"/>
        <v/>
      </c>
      <c r="L3477" s="57" t="str">
        <f t="shared" si="329"/>
        <v/>
      </c>
      <c r="M3477" t="str" cm="1">
        <f t="array" ref="M3477">IF(L3477="","",_xlfn.IFS(
  AND(L3477&gt;=TIME(9,0,0), L3477&lt;TIME(16,0,0)),"Morning",
  AND(L3477&gt;=TIME(16,0,0), L3477&lt;TIME(23,59,0)),"Evening",
  L3477&gt;=TIME(23,59,0),"Night",
  L3477&lt;TIME(9,0,0),"Night"
))</f>
        <v/>
      </c>
      <c r="O3477" t="str">
        <f t="shared" si="328"/>
        <v/>
      </c>
    </row>
    <row r="3478" spans="7:15" x14ac:dyDescent="0.25">
      <c r="G3478" t="str">
        <f t="shared" si="324"/>
        <v/>
      </c>
      <c r="H3478" s="4" t="str">
        <f t="shared" si="325"/>
        <v/>
      </c>
      <c r="I3478" t="str">
        <f>IFERROR(INDEX(Analysis!$B$71:$L$91, MATCH(B3478, Analysis!$A$71:$A$91, 0), MATCH(C3478, Analysis!$B$70:$L$70, 0)), "")</f>
        <v/>
      </c>
      <c r="J3478" t="str">
        <f t="shared" si="326"/>
        <v/>
      </c>
      <c r="K3478" s="56" t="str">
        <f t="shared" si="327"/>
        <v/>
      </c>
      <c r="L3478" s="57" t="str">
        <f t="shared" si="329"/>
        <v/>
      </c>
      <c r="M3478" t="str" cm="1">
        <f t="array" ref="M3478">IF(L3478="","",_xlfn.IFS(
  AND(L3478&gt;=TIME(9,0,0), L3478&lt;TIME(16,0,0)),"Morning",
  AND(L3478&gt;=TIME(16,0,0), L3478&lt;TIME(23,59,0)),"Evening",
  L3478&gt;=TIME(23,59,0),"Night",
  L3478&lt;TIME(9,0,0),"Night"
))</f>
        <v/>
      </c>
      <c r="O3478" t="str">
        <f t="shared" si="328"/>
        <v/>
      </c>
    </row>
    <row r="3479" spans="7:15" x14ac:dyDescent="0.25">
      <c r="G3479" t="str">
        <f t="shared" si="324"/>
        <v/>
      </c>
      <c r="H3479" s="4" t="str">
        <f t="shared" si="325"/>
        <v/>
      </c>
      <c r="I3479" t="str">
        <f>IFERROR(INDEX(Analysis!$B$71:$L$91, MATCH(B3479, Analysis!$A$71:$A$91, 0), MATCH(C3479, Analysis!$B$70:$L$70, 0)), "")</f>
        <v/>
      </c>
      <c r="J3479" t="str">
        <f t="shared" si="326"/>
        <v/>
      </c>
      <c r="K3479" s="56" t="str">
        <f t="shared" si="327"/>
        <v/>
      </c>
      <c r="L3479" s="57" t="str">
        <f t="shared" si="329"/>
        <v/>
      </c>
      <c r="M3479" t="str" cm="1">
        <f t="array" ref="M3479">IF(L3479="","",_xlfn.IFS(
  AND(L3479&gt;=TIME(9,0,0), L3479&lt;TIME(16,0,0)),"Morning",
  AND(L3479&gt;=TIME(16,0,0), L3479&lt;TIME(23,59,0)),"Evening",
  L3479&gt;=TIME(23,59,0),"Night",
  L3479&lt;TIME(9,0,0),"Night"
))</f>
        <v/>
      </c>
      <c r="O3479" t="str">
        <f t="shared" si="328"/>
        <v/>
      </c>
    </row>
    <row r="3480" spans="7:15" x14ac:dyDescent="0.25">
      <c r="G3480" t="str">
        <f t="shared" si="324"/>
        <v/>
      </c>
      <c r="H3480" s="4" t="str">
        <f t="shared" si="325"/>
        <v/>
      </c>
      <c r="I3480" t="str">
        <f>IFERROR(INDEX(Analysis!$B$71:$L$91, MATCH(B3480, Analysis!$A$71:$A$91, 0), MATCH(C3480, Analysis!$B$70:$L$70, 0)), "")</f>
        <v/>
      </c>
      <c r="J3480" t="str">
        <f t="shared" si="326"/>
        <v/>
      </c>
      <c r="K3480" s="56" t="str">
        <f t="shared" si="327"/>
        <v/>
      </c>
      <c r="L3480" s="57" t="str">
        <f t="shared" si="329"/>
        <v/>
      </c>
      <c r="M3480" t="str" cm="1">
        <f t="array" ref="M3480">IF(L3480="","",_xlfn.IFS(
  AND(L3480&gt;=TIME(9,0,0), L3480&lt;TIME(16,0,0)),"Morning",
  AND(L3480&gt;=TIME(16,0,0), L3480&lt;TIME(23,59,0)),"Evening",
  L3480&gt;=TIME(23,59,0),"Night",
  L3480&lt;TIME(9,0,0),"Night"
))</f>
        <v/>
      </c>
      <c r="O3480" t="str">
        <f t="shared" si="328"/>
        <v/>
      </c>
    </row>
    <row r="3481" spans="7:15" x14ac:dyDescent="0.25">
      <c r="G3481" t="str">
        <f t="shared" si="324"/>
        <v/>
      </c>
      <c r="H3481" s="4" t="str">
        <f t="shared" si="325"/>
        <v/>
      </c>
      <c r="I3481" t="str">
        <f>IFERROR(INDEX(Analysis!$B$71:$L$91, MATCH(B3481, Analysis!$A$71:$A$91, 0), MATCH(C3481, Analysis!$B$70:$L$70, 0)), "")</f>
        <v/>
      </c>
      <c r="J3481" t="str">
        <f t="shared" si="326"/>
        <v/>
      </c>
      <c r="K3481" s="56" t="str">
        <f t="shared" si="327"/>
        <v/>
      </c>
      <c r="L3481" s="57" t="str">
        <f t="shared" si="329"/>
        <v/>
      </c>
      <c r="M3481" t="str" cm="1">
        <f t="array" ref="M3481">IF(L3481="","",_xlfn.IFS(
  AND(L3481&gt;=TIME(9,0,0), L3481&lt;TIME(16,0,0)),"Morning",
  AND(L3481&gt;=TIME(16,0,0), L3481&lt;TIME(23,59,0)),"Evening",
  L3481&gt;=TIME(23,59,0),"Night",
  L3481&lt;TIME(9,0,0),"Night"
))</f>
        <v/>
      </c>
      <c r="O3481" t="str">
        <f t="shared" si="328"/>
        <v/>
      </c>
    </row>
    <row r="3482" spans="7:15" x14ac:dyDescent="0.25">
      <c r="G3482" t="str">
        <f t="shared" si="324"/>
        <v/>
      </c>
      <c r="H3482" s="4" t="str">
        <f t="shared" si="325"/>
        <v/>
      </c>
      <c r="I3482" t="str">
        <f>IFERROR(INDEX(Analysis!$B$71:$L$91, MATCH(B3482, Analysis!$A$71:$A$91, 0), MATCH(C3482, Analysis!$B$70:$L$70, 0)), "")</f>
        <v/>
      </c>
      <c r="J3482" t="str">
        <f t="shared" si="326"/>
        <v/>
      </c>
      <c r="K3482" s="56" t="str">
        <f t="shared" si="327"/>
        <v/>
      </c>
      <c r="L3482" s="57" t="str">
        <f t="shared" si="329"/>
        <v/>
      </c>
      <c r="M3482" t="str" cm="1">
        <f t="array" ref="M3482">IF(L3482="","",_xlfn.IFS(
  AND(L3482&gt;=TIME(9,0,0), L3482&lt;TIME(16,0,0)),"Morning",
  AND(L3482&gt;=TIME(16,0,0), L3482&lt;TIME(23,59,0)),"Evening",
  L3482&gt;=TIME(23,59,0),"Night",
  L3482&lt;TIME(9,0,0),"Night"
))</f>
        <v/>
      </c>
      <c r="O3482" t="str">
        <f t="shared" si="328"/>
        <v/>
      </c>
    </row>
    <row r="3483" spans="7:15" x14ac:dyDescent="0.25">
      <c r="G3483" t="str">
        <f t="shared" si="324"/>
        <v/>
      </c>
      <c r="H3483" s="4" t="str">
        <f t="shared" si="325"/>
        <v/>
      </c>
      <c r="I3483" t="str">
        <f>IFERROR(INDEX(Analysis!$B$71:$L$91, MATCH(B3483, Analysis!$A$71:$A$91, 0), MATCH(C3483, Analysis!$B$70:$L$70, 0)), "")</f>
        <v/>
      </c>
      <c r="J3483" t="str">
        <f t="shared" si="326"/>
        <v/>
      </c>
      <c r="K3483" s="56" t="str">
        <f t="shared" si="327"/>
        <v/>
      </c>
      <c r="L3483" s="57" t="str">
        <f t="shared" si="329"/>
        <v/>
      </c>
      <c r="M3483" t="str" cm="1">
        <f t="array" ref="M3483">IF(L3483="","",_xlfn.IFS(
  AND(L3483&gt;=TIME(9,0,0), L3483&lt;TIME(16,0,0)),"Morning",
  AND(L3483&gt;=TIME(16,0,0), L3483&lt;TIME(23,59,0)),"Evening",
  L3483&gt;=TIME(23,59,0),"Night",
  L3483&lt;TIME(9,0,0),"Night"
))</f>
        <v/>
      </c>
      <c r="O3483" t="str">
        <f t="shared" si="328"/>
        <v/>
      </c>
    </row>
    <row r="3484" spans="7:15" x14ac:dyDescent="0.25">
      <c r="G3484" t="str">
        <f t="shared" si="324"/>
        <v/>
      </c>
      <c r="H3484" s="4" t="str">
        <f t="shared" si="325"/>
        <v/>
      </c>
      <c r="I3484" t="str">
        <f>IFERROR(INDEX(Analysis!$B$71:$L$91, MATCH(B3484, Analysis!$A$71:$A$91, 0), MATCH(C3484, Analysis!$B$70:$L$70, 0)), "")</f>
        <v/>
      </c>
      <c r="J3484" t="str">
        <f t="shared" si="326"/>
        <v/>
      </c>
      <c r="K3484" s="56" t="str">
        <f t="shared" si="327"/>
        <v/>
      </c>
      <c r="L3484" s="57" t="str">
        <f t="shared" si="329"/>
        <v/>
      </c>
      <c r="M3484" t="str" cm="1">
        <f t="array" ref="M3484">IF(L3484="","",_xlfn.IFS(
  AND(L3484&gt;=TIME(9,0,0), L3484&lt;TIME(16,0,0)),"Morning",
  AND(L3484&gt;=TIME(16,0,0), L3484&lt;TIME(23,59,0)),"Evening",
  L3484&gt;=TIME(23,59,0),"Night",
  L3484&lt;TIME(9,0,0),"Night"
))</f>
        <v/>
      </c>
      <c r="O3484" t="str">
        <f t="shared" si="328"/>
        <v/>
      </c>
    </row>
    <row r="3485" spans="7:15" x14ac:dyDescent="0.25">
      <c r="G3485" t="str">
        <f t="shared" si="324"/>
        <v/>
      </c>
      <c r="H3485" s="4" t="str">
        <f t="shared" si="325"/>
        <v/>
      </c>
      <c r="I3485" t="str">
        <f>IFERROR(INDEX(Analysis!$B$71:$L$91, MATCH(B3485, Analysis!$A$71:$A$91, 0), MATCH(C3485, Analysis!$B$70:$L$70, 0)), "")</f>
        <v/>
      </c>
      <c r="J3485" t="str">
        <f t="shared" si="326"/>
        <v/>
      </c>
      <c r="K3485" s="56" t="str">
        <f t="shared" si="327"/>
        <v/>
      </c>
      <c r="L3485" s="57" t="str">
        <f t="shared" si="329"/>
        <v/>
      </c>
      <c r="M3485" t="str" cm="1">
        <f t="array" ref="M3485">IF(L3485="","",_xlfn.IFS(
  AND(L3485&gt;=TIME(9,0,0), L3485&lt;TIME(16,0,0)),"Morning",
  AND(L3485&gt;=TIME(16,0,0), L3485&lt;TIME(23,59,0)),"Evening",
  L3485&gt;=TIME(23,59,0),"Night",
  L3485&lt;TIME(9,0,0),"Night"
))</f>
        <v/>
      </c>
      <c r="O3485" t="str">
        <f t="shared" si="328"/>
        <v/>
      </c>
    </row>
    <row r="3486" spans="7:15" x14ac:dyDescent="0.25">
      <c r="G3486" t="str">
        <f t="shared" si="324"/>
        <v/>
      </c>
      <c r="H3486" s="4" t="str">
        <f t="shared" si="325"/>
        <v/>
      </c>
      <c r="I3486" t="str">
        <f>IFERROR(INDEX(Analysis!$B$71:$L$91, MATCH(B3486, Analysis!$A$71:$A$91, 0), MATCH(C3486, Analysis!$B$70:$L$70, 0)), "")</f>
        <v/>
      </c>
      <c r="J3486" t="str">
        <f t="shared" si="326"/>
        <v/>
      </c>
      <c r="K3486" s="56" t="str">
        <f t="shared" si="327"/>
        <v/>
      </c>
      <c r="L3486" s="57" t="str">
        <f t="shared" si="329"/>
        <v/>
      </c>
      <c r="M3486" t="str" cm="1">
        <f t="array" ref="M3486">IF(L3486="","",_xlfn.IFS(
  AND(L3486&gt;=TIME(9,0,0), L3486&lt;TIME(16,0,0)),"Morning",
  AND(L3486&gt;=TIME(16,0,0), L3486&lt;TIME(23,59,0)),"Evening",
  L3486&gt;=TIME(23,59,0),"Night",
  L3486&lt;TIME(9,0,0),"Night"
))</f>
        <v/>
      </c>
      <c r="O3486" t="str">
        <f t="shared" si="328"/>
        <v/>
      </c>
    </row>
    <row r="3487" spans="7:15" x14ac:dyDescent="0.25">
      <c r="G3487" t="str">
        <f t="shared" si="324"/>
        <v/>
      </c>
      <c r="H3487" s="4" t="str">
        <f t="shared" si="325"/>
        <v/>
      </c>
      <c r="I3487" t="str">
        <f>IFERROR(INDEX(Analysis!$B$71:$L$91, MATCH(B3487, Analysis!$A$71:$A$91, 0), MATCH(C3487, Analysis!$B$70:$L$70, 0)), "")</f>
        <v/>
      </c>
      <c r="J3487" t="str">
        <f t="shared" si="326"/>
        <v/>
      </c>
      <c r="K3487" s="56" t="str">
        <f t="shared" si="327"/>
        <v/>
      </c>
      <c r="L3487" s="57" t="str">
        <f t="shared" si="329"/>
        <v/>
      </c>
      <c r="M3487" t="str" cm="1">
        <f t="array" ref="M3487">IF(L3487="","",_xlfn.IFS(
  AND(L3487&gt;=TIME(9,0,0), L3487&lt;TIME(16,0,0)),"Morning",
  AND(L3487&gt;=TIME(16,0,0), L3487&lt;TIME(23,59,0)),"Evening",
  L3487&gt;=TIME(23,59,0),"Night",
  L3487&lt;TIME(9,0,0),"Night"
))</f>
        <v/>
      </c>
      <c r="O3487" t="str">
        <f t="shared" si="328"/>
        <v/>
      </c>
    </row>
    <row r="3488" spans="7:15" x14ac:dyDescent="0.25">
      <c r="G3488" t="str">
        <f t="shared" si="324"/>
        <v/>
      </c>
      <c r="H3488" s="4" t="str">
        <f t="shared" si="325"/>
        <v/>
      </c>
      <c r="I3488" t="str">
        <f>IFERROR(INDEX(Analysis!$B$71:$L$91, MATCH(B3488, Analysis!$A$71:$A$91, 0), MATCH(C3488, Analysis!$B$70:$L$70, 0)), "")</f>
        <v/>
      </c>
      <c r="J3488" t="str">
        <f t="shared" si="326"/>
        <v/>
      </c>
      <c r="K3488" s="56" t="str">
        <f t="shared" si="327"/>
        <v/>
      </c>
      <c r="L3488" s="57" t="str">
        <f t="shared" si="329"/>
        <v/>
      </c>
      <c r="M3488" t="str" cm="1">
        <f t="array" ref="M3488">IF(L3488="","",_xlfn.IFS(
  AND(L3488&gt;=TIME(9,0,0), L3488&lt;TIME(16,0,0)),"Morning",
  AND(L3488&gt;=TIME(16,0,0), L3488&lt;TIME(23,59,0)),"Evening",
  L3488&gt;=TIME(23,59,0),"Night",
  L3488&lt;TIME(9,0,0),"Night"
))</f>
        <v/>
      </c>
      <c r="O3488" t="str">
        <f t="shared" si="328"/>
        <v/>
      </c>
    </row>
    <row r="3489" spans="7:15" x14ac:dyDescent="0.25">
      <c r="G3489" t="str">
        <f t="shared" si="324"/>
        <v/>
      </c>
      <c r="H3489" s="4" t="str">
        <f t="shared" si="325"/>
        <v/>
      </c>
      <c r="I3489" t="str">
        <f>IFERROR(INDEX(Analysis!$B$71:$L$91, MATCH(B3489, Analysis!$A$71:$A$91, 0), MATCH(C3489, Analysis!$B$70:$L$70, 0)), "")</f>
        <v/>
      </c>
      <c r="J3489" t="str">
        <f t="shared" si="326"/>
        <v/>
      </c>
      <c r="K3489" s="56" t="str">
        <f t="shared" si="327"/>
        <v/>
      </c>
      <c r="L3489" s="57" t="str">
        <f t="shared" si="329"/>
        <v/>
      </c>
      <c r="M3489" t="str" cm="1">
        <f t="array" ref="M3489">IF(L3489="","",_xlfn.IFS(
  AND(L3489&gt;=TIME(9,0,0), L3489&lt;TIME(16,0,0)),"Morning",
  AND(L3489&gt;=TIME(16,0,0), L3489&lt;TIME(23,59,0)),"Evening",
  L3489&gt;=TIME(23,59,0),"Night",
  L3489&lt;TIME(9,0,0),"Night"
))</f>
        <v/>
      </c>
      <c r="O3489" t="str">
        <f t="shared" si="328"/>
        <v/>
      </c>
    </row>
    <row r="3490" spans="7:15" x14ac:dyDescent="0.25">
      <c r="G3490" t="str">
        <f t="shared" si="324"/>
        <v/>
      </c>
      <c r="H3490" s="4" t="str">
        <f t="shared" si="325"/>
        <v/>
      </c>
      <c r="I3490" t="str">
        <f>IFERROR(INDEX(Analysis!$B$71:$L$91, MATCH(B3490, Analysis!$A$71:$A$91, 0), MATCH(C3490, Analysis!$B$70:$L$70, 0)), "")</f>
        <v/>
      </c>
      <c r="J3490" t="str">
        <f t="shared" si="326"/>
        <v/>
      </c>
      <c r="K3490" s="56" t="str">
        <f t="shared" si="327"/>
        <v/>
      </c>
      <c r="L3490" s="57" t="str">
        <f t="shared" si="329"/>
        <v/>
      </c>
      <c r="M3490" t="str" cm="1">
        <f t="array" ref="M3490">IF(L3490="","",_xlfn.IFS(
  AND(L3490&gt;=TIME(9,0,0), L3490&lt;TIME(16,0,0)),"Morning",
  AND(L3490&gt;=TIME(16,0,0), L3490&lt;TIME(23,59,0)),"Evening",
  L3490&gt;=TIME(23,59,0),"Night",
  L3490&lt;TIME(9,0,0),"Night"
))</f>
        <v/>
      </c>
      <c r="O3490" t="str">
        <f t="shared" si="328"/>
        <v/>
      </c>
    </row>
    <row r="3491" spans="7:15" x14ac:dyDescent="0.25">
      <c r="G3491" t="str">
        <f t="shared" si="324"/>
        <v/>
      </c>
      <c r="H3491" s="4" t="str">
        <f t="shared" si="325"/>
        <v/>
      </c>
      <c r="I3491" t="str">
        <f>IFERROR(INDEX(Analysis!$B$71:$L$91, MATCH(B3491, Analysis!$A$71:$A$91, 0), MATCH(C3491, Analysis!$B$70:$L$70, 0)), "")</f>
        <v/>
      </c>
      <c r="J3491" t="str">
        <f t="shared" si="326"/>
        <v/>
      </c>
      <c r="K3491" s="56" t="str">
        <f t="shared" si="327"/>
        <v/>
      </c>
      <c r="L3491" s="57" t="str">
        <f t="shared" si="329"/>
        <v/>
      </c>
      <c r="M3491" t="str" cm="1">
        <f t="array" ref="M3491">IF(L3491="","",_xlfn.IFS(
  AND(L3491&gt;=TIME(9,0,0), L3491&lt;TIME(16,0,0)),"Morning",
  AND(L3491&gt;=TIME(16,0,0), L3491&lt;TIME(23,59,0)),"Evening",
  L3491&gt;=TIME(23,59,0),"Night",
  L3491&lt;TIME(9,0,0),"Night"
))</f>
        <v/>
      </c>
      <c r="O3491" t="str">
        <f t="shared" si="328"/>
        <v/>
      </c>
    </row>
    <row r="3492" spans="7:15" x14ac:dyDescent="0.25">
      <c r="G3492" t="str">
        <f t="shared" si="324"/>
        <v/>
      </c>
      <c r="H3492" s="4" t="str">
        <f t="shared" si="325"/>
        <v/>
      </c>
      <c r="I3492" t="str">
        <f>IFERROR(INDEX(Analysis!$B$71:$L$91, MATCH(B3492, Analysis!$A$71:$A$91, 0), MATCH(C3492, Analysis!$B$70:$L$70, 0)), "")</f>
        <v/>
      </c>
      <c r="J3492" t="str">
        <f t="shared" si="326"/>
        <v/>
      </c>
      <c r="K3492" s="56" t="str">
        <f t="shared" si="327"/>
        <v/>
      </c>
      <c r="L3492" s="57" t="str">
        <f t="shared" si="329"/>
        <v/>
      </c>
      <c r="M3492" t="str" cm="1">
        <f t="array" ref="M3492">IF(L3492="","",_xlfn.IFS(
  AND(L3492&gt;=TIME(9,0,0), L3492&lt;TIME(16,0,0)),"Morning",
  AND(L3492&gt;=TIME(16,0,0), L3492&lt;TIME(23,59,0)),"Evening",
  L3492&gt;=TIME(23,59,0),"Night",
  L3492&lt;TIME(9,0,0),"Night"
))</f>
        <v/>
      </c>
      <c r="O3492" t="str">
        <f t="shared" si="328"/>
        <v/>
      </c>
    </row>
    <row r="3493" spans="7:15" x14ac:dyDescent="0.25">
      <c r="G3493" t="str">
        <f t="shared" si="324"/>
        <v/>
      </c>
      <c r="H3493" s="4" t="str">
        <f t="shared" si="325"/>
        <v/>
      </c>
      <c r="I3493" t="str">
        <f>IFERROR(INDEX(Analysis!$B$71:$L$91, MATCH(B3493, Analysis!$A$71:$A$91, 0), MATCH(C3493, Analysis!$B$70:$L$70, 0)), "")</f>
        <v/>
      </c>
      <c r="J3493" t="str">
        <f t="shared" si="326"/>
        <v/>
      </c>
      <c r="K3493" s="56" t="str">
        <f t="shared" si="327"/>
        <v/>
      </c>
      <c r="L3493" s="57" t="str">
        <f t="shared" si="329"/>
        <v/>
      </c>
      <c r="M3493" t="str" cm="1">
        <f t="array" ref="M3493">IF(L3493="","",_xlfn.IFS(
  AND(L3493&gt;=TIME(9,0,0), L3493&lt;TIME(16,0,0)),"Morning",
  AND(L3493&gt;=TIME(16,0,0), L3493&lt;TIME(23,59,0)),"Evening",
  L3493&gt;=TIME(23,59,0),"Night",
  L3493&lt;TIME(9,0,0),"Night"
))</f>
        <v/>
      </c>
      <c r="O3493" t="str">
        <f t="shared" si="328"/>
        <v/>
      </c>
    </row>
    <row r="3494" spans="7:15" x14ac:dyDescent="0.25">
      <c r="G3494" t="str">
        <f t="shared" si="324"/>
        <v/>
      </c>
      <c r="H3494" s="4" t="str">
        <f t="shared" si="325"/>
        <v/>
      </c>
      <c r="I3494" t="str">
        <f>IFERROR(INDEX(Analysis!$B$71:$L$91, MATCH(B3494, Analysis!$A$71:$A$91, 0), MATCH(C3494, Analysis!$B$70:$L$70, 0)), "")</f>
        <v/>
      </c>
      <c r="J3494" t="str">
        <f t="shared" si="326"/>
        <v/>
      </c>
      <c r="K3494" s="56" t="str">
        <f t="shared" si="327"/>
        <v/>
      </c>
      <c r="L3494" s="57" t="str">
        <f t="shared" si="329"/>
        <v/>
      </c>
      <c r="M3494" t="str" cm="1">
        <f t="array" ref="M3494">IF(L3494="","",_xlfn.IFS(
  AND(L3494&gt;=TIME(9,0,0), L3494&lt;TIME(16,0,0)),"Morning",
  AND(L3494&gt;=TIME(16,0,0), L3494&lt;TIME(23,59,0)),"Evening",
  L3494&gt;=TIME(23,59,0),"Night",
  L3494&lt;TIME(9,0,0),"Night"
))</f>
        <v/>
      </c>
      <c r="O3494" t="str">
        <f t="shared" si="328"/>
        <v/>
      </c>
    </row>
    <row r="3495" spans="7:15" x14ac:dyDescent="0.25">
      <c r="G3495" t="str">
        <f t="shared" si="324"/>
        <v/>
      </c>
      <c r="H3495" s="4" t="str">
        <f t="shared" si="325"/>
        <v/>
      </c>
      <c r="I3495" t="str">
        <f>IFERROR(INDEX(Analysis!$B$71:$L$91, MATCH(B3495, Analysis!$A$71:$A$91, 0), MATCH(C3495, Analysis!$B$70:$L$70, 0)), "")</f>
        <v/>
      </c>
      <c r="J3495" t="str">
        <f t="shared" si="326"/>
        <v/>
      </c>
      <c r="K3495" s="56" t="str">
        <f t="shared" si="327"/>
        <v/>
      </c>
      <c r="L3495" s="57" t="str">
        <f t="shared" si="329"/>
        <v/>
      </c>
      <c r="M3495" t="str" cm="1">
        <f t="array" ref="M3495">IF(L3495="","",_xlfn.IFS(
  AND(L3495&gt;=TIME(9,0,0), L3495&lt;TIME(16,0,0)),"Morning",
  AND(L3495&gt;=TIME(16,0,0), L3495&lt;TIME(23,59,0)),"Evening",
  L3495&gt;=TIME(23,59,0),"Night",
  L3495&lt;TIME(9,0,0),"Night"
))</f>
        <v/>
      </c>
      <c r="O3495" t="str">
        <f t="shared" si="328"/>
        <v/>
      </c>
    </row>
    <row r="3496" spans="7:15" x14ac:dyDescent="0.25">
      <c r="G3496" t="str">
        <f t="shared" si="324"/>
        <v/>
      </c>
      <c r="H3496" s="4" t="str">
        <f t="shared" si="325"/>
        <v/>
      </c>
      <c r="I3496" t="str">
        <f>IFERROR(INDEX(Analysis!$B$71:$L$91, MATCH(B3496, Analysis!$A$71:$A$91, 0), MATCH(C3496, Analysis!$B$70:$L$70, 0)), "")</f>
        <v/>
      </c>
      <c r="J3496" t="str">
        <f t="shared" si="326"/>
        <v/>
      </c>
      <c r="K3496" s="56" t="str">
        <f t="shared" si="327"/>
        <v/>
      </c>
      <c r="L3496" s="57" t="str">
        <f t="shared" si="329"/>
        <v/>
      </c>
      <c r="M3496" t="str" cm="1">
        <f t="array" ref="M3496">IF(L3496="","",_xlfn.IFS(
  AND(L3496&gt;=TIME(9,0,0), L3496&lt;TIME(16,0,0)),"Morning",
  AND(L3496&gt;=TIME(16,0,0), L3496&lt;TIME(23,59,0)),"Evening",
  L3496&gt;=TIME(23,59,0),"Night",
  L3496&lt;TIME(9,0,0),"Night"
))</f>
        <v/>
      </c>
      <c r="O3496" t="str">
        <f t="shared" si="328"/>
        <v/>
      </c>
    </row>
    <row r="3497" spans="7:15" x14ac:dyDescent="0.25">
      <c r="G3497" t="str">
        <f t="shared" si="324"/>
        <v/>
      </c>
      <c r="H3497" s="4" t="str">
        <f t="shared" si="325"/>
        <v/>
      </c>
      <c r="I3497" t="str">
        <f>IFERROR(INDEX(Analysis!$B$71:$L$91, MATCH(B3497, Analysis!$A$71:$A$91, 0), MATCH(C3497, Analysis!$B$70:$L$70, 0)), "")</f>
        <v/>
      </c>
      <c r="J3497" t="str">
        <f t="shared" si="326"/>
        <v/>
      </c>
      <c r="K3497" s="56" t="str">
        <f t="shared" si="327"/>
        <v/>
      </c>
      <c r="L3497" s="57" t="str">
        <f t="shared" si="329"/>
        <v/>
      </c>
      <c r="M3497" t="str" cm="1">
        <f t="array" ref="M3497">IF(L3497="","",_xlfn.IFS(
  AND(L3497&gt;=TIME(9,0,0), L3497&lt;TIME(16,0,0)),"Morning",
  AND(L3497&gt;=TIME(16,0,0), L3497&lt;TIME(23,59,0)),"Evening",
  L3497&gt;=TIME(23,59,0),"Night",
  L3497&lt;TIME(9,0,0),"Night"
))</f>
        <v/>
      </c>
      <c r="O3497" t="str">
        <f t="shared" si="328"/>
        <v/>
      </c>
    </row>
    <row r="3498" spans="7:15" x14ac:dyDescent="0.25">
      <c r="G3498" t="str">
        <f t="shared" si="324"/>
        <v/>
      </c>
      <c r="H3498" s="4" t="str">
        <f t="shared" si="325"/>
        <v/>
      </c>
      <c r="I3498" t="str">
        <f>IFERROR(INDEX(Analysis!$B$71:$L$91, MATCH(B3498, Analysis!$A$71:$A$91, 0), MATCH(C3498, Analysis!$B$70:$L$70, 0)), "")</f>
        <v/>
      </c>
      <c r="J3498" t="str">
        <f t="shared" si="326"/>
        <v/>
      </c>
      <c r="K3498" s="56" t="str">
        <f t="shared" si="327"/>
        <v/>
      </c>
      <c r="L3498" s="57" t="str">
        <f t="shared" si="329"/>
        <v/>
      </c>
      <c r="M3498" t="str" cm="1">
        <f t="array" ref="M3498">IF(L3498="","",_xlfn.IFS(
  AND(L3498&gt;=TIME(9,0,0), L3498&lt;TIME(16,0,0)),"Morning",
  AND(L3498&gt;=TIME(16,0,0), L3498&lt;TIME(23,59,0)),"Evening",
  L3498&gt;=TIME(23,59,0),"Night",
  L3498&lt;TIME(9,0,0),"Night"
))</f>
        <v/>
      </c>
      <c r="O3498" t="str">
        <f t="shared" si="328"/>
        <v/>
      </c>
    </row>
    <row r="3499" spans="7:15" x14ac:dyDescent="0.25">
      <c r="G3499" t="str">
        <f t="shared" si="324"/>
        <v/>
      </c>
      <c r="H3499" s="4" t="str">
        <f t="shared" si="325"/>
        <v/>
      </c>
      <c r="I3499" t="str">
        <f>IFERROR(INDEX(Analysis!$B$71:$L$91, MATCH(B3499, Analysis!$A$71:$A$91, 0), MATCH(C3499, Analysis!$B$70:$L$70, 0)), "")</f>
        <v/>
      </c>
      <c r="J3499" t="str">
        <f t="shared" si="326"/>
        <v/>
      </c>
      <c r="K3499" s="56" t="str">
        <f t="shared" si="327"/>
        <v/>
      </c>
      <c r="L3499" s="57" t="str">
        <f t="shared" si="329"/>
        <v/>
      </c>
      <c r="M3499" t="str" cm="1">
        <f t="array" ref="M3499">IF(L3499="","",_xlfn.IFS(
  AND(L3499&gt;=TIME(9,0,0), L3499&lt;TIME(16,0,0)),"Morning",
  AND(L3499&gt;=TIME(16,0,0), L3499&lt;TIME(23,59,0)),"Evening",
  L3499&gt;=TIME(23,59,0),"Night",
  L3499&lt;TIME(9,0,0),"Night"
))</f>
        <v/>
      </c>
      <c r="O3499" t="str">
        <f t="shared" si="328"/>
        <v/>
      </c>
    </row>
    <row r="3500" spans="7:15" x14ac:dyDescent="0.25">
      <c r="G3500" t="str">
        <f t="shared" si="324"/>
        <v/>
      </c>
      <c r="H3500" s="4" t="str">
        <f t="shared" si="325"/>
        <v/>
      </c>
      <c r="I3500" t="str">
        <f>IFERROR(INDEX(Analysis!$B$71:$L$91, MATCH(B3500, Analysis!$A$71:$A$91, 0), MATCH(C3500, Analysis!$B$70:$L$70, 0)), "")</f>
        <v/>
      </c>
      <c r="J3500" t="str">
        <f t="shared" si="326"/>
        <v/>
      </c>
      <c r="K3500" s="56" t="str">
        <f t="shared" si="327"/>
        <v/>
      </c>
      <c r="L3500" s="57" t="str">
        <f t="shared" si="329"/>
        <v/>
      </c>
      <c r="M3500" t="str" cm="1">
        <f t="array" ref="M3500">IF(L3500="","",_xlfn.IFS(
  AND(L3500&gt;=TIME(9,0,0), L3500&lt;TIME(16,0,0)),"Morning",
  AND(L3500&gt;=TIME(16,0,0), L3500&lt;TIME(23,59,0)),"Evening",
  L3500&gt;=TIME(23,59,0),"Night",
  L3500&lt;TIME(9,0,0),"Night"
))</f>
        <v/>
      </c>
      <c r="O3500" t="str">
        <f t="shared" si="328"/>
        <v/>
      </c>
    </row>
    <row r="3501" spans="7:15" x14ac:dyDescent="0.25">
      <c r="G3501" t="str">
        <f t="shared" si="324"/>
        <v/>
      </c>
      <c r="H3501" s="4" t="str">
        <f t="shared" si="325"/>
        <v/>
      </c>
      <c r="I3501" t="str">
        <f>IFERROR(INDEX(Analysis!$B$71:$L$91, MATCH(B3501, Analysis!$A$71:$A$91, 0), MATCH(C3501, Analysis!$B$70:$L$70, 0)), "")</f>
        <v/>
      </c>
      <c r="J3501" t="str">
        <f t="shared" si="326"/>
        <v/>
      </c>
      <c r="K3501" s="56" t="str">
        <f t="shared" si="327"/>
        <v/>
      </c>
      <c r="L3501" s="57" t="str">
        <f t="shared" si="329"/>
        <v/>
      </c>
      <c r="M3501" t="str" cm="1">
        <f t="array" ref="M3501">IF(L3501="","",_xlfn.IFS(
  AND(L3501&gt;=TIME(9,0,0), L3501&lt;TIME(16,0,0)),"Morning",
  AND(L3501&gt;=TIME(16,0,0), L3501&lt;TIME(23,59,0)),"Evening",
  L3501&gt;=TIME(23,59,0),"Night",
  L3501&lt;TIME(9,0,0),"Night"
))</f>
        <v/>
      </c>
      <c r="O3501" t="str">
        <f t="shared" si="328"/>
        <v/>
      </c>
    </row>
    <row r="3502" spans="7:15" x14ac:dyDescent="0.25">
      <c r="G3502" t="str">
        <f t="shared" si="324"/>
        <v/>
      </c>
      <c r="H3502" s="4" t="str">
        <f t="shared" si="325"/>
        <v/>
      </c>
      <c r="I3502" t="str">
        <f>IFERROR(INDEX(Analysis!$B$71:$L$91, MATCH(B3502, Analysis!$A$71:$A$91, 0), MATCH(C3502, Analysis!$B$70:$L$70, 0)), "")</f>
        <v/>
      </c>
      <c r="J3502" t="str">
        <f t="shared" si="326"/>
        <v/>
      </c>
      <c r="K3502" s="56" t="str">
        <f t="shared" si="327"/>
        <v/>
      </c>
      <c r="L3502" s="57" t="str">
        <f t="shared" si="329"/>
        <v/>
      </c>
      <c r="M3502" t="str" cm="1">
        <f t="array" ref="M3502">IF(L3502="","",_xlfn.IFS(
  AND(L3502&gt;=TIME(9,0,0), L3502&lt;TIME(16,0,0)),"Morning",
  AND(L3502&gt;=TIME(16,0,0), L3502&lt;TIME(23,59,0)),"Evening",
  L3502&gt;=TIME(23,59,0),"Night",
  L3502&lt;TIME(9,0,0),"Night"
))</f>
        <v/>
      </c>
      <c r="O3502" t="str">
        <f t="shared" si="328"/>
        <v/>
      </c>
    </row>
    <row r="3503" spans="7:15" x14ac:dyDescent="0.25">
      <c r="G3503" t="str">
        <f t="shared" si="324"/>
        <v/>
      </c>
      <c r="H3503" s="4" t="str">
        <f t="shared" si="325"/>
        <v/>
      </c>
      <c r="I3503" t="str">
        <f>IFERROR(INDEX(Analysis!$B$71:$L$91, MATCH(B3503, Analysis!$A$71:$A$91, 0), MATCH(C3503, Analysis!$B$70:$L$70, 0)), "")</f>
        <v/>
      </c>
      <c r="J3503" t="str">
        <f t="shared" si="326"/>
        <v/>
      </c>
      <c r="K3503" s="56" t="str">
        <f t="shared" si="327"/>
        <v/>
      </c>
      <c r="L3503" s="57" t="str">
        <f t="shared" si="329"/>
        <v/>
      </c>
      <c r="M3503" t="str" cm="1">
        <f t="array" ref="M3503">IF(L3503="","",_xlfn.IFS(
  AND(L3503&gt;=TIME(9,0,0), L3503&lt;TIME(16,0,0)),"Morning",
  AND(L3503&gt;=TIME(16,0,0), L3503&lt;TIME(23,59,0)),"Evening",
  L3503&gt;=TIME(23,59,0),"Night",
  L3503&lt;TIME(9,0,0),"Night"
))</f>
        <v/>
      </c>
      <c r="O3503" t="str">
        <f t="shared" si="328"/>
        <v/>
      </c>
    </row>
    <row r="3504" spans="7:15" x14ac:dyDescent="0.25">
      <c r="G3504" t="str">
        <f t="shared" si="324"/>
        <v/>
      </c>
      <c r="H3504" s="4" t="str">
        <f t="shared" si="325"/>
        <v/>
      </c>
      <c r="I3504" t="str">
        <f>IFERROR(INDEX(Analysis!$B$71:$L$91, MATCH(B3504, Analysis!$A$71:$A$91, 0), MATCH(C3504, Analysis!$B$70:$L$70, 0)), "")</f>
        <v/>
      </c>
      <c r="J3504" t="str">
        <f t="shared" si="326"/>
        <v/>
      </c>
      <c r="K3504" s="56" t="str">
        <f t="shared" si="327"/>
        <v/>
      </c>
      <c r="L3504" s="57" t="str">
        <f t="shared" si="329"/>
        <v/>
      </c>
      <c r="M3504" t="str" cm="1">
        <f t="array" ref="M3504">IF(L3504="","",_xlfn.IFS(
  AND(L3504&gt;=TIME(9,0,0), L3504&lt;TIME(16,0,0)),"Morning",
  AND(L3504&gt;=TIME(16,0,0), L3504&lt;TIME(23,59,0)),"Evening",
  L3504&gt;=TIME(23,59,0),"Night",
  L3504&lt;TIME(9,0,0),"Night"
))</f>
        <v/>
      </c>
      <c r="O3504" t="str">
        <f t="shared" si="328"/>
        <v/>
      </c>
    </row>
    <row r="3505" spans="7:15" x14ac:dyDescent="0.25">
      <c r="G3505" t="str">
        <f t="shared" si="324"/>
        <v/>
      </c>
      <c r="H3505" s="4" t="str">
        <f t="shared" si="325"/>
        <v/>
      </c>
      <c r="I3505" t="str">
        <f>IFERROR(INDEX(Analysis!$B$71:$L$91, MATCH(B3505, Analysis!$A$71:$A$91, 0), MATCH(C3505, Analysis!$B$70:$L$70, 0)), "")</f>
        <v/>
      </c>
      <c r="J3505" t="str">
        <f t="shared" si="326"/>
        <v/>
      </c>
      <c r="K3505" s="56" t="str">
        <f t="shared" si="327"/>
        <v/>
      </c>
      <c r="L3505" s="57" t="str">
        <f t="shared" si="329"/>
        <v/>
      </c>
      <c r="M3505" t="str" cm="1">
        <f t="array" ref="M3505">IF(L3505="","",_xlfn.IFS(
  AND(L3505&gt;=TIME(9,0,0), L3505&lt;TIME(16,0,0)),"Morning",
  AND(L3505&gt;=TIME(16,0,0), L3505&lt;TIME(23,59,0)),"Evening",
  L3505&gt;=TIME(23,59,0),"Night",
  L3505&lt;TIME(9,0,0),"Night"
))</f>
        <v/>
      </c>
      <c r="O3505" t="str">
        <f t="shared" si="328"/>
        <v/>
      </c>
    </row>
    <row r="3506" spans="7:15" x14ac:dyDescent="0.25">
      <c r="G3506" t="str">
        <f t="shared" si="324"/>
        <v/>
      </c>
      <c r="H3506" s="4" t="str">
        <f t="shared" si="325"/>
        <v/>
      </c>
      <c r="I3506" t="str">
        <f>IFERROR(INDEX(Analysis!$B$71:$L$91, MATCH(B3506, Analysis!$A$71:$A$91, 0), MATCH(C3506, Analysis!$B$70:$L$70, 0)), "")</f>
        <v/>
      </c>
      <c r="J3506" t="str">
        <f t="shared" si="326"/>
        <v/>
      </c>
      <c r="K3506" s="56" t="str">
        <f t="shared" si="327"/>
        <v/>
      </c>
      <c r="L3506" s="57" t="str">
        <f t="shared" si="329"/>
        <v/>
      </c>
      <c r="M3506" t="str" cm="1">
        <f t="array" ref="M3506">IF(L3506="","",_xlfn.IFS(
  AND(L3506&gt;=TIME(9,0,0), L3506&lt;TIME(16,0,0)),"Morning",
  AND(L3506&gt;=TIME(16,0,0), L3506&lt;TIME(23,59,0)),"Evening",
  L3506&gt;=TIME(23,59,0),"Night",
  L3506&lt;TIME(9,0,0),"Night"
))</f>
        <v/>
      </c>
      <c r="O3506" t="str">
        <f t="shared" si="328"/>
        <v/>
      </c>
    </row>
    <row r="3507" spans="7:15" x14ac:dyDescent="0.25">
      <c r="G3507" t="str">
        <f t="shared" si="324"/>
        <v/>
      </c>
      <c r="H3507" s="4" t="str">
        <f t="shared" si="325"/>
        <v/>
      </c>
      <c r="I3507" t="str">
        <f>IFERROR(INDEX(Analysis!$B$71:$L$91, MATCH(B3507, Analysis!$A$71:$A$91, 0), MATCH(C3507, Analysis!$B$70:$L$70, 0)), "")</f>
        <v/>
      </c>
      <c r="J3507" t="str">
        <f t="shared" si="326"/>
        <v/>
      </c>
      <c r="K3507" s="56" t="str">
        <f t="shared" si="327"/>
        <v/>
      </c>
      <c r="L3507" s="57" t="str">
        <f t="shared" si="329"/>
        <v/>
      </c>
      <c r="M3507" t="str" cm="1">
        <f t="array" ref="M3507">IF(L3507="","",_xlfn.IFS(
  AND(L3507&gt;=TIME(9,0,0), L3507&lt;TIME(16,0,0)),"Morning",
  AND(L3507&gt;=TIME(16,0,0), L3507&lt;TIME(23,59,0)),"Evening",
  L3507&gt;=TIME(23,59,0),"Night",
  L3507&lt;TIME(9,0,0),"Night"
))</f>
        <v/>
      </c>
      <c r="O3507" t="str">
        <f t="shared" si="328"/>
        <v/>
      </c>
    </row>
    <row r="3508" spans="7:15" x14ac:dyDescent="0.25">
      <c r="G3508" t="str">
        <f t="shared" si="324"/>
        <v/>
      </c>
      <c r="H3508" s="4" t="str">
        <f t="shared" si="325"/>
        <v/>
      </c>
      <c r="I3508" t="str">
        <f>IFERROR(INDEX(Analysis!$B$71:$L$91, MATCH(B3508, Analysis!$A$71:$A$91, 0), MATCH(C3508, Analysis!$B$70:$L$70, 0)), "")</f>
        <v/>
      </c>
      <c r="J3508" t="str">
        <f t="shared" si="326"/>
        <v/>
      </c>
      <c r="K3508" s="56" t="str">
        <f t="shared" si="327"/>
        <v/>
      </c>
      <c r="L3508" s="57" t="str">
        <f t="shared" si="329"/>
        <v/>
      </c>
      <c r="M3508" t="str" cm="1">
        <f t="array" ref="M3508">IF(L3508="","",_xlfn.IFS(
  AND(L3508&gt;=TIME(9,0,0), L3508&lt;TIME(16,0,0)),"Morning",
  AND(L3508&gt;=TIME(16,0,0), L3508&lt;TIME(23,59,0)),"Evening",
  L3508&gt;=TIME(23,59,0),"Night",
  L3508&lt;TIME(9,0,0),"Night"
))</f>
        <v/>
      </c>
      <c r="O3508" t="str">
        <f t="shared" si="328"/>
        <v/>
      </c>
    </row>
    <row r="3509" spans="7:15" x14ac:dyDescent="0.25">
      <c r="G3509" t="str">
        <f t="shared" si="324"/>
        <v/>
      </c>
      <c r="H3509" s="4" t="str">
        <f t="shared" si="325"/>
        <v/>
      </c>
      <c r="I3509" t="str">
        <f>IFERROR(INDEX(Analysis!$B$71:$L$91, MATCH(B3509, Analysis!$A$71:$A$91, 0), MATCH(C3509, Analysis!$B$70:$L$70, 0)), "")</f>
        <v/>
      </c>
      <c r="J3509" t="str">
        <f t="shared" si="326"/>
        <v/>
      </c>
      <c r="K3509" s="56" t="str">
        <f t="shared" si="327"/>
        <v/>
      </c>
      <c r="L3509" s="57" t="str">
        <f t="shared" si="329"/>
        <v/>
      </c>
      <c r="M3509" t="str" cm="1">
        <f t="array" ref="M3509">IF(L3509="","",_xlfn.IFS(
  AND(L3509&gt;=TIME(9,0,0), L3509&lt;TIME(16,0,0)),"Morning",
  AND(L3509&gt;=TIME(16,0,0), L3509&lt;TIME(23,59,0)),"Evening",
  L3509&gt;=TIME(23,59,0),"Night",
  L3509&lt;TIME(9,0,0),"Night"
))</f>
        <v/>
      </c>
      <c r="O3509" t="str">
        <f t="shared" si="328"/>
        <v/>
      </c>
    </row>
    <row r="3510" spans="7:15" x14ac:dyDescent="0.25">
      <c r="G3510" t="str">
        <f t="shared" si="324"/>
        <v/>
      </c>
      <c r="H3510" s="4" t="str">
        <f t="shared" si="325"/>
        <v/>
      </c>
      <c r="I3510" t="str">
        <f>IFERROR(INDEX(Analysis!$B$71:$L$91, MATCH(B3510, Analysis!$A$71:$A$91, 0), MATCH(C3510, Analysis!$B$70:$L$70, 0)), "")</f>
        <v/>
      </c>
      <c r="J3510" t="str">
        <f t="shared" si="326"/>
        <v/>
      </c>
      <c r="K3510" s="56" t="str">
        <f t="shared" si="327"/>
        <v/>
      </c>
      <c r="L3510" s="57" t="str">
        <f t="shared" si="329"/>
        <v/>
      </c>
      <c r="M3510" t="str" cm="1">
        <f t="array" ref="M3510">IF(L3510="","",_xlfn.IFS(
  AND(L3510&gt;=TIME(9,0,0), L3510&lt;TIME(16,0,0)),"Morning",
  AND(L3510&gt;=TIME(16,0,0), L3510&lt;TIME(23,59,0)),"Evening",
  L3510&gt;=TIME(23,59,0),"Night",
  L3510&lt;TIME(9,0,0),"Night"
))</f>
        <v/>
      </c>
      <c r="O3510" t="str">
        <f t="shared" si="328"/>
        <v/>
      </c>
    </row>
    <row r="3511" spans="7:15" x14ac:dyDescent="0.25">
      <c r="G3511" t="str">
        <f t="shared" si="324"/>
        <v/>
      </c>
      <c r="H3511" s="4" t="str">
        <f t="shared" si="325"/>
        <v/>
      </c>
      <c r="I3511" t="str">
        <f>IFERROR(INDEX(Analysis!$B$71:$L$91, MATCH(B3511, Analysis!$A$71:$A$91, 0), MATCH(C3511, Analysis!$B$70:$L$70, 0)), "")</f>
        <v/>
      </c>
      <c r="J3511" t="str">
        <f t="shared" si="326"/>
        <v/>
      </c>
      <c r="K3511" s="56" t="str">
        <f t="shared" si="327"/>
        <v/>
      </c>
      <c r="L3511" s="57" t="str">
        <f t="shared" si="329"/>
        <v/>
      </c>
      <c r="M3511" t="str" cm="1">
        <f t="array" ref="M3511">IF(L3511="","",_xlfn.IFS(
  AND(L3511&gt;=TIME(9,0,0), L3511&lt;TIME(16,0,0)),"Morning",
  AND(L3511&gt;=TIME(16,0,0), L3511&lt;TIME(23,59,0)),"Evening",
  L3511&gt;=TIME(23,59,0),"Night",
  L3511&lt;TIME(9,0,0),"Night"
))</f>
        <v/>
      </c>
      <c r="O3511" t="str">
        <f t="shared" si="328"/>
        <v/>
      </c>
    </row>
    <row r="3512" spans="7:15" x14ac:dyDescent="0.25">
      <c r="G3512" t="str">
        <f t="shared" si="324"/>
        <v/>
      </c>
      <c r="H3512" s="4" t="str">
        <f t="shared" si="325"/>
        <v/>
      </c>
      <c r="I3512" t="str">
        <f>IFERROR(INDEX(Analysis!$B$71:$L$91, MATCH(B3512, Analysis!$A$71:$A$91, 0), MATCH(C3512, Analysis!$B$70:$L$70, 0)), "")</f>
        <v/>
      </c>
      <c r="J3512" t="str">
        <f t="shared" si="326"/>
        <v/>
      </c>
      <c r="K3512" s="56" t="str">
        <f t="shared" si="327"/>
        <v/>
      </c>
      <c r="L3512" s="57" t="str">
        <f t="shared" si="329"/>
        <v/>
      </c>
      <c r="M3512" t="str" cm="1">
        <f t="array" ref="M3512">IF(L3512="","",_xlfn.IFS(
  AND(L3512&gt;=TIME(9,0,0), L3512&lt;TIME(16,0,0)),"Morning",
  AND(L3512&gt;=TIME(16,0,0), L3512&lt;TIME(23,59,0)),"Evening",
  L3512&gt;=TIME(23,59,0),"Night",
  L3512&lt;TIME(9,0,0),"Night"
))</f>
        <v/>
      </c>
      <c r="O3512" t="str">
        <f t="shared" si="328"/>
        <v/>
      </c>
    </row>
    <row r="3513" spans="7:15" x14ac:dyDescent="0.25">
      <c r="G3513" t="str">
        <f t="shared" si="324"/>
        <v/>
      </c>
      <c r="H3513" s="4" t="str">
        <f t="shared" si="325"/>
        <v/>
      </c>
      <c r="I3513" t="str">
        <f>IFERROR(INDEX(Analysis!$B$71:$L$91, MATCH(B3513, Analysis!$A$71:$A$91, 0), MATCH(C3513, Analysis!$B$70:$L$70, 0)), "")</f>
        <v/>
      </c>
      <c r="J3513" t="str">
        <f t="shared" si="326"/>
        <v/>
      </c>
      <c r="K3513" s="56" t="str">
        <f t="shared" si="327"/>
        <v/>
      </c>
      <c r="L3513" s="57" t="str">
        <f t="shared" si="329"/>
        <v/>
      </c>
      <c r="M3513" t="str" cm="1">
        <f t="array" ref="M3513">IF(L3513="","",_xlfn.IFS(
  AND(L3513&gt;=TIME(9,0,0), L3513&lt;TIME(16,0,0)),"Morning",
  AND(L3513&gt;=TIME(16,0,0), L3513&lt;TIME(23,59,0)),"Evening",
  L3513&gt;=TIME(23,59,0),"Night",
  L3513&lt;TIME(9,0,0),"Night"
))</f>
        <v/>
      </c>
      <c r="O3513" t="str">
        <f t="shared" si="328"/>
        <v/>
      </c>
    </row>
    <row r="3514" spans="7:15" x14ac:dyDescent="0.25">
      <c r="G3514" t="str">
        <f t="shared" si="324"/>
        <v/>
      </c>
      <c r="H3514" s="4" t="str">
        <f t="shared" si="325"/>
        <v/>
      </c>
      <c r="I3514" t="str">
        <f>IFERROR(INDEX(Analysis!$B$71:$L$91, MATCH(B3514, Analysis!$A$71:$A$91, 0), MATCH(C3514, Analysis!$B$70:$L$70, 0)), "")</f>
        <v/>
      </c>
      <c r="J3514" t="str">
        <f t="shared" si="326"/>
        <v/>
      </c>
      <c r="K3514" s="56" t="str">
        <f t="shared" si="327"/>
        <v/>
      </c>
      <c r="L3514" s="57" t="str">
        <f t="shared" si="329"/>
        <v/>
      </c>
      <c r="M3514" t="str" cm="1">
        <f t="array" ref="M3514">IF(L3514="","",_xlfn.IFS(
  AND(L3514&gt;=TIME(9,0,0), L3514&lt;TIME(16,0,0)),"Morning",
  AND(L3514&gt;=TIME(16,0,0), L3514&lt;TIME(23,59,0)),"Evening",
  L3514&gt;=TIME(23,59,0),"Night",
  L3514&lt;TIME(9,0,0),"Night"
))</f>
        <v/>
      </c>
      <c r="O3514" t="str">
        <f t="shared" si="328"/>
        <v/>
      </c>
    </row>
    <row r="3515" spans="7:15" x14ac:dyDescent="0.25">
      <c r="G3515" t="str">
        <f t="shared" si="324"/>
        <v/>
      </c>
      <c r="H3515" s="4" t="str">
        <f t="shared" si="325"/>
        <v/>
      </c>
      <c r="I3515" t="str">
        <f>IFERROR(INDEX(Analysis!$B$71:$L$91, MATCH(B3515, Analysis!$A$71:$A$91, 0), MATCH(C3515, Analysis!$B$70:$L$70, 0)), "")</f>
        <v/>
      </c>
      <c r="J3515" t="str">
        <f t="shared" si="326"/>
        <v/>
      </c>
      <c r="K3515" s="56" t="str">
        <f t="shared" si="327"/>
        <v/>
      </c>
      <c r="L3515" s="57" t="str">
        <f t="shared" si="329"/>
        <v/>
      </c>
      <c r="M3515" t="str" cm="1">
        <f t="array" ref="M3515">IF(L3515="","",_xlfn.IFS(
  AND(L3515&gt;=TIME(9,0,0), L3515&lt;TIME(16,0,0)),"Morning",
  AND(L3515&gt;=TIME(16,0,0), L3515&lt;TIME(23,59,0)),"Evening",
  L3515&gt;=TIME(23,59,0),"Night",
  L3515&lt;TIME(9,0,0),"Night"
))</f>
        <v/>
      </c>
      <c r="O3515" t="str">
        <f t="shared" si="328"/>
        <v/>
      </c>
    </row>
    <row r="3516" spans="7:15" x14ac:dyDescent="0.25">
      <c r="G3516" t="str">
        <f t="shared" si="324"/>
        <v/>
      </c>
      <c r="H3516" s="4" t="str">
        <f t="shared" si="325"/>
        <v/>
      </c>
      <c r="I3516" t="str">
        <f>IFERROR(INDEX(Analysis!$B$71:$L$91, MATCH(B3516, Analysis!$A$71:$A$91, 0), MATCH(C3516, Analysis!$B$70:$L$70, 0)), "")</f>
        <v/>
      </c>
      <c r="J3516" t="str">
        <f t="shared" si="326"/>
        <v/>
      </c>
      <c r="K3516" s="56" t="str">
        <f t="shared" si="327"/>
        <v/>
      </c>
      <c r="L3516" s="57" t="str">
        <f t="shared" si="329"/>
        <v/>
      </c>
      <c r="M3516" t="str" cm="1">
        <f t="array" ref="M3516">IF(L3516="","",_xlfn.IFS(
  AND(L3516&gt;=TIME(9,0,0), L3516&lt;TIME(16,0,0)),"Morning",
  AND(L3516&gt;=TIME(16,0,0), L3516&lt;TIME(23,59,0)),"Evening",
  L3516&gt;=TIME(23,59,0),"Night",
  L3516&lt;TIME(9,0,0),"Night"
))</f>
        <v/>
      </c>
      <c r="O3516" t="str">
        <f t="shared" si="328"/>
        <v/>
      </c>
    </row>
    <row r="3517" spans="7:15" x14ac:dyDescent="0.25">
      <c r="G3517" t="str">
        <f t="shared" si="324"/>
        <v/>
      </c>
      <c r="H3517" s="4" t="str">
        <f t="shared" si="325"/>
        <v/>
      </c>
      <c r="I3517" t="str">
        <f>IFERROR(INDEX(Analysis!$B$71:$L$91, MATCH(B3517, Analysis!$A$71:$A$91, 0), MATCH(C3517, Analysis!$B$70:$L$70, 0)), "")</f>
        <v/>
      </c>
      <c r="J3517" t="str">
        <f t="shared" si="326"/>
        <v/>
      </c>
      <c r="K3517" s="56" t="str">
        <f t="shared" si="327"/>
        <v/>
      </c>
      <c r="L3517" s="57" t="str">
        <f t="shared" si="329"/>
        <v/>
      </c>
      <c r="M3517" t="str" cm="1">
        <f t="array" ref="M3517">IF(L3517="","",_xlfn.IFS(
  AND(L3517&gt;=TIME(9,0,0), L3517&lt;TIME(16,0,0)),"Morning",
  AND(L3517&gt;=TIME(16,0,0), L3517&lt;TIME(23,59,0)),"Evening",
  L3517&gt;=TIME(23,59,0),"Night",
  L3517&lt;TIME(9,0,0),"Night"
))</f>
        <v/>
      </c>
      <c r="O3517" t="str">
        <f t="shared" si="328"/>
        <v/>
      </c>
    </row>
    <row r="3518" spans="7:15" x14ac:dyDescent="0.25">
      <c r="G3518" t="str">
        <f t="shared" si="324"/>
        <v/>
      </c>
      <c r="H3518" s="4" t="str">
        <f t="shared" si="325"/>
        <v/>
      </c>
      <c r="I3518" t="str">
        <f>IFERROR(INDEX(Analysis!$B$71:$L$91, MATCH(B3518, Analysis!$A$71:$A$91, 0), MATCH(C3518, Analysis!$B$70:$L$70, 0)), "")</f>
        <v/>
      </c>
      <c r="J3518" t="str">
        <f t="shared" si="326"/>
        <v/>
      </c>
      <c r="K3518" s="56" t="str">
        <f t="shared" si="327"/>
        <v/>
      </c>
      <c r="L3518" s="57" t="str">
        <f t="shared" si="329"/>
        <v/>
      </c>
      <c r="M3518" t="str" cm="1">
        <f t="array" ref="M3518">IF(L3518="","",_xlfn.IFS(
  AND(L3518&gt;=TIME(9,0,0), L3518&lt;TIME(16,0,0)),"Morning",
  AND(L3518&gt;=TIME(16,0,0), L3518&lt;TIME(23,59,0)),"Evening",
  L3518&gt;=TIME(23,59,0),"Night",
  L3518&lt;TIME(9,0,0),"Night"
))</f>
        <v/>
      </c>
      <c r="O3518" t="str">
        <f t="shared" si="328"/>
        <v/>
      </c>
    </row>
    <row r="3519" spans="7:15" x14ac:dyDescent="0.25">
      <c r="G3519" t="str">
        <f t="shared" si="324"/>
        <v/>
      </c>
      <c r="H3519" s="4" t="str">
        <f t="shared" si="325"/>
        <v/>
      </c>
      <c r="I3519" t="str">
        <f>IFERROR(INDEX(Analysis!$B$71:$L$91, MATCH(B3519, Analysis!$A$71:$A$91, 0), MATCH(C3519, Analysis!$B$70:$L$70, 0)), "")</f>
        <v/>
      </c>
      <c r="J3519" t="str">
        <f t="shared" si="326"/>
        <v/>
      </c>
      <c r="K3519" s="56" t="str">
        <f t="shared" si="327"/>
        <v/>
      </c>
      <c r="L3519" s="57" t="str">
        <f t="shared" si="329"/>
        <v/>
      </c>
      <c r="M3519" t="str" cm="1">
        <f t="array" ref="M3519">IF(L3519="","",_xlfn.IFS(
  AND(L3519&gt;=TIME(9,0,0), L3519&lt;TIME(16,0,0)),"Morning",
  AND(L3519&gt;=TIME(16,0,0), L3519&lt;TIME(23,59,0)),"Evening",
  L3519&gt;=TIME(23,59,0),"Night",
  L3519&lt;TIME(9,0,0),"Night"
))</f>
        <v/>
      </c>
      <c r="O3519" t="str">
        <f t="shared" si="328"/>
        <v/>
      </c>
    </row>
    <row r="3520" spans="7:15" x14ac:dyDescent="0.25">
      <c r="G3520" t="str">
        <f t="shared" si="324"/>
        <v/>
      </c>
      <c r="H3520" s="4" t="str">
        <f t="shared" si="325"/>
        <v/>
      </c>
      <c r="I3520" t="str">
        <f>IFERROR(INDEX(Analysis!$B$71:$L$91, MATCH(B3520, Analysis!$A$71:$A$91, 0), MATCH(C3520, Analysis!$B$70:$L$70, 0)), "")</f>
        <v/>
      </c>
      <c r="J3520" t="str">
        <f t="shared" si="326"/>
        <v/>
      </c>
      <c r="K3520" s="56" t="str">
        <f t="shared" si="327"/>
        <v/>
      </c>
      <c r="L3520" s="57" t="str">
        <f t="shared" si="329"/>
        <v/>
      </c>
      <c r="M3520" t="str" cm="1">
        <f t="array" ref="M3520">IF(L3520="","",_xlfn.IFS(
  AND(L3520&gt;=TIME(9,0,0), L3520&lt;TIME(16,0,0)),"Morning",
  AND(L3520&gt;=TIME(16,0,0), L3520&lt;TIME(23,59,0)),"Evening",
  L3520&gt;=TIME(23,59,0),"Night",
  L3520&lt;TIME(9,0,0),"Night"
))</f>
        <v/>
      </c>
      <c r="O3520" t="str">
        <f t="shared" si="328"/>
        <v/>
      </c>
    </row>
    <row r="3521" spans="7:15" x14ac:dyDescent="0.25">
      <c r="G3521" t="str">
        <f t="shared" si="324"/>
        <v/>
      </c>
      <c r="H3521" s="4" t="str">
        <f t="shared" si="325"/>
        <v/>
      </c>
      <c r="I3521" t="str">
        <f>IFERROR(INDEX(Analysis!$B$71:$L$91, MATCH(B3521, Analysis!$A$71:$A$91, 0), MATCH(C3521, Analysis!$B$70:$L$70, 0)), "")</f>
        <v/>
      </c>
      <c r="J3521" t="str">
        <f t="shared" si="326"/>
        <v/>
      </c>
      <c r="K3521" s="56" t="str">
        <f t="shared" si="327"/>
        <v/>
      </c>
      <c r="L3521" s="57" t="str">
        <f t="shared" si="329"/>
        <v/>
      </c>
      <c r="M3521" t="str" cm="1">
        <f t="array" ref="M3521">IF(L3521="","",_xlfn.IFS(
  AND(L3521&gt;=TIME(9,0,0), L3521&lt;TIME(16,0,0)),"Morning",
  AND(L3521&gt;=TIME(16,0,0), L3521&lt;TIME(23,59,0)),"Evening",
  L3521&gt;=TIME(23,59,0),"Night",
  L3521&lt;TIME(9,0,0),"Night"
))</f>
        <v/>
      </c>
      <c r="O3521" t="str">
        <f t="shared" si="328"/>
        <v/>
      </c>
    </row>
    <row r="3522" spans="7:15" x14ac:dyDescent="0.25">
      <c r="G3522" t="str">
        <f t="shared" ref="G3522:G3585" si="330">IF(ISBLANK(A3522), "", IF(ISBLANK(F3522), 0, F3522))</f>
        <v/>
      </c>
      <c r="H3522" s="4" t="str">
        <f t="shared" ref="H3522:H3585" si="331">IF(ISBLANK(E3522),"",HYPERLINK(E3522,"Click here"))</f>
        <v/>
      </c>
      <c r="I3522" t="str">
        <f>IFERROR(INDEX(Analysis!$B$71:$L$91, MATCH(B3522, Analysis!$A$71:$A$91, 0), MATCH(C3522, Analysis!$B$70:$L$70, 0)), "")</f>
        <v/>
      </c>
      <c r="J3522" t="str">
        <f t="shared" ref="J3522:J3585" si="332">IF(ISBLANK(A3522),"",WEEKNUM(A3522))</f>
        <v/>
      </c>
      <c r="K3522" s="56" t="str">
        <f t="shared" ref="K3522:K3585" si="333">IF(ISBLANK(A3522),"",DATE(YEAR(A3522),MONTH(A3522),DAY(A3522)))</f>
        <v/>
      </c>
      <c r="L3522" s="57" t="str">
        <f t="shared" si="329"/>
        <v/>
      </c>
      <c r="M3522" t="str" cm="1">
        <f t="array" ref="M3522">IF(L3522="","",_xlfn.IFS(
  AND(L3522&gt;=TIME(9,0,0), L3522&lt;TIME(16,0,0)),"Morning",
  AND(L3522&gt;=TIME(16,0,0), L3522&lt;TIME(23,59,0)),"Evening",
  L3522&gt;=TIME(23,59,0),"Night",
  L3522&lt;TIME(9,0,0),"Night"
))</f>
        <v/>
      </c>
      <c r="O3522" t="str">
        <f t="shared" ref="O3522:O3585" si="334">IF(N3522="ON", _xlfn.IMAGE(E3522, 1), "")</f>
        <v/>
      </c>
    </row>
    <row r="3523" spans="7:15" x14ac:dyDescent="0.25">
      <c r="G3523" t="str">
        <f t="shared" si="330"/>
        <v/>
      </c>
      <c r="H3523" s="4" t="str">
        <f t="shared" si="331"/>
        <v/>
      </c>
      <c r="I3523" t="str">
        <f>IFERROR(INDEX(Analysis!$B$71:$L$91, MATCH(B3523, Analysis!$A$71:$A$91, 0), MATCH(C3523, Analysis!$B$70:$L$70, 0)), "")</f>
        <v/>
      </c>
      <c r="J3523" t="str">
        <f t="shared" si="332"/>
        <v/>
      </c>
      <c r="K3523" s="56" t="str">
        <f t="shared" si="333"/>
        <v/>
      </c>
      <c r="L3523" s="57" t="str">
        <f t="shared" ref="L3523:L3586" si="335">IF(A3523="", "", A3523 - INT(A3523))</f>
        <v/>
      </c>
      <c r="M3523" t="str" cm="1">
        <f t="array" ref="M3523">IF(L3523="","",_xlfn.IFS(
  AND(L3523&gt;=TIME(9,0,0), L3523&lt;TIME(16,0,0)),"Morning",
  AND(L3523&gt;=TIME(16,0,0), L3523&lt;TIME(23,59,0)),"Evening",
  L3523&gt;=TIME(23,59,0),"Night",
  L3523&lt;TIME(9,0,0),"Night"
))</f>
        <v/>
      </c>
      <c r="O3523" t="str">
        <f t="shared" si="334"/>
        <v/>
      </c>
    </row>
    <row r="3524" spans="7:15" x14ac:dyDescent="0.25">
      <c r="G3524" t="str">
        <f t="shared" si="330"/>
        <v/>
      </c>
      <c r="H3524" s="4" t="str">
        <f t="shared" si="331"/>
        <v/>
      </c>
      <c r="I3524" t="str">
        <f>IFERROR(INDEX(Analysis!$B$71:$L$91, MATCH(B3524, Analysis!$A$71:$A$91, 0), MATCH(C3524, Analysis!$B$70:$L$70, 0)), "")</f>
        <v/>
      </c>
      <c r="J3524" t="str">
        <f t="shared" si="332"/>
        <v/>
      </c>
      <c r="K3524" s="56" t="str">
        <f t="shared" si="333"/>
        <v/>
      </c>
      <c r="L3524" s="57" t="str">
        <f t="shared" si="335"/>
        <v/>
      </c>
      <c r="M3524" t="str" cm="1">
        <f t="array" ref="M3524">IF(L3524="","",_xlfn.IFS(
  AND(L3524&gt;=TIME(9,0,0), L3524&lt;TIME(16,0,0)),"Morning",
  AND(L3524&gt;=TIME(16,0,0), L3524&lt;TIME(23,59,0)),"Evening",
  L3524&gt;=TIME(23,59,0),"Night",
  L3524&lt;TIME(9,0,0),"Night"
))</f>
        <v/>
      </c>
      <c r="O3524" t="str">
        <f t="shared" si="334"/>
        <v/>
      </c>
    </row>
    <row r="3525" spans="7:15" x14ac:dyDescent="0.25">
      <c r="G3525" t="str">
        <f t="shared" si="330"/>
        <v/>
      </c>
      <c r="H3525" s="4" t="str">
        <f t="shared" si="331"/>
        <v/>
      </c>
      <c r="I3525" t="str">
        <f>IFERROR(INDEX(Analysis!$B$71:$L$91, MATCH(B3525, Analysis!$A$71:$A$91, 0), MATCH(C3525, Analysis!$B$70:$L$70, 0)), "")</f>
        <v/>
      </c>
      <c r="J3525" t="str">
        <f t="shared" si="332"/>
        <v/>
      </c>
      <c r="K3525" s="56" t="str">
        <f t="shared" si="333"/>
        <v/>
      </c>
      <c r="L3525" s="57" t="str">
        <f t="shared" si="335"/>
        <v/>
      </c>
      <c r="M3525" t="str" cm="1">
        <f t="array" ref="M3525">IF(L3525="","",_xlfn.IFS(
  AND(L3525&gt;=TIME(9,0,0), L3525&lt;TIME(16,0,0)),"Morning",
  AND(L3525&gt;=TIME(16,0,0), L3525&lt;TIME(23,59,0)),"Evening",
  L3525&gt;=TIME(23,59,0),"Night",
  L3525&lt;TIME(9,0,0),"Night"
))</f>
        <v/>
      </c>
      <c r="O3525" t="str">
        <f t="shared" si="334"/>
        <v/>
      </c>
    </row>
    <row r="3526" spans="7:15" x14ac:dyDescent="0.25">
      <c r="G3526" t="str">
        <f t="shared" si="330"/>
        <v/>
      </c>
      <c r="H3526" s="4" t="str">
        <f t="shared" si="331"/>
        <v/>
      </c>
      <c r="I3526" t="str">
        <f>IFERROR(INDEX(Analysis!$B$71:$L$91, MATCH(B3526, Analysis!$A$71:$A$91, 0), MATCH(C3526, Analysis!$B$70:$L$70, 0)), "")</f>
        <v/>
      </c>
      <c r="J3526" t="str">
        <f t="shared" si="332"/>
        <v/>
      </c>
      <c r="K3526" s="56" t="str">
        <f t="shared" si="333"/>
        <v/>
      </c>
      <c r="L3526" s="57" t="str">
        <f t="shared" si="335"/>
        <v/>
      </c>
      <c r="M3526" t="str" cm="1">
        <f t="array" ref="M3526">IF(L3526="","",_xlfn.IFS(
  AND(L3526&gt;=TIME(9,0,0), L3526&lt;TIME(16,0,0)),"Morning",
  AND(L3526&gt;=TIME(16,0,0), L3526&lt;TIME(23,59,0)),"Evening",
  L3526&gt;=TIME(23,59,0),"Night",
  L3526&lt;TIME(9,0,0),"Night"
))</f>
        <v/>
      </c>
      <c r="O3526" t="str">
        <f t="shared" si="334"/>
        <v/>
      </c>
    </row>
    <row r="3527" spans="7:15" x14ac:dyDescent="0.25">
      <c r="G3527" t="str">
        <f t="shared" si="330"/>
        <v/>
      </c>
      <c r="H3527" s="4" t="str">
        <f t="shared" si="331"/>
        <v/>
      </c>
      <c r="I3527" t="str">
        <f>IFERROR(INDEX(Analysis!$B$71:$L$91, MATCH(B3527, Analysis!$A$71:$A$91, 0), MATCH(C3527, Analysis!$B$70:$L$70, 0)), "")</f>
        <v/>
      </c>
      <c r="J3527" t="str">
        <f t="shared" si="332"/>
        <v/>
      </c>
      <c r="K3527" s="56" t="str">
        <f t="shared" si="333"/>
        <v/>
      </c>
      <c r="L3527" s="57" t="str">
        <f t="shared" si="335"/>
        <v/>
      </c>
      <c r="M3527" t="str" cm="1">
        <f t="array" ref="M3527">IF(L3527="","",_xlfn.IFS(
  AND(L3527&gt;=TIME(9,0,0), L3527&lt;TIME(16,0,0)),"Morning",
  AND(L3527&gt;=TIME(16,0,0), L3527&lt;TIME(23,59,0)),"Evening",
  L3527&gt;=TIME(23,59,0),"Night",
  L3527&lt;TIME(9,0,0),"Night"
))</f>
        <v/>
      </c>
      <c r="O3527" t="str">
        <f t="shared" si="334"/>
        <v/>
      </c>
    </row>
    <row r="3528" spans="7:15" x14ac:dyDescent="0.25">
      <c r="G3528" t="str">
        <f t="shared" si="330"/>
        <v/>
      </c>
      <c r="H3528" s="4" t="str">
        <f t="shared" si="331"/>
        <v/>
      </c>
      <c r="I3528" t="str">
        <f>IFERROR(INDEX(Analysis!$B$71:$L$91, MATCH(B3528, Analysis!$A$71:$A$91, 0), MATCH(C3528, Analysis!$B$70:$L$70, 0)), "")</f>
        <v/>
      </c>
      <c r="J3528" t="str">
        <f t="shared" si="332"/>
        <v/>
      </c>
      <c r="K3528" s="56" t="str">
        <f t="shared" si="333"/>
        <v/>
      </c>
      <c r="L3528" s="57" t="str">
        <f t="shared" si="335"/>
        <v/>
      </c>
      <c r="M3528" t="str" cm="1">
        <f t="array" ref="M3528">IF(L3528="","",_xlfn.IFS(
  AND(L3528&gt;=TIME(9,0,0), L3528&lt;TIME(16,0,0)),"Morning",
  AND(L3528&gt;=TIME(16,0,0), L3528&lt;TIME(23,59,0)),"Evening",
  L3528&gt;=TIME(23,59,0),"Night",
  L3528&lt;TIME(9,0,0),"Night"
))</f>
        <v/>
      </c>
      <c r="O3528" t="str">
        <f t="shared" si="334"/>
        <v/>
      </c>
    </row>
    <row r="3529" spans="7:15" x14ac:dyDescent="0.25">
      <c r="G3529" t="str">
        <f t="shared" si="330"/>
        <v/>
      </c>
      <c r="H3529" s="4" t="str">
        <f t="shared" si="331"/>
        <v/>
      </c>
      <c r="I3529" t="str">
        <f>IFERROR(INDEX(Analysis!$B$71:$L$91, MATCH(B3529, Analysis!$A$71:$A$91, 0), MATCH(C3529, Analysis!$B$70:$L$70, 0)), "")</f>
        <v/>
      </c>
      <c r="J3529" t="str">
        <f t="shared" si="332"/>
        <v/>
      </c>
      <c r="K3529" s="56" t="str">
        <f t="shared" si="333"/>
        <v/>
      </c>
      <c r="L3529" s="57" t="str">
        <f t="shared" si="335"/>
        <v/>
      </c>
      <c r="M3529" t="str" cm="1">
        <f t="array" ref="M3529">IF(L3529="","",_xlfn.IFS(
  AND(L3529&gt;=TIME(9,0,0), L3529&lt;TIME(16,0,0)),"Morning",
  AND(L3529&gt;=TIME(16,0,0), L3529&lt;TIME(23,59,0)),"Evening",
  L3529&gt;=TIME(23,59,0),"Night",
  L3529&lt;TIME(9,0,0),"Night"
))</f>
        <v/>
      </c>
      <c r="O3529" t="str">
        <f t="shared" si="334"/>
        <v/>
      </c>
    </row>
    <row r="3530" spans="7:15" x14ac:dyDescent="0.25">
      <c r="G3530" t="str">
        <f t="shared" si="330"/>
        <v/>
      </c>
      <c r="H3530" s="4" t="str">
        <f t="shared" si="331"/>
        <v/>
      </c>
      <c r="I3530" t="str">
        <f>IFERROR(INDEX(Analysis!$B$71:$L$91, MATCH(B3530, Analysis!$A$71:$A$91, 0), MATCH(C3530, Analysis!$B$70:$L$70, 0)), "")</f>
        <v/>
      </c>
      <c r="J3530" t="str">
        <f t="shared" si="332"/>
        <v/>
      </c>
      <c r="K3530" s="56" t="str">
        <f t="shared" si="333"/>
        <v/>
      </c>
      <c r="L3530" s="57" t="str">
        <f t="shared" si="335"/>
        <v/>
      </c>
      <c r="M3530" t="str" cm="1">
        <f t="array" ref="M3530">IF(L3530="","",_xlfn.IFS(
  AND(L3530&gt;=TIME(9,0,0), L3530&lt;TIME(16,0,0)),"Morning",
  AND(L3530&gt;=TIME(16,0,0), L3530&lt;TIME(23,59,0)),"Evening",
  L3530&gt;=TIME(23,59,0),"Night",
  L3530&lt;TIME(9,0,0),"Night"
))</f>
        <v/>
      </c>
      <c r="O3530" t="str">
        <f t="shared" si="334"/>
        <v/>
      </c>
    </row>
    <row r="3531" spans="7:15" x14ac:dyDescent="0.25">
      <c r="G3531" t="str">
        <f t="shared" si="330"/>
        <v/>
      </c>
      <c r="H3531" s="4" t="str">
        <f t="shared" si="331"/>
        <v/>
      </c>
      <c r="I3531" t="str">
        <f>IFERROR(INDEX(Analysis!$B$71:$L$91, MATCH(B3531, Analysis!$A$71:$A$91, 0), MATCH(C3531, Analysis!$B$70:$L$70, 0)), "")</f>
        <v/>
      </c>
      <c r="J3531" t="str">
        <f t="shared" si="332"/>
        <v/>
      </c>
      <c r="K3531" s="56" t="str">
        <f t="shared" si="333"/>
        <v/>
      </c>
      <c r="L3531" s="57" t="str">
        <f t="shared" si="335"/>
        <v/>
      </c>
      <c r="M3531" t="str" cm="1">
        <f t="array" ref="M3531">IF(L3531="","",_xlfn.IFS(
  AND(L3531&gt;=TIME(9,0,0), L3531&lt;TIME(16,0,0)),"Morning",
  AND(L3531&gt;=TIME(16,0,0), L3531&lt;TIME(23,59,0)),"Evening",
  L3531&gt;=TIME(23,59,0),"Night",
  L3531&lt;TIME(9,0,0),"Night"
))</f>
        <v/>
      </c>
      <c r="O3531" t="str">
        <f t="shared" si="334"/>
        <v/>
      </c>
    </row>
    <row r="3532" spans="7:15" x14ac:dyDescent="0.25">
      <c r="G3532" t="str">
        <f t="shared" si="330"/>
        <v/>
      </c>
      <c r="H3532" s="4" t="str">
        <f t="shared" si="331"/>
        <v/>
      </c>
      <c r="I3532" t="str">
        <f>IFERROR(INDEX(Analysis!$B$71:$L$91, MATCH(B3532, Analysis!$A$71:$A$91, 0), MATCH(C3532, Analysis!$B$70:$L$70, 0)), "")</f>
        <v/>
      </c>
      <c r="J3532" t="str">
        <f t="shared" si="332"/>
        <v/>
      </c>
      <c r="K3532" s="56" t="str">
        <f t="shared" si="333"/>
        <v/>
      </c>
      <c r="L3532" s="57" t="str">
        <f t="shared" si="335"/>
        <v/>
      </c>
      <c r="M3532" t="str" cm="1">
        <f t="array" ref="M3532">IF(L3532="","",_xlfn.IFS(
  AND(L3532&gt;=TIME(9,0,0), L3532&lt;TIME(16,0,0)),"Morning",
  AND(L3532&gt;=TIME(16,0,0), L3532&lt;TIME(23,59,0)),"Evening",
  L3532&gt;=TIME(23,59,0),"Night",
  L3532&lt;TIME(9,0,0),"Night"
))</f>
        <v/>
      </c>
      <c r="O3532" t="str">
        <f t="shared" si="334"/>
        <v/>
      </c>
    </row>
    <row r="3533" spans="7:15" x14ac:dyDescent="0.25">
      <c r="G3533" t="str">
        <f t="shared" si="330"/>
        <v/>
      </c>
      <c r="H3533" s="4" t="str">
        <f t="shared" si="331"/>
        <v/>
      </c>
      <c r="I3533" t="str">
        <f>IFERROR(INDEX(Analysis!$B$71:$L$91, MATCH(B3533, Analysis!$A$71:$A$91, 0), MATCH(C3533, Analysis!$B$70:$L$70, 0)), "")</f>
        <v/>
      </c>
      <c r="J3533" t="str">
        <f t="shared" si="332"/>
        <v/>
      </c>
      <c r="K3533" s="56" t="str">
        <f t="shared" si="333"/>
        <v/>
      </c>
      <c r="L3533" s="57" t="str">
        <f t="shared" si="335"/>
        <v/>
      </c>
      <c r="M3533" t="str" cm="1">
        <f t="array" ref="M3533">IF(L3533="","",_xlfn.IFS(
  AND(L3533&gt;=TIME(9,0,0), L3533&lt;TIME(16,0,0)),"Morning",
  AND(L3533&gt;=TIME(16,0,0), L3533&lt;TIME(23,59,0)),"Evening",
  L3533&gt;=TIME(23,59,0),"Night",
  L3533&lt;TIME(9,0,0),"Night"
))</f>
        <v/>
      </c>
      <c r="O3533" t="str">
        <f t="shared" si="334"/>
        <v/>
      </c>
    </row>
    <row r="3534" spans="7:15" x14ac:dyDescent="0.25">
      <c r="G3534" t="str">
        <f t="shared" si="330"/>
        <v/>
      </c>
      <c r="H3534" s="4" t="str">
        <f t="shared" si="331"/>
        <v/>
      </c>
      <c r="I3534" t="str">
        <f>IFERROR(INDEX(Analysis!$B$71:$L$91, MATCH(B3534, Analysis!$A$71:$A$91, 0), MATCH(C3534, Analysis!$B$70:$L$70, 0)), "")</f>
        <v/>
      </c>
      <c r="J3534" t="str">
        <f t="shared" si="332"/>
        <v/>
      </c>
      <c r="K3534" s="56" t="str">
        <f t="shared" si="333"/>
        <v/>
      </c>
      <c r="L3534" s="57" t="str">
        <f t="shared" si="335"/>
        <v/>
      </c>
      <c r="M3534" t="str" cm="1">
        <f t="array" ref="M3534">IF(L3534="","",_xlfn.IFS(
  AND(L3534&gt;=TIME(9,0,0), L3534&lt;TIME(16,0,0)),"Morning",
  AND(L3534&gt;=TIME(16,0,0), L3534&lt;TIME(23,59,0)),"Evening",
  L3534&gt;=TIME(23,59,0),"Night",
  L3534&lt;TIME(9,0,0),"Night"
))</f>
        <v/>
      </c>
      <c r="O3534" t="str">
        <f t="shared" si="334"/>
        <v/>
      </c>
    </row>
    <row r="3535" spans="7:15" x14ac:dyDescent="0.25">
      <c r="G3535" t="str">
        <f t="shared" si="330"/>
        <v/>
      </c>
      <c r="H3535" s="4" t="str">
        <f t="shared" si="331"/>
        <v/>
      </c>
      <c r="I3535" t="str">
        <f>IFERROR(INDEX(Analysis!$B$71:$L$91, MATCH(B3535, Analysis!$A$71:$A$91, 0), MATCH(C3535, Analysis!$B$70:$L$70, 0)), "")</f>
        <v/>
      </c>
      <c r="J3535" t="str">
        <f t="shared" si="332"/>
        <v/>
      </c>
      <c r="K3535" s="56" t="str">
        <f t="shared" si="333"/>
        <v/>
      </c>
      <c r="L3535" s="57" t="str">
        <f t="shared" si="335"/>
        <v/>
      </c>
      <c r="M3535" t="str" cm="1">
        <f t="array" ref="M3535">IF(L3535="","",_xlfn.IFS(
  AND(L3535&gt;=TIME(9,0,0), L3535&lt;TIME(16,0,0)),"Morning",
  AND(L3535&gt;=TIME(16,0,0), L3535&lt;TIME(23,59,0)),"Evening",
  L3535&gt;=TIME(23,59,0),"Night",
  L3535&lt;TIME(9,0,0),"Night"
))</f>
        <v/>
      </c>
      <c r="O3535" t="str">
        <f t="shared" si="334"/>
        <v/>
      </c>
    </row>
    <row r="3536" spans="7:15" x14ac:dyDescent="0.25">
      <c r="G3536" t="str">
        <f t="shared" si="330"/>
        <v/>
      </c>
      <c r="H3536" s="4" t="str">
        <f t="shared" si="331"/>
        <v/>
      </c>
      <c r="I3536" t="str">
        <f>IFERROR(INDEX(Analysis!$B$71:$L$91, MATCH(B3536, Analysis!$A$71:$A$91, 0), MATCH(C3536, Analysis!$B$70:$L$70, 0)), "")</f>
        <v/>
      </c>
      <c r="J3536" t="str">
        <f t="shared" si="332"/>
        <v/>
      </c>
      <c r="K3536" s="56" t="str">
        <f t="shared" si="333"/>
        <v/>
      </c>
      <c r="L3536" s="57" t="str">
        <f t="shared" si="335"/>
        <v/>
      </c>
      <c r="M3536" t="str" cm="1">
        <f t="array" ref="M3536">IF(L3536="","",_xlfn.IFS(
  AND(L3536&gt;=TIME(9,0,0), L3536&lt;TIME(16,0,0)),"Morning",
  AND(L3536&gt;=TIME(16,0,0), L3536&lt;TIME(23,59,0)),"Evening",
  L3536&gt;=TIME(23,59,0),"Night",
  L3536&lt;TIME(9,0,0),"Night"
))</f>
        <v/>
      </c>
      <c r="O3536" t="str">
        <f t="shared" si="334"/>
        <v/>
      </c>
    </row>
    <row r="3537" spans="7:15" x14ac:dyDescent="0.25">
      <c r="G3537" t="str">
        <f t="shared" si="330"/>
        <v/>
      </c>
      <c r="H3537" s="4" t="str">
        <f t="shared" si="331"/>
        <v/>
      </c>
      <c r="I3537" t="str">
        <f>IFERROR(INDEX(Analysis!$B$71:$L$91, MATCH(B3537, Analysis!$A$71:$A$91, 0), MATCH(C3537, Analysis!$B$70:$L$70, 0)), "")</f>
        <v/>
      </c>
      <c r="J3537" t="str">
        <f t="shared" si="332"/>
        <v/>
      </c>
      <c r="K3537" s="56" t="str">
        <f t="shared" si="333"/>
        <v/>
      </c>
      <c r="L3537" s="57" t="str">
        <f t="shared" si="335"/>
        <v/>
      </c>
      <c r="M3537" t="str" cm="1">
        <f t="array" ref="M3537">IF(L3537="","",_xlfn.IFS(
  AND(L3537&gt;=TIME(9,0,0), L3537&lt;TIME(16,0,0)),"Morning",
  AND(L3537&gt;=TIME(16,0,0), L3537&lt;TIME(23,59,0)),"Evening",
  L3537&gt;=TIME(23,59,0),"Night",
  L3537&lt;TIME(9,0,0),"Night"
))</f>
        <v/>
      </c>
      <c r="O3537" t="str">
        <f t="shared" si="334"/>
        <v/>
      </c>
    </row>
    <row r="3538" spans="7:15" x14ac:dyDescent="0.25">
      <c r="G3538" t="str">
        <f t="shared" si="330"/>
        <v/>
      </c>
      <c r="H3538" s="4" t="str">
        <f t="shared" si="331"/>
        <v/>
      </c>
      <c r="I3538" t="str">
        <f>IFERROR(INDEX(Analysis!$B$71:$L$91, MATCH(B3538, Analysis!$A$71:$A$91, 0), MATCH(C3538, Analysis!$B$70:$L$70, 0)), "")</f>
        <v/>
      </c>
      <c r="J3538" t="str">
        <f t="shared" si="332"/>
        <v/>
      </c>
      <c r="K3538" s="56" t="str">
        <f t="shared" si="333"/>
        <v/>
      </c>
      <c r="L3538" s="57" t="str">
        <f t="shared" si="335"/>
        <v/>
      </c>
      <c r="M3538" t="str" cm="1">
        <f t="array" ref="M3538">IF(L3538="","",_xlfn.IFS(
  AND(L3538&gt;=TIME(9,0,0), L3538&lt;TIME(16,0,0)),"Morning",
  AND(L3538&gt;=TIME(16,0,0), L3538&lt;TIME(23,59,0)),"Evening",
  L3538&gt;=TIME(23,59,0),"Night",
  L3538&lt;TIME(9,0,0),"Night"
))</f>
        <v/>
      </c>
      <c r="O3538" t="str">
        <f t="shared" si="334"/>
        <v/>
      </c>
    </row>
    <row r="3539" spans="7:15" x14ac:dyDescent="0.25">
      <c r="G3539" t="str">
        <f t="shared" si="330"/>
        <v/>
      </c>
      <c r="H3539" s="4" t="str">
        <f t="shared" si="331"/>
        <v/>
      </c>
      <c r="I3539" t="str">
        <f>IFERROR(INDEX(Analysis!$B$71:$L$91, MATCH(B3539, Analysis!$A$71:$A$91, 0), MATCH(C3539, Analysis!$B$70:$L$70, 0)), "")</f>
        <v/>
      </c>
      <c r="J3539" t="str">
        <f t="shared" si="332"/>
        <v/>
      </c>
      <c r="K3539" s="56" t="str">
        <f t="shared" si="333"/>
        <v/>
      </c>
      <c r="L3539" s="57" t="str">
        <f t="shared" si="335"/>
        <v/>
      </c>
      <c r="M3539" t="str" cm="1">
        <f t="array" ref="M3539">IF(L3539="","",_xlfn.IFS(
  AND(L3539&gt;=TIME(9,0,0), L3539&lt;TIME(16,0,0)),"Morning",
  AND(L3539&gt;=TIME(16,0,0), L3539&lt;TIME(23,59,0)),"Evening",
  L3539&gt;=TIME(23,59,0),"Night",
  L3539&lt;TIME(9,0,0),"Night"
))</f>
        <v/>
      </c>
      <c r="O3539" t="str">
        <f t="shared" si="334"/>
        <v/>
      </c>
    </row>
    <row r="3540" spans="7:15" x14ac:dyDescent="0.25">
      <c r="G3540" t="str">
        <f t="shared" si="330"/>
        <v/>
      </c>
      <c r="H3540" s="4" t="str">
        <f t="shared" si="331"/>
        <v/>
      </c>
      <c r="I3540" t="str">
        <f>IFERROR(INDEX(Analysis!$B$71:$L$91, MATCH(B3540, Analysis!$A$71:$A$91, 0), MATCH(C3540, Analysis!$B$70:$L$70, 0)), "")</f>
        <v/>
      </c>
      <c r="J3540" t="str">
        <f t="shared" si="332"/>
        <v/>
      </c>
      <c r="K3540" s="56" t="str">
        <f t="shared" si="333"/>
        <v/>
      </c>
      <c r="L3540" s="57" t="str">
        <f t="shared" si="335"/>
        <v/>
      </c>
      <c r="M3540" t="str" cm="1">
        <f t="array" ref="M3540">IF(L3540="","",_xlfn.IFS(
  AND(L3540&gt;=TIME(9,0,0), L3540&lt;TIME(16,0,0)),"Morning",
  AND(L3540&gt;=TIME(16,0,0), L3540&lt;TIME(23,59,0)),"Evening",
  L3540&gt;=TIME(23,59,0),"Night",
  L3540&lt;TIME(9,0,0),"Night"
))</f>
        <v/>
      </c>
      <c r="O3540" t="str">
        <f t="shared" si="334"/>
        <v/>
      </c>
    </row>
    <row r="3541" spans="7:15" x14ac:dyDescent="0.25">
      <c r="G3541" t="str">
        <f t="shared" si="330"/>
        <v/>
      </c>
      <c r="H3541" s="4" t="str">
        <f t="shared" si="331"/>
        <v/>
      </c>
      <c r="I3541" t="str">
        <f>IFERROR(INDEX(Analysis!$B$71:$L$91, MATCH(B3541, Analysis!$A$71:$A$91, 0), MATCH(C3541, Analysis!$B$70:$L$70, 0)), "")</f>
        <v/>
      </c>
      <c r="J3541" t="str">
        <f t="shared" si="332"/>
        <v/>
      </c>
      <c r="K3541" s="56" t="str">
        <f t="shared" si="333"/>
        <v/>
      </c>
      <c r="L3541" s="57" t="str">
        <f t="shared" si="335"/>
        <v/>
      </c>
      <c r="M3541" t="str" cm="1">
        <f t="array" ref="M3541">IF(L3541="","",_xlfn.IFS(
  AND(L3541&gt;=TIME(9,0,0), L3541&lt;TIME(16,0,0)),"Morning",
  AND(L3541&gt;=TIME(16,0,0), L3541&lt;TIME(23,59,0)),"Evening",
  L3541&gt;=TIME(23,59,0),"Night",
  L3541&lt;TIME(9,0,0),"Night"
))</f>
        <v/>
      </c>
      <c r="O3541" t="str">
        <f t="shared" si="334"/>
        <v/>
      </c>
    </row>
    <row r="3542" spans="7:15" x14ac:dyDescent="0.25">
      <c r="G3542" t="str">
        <f t="shared" si="330"/>
        <v/>
      </c>
      <c r="H3542" s="4" t="str">
        <f t="shared" si="331"/>
        <v/>
      </c>
      <c r="I3542" t="str">
        <f>IFERROR(INDEX(Analysis!$B$71:$L$91, MATCH(B3542, Analysis!$A$71:$A$91, 0), MATCH(C3542, Analysis!$B$70:$L$70, 0)), "")</f>
        <v/>
      </c>
      <c r="J3542" t="str">
        <f t="shared" si="332"/>
        <v/>
      </c>
      <c r="K3542" s="56" t="str">
        <f t="shared" si="333"/>
        <v/>
      </c>
      <c r="L3542" s="57" t="str">
        <f t="shared" si="335"/>
        <v/>
      </c>
      <c r="M3542" t="str" cm="1">
        <f t="array" ref="M3542">IF(L3542="","",_xlfn.IFS(
  AND(L3542&gt;=TIME(9,0,0), L3542&lt;TIME(16,0,0)),"Morning",
  AND(L3542&gt;=TIME(16,0,0), L3542&lt;TIME(23,59,0)),"Evening",
  L3542&gt;=TIME(23,59,0),"Night",
  L3542&lt;TIME(9,0,0),"Night"
))</f>
        <v/>
      </c>
      <c r="O3542" t="str">
        <f t="shared" si="334"/>
        <v/>
      </c>
    </row>
    <row r="3543" spans="7:15" x14ac:dyDescent="0.25">
      <c r="G3543" t="str">
        <f t="shared" si="330"/>
        <v/>
      </c>
      <c r="H3543" s="4" t="str">
        <f t="shared" si="331"/>
        <v/>
      </c>
      <c r="I3543" t="str">
        <f>IFERROR(INDEX(Analysis!$B$71:$L$91, MATCH(B3543, Analysis!$A$71:$A$91, 0), MATCH(C3543, Analysis!$B$70:$L$70, 0)), "")</f>
        <v/>
      </c>
      <c r="J3543" t="str">
        <f t="shared" si="332"/>
        <v/>
      </c>
      <c r="K3543" s="56" t="str">
        <f t="shared" si="333"/>
        <v/>
      </c>
      <c r="L3543" s="57" t="str">
        <f t="shared" si="335"/>
        <v/>
      </c>
      <c r="M3543" t="str" cm="1">
        <f t="array" ref="M3543">IF(L3543="","",_xlfn.IFS(
  AND(L3543&gt;=TIME(9,0,0), L3543&lt;TIME(16,0,0)),"Morning",
  AND(L3543&gt;=TIME(16,0,0), L3543&lt;TIME(23,59,0)),"Evening",
  L3543&gt;=TIME(23,59,0),"Night",
  L3543&lt;TIME(9,0,0),"Night"
))</f>
        <v/>
      </c>
      <c r="O3543" t="str">
        <f t="shared" si="334"/>
        <v/>
      </c>
    </row>
    <row r="3544" spans="7:15" x14ac:dyDescent="0.25">
      <c r="G3544" t="str">
        <f t="shared" si="330"/>
        <v/>
      </c>
      <c r="H3544" s="4" t="str">
        <f t="shared" si="331"/>
        <v/>
      </c>
      <c r="I3544" t="str">
        <f>IFERROR(INDEX(Analysis!$B$71:$L$91, MATCH(B3544, Analysis!$A$71:$A$91, 0), MATCH(C3544, Analysis!$B$70:$L$70, 0)), "")</f>
        <v/>
      </c>
      <c r="J3544" t="str">
        <f t="shared" si="332"/>
        <v/>
      </c>
      <c r="K3544" s="56" t="str">
        <f t="shared" si="333"/>
        <v/>
      </c>
      <c r="L3544" s="57" t="str">
        <f t="shared" si="335"/>
        <v/>
      </c>
      <c r="M3544" t="str" cm="1">
        <f t="array" ref="M3544">IF(L3544="","",_xlfn.IFS(
  AND(L3544&gt;=TIME(9,0,0), L3544&lt;TIME(16,0,0)),"Morning",
  AND(L3544&gt;=TIME(16,0,0), L3544&lt;TIME(23,59,0)),"Evening",
  L3544&gt;=TIME(23,59,0),"Night",
  L3544&lt;TIME(9,0,0),"Night"
))</f>
        <v/>
      </c>
      <c r="O3544" t="str">
        <f t="shared" si="334"/>
        <v/>
      </c>
    </row>
    <row r="3545" spans="7:15" x14ac:dyDescent="0.25">
      <c r="G3545" t="str">
        <f t="shared" si="330"/>
        <v/>
      </c>
      <c r="H3545" s="4" t="str">
        <f t="shared" si="331"/>
        <v/>
      </c>
      <c r="I3545" t="str">
        <f>IFERROR(INDEX(Analysis!$B$71:$L$91, MATCH(B3545, Analysis!$A$71:$A$91, 0), MATCH(C3545, Analysis!$B$70:$L$70, 0)), "")</f>
        <v/>
      </c>
      <c r="J3545" t="str">
        <f t="shared" si="332"/>
        <v/>
      </c>
      <c r="K3545" s="56" t="str">
        <f t="shared" si="333"/>
        <v/>
      </c>
      <c r="L3545" s="57" t="str">
        <f t="shared" si="335"/>
        <v/>
      </c>
      <c r="M3545" t="str" cm="1">
        <f t="array" ref="M3545">IF(L3545="","",_xlfn.IFS(
  AND(L3545&gt;=TIME(9,0,0), L3545&lt;TIME(16,0,0)),"Morning",
  AND(L3545&gt;=TIME(16,0,0), L3545&lt;TIME(23,59,0)),"Evening",
  L3545&gt;=TIME(23,59,0),"Night",
  L3545&lt;TIME(9,0,0),"Night"
))</f>
        <v/>
      </c>
      <c r="O3545" t="str">
        <f t="shared" si="334"/>
        <v/>
      </c>
    </row>
    <row r="3546" spans="7:15" x14ac:dyDescent="0.25">
      <c r="G3546" t="str">
        <f t="shared" si="330"/>
        <v/>
      </c>
      <c r="H3546" s="4" t="str">
        <f t="shared" si="331"/>
        <v/>
      </c>
      <c r="I3546" t="str">
        <f>IFERROR(INDEX(Analysis!$B$71:$L$91, MATCH(B3546, Analysis!$A$71:$A$91, 0), MATCH(C3546, Analysis!$B$70:$L$70, 0)), "")</f>
        <v/>
      </c>
      <c r="J3546" t="str">
        <f t="shared" si="332"/>
        <v/>
      </c>
      <c r="K3546" s="56" t="str">
        <f t="shared" si="333"/>
        <v/>
      </c>
      <c r="L3546" s="57" t="str">
        <f t="shared" si="335"/>
        <v/>
      </c>
      <c r="M3546" t="str" cm="1">
        <f t="array" ref="M3546">IF(L3546="","",_xlfn.IFS(
  AND(L3546&gt;=TIME(9,0,0), L3546&lt;TIME(16,0,0)),"Morning",
  AND(L3546&gt;=TIME(16,0,0), L3546&lt;TIME(23,59,0)),"Evening",
  L3546&gt;=TIME(23,59,0),"Night",
  L3546&lt;TIME(9,0,0),"Night"
))</f>
        <v/>
      </c>
      <c r="O3546" t="str">
        <f t="shared" si="334"/>
        <v/>
      </c>
    </row>
    <row r="3547" spans="7:15" x14ac:dyDescent="0.25">
      <c r="G3547" t="str">
        <f t="shared" si="330"/>
        <v/>
      </c>
      <c r="H3547" s="4" t="str">
        <f t="shared" si="331"/>
        <v/>
      </c>
      <c r="I3547" t="str">
        <f>IFERROR(INDEX(Analysis!$B$71:$L$91, MATCH(B3547, Analysis!$A$71:$A$91, 0), MATCH(C3547, Analysis!$B$70:$L$70, 0)), "")</f>
        <v/>
      </c>
      <c r="J3547" t="str">
        <f t="shared" si="332"/>
        <v/>
      </c>
      <c r="K3547" s="56" t="str">
        <f t="shared" si="333"/>
        <v/>
      </c>
      <c r="L3547" s="57" t="str">
        <f t="shared" si="335"/>
        <v/>
      </c>
      <c r="M3547" t="str" cm="1">
        <f t="array" ref="M3547">IF(L3547="","",_xlfn.IFS(
  AND(L3547&gt;=TIME(9,0,0), L3547&lt;TIME(16,0,0)),"Morning",
  AND(L3547&gt;=TIME(16,0,0), L3547&lt;TIME(23,59,0)),"Evening",
  L3547&gt;=TIME(23,59,0),"Night",
  L3547&lt;TIME(9,0,0),"Night"
))</f>
        <v/>
      </c>
      <c r="O3547" t="str">
        <f t="shared" si="334"/>
        <v/>
      </c>
    </row>
    <row r="3548" spans="7:15" x14ac:dyDescent="0.25">
      <c r="G3548" t="str">
        <f t="shared" si="330"/>
        <v/>
      </c>
      <c r="H3548" s="4" t="str">
        <f t="shared" si="331"/>
        <v/>
      </c>
      <c r="I3548" t="str">
        <f>IFERROR(INDEX(Analysis!$B$71:$L$91, MATCH(B3548, Analysis!$A$71:$A$91, 0), MATCH(C3548, Analysis!$B$70:$L$70, 0)), "")</f>
        <v/>
      </c>
      <c r="J3548" t="str">
        <f t="shared" si="332"/>
        <v/>
      </c>
      <c r="K3548" s="56" t="str">
        <f t="shared" si="333"/>
        <v/>
      </c>
      <c r="L3548" s="57" t="str">
        <f t="shared" si="335"/>
        <v/>
      </c>
      <c r="M3548" t="str" cm="1">
        <f t="array" ref="M3548">IF(L3548="","",_xlfn.IFS(
  AND(L3548&gt;=TIME(9,0,0), L3548&lt;TIME(16,0,0)),"Morning",
  AND(L3548&gt;=TIME(16,0,0), L3548&lt;TIME(23,59,0)),"Evening",
  L3548&gt;=TIME(23,59,0),"Night",
  L3548&lt;TIME(9,0,0),"Night"
))</f>
        <v/>
      </c>
      <c r="O3548" t="str">
        <f t="shared" si="334"/>
        <v/>
      </c>
    </row>
    <row r="3549" spans="7:15" x14ac:dyDescent="0.25">
      <c r="G3549" t="str">
        <f t="shared" si="330"/>
        <v/>
      </c>
      <c r="H3549" s="4" t="str">
        <f t="shared" si="331"/>
        <v/>
      </c>
      <c r="I3549" t="str">
        <f>IFERROR(INDEX(Analysis!$B$71:$L$91, MATCH(B3549, Analysis!$A$71:$A$91, 0), MATCH(C3549, Analysis!$B$70:$L$70, 0)), "")</f>
        <v/>
      </c>
      <c r="J3549" t="str">
        <f t="shared" si="332"/>
        <v/>
      </c>
      <c r="K3549" s="56" t="str">
        <f t="shared" si="333"/>
        <v/>
      </c>
      <c r="L3549" s="57" t="str">
        <f t="shared" si="335"/>
        <v/>
      </c>
      <c r="M3549" t="str" cm="1">
        <f t="array" ref="M3549">IF(L3549="","",_xlfn.IFS(
  AND(L3549&gt;=TIME(9,0,0), L3549&lt;TIME(16,0,0)),"Morning",
  AND(L3549&gt;=TIME(16,0,0), L3549&lt;TIME(23,59,0)),"Evening",
  L3549&gt;=TIME(23,59,0),"Night",
  L3549&lt;TIME(9,0,0),"Night"
))</f>
        <v/>
      </c>
      <c r="O3549" t="str">
        <f t="shared" si="334"/>
        <v/>
      </c>
    </row>
    <row r="3550" spans="7:15" x14ac:dyDescent="0.25">
      <c r="G3550" t="str">
        <f t="shared" si="330"/>
        <v/>
      </c>
      <c r="H3550" s="4" t="str">
        <f t="shared" si="331"/>
        <v/>
      </c>
      <c r="I3550" t="str">
        <f>IFERROR(INDEX(Analysis!$B$71:$L$91, MATCH(B3550, Analysis!$A$71:$A$91, 0), MATCH(C3550, Analysis!$B$70:$L$70, 0)), "")</f>
        <v/>
      </c>
      <c r="J3550" t="str">
        <f t="shared" si="332"/>
        <v/>
      </c>
      <c r="K3550" s="56" t="str">
        <f t="shared" si="333"/>
        <v/>
      </c>
      <c r="L3550" s="57" t="str">
        <f t="shared" si="335"/>
        <v/>
      </c>
      <c r="M3550" t="str" cm="1">
        <f t="array" ref="M3550">IF(L3550="","",_xlfn.IFS(
  AND(L3550&gt;=TIME(9,0,0), L3550&lt;TIME(16,0,0)),"Morning",
  AND(L3550&gt;=TIME(16,0,0), L3550&lt;TIME(23,59,0)),"Evening",
  L3550&gt;=TIME(23,59,0),"Night",
  L3550&lt;TIME(9,0,0),"Night"
))</f>
        <v/>
      </c>
      <c r="O3550" t="str">
        <f t="shared" si="334"/>
        <v/>
      </c>
    </row>
    <row r="3551" spans="7:15" x14ac:dyDescent="0.25">
      <c r="G3551" t="str">
        <f t="shared" si="330"/>
        <v/>
      </c>
      <c r="H3551" s="4" t="str">
        <f t="shared" si="331"/>
        <v/>
      </c>
      <c r="I3551" t="str">
        <f>IFERROR(INDEX(Analysis!$B$71:$L$91, MATCH(B3551, Analysis!$A$71:$A$91, 0), MATCH(C3551, Analysis!$B$70:$L$70, 0)), "")</f>
        <v/>
      </c>
      <c r="J3551" t="str">
        <f t="shared" si="332"/>
        <v/>
      </c>
      <c r="K3551" s="56" t="str">
        <f t="shared" si="333"/>
        <v/>
      </c>
      <c r="L3551" s="57" t="str">
        <f t="shared" si="335"/>
        <v/>
      </c>
      <c r="M3551" t="str" cm="1">
        <f t="array" ref="M3551">IF(L3551="","",_xlfn.IFS(
  AND(L3551&gt;=TIME(9,0,0), L3551&lt;TIME(16,0,0)),"Morning",
  AND(L3551&gt;=TIME(16,0,0), L3551&lt;TIME(23,59,0)),"Evening",
  L3551&gt;=TIME(23,59,0),"Night",
  L3551&lt;TIME(9,0,0),"Night"
))</f>
        <v/>
      </c>
      <c r="O3551" t="str">
        <f t="shared" si="334"/>
        <v/>
      </c>
    </row>
    <row r="3552" spans="7:15" x14ac:dyDescent="0.25">
      <c r="G3552" t="str">
        <f t="shared" si="330"/>
        <v/>
      </c>
      <c r="H3552" s="4" t="str">
        <f t="shared" si="331"/>
        <v/>
      </c>
      <c r="I3552" t="str">
        <f>IFERROR(INDEX(Analysis!$B$71:$L$91, MATCH(B3552, Analysis!$A$71:$A$91, 0), MATCH(C3552, Analysis!$B$70:$L$70, 0)), "")</f>
        <v/>
      </c>
      <c r="J3552" t="str">
        <f t="shared" si="332"/>
        <v/>
      </c>
      <c r="K3552" s="56" t="str">
        <f t="shared" si="333"/>
        <v/>
      </c>
      <c r="L3552" s="57" t="str">
        <f t="shared" si="335"/>
        <v/>
      </c>
      <c r="M3552" t="str" cm="1">
        <f t="array" ref="M3552">IF(L3552="","",_xlfn.IFS(
  AND(L3552&gt;=TIME(9,0,0), L3552&lt;TIME(16,0,0)),"Morning",
  AND(L3552&gt;=TIME(16,0,0), L3552&lt;TIME(23,59,0)),"Evening",
  L3552&gt;=TIME(23,59,0),"Night",
  L3552&lt;TIME(9,0,0),"Night"
))</f>
        <v/>
      </c>
      <c r="O3552" t="str">
        <f t="shared" si="334"/>
        <v/>
      </c>
    </row>
    <row r="3553" spans="7:15" x14ac:dyDescent="0.25">
      <c r="G3553" t="str">
        <f t="shared" si="330"/>
        <v/>
      </c>
      <c r="H3553" s="4" t="str">
        <f t="shared" si="331"/>
        <v/>
      </c>
      <c r="I3553" t="str">
        <f>IFERROR(INDEX(Analysis!$B$71:$L$91, MATCH(B3553, Analysis!$A$71:$A$91, 0), MATCH(C3553, Analysis!$B$70:$L$70, 0)), "")</f>
        <v/>
      </c>
      <c r="J3553" t="str">
        <f t="shared" si="332"/>
        <v/>
      </c>
      <c r="K3553" s="56" t="str">
        <f t="shared" si="333"/>
        <v/>
      </c>
      <c r="L3553" s="57" t="str">
        <f t="shared" si="335"/>
        <v/>
      </c>
      <c r="M3553" t="str" cm="1">
        <f t="array" ref="M3553">IF(L3553="","",_xlfn.IFS(
  AND(L3553&gt;=TIME(9,0,0), L3553&lt;TIME(16,0,0)),"Morning",
  AND(L3553&gt;=TIME(16,0,0), L3553&lt;TIME(23,59,0)),"Evening",
  L3553&gt;=TIME(23,59,0),"Night",
  L3553&lt;TIME(9,0,0),"Night"
))</f>
        <v/>
      </c>
      <c r="O3553" t="str">
        <f t="shared" si="334"/>
        <v/>
      </c>
    </row>
    <row r="3554" spans="7:15" x14ac:dyDescent="0.25">
      <c r="G3554" t="str">
        <f t="shared" si="330"/>
        <v/>
      </c>
      <c r="H3554" s="4" t="str">
        <f t="shared" si="331"/>
        <v/>
      </c>
      <c r="I3554" t="str">
        <f>IFERROR(INDEX(Analysis!$B$71:$L$91, MATCH(B3554, Analysis!$A$71:$A$91, 0), MATCH(C3554, Analysis!$B$70:$L$70, 0)), "")</f>
        <v/>
      </c>
      <c r="J3554" t="str">
        <f t="shared" si="332"/>
        <v/>
      </c>
      <c r="K3554" s="56" t="str">
        <f t="shared" si="333"/>
        <v/>
      </c>
      <c r="L3554" s="57" t="str">
        <f t="shared" si="335"/>
        <v/>
      </c>
      <c r="M3554" t="str" cm="1">
        <f t="array" ref="M3554">IF(L3554="","",_xlfn.IFS(
  AND(L3554&gt;=TIME(9,0,0), L3554&lt;TIME(16,0,0)),"Morning",
  AND(L3554&gt;=TIME(16,0,0), L3554&lt;TIME(23,59,0)),"Evening",
  L3554&gt;=TIME(23,59,0),"Night",
  L3554&lt;TIME(9,0,0),"Night"
))</f>
        <v/>
      </c>
      <c r="O3554" t="str">
        <f t="shared" si="334"/>
        <v/>
      </c>
    </row>
    <row r="3555" spans="7:15" x14ac:dyDescent="0.25">
      <c r="G3555" t="str">
        <f t="shared" si="330"/>
        <v/>
      </c>
      <c r="H3555" s="4" t="str">
        <f t="shared" si="331"/>
        <v/>
      </c>
      <c r="I3555" t="str">
        <f>IFERROR(INDEX(Analysis!$B$71:$L$91, MATCH(B3555, Analysis!$A$71:$A$91, 0), MATCH(C3555, Analysis!$B$70:$L$70, 0)), "")</f>
        <v/>
      </c>
      <c r="J3555" t="str">
        <f t="shared" si="332"/>
        <v/>
      </c>
      <c r="K3555" s="56" t="str">
        <f t="shared" si="333"/>
        <v/>
      </c>
      <c r="L3555" s="57" t="str">
        <f t="shared" si="335"/>
        <v/>
      </c>
      <c r="M3555" t="str" cm="1">
        <f t="array" ref="M3555">IF(L3555="","",_xlfn.IFS(
  AND(L3555&gt;=TIME(9,0,0), L3555&lt;TIME(16,0,0)),"Morning",
  AND(L3555&gt;=TIME(16,0,0), L3555&lt;TIME(23,59,0)),"Evening",
  L3555&gt;=TIME(23,59,0),"Night",
  L3555&lt;TIME(9,0,0),"Night"
))</f>
        <v/>
      </c>
      <c r="O3555" t="str">
        <f t="shared" si="334"/>
        <v/>
      </c>
    </row>
    <row r="3556" spans="7:15" x14ac:dyDescent="0.25">
      <c r="G3556" t="str">
        <f t="shared" si="330"/>
        <v/>
      </c>
      <c r="H3556" s="4" t="str">
        <f t="shared" si="331"/>
        <v/>
      </c>
      <c r="I3556" t="str">
        <f>IFERROR(INDEX(Analysis!$B$71:$L$91, MATCH(B3556, Analysis!$A$71:$A$91, 0), MATCH(C3556, Analysis!$B$70:$L$70, 0)), "")</f>
        <v/>
      </c>
      <c r="J3556" t="str">
        <f t="shared" si="332"/>
        <v/>
      </c>
      <c r="K3556" s="56" t="str">
        <f t="shared" si="333"/>
        <v/>
      </c>
      <c r="L3556" s="57" t="str">
        <f t="shared" si="335"/>
        <v/>
      </c>
      <c r="M3556" t="str" cm="1">
        <f t="array" ref="M3556">IF(L3556="","",_xlfn.IFS(
  AND(L3556&gt;=TIME(9,0,0), L3556&lt;TIME(16,0,0)),"Morning",
  AND(L3556&gt;=TIME(16,0,0), L3556&lt;TIME(23,59,0)),"Evening",
  L3556&gt;=TIME(23,59,0),"Night",
  L3556&lt;TIME(9,0,0),"Night"
))</f>
        <v/>
      </c>
      <c r="O3556" t="str">
        <f t="shared" si="334"/>
        <v/>
      </c>
    </row>
    <row r="3557" spans="7:15" x14ac:dyDescent="0.25">
      <c r="G3557" t="str">
        <f t="shared" si="330"/>
        <v/>
      </c>
      <c r="H3557" s="4" t="str">
        <f t="shared" si="331"/>
        <v/>
      </c>
      <c r="I3557" t="str">
        <f>IFERROR(INDEX(Analysis!$B$71:$L$91, MATCH(B3557, Analysis!$A$71:$A$91, 0), MATCH(C3557, Analysis!$B$70:$L$70, 0)), "")</f>
        <v/>
      </c>
      <c r="J3557" t="str">
        <f t="shared" si="332"/>
        <v/>
      </c>
      <c r="K3557" s="56" t="str">
        <f t="shared" si="333"/>
        <v/>
      </c>
      <c r="L3557" s="57" t="str">
        <f t="shared" si="335"/>
        <v/>
      </c>
      <c r="M3557" t="str" cm="1">
        <f t="array" ref="M3557">IF(L3557="","",_xlfn.IFS(
  AND(L3557&gt;=TIME(9,0,0), L3557&lt;TIME(16,0,0)),"Morning",
  AND(L3557&gt;=TIME(16,0,0), L3557&lt;TIME(23,59,0)),"Evening",
  L3557&gt;=TIME(23,59,0),"Night",
  L3557&lt;TIME(9,0,0),"Night"
))</f>
        <v/>
      </c>
      <c r="O3557" t="str">
        <f t="shared" si="334"/>
        <v/>
      </c>
    </row>
    <row r="3558" spans="7:15" x14ac:dyDescent="0.25">
      <c r="G3558" t="str">
        <f t="shared" si="330"/>
        <v/>
      </c>
      <c r="H3558" s="4" t="str">
        <f t="shared" si="331"/>
        <v/>
      </c>
      <c r="I3558" t="str">
        <f>IFERROR(INDEX(Analysis!$B$71:$L$91, MATCH(B3558, Analysis!$A$71:$A$91, 0), MATCH(C3558, Analysis!$B$70:$L$70, 0)), "")</f>
        <v/>
      </c>
      <c r="J3558" t="str">
        <f t="shared" si="332"/>
        <v/>
      </c>
      <c r="K3558" s="56" t="str">
        <f t="shared" si="333"/>
        <v/>
      </c>
      <c r="L3558" s="57" t="str">
        <f t="shared" si="335"/>
        <v/>
      </c>
      <c r="M3558" t="str" cm="1">
        <f t="array" ref="M3558">IF(L3558="","",_xlfn.IFS(
  AND(L3558&gt;=TIME(9,0,0), L3558&lt;TIME(16,0,0)),"Morning",
  AND(L3558&gt;=TIME(16,0,0), L3558&lt;TIME(23,59,0)),"Evening",
  L3558&gt;=TIME(23,59,0),"Night",
  L3558&lt;TIME(9,0,0),"Night"
))</f>
        <v/>
      </c>
      <c r="O3558" t="str">
        <f t="shared" si="334"/>
        <v/>
      </c>
    </row>
    <row r="3559" spans="7:15" x14ac:dyDescent="0.25">
      <c r="G3559" t="str">
        <f t="shared" si="330"/>
        <v/>
      </c>
      <c r="H3559" s="4" t="str">
        <f t="shared" si="331"/>
        <v/>
      </c>
      <c r="I3559" t="str">
        <f>IFERROR(INDEX(Analysis!$B$71:$L$91, MATCH(B3559, Analysis!$A$71:$A$91, 0), MATCH(C3559, Analysis!$B$70:$L$70, 0)), "")</f>
        <v/>
      </c>
      <c r="J3559" t="str">
        <f t="shared" si="332"/>
        <v/>
      </c>
      <c r="K3559" s="56" t="str">
        <f t="shared" si="333"/>
        <v/>
      </c>
      <c r="L3559" s="57" t="str">
        <f t="shared" si="335"/>
        <v/>
      </c>
      <c r="M3559" t="str" cm="1">
        <f t="array" ref="M3559">IF(L3559="","",_xlfn.IFS(
  AND(L3559&gt;=TIME(9,0,0), L3559&lt;TIME(16,0,0)),"Morning",
  AND(L3559&gt;=TIME(16,0,0), L3559&lt;TIME(23,59,0)),"Evening",
  L3559&gt;=TIME(23,59,0),"Night",
  L3559&lt;TIME(9,0,0),"Night"
))</f>
        <v/>
      </c>
      <c r="O3559" t="str">
        <f t="shared" si="334"/>
        <v/>
      </c>
    </row>
    <row r="3560" spans="7:15" x14ac:dyDescent="0.25">
      <c r="G3560" t="str">
        <f t="shared" si="330"/>
        <v/>
      </c>
      <c r="H3560" s="4" t="str">
        <f t="shared" si="331"/>
        <v/>
      </c>
      <c r="I3560" t="str">
        <f>IFERROR(INDEX(Analysis!$B$71:$L$91, MATCH(B3560, Analysis!$A$71:$A$91, 0), MATCH(C3560, Analysis!$B$70:$L$70, 0)), "")</f>
        <v/>
      </c>
      <c r="J3560" t="str">
        <f t="shared" si="332"/>
        <v/>
      </c>
      <c r="K3560" s="56" t="str">
        <f t="shared" si="333"/>
        <v/>
      </c>
      <c r="L3560" s="57" t="str">
        <f t="shared" si="335"/>
        <v/>
      </c>
      <c r="M3560" t="str" cm="1">
        <f t="array" ref="M3560">IF(L3560="","",_xlfn.IFS(
  AND(L3560&gt;=TIME(9,0,0), L3560&lt;TIME(16,0,0)),"Morning",
  AND(L3560&gt;=TIME(16,0,0), L3560&lt;TIME(23,59,0)),"Evening",
  L3560&gt;=TIME(23,59,0),"Night",
  L3560&lt;TIME(9,0,0),"Night"
))</f>
        <v/>
      </c>
      <c r="O3560" t="str">
        <f t="shared" si="334"/>
        <v/>
      </c>
    </row>
    <row r="3561" spans="7:15" x14ac:dyDescent="0.25">
      <c r="G3561" t="str">
        <f t="shared" si="330"/>
        <v/>
      </c>
      <c r="H3561" s="4" t="str">
        <f t="shared" si="331"/>
        <v/>
      </c>
      <c r="I3561" t="str">
        <f>IFERROR(INDEX(Analysis!$B$71:$L$91, MATCH(B3561, Analysis!$A$71:$A$91, 0), MATCH(C3561, Analysis!$B$70:$L$70, 0)), "")</f>
        <v/>
      </c>
      <c r="J3561" t="str">
        <f t="shared" si="332"/>
        <v/>
      </c>
      <c r="K3561" s="56" t="str">
        <f t="shared" si="333"/>
        <v/>
      </c>
      <c r="L3561" s="57" t="str">
        <f t="shared" si="335"/>
        <v/>
      </c>
      <c r="M3561" t="str" cm="1">
        <f t="array" ref="M3561">IF(L3561="","",_xlfn.IFS(
  AND(L3561&gt;=TIME(9,0,0), L3561&lt;TIME(16,0,0)),"Morning",
  AND(L3561&gt;=TIME(16,0,0), L3561&lt;TIME(23,59,0)),"Evening",
  L3561&gt;=TIME(23,59,0),"Night",
  L3561&lt;TIME(9,0,0),"Night"
))</f>
        <v/>
      </c>
      <c r="O3561" t="str">
        <f t="shared" si="334"/>
        <v/>
      </c>
    </row>
    <row r="3562" spans="7:15" x14ac:dyDescent="0.25">
      <c r="G3562" t="str">
        <f t="shared" si="330"/>
        <v/>
      </c>
      <c r="H3562" s="4" t="str">
        <f t="shared" si="331"/>
        <v/>
      </c>
      <c r="I3562" t="str">
        <f>IFERROR(INDEX(Analysis!$B$71:$L$91, MATCH(B3562, Analysis!$A$71:$A$91, 0), MATCH(C3562, Analysis!$B$70:$L$70, 0)), "")</f>
        <v/>
      </c>
      <c r="J3562" t="str">
        <f t="shared" si="332"/>
        <v/>
      </c>
      <c r="K3562" s="56" t="str">
        <f t="shared" si="333"/>
        <v/>
      </c>
      <c r="L3562" s="57" t="str">
        <f t="shared" si="335"/>
        <v/>
      </c>
      <c r="M3562" t="str" cm="1">
        <f t="array" ref="M3562">IF(L3562="","",_xlfn.IFS(
  AND(L3562&gt;=TIME(9,0,0), L3562&lt;TIME(16,0,0)),"Morning",
  AND(L3562&gt;=TIME(16,0,0), L3562&lt;TIME(23,59,0)),"Evening",
  L3562&gt;=TIME(23,59,0),"Night",
  L3562&lt;TIME(9,0,0),"Night"
))</f>
        <v/>
      </c>
      <c r="O3562" t="str">
        <f t="shared" si="334"/>
        <v/>
      </c>
    </row>
    <row r="3563" spans="7:15" x14ac:dyDescent="0.25">
      <c r="G3563" t="str">
        <f t="shared" si="330"/>
        <v/>
      </c>
      <c r="H3563" s="4" t="str">
        <f t="shared" si="331"/>
        <v/>
      </c>
      <c r="I3563" t="str">
        <f>IFERROR(INDEX(Analysis!$B$71:$L$91, MATCH(B3563, Analysis!$A$71:$A$91, 0), MATCH(C3563, Analysis!$B$70:$L$70, 0)), "")</f>
        <v/>
      </c>
      <c r="J3563" t="str">
        <f t="shared" si="332"/>
        <v/>
      </c>
      <c r="K3563" s="56" t="str">
        <f t="shared" si="333"/>
        <v/>
      </c>
      <c r="L3563" s="57" t="str">
        <f t="shared" si="335"/>
        <v/>
      </c>
      <c r="M3563" t="str" cm="1">
        <f t="array" ref="M3563">IF(L3563="","",_xlfn.IFS(
  AND(L3563&gt;=TIME(9,0,0), L3563&lt;TIME(16,0,0)),"Morning",
  AND(L3563&gt;=TIME(16,0,0), L3563&lt;TIME(23,59,0)),"Evening",
  L3563&gt;=TIME(23,59,0),"Night",
  L3563&lt;TIME(9,0,0),"Night"
))</f>
        <v/>
      </c>
      <c r="O3563" t="str">
        <f t="shared" si="334"/>
        <v/>
      </c>
    </row>
    <row r="3564" spans="7:15" x14ac:dyDescent="0.25">
      <c r="G3564" t="str">
        <f t="shared" si="330"/>
        <v/>
      </c>
      <c r="H3564" s="4" t="str">
        <f t="shared" si="331"/>
        <v/>
      </c>
      <c r="I3564" t="str">
        <f>IFERROR(INDEX(Analysis!$B$71:$L$91, MATCH(B3564, Analysis!$A$71:$A$91, 0), MATCH(C3564, Analysis!$B$70:$L$70, 0)), "")</f>
        <v/>
      </c>
      <c r="J3564" t="str">
        <f t="shared" si="332"/>
        <v/>
      </c>
      <c r="K3564" s="56" t="str">
        <f t="shared" si="333"/>
        <v/>
      </c>
      <c r="L3564" s="57" t="str">
        <f t="shared" si="335"/>
        <v/>
      </c>
      <c r="M3564" t="str" cm="1">
        <f t="array" ref="M3564">IF(L3564="","",_xlfn.IFS(
  AND(L3564&gt;=TIME(9,0,0), L3564&lt;TIME(16,0,0)),"Morning",
  AND(L3564&gt;=TIME(16,0,0), L3564&lt;TIME(23,59,0)),"Evening",
  L3564&gt;=TIME(23,59,0),"Night",
  L3564&lt;TIME(9,0,0),"Night"
))</f>
        <v/>
      </c>
      <c r="O3564" t="str">
        <f t="shared" si="334"/>
        <v/>
      </c>
    </row>
    <row r="3565" spans="7:15" x14ac:dyDescent="0.25">
      <c r="G3565" t="str">
        <f t="shared" si="330"/>
        <v/>
      </c>
      <c r="H3565" s="4" t="str">
        <f t="shared" si="331"/>
        <v/>
      </c>
      <c r="I3565" t="str">
        <f>IFERROR(INDEX(Analysis!$B$71:$L$91, MATCH(B3565, Analysis!$A$71:$A$91, 0), MATCH(C3565, Analysis!$B$70:$L$70, 0)), "")</f>
        <v/>
      </c>
      <c r="J3565" t="str">
        <f t="shared" si="332"/>
        <v/>
      </c>
      <c r="K3565" s="56" t="str">
        <f t="shared" si="333"/>
        <v/>
      </c>
      <c r="L3565" s="57" t="str">
        <f t="shared" si="335"/>
        <v/>
      </c>
      <c r="M3565" t="str" cm="1">
        <f t="array" ref="M3565">IF(L3565="","",_xlfn.IFS(
  AND(L3565&gt;=TIME(9,0,0), L3565&lt;TIME(16,0,0)),"Morning",
  AND(L3565&gt;=TIME(16,0,0), L3565&lt;TIME(23,59,0)),"Evening",
  L3565&gt;=TIME(23,59,0),"Night",
  L3565&lt;TIME(9,0,0),"Night"
))</f>
        <v/>
      </c>
      <c r="O3565" t="str">
        <f t="shared" si="334"/>
        <v/>
      </c>
    </row>
    <row r="3566" spans="7:15" x14ac:dyDescent="0.25">
      <c r="G3566" t="str">
        <f t="shared" si="330"/>
        <v/>
      </c>
      <c r="H3566" s="4" t="str">
        <f t="shared" si="331"/>
        <v/>
      </c>
      <c r="I3566" t="str">
        <f>IFERROR(INDEX(Analysis!$B$71:$L$91, MATCH(B3566, Analysis!$A$71:$A$91, 0), MATCH(C3566, Analysis!$B$70:$L$70, 0)), "")</f>
        <v/>
      </c>
      <c r="J3566" t="str">
        <f t="shared" si="332"/>
        <v/>
      </c>
      <c r="K3566" s="56" t="str">
        <f t="shared" si="333"/>
        <v/>
      </c>
      <c r="L3566" s="57" t="str">
        <f t="shared" si="335"/>
        <v/>
      </c>
      <c r="M3566" t="str" cm="1">
        <f t="array" ref="M3566">IF(L3566="","",_xlfn.IFS(
  AND(L3566&gt;=TIME(9,0,0), L3566&lt;TIME(16,0,0)),"Morning",
  AND(L3566&gt;=TIME(16,0,0), L3566&lt;TIME(23,59,0)),"Evening",
  L3566&gt;=TIME(23,59,0),"Night",
  L3566&lt;TIME(9,0,0),"Night"
))</f>
        <v/>
      </c>
      <c r="O3566" t="str">
        <f t="shared" si="334"/>
        <v/>
      </c>
    </row>
    <row r="3567" spans="7:15" x14ac:dyDescent="0.25">
      <c r="G3567" t="str">
        <f t="shared" si="330"/>
        <v/>
      </c>
      <c r="H3567" s="4" t="str">
        <f t="shared" si="331"/>
        <v/>
      </c>
      <c r="I3567" t="str">
        <f>IFERROR(INDEX(Analysis!$B$71:$L$91, MATCH(B3567, Analysis!$A$71:$A$91, 0), MATCH(C3567, Analysis!$B$70:$L$70, 0)), "")</f>
        <v/>
      </c>
      <c r="J3567" t="str">
        <f t="shared" si="332"/>
        <v/>
      </c>
      <c r="K3567" s="56" t="str">
        <f t="shared" si="333"/>
        <v/>
      </c>
      <c r="L3567" s="57" t="str">
        <f t="shared" si="335"/>
        <v/>
      </c>
      <c r="M3567" t="str" cm="1">
        <f t="array" ref="M3567">IF(L3567="","",_xlfn.IFS(
  AND(L3567&gt;=TIME(9,0,0), L3567&lt;TIME(16,0,0)),"Morning",
  AND(L3567&gt;=TIME(16,0,0), L3567&lt;TIME(23,59,0)),"Evening",
  L3567&gt;=TIME(23,59,0),"Night",
  L3567&lt;TIME(9,0,0),"Night"
))</f>
        <v/>
      </c>
      <c r="O3567" t="str">
        <f t="shared" si="334"/>
        <v/>
      </c>
    </row>
    <row r="3568" spans="7:15" x14ac:dyDescent="0.25">
      <c r="G3568" t="str">
        <f t="shared" si="330"/>
        <v/>
      </c>
      <c r="H3568" s="4" t="str">
        <f t="shared" si="331"/>
        <v/>
      </c>
      <c r="I3568" t="str">
        <f>IFERROR(INDEX(Analysis!$B$71:$L$91, MATCH(B3568, Analysis!$A$71:$A$91, 0), MATCH(C3568, Analysis!$B$70:$L$70, 0)), "")</f>
        <v/>
      </c>
      <c r="J3568" t="str">
        <f t="shared" si="332"/>
        <v/>
      </c>
      <c r="K3568" s="56" t="str">
        <f t="shared" si="333"/>
        <v/>
      </c>
      <c r="L3568" s="57" t="str">
        <f t="shared" si="335"/>
        <v/>
      </c>
      <c r="M3568" t="str" cm="1">
        <f t="array" ref="M3568">IF(L3568="","",_xlfn.IFS(
  AND(L3568&gt;=TIME(9,0,0), L3568&lt;TIME(16,0,0)),"Morning",
  AND(L3568&gt;=TIME(16,0,0), L3568&lt;TIME(23,59,0)),"Evening",
  L3568&gt;=TIME(23,59,0),"Night",
  L3568&lt;TIME(9,0,0),"Night"
))</f>
        <v/>
      </c>
      <c r="O3568" t="str">
        <f t="shared" si="334"/>
        <v/>
      </c>
    </row>
    <row r="3569" spans="7:15" x14ac:dyDescent="0.25">
      <c r="G3569" t="str">
        <f t="shared" si="330"/>
        <v/>
      </c>
      <c r="H3569" s="4" t="str">
        <f t="shared" si="331"/>
        <v/>
      </c>
      <c r="I3569" t="str">
        <f>IFERROR(INDEX(Analysis!$B$71:$L$91, MATCH(B3569, Analysis!$A$71:$A$91, 0), MATCH(C3569, Analysis!$B$70:$L$70, 0)), "")</f>
        <v/>
      </c>
      <c r="J3569" t="str">
        <f t="shared" si="332"/>
        <v/>
      </c>
      <c r="K3569" s="56" t="str">
        <f t="shared" si="333"/>
        <v/>
      </c>
      <c r="L3569" s="57" t="str">
        <f t="shared" si="335"/>
        <v/>
      </c>
      <c r="M3569" t="str" cm="1">
        <f t="array" ref="M3569">IF(L3569="","",_xlfn.IFS(
  AND(L3569&gt;=TIME(9,0,0), L3569&lt;TIME(16,0,0)),"Morning",
  AND(L3569&gt;=TIME(16,0,0), L3569&lt;TIME(23,59,0)),"Evening",
  L3569&gt;=TIME(23,59,0),"Night",
  L3569&lt;TIME(9,0,0),"Night"
))</f>
        <v/>
      </c>
      <c r="O3569" t="str">
        <f t="shared" si="334"/>
        <v/>
      </c>
    </row>
    <row r="3570" spans="7:15" x14ac:dyDescent="0.25">
      <c r="G3570" t="str">
        <f t="shared" si="330"/>
        <v/>
      </c>
      <c r="H3570" s="4" t="str">
        <f t="shared" si="331"/>
        <v/>
      </c>
      <c r="I3570" t="str">
        <f>IFERROR(INDEX(Analysis!$B$71:$L$91, MATCH(B3570, Analysis!$A$71:$A$91, 0), MATCH(C3570, Analysis!$B$70:$L$70, 0)), "")</f>
        <v/>
      </c>
      <c r="J3570" t="str">
        <f t="shared" si="332"/>
        <v/>
      </c>
      <c r="K3570" s="56" t="str">
        <f t="shared" si="333"/>
        <v/>
      </c>
      <c r="L3570" s="57" t="str">
        <f t="shared" si="335"/>
        <v/>
      </c>
      <c r="M3570" t="str" cm="1">
        <f t="array" ref="M3570">IF(L3570="","",_xlfn.IFS(
  AND(L3570&gt;=TIME(9,0,0), L3570&lt;TIME(16,0,0)),"Morning",
  AND(L3570&gt;=TIME(16,0,0), L3570&lt;TIME(23,59,0)),"Evening",
  L3570&gt;=TIME(23,59,0),"Night",
  L3570&lt;TIME(9,0,0),"Night"
))</f>
        <v/>
      </c>
      <c r="O3570" t="str">
        <f t="shared" si="334"/>
        <v/>
      </c>
    </row>
    <row r="3571" spans="7:15" x14ac:dyDescent="0.25">
      <c r="G3571" t="str">
        <f t="shared" si="330"/>
        <v/>
      </c>
      <c r="H3571" s="4" t="str">
        <f t="shared" si="331"/>
        <v/>
      </c>
      <c r="I3571" t="str">
        <f>IFERROR(INDEX(Analysis!$B$71:$L$91, MATCH(B3571, Analysis!$A$71:$A$91, 0), MATCH(C3571, Analysis!$B$70:$L$70, 0)), "")</f>
        <v/>
      </c>
      <c r="J3571" t="str">
        <f t="shared" si="332"/>
        <v/>
      </c>
      <c r="K3571" s="56" t="str">
        <f t="shared" si="333"/>
        <v/>
      </c>
      <c r="L3571" s="57" t="str">
        <f t="shared" si="335"/>
        <v/>
      </c>
      <c r="M3571" t="str" cm="1">
        <f t="array" ref="M3571">IF(L3571="","",_xlfn.IFS(
  AND(L3571&gt;=TIME(9,0,0), L3571&lt;TIME(16,0,0)),"Morning",
  AND(L3571&gt;=TIME(16,0,0), L3571&lt;TIME(23,59,0)),"Evening",
  L3571&gt;=TIME(23,59,0),"Night",
  L3571&lt;TIME(9,0,0),"Night"
))</f>
        <v/>
      </c>
      <c r="O3571" t="str">
        <f t="shared" si="334"/>
        <v/>
      </c>
    </row>
    <row r="3572" spans="7:15" x14ac:dyDescent="0.25">
      <c r="G3572" t="str">
        <f t="shared" si="330"/>
        <v/>
      </c>
      <c r="H3572" s="4" t="str">
        <f t="shared" si="331"/>
        <v/>
      </c>
      <c r="I3572" t="str">
        <f>IFERROR(INDEX(Analysis!$B$71:$L$91, MATCH(B3572, Analysis!$A$71:$A$91, 0), MATCH(C3572, Analysis!$B$70:$L$70, 0)), "")</f>
        <v/>
      </c>
      <c r="J3572" t="str">
        <f t="shared" si="332"/>
        <v/>
      </c>
      <c r="K3572" s="56" t="str">
        <f t="shared" si="333"/>
        <v/>
      </c>
      <c r="L3572" s="57" t="str">
        <f t="shared" si="335"/>
        <v/>
      </c>
      <c r="M3572" t="str" cm="1">
        <f t="array" ref="M3572">IF(L3572="","",_xlfn.IFS(
  AND(L3572&gt;=TIME(9,0,0), L3572&lt;TIME(16,0,0)),"Morning",
  AND(L3572&gt;=TIME(16,0,0), L3572&lt;TIME(23,59,0)),"Evening",
  L3572&gt;=TIME(23,59,0),"Night",
  L3572&lt;TIME(9,0,0),"Night"
))</f>
        <v/>
      </c>
      <c r="O3572" t="str">
        <f t="shared" si="334"/>
        <v/>
      </c>
    </row>
    <row r="3573" spans="7:15" x14ac:dyDescent="0.25">
      <c r="G3573" t="str">
        <f t="shared" si="330"/>
        <v/>
      </c>
      <c r="H3573" s="4" t="str">
        <f t="shared" si="331"/>
        <v/>
      </c>
      <c r="I3573" t="str">
        <f>IFERROR(INDEX(Analysis!$B$71:$L$91, MATCH(B3573, Analysis!$A$71:$A$91, 0), MATCH(C3573, Analysis!$B$70:$L$70, 0)), "")</f>
        <v/>
      </c>
      <c r="J3573" t="str">
        <f t="shared" si="332"/>
        <v/>
      </c>
      <c r="K3573" s="56" t="str">
        <f t="shared" si="333"/>
        <v/>
      </c>
      <c r="L3573" s="57" t="str">
        <f t="shared" si="335"/>
        <v/>
      </c>
      <c r="M3573" t="str" cm="1">
        <f t="array" ref="M3573">IF(L3573="","",_xlfn.IFS(
  AND(L3573&gt;=TIME(9,0,0), L3573&lt;TIME(16,0,0)),"Morning",
  AND(L3573&gt;=TIME(16,0,0), L3573&lt;TIME(23,59,0)),"Evening",
  L3573&gt;=TIME(23,59,0),"Night",
  L3573&lt;TIME(9,0,0),"Night"
))</f>
        <v/>
      </c>
      <c r="O3573" t="str">
        <f t="shared" si="334"/>
        <v/>
      </c>
    </row>
    <row r="3574" spans="7:15" x14ac:dyDescent="0.25">
      <c r="G3574" t="str">
        <f t="shared" si="330"/>
        <v/>
      </c>
      <c r="H3574" s="4" t="str">
        <f t="shared" si="331"/>
        <v/>
      </c>
      <c r="I3574" t="str">
        <f>IFERROR(INDEX(Analysis!$B$71:$L$91, MATCH(B3574, Analysis!$A$71:$A$91, 0), MATCH(C3574, Analysis!$B$70:$L$70, 0)), "")</f>
        <v/>
      </c>
      <c r="J3574" t="str">
        <f t="shared" si="332"/>
        <v/>
      </c>
      <c r="K3574" s="56" t="str">
        <f t="shared" si="333"/>
        <v/>
      </c>
      <c r="L3574" s="57" t="str">
        <f t="shared" si="335"/>
        <v/>
      </c>
      <c r="M3574" t="str" cm="1">
        <f t="array" ref="M3574">IF(L3574="","",_xlfn.IFS(
  AND(L3574&gt;=TIME(9,0,0), L3574&lt;TIME(16,0,0)),"Morning",
  AND(L3574&gt;=TIME(16,0,0), L3574&lt;TIME(23,59,0)),"Evening",
  L3574&gt;=TIME(23,59,0),"Night",
  L3574&lt;TIME(9,0,0),"Night"
))</f>
        <v/>
      </c>
      <c r="O3574" t="str">
        <f t="shared" si="334"/>
        <v/>
      </c>
    </row>
    <row r="3575" spans="7:15" x14ac:dyDescent="0.25">
      <c r="G3575" t="str">
        <f t="shared" si="330"/>
        <v/>
      </c>
      <c r="H3575" s="4" t="str">
        <f t="shared" si="331"/>
        <v/>
      </c>
      <c r="I3575" t="str">
        <f>IFERROR(INDEX(Analysis!$B$71:$L$91, MATCH(B3575, Analysis!$A$71:$A$91, 0), MATCH(C3575, Analysis!$B$70:$L$70, 0)), "")</f>
        <v/>
      </c>
      <c r="J3575" t="str">
        <f t="shared" si="332"/>
        <v/>
      </c>
      <c r="K3575" s="56" t="str">
        <f t="shared" si="333"/>
        <v/>
      </c>
      <c r="L3575" s="57" t="str">
        <f t="shared" si="335"/>
        <v/>
      </c>
      <c r="M3575" t="str" cm="1">
        <f t="array" ref="M3575">IF(L3575="","",_xlfn.IFS(
  AND(L3575&gt;=TIME(9,0,0), L3575&lt;TIME(16,0,0)),"Morning",
  AND(L3575&gt;=TIME(16,0,0), L3575&lt;TIME(23,59,0)),"Evening",
  L3575&gt;=TIME(23,59,0),"Night",
  L3575&lt;TIME(9,0,0),"Night"
))</f>
        <v/>
      </c>
      <c r="O3575" t="str">
        <f t="shared" si="334"/>
        <v/>
      </c>
    </row>
    <row r="3576" spans="7:15" x14ac:dyDescent="0.25">
      <c r="G3576" t="str">
        <f t="shared" si="330"/>
        <v/>
      </c>
      <c r="H3576" s="4" t="str">
        <f t="shared" si="331"/>
        <v/>
      </c>
      <c r="I3576" t="str">
        <f>IFERROR(INDEX(Analysis!$B$71:$L$91, MATCH(B3576, Analysis!$A$71:$A$91, 0), MATCH(C3576, Analysis!$B$70:$L$70, 0)), "")</f>
        <v/>
      </c>
      <c r="J3576" t="str">
        <f t="shared" si="332"/>
        <v/>
      </c>
      <c r="K3576" s="56" t="str">
        <f t="shared" si="333"/>
        <v/>
      </c>
      <c r="L3576" s="57" t="str">
        <f t="shared" si="335"/>
        <v/>
      </c>
      <c r="M3576" t="str" cm="1">
        <f t="array" ref="M3576">IF(L3576="","",_xlfn.IFS(
  AND(L3576&gt;=TIME(9,0,0), L3576&lt;TIME(16,0,0)),"Morning",
  AND(L3576&gt;=TIME(16,0,0), L3576&lt;TIME(23,59,0)),"Evening",
  L3576&gt;=TIME(23,59,0),"Night",
  L3576&lt;TIME(9,0,0),"Night"
))</f>
        <v/>
      </c>
      <c r="O3576" t="str">
        <f t="shared" si="334"/>
        <v/>
      </c>
    </row>
    <row r="3577" spans="7:15" x14ac:dyDescent="0.25">
      <c r="G3577" t="str">
        <f t="shared" si="330"/>
        <v/>
      </c>
      <c r="H3577" s="4" t="str">
        <f t="shared" si="331"/>
        <v/>
      </c>
      <c r="I3577" t="str">
        <f>IFERROR(INDEX(Analysis!$B$71:$L$91, MATCH(B3577, Analysis!$A$71:$A$91, 0), MATCH(C3577, Analysis!$B$70:$L$70, 0)), "")</f>
        <v/>
      </c>
      <c r="J3577" t="str">
        <f t="shared" si="332"/>
        <v/>
      </c>
      <c r="K3577" s="56" t="str">
        <f t="shared" si="333"/>
        <v/>
      </c>
      <c r="L3577" s="57" t="str">
        <f t="shared" si="335"/>
        <v/>
      </c>
      <c r="M3577" t="str" cm="1">
        <f t="array" ref="M3577">IF(L3577="","",_xlfn.IFS(
  AND(L3577&gt;=TIME(9,0,0), L3577&lt;TIME(16,0,0)),"Morning",
  AND(L3577&gt;=TIME(16,0,0), L3577&lt;TIME(23,59,0)),"Evening",
  L3577&gt;=TIME(23,59,0),"Night",
  L3577&lt;TIME(9,0,0),"Night"
))</f>
        <v/>
      </c>
      <c r="O3577" t="str">
        <f t="shared" si="334"/>
        <v/>
      </c>
    </row>
    <row r="3578" spans="7:15" x14ac:dyDescent="0.25">
      <c r="G3578" t="str">
        <f t="shared" si="330"/>
        <v/>
      </c>
      <c r="H3578" s="4" t="str">
        <f t="shared" si="331"/>
        <v/>
      </c>
      <c r="I3578" t="str">
        <f>IFERROR(INDEX(Analysis!$B$71:$L$91, MATCH(B3578, Analysis!$A$71:$A$91, 0), MATCH(C3578, Analysis!$B$70:$L$70, 0)), "")</f>
        <v/>
      </c>
      <c r="J3578" t="str">
        <f t="shared" si="332"/>
        <v/>
      </c>
      <c r="K3578" s="56" t="str">
        <f t="shared" si="333"/>
        <v/>
      </c>
      <c r="L3578" s="57" t="str">
        <f t="shared" si="335"/>
        <v/>
      </c>
      <c r="M3578" t="str" cm="1">
        <f t="array" ref="M3578">IF(L3578="","",_xlfn.IFS(
  AND(L3578&gt;=TIME(9,0,0), L3578&lt;TIME(16,0,0)),"Morning",
  AND(L3578&gt;=TIME(16,0,0), L3578&lt;TIME(23,59,0)),"Evening",
  L3578&gt;=TIME(23,59,0),"Night",
  L3578&lt;TIME(9,0,0),"Night"
))</f>
        <v/>
      </c>
      <c r="O3578" t="str">
        <f t="shared" si="334"/>
        <v/>
      </c>
    </row>
    <row r="3579" spans="7:15" x14ac:dyDescent="0.25">
      <c r="G3579" t="str">
        <f t="shared" si="330"/>
        <v/>
      </c>
      <c r="H3579" s="4" t="str">
        <f t="shared" si="331"/>
        <v/>
      </c>
      <c r="I3579" t="str">
        <f>IFERROR(INDEX(Analysis!$B$71:$L$91, MATCH(B3579, Analysis!$A$71:$A$91, 0), MATCH(C3579, Analysis!$B$70:$L$70, 0)), "")</f>
        <v/>
      </c>
      <c r="J3579" t="str">
        <f t="shared" si="332"/>
        <v/>
      </c>
      <c r="K3579" s="56" t="str">
        <f t="shared" si="333"/>
        <v/>
      </c>
      <c r="L3579" s="57" t="str">
        <f t="shared" si="335"/>
        <v/>
      </c>
      <c r="M3579" t="str" cm="1">
        <f t="array" ref="M3579">IF(L3579="","",_xlfn.IFS(
  AND(L3579&gt;=TIME(9,0,0), L3579&lt;TIME(16,0,0)),"Morning",
  AND(L3579&gt;=TIME(16,0,0), L3579&lt;TIME(23,59,0)),"Evening",
  L3579&gt;=TIME(23,59,0),"Night",
  L3579&lt;TIME(9,0,0),"Night"
))</f>
        <v/>
      </c>
      <c r="O3579" t="str">
        <f t="shared" si="334"/>
        <v/>
      </c>
    </row>
    <row r="3580" spans="7:15" x14ac:dyDescent="0.25">
      <c r="G3580" t="str">
        <f t="shared" si="330"/>
        <v/>
      </c>
      <c r="H3580" s="4" t="str">
        <f t="shared" si="331"/>
        <v/>
      </c>
      <c r="I3580" t="str">
        <f>IFERROR(INDEX(Analysis!$B$71:$L$91, MATCH(B3580, Analysis!$A$71:$A$91, 0), MATCH(C3580, Analysis!$B$70:$L$70, 0)), "")</f>
        <v/>
      </c>
      <c r="J3580" t="str">
        <f t="shared" si="332"/>
        <v/>
      </c>
      <c r="K3580" s="56" t="str">
        <f t="shared" si="333"/>
        <v/>
      </c>
      <c r="L3580" s="57" t="str">
        <f t="shared" si="335"/>
        <v/>
      </c>
      <c r="M3580" t="str" cm="1">
        <f t="array" ref="M3580">IF(L3580="","",_xlfn.IFS(
  AND(L3580&gt;=TIME(9,0,0), L3580&lt;TIME(16,0,0)),"Morning",
  AND(L3580&gt;=TIME(16,0,0), L3580&lt;TIME(23,59,0)),"Evening",
  L3580&gt;=TIME(23,59,0),"Night",
  L3580&lt;TIME(9,0,0),"Night"
))</f>
        <v/>
      </c>
      <c r="O3580" t="str">
        <f t="shared" si="334"/>
        <v/>
      </c>
    </row>
    <row r="3581" spans="7:15" x14ac:dyDescent="0.25">
      <c r="G3581" t="str">
        <f t="shared" si="330"/>
        <v/>
      </c>
      <c r="H3581" s="4" t="str">
        <f t="shared" si="331"/>
        <v/>
      </c>
      <c r="I3581" t="str">
        <f>IFERROR(INDEX(Analysis!$B$71:$L$91, MATCH(B3581, Analysis!$A$71:$A$91, 0), MATCH(C3581, Analysis!$B$70:$L$70, 0)), "")</f>
        <v/>
      </c>
      <c r="J3581" t="str">
        <f t="shared" si="332"/>
        <v/>
      </c>
      <c r="K3581" s="56" t="str">
        <f t="shared" si="333"/>
        <v/>
      </c>
      <c r="L3581" s="57" t="str">
        <f t="shared" si="335"/>
        <v/>
      </c>
      <c r="M3581" t="str" cm="1">
        <f t="array" ref="M3581">IF(L3581="","",_xlfn.IFS(
  AND(L3581&gt;=TIME(9,0,0), L3581&lt;TIME(16,0,0)),"Morning",
  AND(L3581&gt;=TIME(16,0,0), L3581&lt;TIME(23,59,0)),"Evening",
  L3581&gt;=TIME(23,59,0),"Night",
  L3581&lt;TIME(9,0,0),"Night"
))</f>
        <v/>
      </c>
      <c r="O3581" t="str">
        <f t="shared" si="334"/>
        <v/>
      </c>
    </row>
    <row r="3582" spans="7:15" x14ac:dyDescent="0.25">
      <c r="G3582" t="str">
        <f t="shared" si="330"/>
        <v/>
      </c>
      <c r="H3582" s="4" t="str">
        <f t="shared" si="331"/>
        <v/>
      </c>
      <c r="I3582" t="str">
        <f>IFERROR(INDEX(Analysis!$B$71:$L$91, MATCH(B3582, Analysis!$A$71:$A$91, 0), MATCH(C3582, Analysis!$B$70:$L$70, 0)), "")</f>
        <v/>
      </c>
      <c r="J3582" t="str">
        <f t="shared" si="332"/>
        <v/>
      </c>
      <c r="K3582" s="56" t="str">
        <f t="shared" si="333"/>
        <v/>
      </c>
      <c r="L3582" s="57" t="str">
        <f t="shared" si="335"/>
        <v/>
      </c>
      <c r="M3582" t="str" cm="1">
        <f t="array" ref="M3582">IF(L3582="","",_xlfn.IFS(
  AND(L3582&gt;=TIME(9,0,0), L3582&lt;TIME(16,0,0)),"Morning",
  AND(L3582&gt;=TIME(16,0,0), L3582&lt;TIME(23,59,0)),"Evening",
  L3582&gt;=TIME(23,59,0),"Night",
  L3582&lt;TIME(9,0,0),"Night"
))</f>
        <v/>
      </c>
      <c r="O3582" t="str">
        <f t="shared" si="334"/>
        <v/>
      </c>
    </row>
    <row r="3583" spans="7:15" x14ac:dyDescent="0.25">
      <c r="G3583" t="str">
        <f t="shared" si="330"/>
        <v/>
      </c>
      <c r="H3583" s="4" t="str">
        <f t="shared" si="331"/>
        <v/>
      </c>
      <c r="I3583" t="str">
        <f>IFERROR(INDEX(Analysis!$B$71:$L$91, MATCH(B3583, Analysis!$A$71:$A$91, 0), MATCH(C3583, Analysis!$B$70:$L$70, 0)), "")</f>
        <v/>
      </c>
      <c r="J3583" t="str">
        <f t="shared" si="332"/>
        <v/>
      </c>
      <c r="K3583" s="56" t="str">
        <f t="shared" si="333"/>
        <v/>
      </c>
      <c r="L3583" s="57" t="str">
        <f t="shared" si="335"/>
        <v/>
      </c>
      <c r="M3583" t="str" cm="1">
        <f t="array" ref="M3583">IF(L3583="","",_xlfn.IFS(
  AND(L3583&gt;=TIME(9,0,0), L3583&lt;TIME(16,0,0)),"Morning",
  AND(L3583&gt;=TIME(16,0,0), L3583&lt;TIME(23,59,0)),"Evening",
  L3583&gt;=TIME(23,59,0),"Night",
  L3583&lt;TIME(9,0,0),"Night"
))</f>
        <v/>
      </c>
      <c r="O3583" t="str">
        <f t="shared" si="334"/>
        <v/>
      </c>
    </row>
    <row r="3584" spans="7:15" x14ac:dyDescent="0.25">
      <c r="G3584" t="str">
        <f t="shared" si="330"/>
        <v/>
      </c>
      <c r="H3584" s="4" t="str">
        <f t="shared" si="331"/>
        <v/>
      </c>
      <c r="I3584" t="str">
        <f>IFERROR(INDEX(Analysis!$B$71:$L$91, MATCH(B3584, Analysis!$A$71:$A$91, 0), MATCH(C3584, Analysis!$B$70:$L$70, 0)), "")</f>
        <v/>
      </c>
      <c r="J3584" t="str">
        <f t="shared" si="332"/>
        <v/>
      </c>
      <c r="K3584" s="56" t="str">
        <f t="shared" si="333"/>
        <v/>
      </c>
      <c r="L3584" s="57" t="str">
        <f t="shared" si="335"/>
        <v/>
      </c>
      <c r="M3584" t="str" cm="1">
        <f t="array" ref="M3584">IF(L3584="","",_xlfn.IFS(
  AND(L3584&gt;=TIME(9,0,0), L3584&lt;TIME(16,0,0)),"Morning",
  AND(L3584&gt;=TIME(16,0,0), L3584&lt;TIME(23,59,0)),"Evening",
  L3584&gt;=TIME(23,59,0),"Night",
  L3584&lt;TIME(9,0,0),"Night"
))</f>
        <v/>
      </c>
      <c r="O3584" t="str">
        <f t="shared" si="334"/>
        <v/>
      </c>
    </row>
    <row r="3585" spans="7:15" x14ac:dyDescent="0.25">
      <c r="G3585" t="str">
        <f t="shared" si="330"/>
        <v/>
      </c>
      <c r="H3585" s="4" t="str">
        <f t="shared" si="331"/>
        <v/>
      </c>
      <c r="I3585" t="str">
        <f>IFERROR(INDEX(Analysis!$B$71:$L$91, MATCH(B3585, Analysis!$A$71:$A$91, 0), MATCH(C3585, Analysis!$B$70:$L$70, 0)), "")</f>
        <v/>
      </c>
      <c r="J3585" t="str">
        <f t="shared" si="332"/>
        <v/>
      </c>
      <c r="K3585" s="56" t="str">
        <f t="shared" si="333"/>
        <v/>
      </c>
      <c r="L3585" s="57" t="str">
        <f t="shared" si="335"/>
        <v/>
      </c>
      <c r="M3585" t="str" cm="1">
        <f t="array" ref="M3585">IF(L3585="","",_xlfn.IFS(
  AND(L3585&gt;=TIME(9,0,0), L3585&lt;TIME(16,0,0)),"Morning",
  AND(L3585&gt;=TIME(16,0,0), L3585&lt;TIME(23,59,0)),"Evening",
  L3585&gt;=TIME(23,59,0),"Night",
  L3585&lt;TIME(9,0,0),"Night"
))</f>
        <v/>
      </c>
      <c r="O3585" t="str">
        <f t="shared" si="334"/>
        <v/>
      </c>
    </row>
    <row r="3586" spans="7:15" x14ac:dyDescent="0.25">
      <c r="G3586" t="str">
        <f t="shared" ref="G3586:G3649" si="336">IF(ISBLANK(A3586), "", IF(ISBLANK(F3586), 0, F3586))</f>
        <v/>
      </c>
      <c r="H3586" s="4" t="str">
        <f t="shared" ref="H3586:H3649" si="337">IF(ISBLANK(E3586),"",HYPERLINK(E3586,"Click here"))</f>
        <v/>
      </c>
      <c r="I3586" t="str">
        <f>IFERROR(INDEX(Analysis!$B$71:$L$91, MATCH(B3586, Analysis!$A$71:$A$91, 0), MATCH(C3586, Analysis!$B$70:$L$70, 0)), "")</f>
        <v/>
      </c>
      <c r="J3586" t="str">
        <f t="shared" ref="J3586:J3649" si="338">IF(ISBLANK(A3586),"",WEEKNUM(A3586))</f>
        <v/>
      </c>
      <c r="K3586" s="56" t="str">
        <f t="shared" ref="K3586:K3649" si="339">IF(ISBLANK(A3586),"",DATE(YEAR(A3586),MONTH(A3586),DAY(A3586)))</f>
        <v/>
      </c>
      <c r="L3586" s="57" t="str">
        <f t="shared" si="335"/>
        <v/>
      </c>
      <c r="M3586" t="str" cm="1">
        <f t="array" ref="M3586">IF(L3586="","",_xlfn.IFS(
  AND(L3586&gt;=TIME(9,0,0), L3586&lt;TIME(16,0,0)),"Morning",
  AND(L3586&gt;=TIME(16,0,0), L3586&lt;TIME(23,59,0)),"Evening",
  L3586&gt;=TIME(23,59,0),"Night",
  L3586&lt;TIME(9,0,0),"Night"
))</f>
        <v/>
      </c>
      <c r="O3586" t="str">
        <f t="shared" ref="O3586:O3649" si="340">IF(N3586="ON", _xlfn.IMAGE(E3586, 1), "")</f>
        <v/>
      </c>
    </row>
    <row r="3587" spans="7:15" x14ac:dyDescent="0.25">
      <c r="G3587" t="str">
        <f t="shared" si="336"/>
        <v/>
      </c>
      <c r="H3587" s="4" t="str">
        <f t="shared" si="337"/>
        <v/>
      </c>
      <c r="I3587" t="str">
        <f>IFERROR(INDEX(Analysis!$B$71:$L$91, MATCH(B3587, Analysis!$A$71:$A$91, 0), MATCH(C3587, Analysis!$B$70:$L$70, 0)), "")</f>
        <v/>
      </c>
      <c r="J3587" t="str">
        <f t="shared" si="338"/>
        <v/>
      </c>
      <c r="K3587" s="56" t="str">
        <f t="shared" si="339"/>
        <v/>
      </c>
      <c r="L3587" s="57" t="str">
        <f t="shared" ref="L3587:L3650" si="341">IF(A3587="", "", A3587 - INT(A3587))</f>
        <v/>
      </c>
      <c r="M3587" t="str" cm="1">
        <f t="array" ref="M3587">IF(L3587="","",_xlfn.IFS(
  AND(L3587&gt;=TIME(9,0,0), L3587&lt;TIME(16,0,0)),"Morning",
  AND(L3587&gt;=TIME(16,0,0), L3587&lt;TIME(23,59,0)),"Evening",
  L3587&gt;=TIME(23,59,0),"Night",
  L3587&lt;TIME(9,0,0),"Night"
))</f>
        <v/>
      </c>
      <c r="O3587" t="str">
        <f t="shared" si="340"/>
        <v/>
      </c>
    </row>
    <row r="3588" spans="7:15" x14ac:dyDescent="0.25">
      <c r="G3588" t="str">
        <f t="shared" si="336"/>
        <v/>
      </c>
      <c r="H3588" s="4" t="str">
        <f t="shared" si="337"/>
        <v/>
      </c>
      <c r="I3588" t="str">
        <f>IFERROR(INDEX(Analysis!$B$71:$L$91, MATCH(B3588, Analysis!$A$71:$A$91, 0), MATCH(C3588, Analysis!$B$70:$L$70, 0)), "")</f>
        <v/>
      </c>
      <c r="J3588" t="str">
        <f t="shared" si="338"/>
        <v/>
      </c>
      <c r="K3588" s="56" t="str">
        <f t="shared" si="339"/>
        <v/>
      </c>
      <c r="L3588" s="57" t="str">
        <f t="shared" si="341"/>
        <v/>
      </c>
      <c r="M3588" t="str" cm="1">
        <f t="array" ref="M3588">IF(L3588="","",_xlfn.IFS(
  AND(L3588&gt;=TIME(9,0,0), L3588&lt;TIME(16,0,0)),"Morning",
  AND(L3588&gt;=TIME(16,0,0), L3588&lt;TIME(23,59,0)),"Evening",
  L3588&gt;=TIME(23,59,0),"Night",
  L3588&lt;TIME(9,0,0),"Night"
))</f>
        <v/>
      </c>
      <c r="O3588" t="str">
        <f t="shared" si="340"/>
        <v/>
      </c>
    </row>
    <row r="3589" spans="7:15" x14ac:dyDescent="0.25">
      <c r="G3589" t="str">
        <f t="shared" si="336"/>
        <v/>
      </c>
      <c r="H3589" s="4" t="str">
        <f t="shared" si="337"/>
        <v/>
      </c>
      <c r="I3589" t="str">
        <f>IFERROR(INDEX(Analysis!$B$71:$L$91, MATCH(B3589, Analysis!$A$71:$A$91, 0), MATCH(C3589, Analysis!$B$70:$L$70, 0)), "")</f>
        <v/>
      </c>
      <c r="J3589" t="str">
        <f t="shared" si="338"/>
        <v/>
      </c>
      <c r="K3589" s="56" t="str">
        <f t="shared" si="339"/>
        <v/>
      </c>
      <c r="L3589" s="57" t="str">
        <f t="shared" si="341"/>
        <v/>
      </c>
      <c r="M3589" t="str" cm="1">
        <f t="array" ref="M3589">IF(L3589="","",_xlfn.IFS(
  AND(L3589&gt;=TIME(9,0,0), L3589&lt;TIME(16,0,0)),"Morning",
  AND(L3589&gt;=TIME(16,0,0), L3589&lt;TIME(23,59,0)),"Evening",
  L3589&gt;=TIME(23,59,0),"Night",
  L3589&lt;TIME(9,0,0),"Night"
))</f>
        <v/>
      </c>
      <c r="O3589" t="str">
        <f t="shared" si="340"/>
        <v/>
      </c>
    </row>
    <row r="3590" spans="7:15" x14ac:dyDescent="0.25">
      <c r="G3590" t="str">
        <f t="shared" si="336"/>
        <v/>
      </c>
      <c r="H3590" s="4" t="str">
        <f t="shared" si="337"/>
        <v/>
      </c>
      <c r="I3590" t="str">
        <f>IFERROR(INDEX(Analysis!$B$71:$L$91, MATCH(B3590, Analysis!$A$71:$A$91, 0), MATCH(C3590, Analysis!$B$70:$L$70, 0)), "")</f>
        <v/>
      </c>
      <c r="J3590" t="str">
        <f t="shared" si="338"/>
        <v/>
      </c>
      <c r="K3590" s="56" t="str">
        <f t="shared" si="339"/>
        <v/>
      </c>
      <c r="L3590" s="57" t="str">
        <f t="shared" si="341"/>
        <v/>
      </c>
      <c r="M3590" t="str" cm="1">
        <f t="array" ref="M3590">IF(L3590="","",_xlfn.IFS(
  AND(L3590&gt;=TIME(9,0,0), L3590&lt;TIME(16,0,0)),"Morning",
  AND(L3590&gt;=TIME(16,0,0), L3590&lt;TIME(23,59,0)),"Evening",
  L3590&gt;=TIME(23,59,0),"Night",
  L3590&lt;TIME(9,0,0),"Night"
))</f>
        <v/>
      </c>
      <c r="O3590" t="str">
        <f t="shared" si="340"/>
        <v/>
      </c>
    </row>
    <row r="3591" spans="7:15" x14ac:dyDescent="0.25">
      <c r="G3591" t="str">
        <f t="shared" si="336"/>
        <v/>
      </c>
      <c r="H3591" s="4" t="str">
        <f t="shared" si="337"/>
        <v/>
      </c>
      <c r="I3591" t="str">
        <f>IFERROR(INDEX(Analysis!$B$71:$L$91, MATCH(B3591, Analysis!$A$71:$A$91, 0), MATCH(C3591, Analysis!$B$70:$L$70, 0)), "")</f>
        <v/>
      </c>
      <c r="J3591" t="str">
        <f t="shared" si="338"/>
        <v/>
      </c>
      <c r="K3591" s="56" t="str">
        <f t="shared" si="339"/>
        <v/>
      </c>
      <c r="L3591" s="57" t="str">
        <f t="shared" si="341"/>
        <v/>
      </c>
      <c r="M3591" t="str" cm="1">
        <f t="array" ref="M3591">IF(L3591="","",_xlfn.IFS(
  AND(L3591&gt;=TIME(9,0,0), L3591&lt;TIME(16,0,0)),"Morning",
  AND(L3591&gt;=TIME(16,0,0), L3591&lt;TIME(23,59,0)),"Evening",
  L3591&gt;=TIME(23,59,0),"Night",
  L3591&lt;TIME(9,0,0),"Night"
))</f>
        <v/>
      </c>
      <c r="O3591" t="str">
        <f t="shared" si="340"/>
        <v/>
      </c>
    </row>
    <row r="3592" spans="7:15" x14ac:dyDescent="0.25">
      <c r="G3592" t="str">
        <f t="shared" si="336"/>
        <v/>
      </c>
      <c r="H3592" s="4" t="str">
        <f t="shared" si="337"/>
        <v/>
      </c>
      <c r="I3592" t="str">
        <f>IFERROR(INDEX(Analysis!$B$71:$L$91, MATCH(B3592, Analysis!$A$71:$A$91, 0), MATCH(C3592, Analysis!$B$70:$L$70, 0)), "")</f>
        <v/>
      </c>
      <c r="J3592" t="str">
        <f t="shared" si="338"/>
        <v/>
      </c>
      <c r="K3592" s="56" t="str">
        <f t="shared" si="339"/>
        <v/>
      </c>
      <c r="L3592" s="57" t="str">
        <f t="shared" si="341"/>
        <v/>
      </c>
      <c r="M3592" t="str" cm="1">
        <f t="array" ref="M3592">IF(L3592="","",_xlfn.IFS(
  AND(L3592&gt;=TIME(9,0,0), L3592&lt;TIME(16,0,0)),"Morning",
  AND(L3592&gt;=TIME(16,0,0), L3592&lt;TIME(23,59,0)),"Evening",
  L3592&gt;=TIME(23,59,0),"Night",
  L3592&lt;TIME(9,0,0),"Night"
))</f>
        <v/>
      </c>
      <c r="O3592" t="str">
        <f t="shared" si="340"/>
        <v/>
      </c>
    </row>
    <row r="3593" spans="7:15" x14ac:dyDescent="0.25">
      <c r="G3593" t="str">
        <f t="shared" si="336"/>
        <v/>
      </c>
      <c r="H3593" s="4" t="str">
        <f t="shared" si="337"/>
        <v/>
      </c>
      <c r="I3593" t="str">
        <f>IFERROR(INDEX(Analysis!$B$71:$L$91, MATCH(B3593, Analysis!$A$71:$A$91, 0), MATCH(C3593, Analysis!$B$70:$L$70, 0)), "")</f>
        <v/>
      </c>
      <c r="J3593" t="str">
        <f t="shared" si="338"/>
        <v/>
      </c>
      <c r="K3593" s="56" t="str">
        <f t="shared" si="339"/>
        <v/>
      </c>
      <c r="L3593" s="57" t="str">
        <f t="shared" si="341"/>
        <v/>
      </c>
      <c r="M3593" t="str" cm="1">
        <f t="array" ref="M3593">IF(L3593="","",_xlfn.IFS(
  AND(L3593&gt;=TIME(9,0,0), L3593&lt;TIME(16,0,0)),"Morning",
  AND(L3593&gt;=TIME(16,0,0), L3593&lt;TIME(23,59,0)),"Evening",
  L3593&gt;=TIME(23,59,0),"Night",
  L3593&lt;TIME(9,0,0),"Night"
))</f>
        <v/>
      </c>
      <c r="O3593" t="str">
        <f t="shared" si="340"/>
        <v/>
      </c>
    </row>
    <row r="3594" spans="7:15" x14ac:dyDescent="0.25">
      <c r="G3594" t="str">
        <f t="shared" si="336"/>
        <v/>
      </c>
      <c r="H3594" s="4" t="str">
        <f t="shared" si="337"/>
        <v/>
      </c>
      <c r="I3594" t="str">
        <f>IFERROR(INDEX(Analysis!$B$71:$L$91, MATCH(B3594, Analysis!$A$71:$A$91, 0), MATCH(C3594, Analysis!$B$70:$L$70, 0)), "")</f>
        <v/>
      </c>
      <c r="J3594" t="str">
        <f t="shared" si="338"/>
        <v/>
      </c>
      <c r="K3594" s="56" t="str">
        <f t="shared" si="339"/>
        <v/>
      </c>
      <c r="L3594" s="57" t="str">
        <f t="shared" si="341"/>
        <v/>
      </c>
      <c r="M3594" t="str" cm="1">
        <f t="array" ref="M3594">IF(L3594="","",_xlfn.IFS(
  AND(L3594&gt;=TIME(9,0,0), L3594&lt;TIME(16,0,0)),"Morning",
  AND(L3594&gt;=TIME(16,0,0), L3594&lt;TIME(23,59,0)),"Evening",
  L3594&gt;=TIME(23,59,0),"Night",
  L3594&lt;TIME(9,0,0),"Night"
))</f>
        <v/>
      </c>
      <c r="O3594" t="str">
        <f t="shared" si="340"/>
        <v/>
      </c>
    </row>
    <row r="3595" spans="7:15" x14ac:dyDescent="0.25">
      <c r="G3595" t="str">
        <f t="shared" si="336"/>
        <v/>
      </c>
      <c r="H3595" s="4" t="str">
        <f t="shared" si="337"/>
        <v/>
      </c>
      <c r="I3595" t="str">
        <f>IFERROR(INDEX(Analysis!$B$71:$L$91, MATCH(B3595, Analysis!$A$71:$A$91, 0), MATCH(C3595, Analysis!$B$70:$L$70, 0)), "")</f>
        <v/>
      </c>
      <c r="J3595" t="str">
        <f t="shared" si="338"/>
        <v/>
      </c>
      <c r="K3595" s="56" t="str">
        <f t="shared" si="339"/>
        <v/>
      </c>
      <c r="L3595" s="57" t="str">
        <f t="shared" si="341"/>
        <v/>
      </c>
      <c r="M3595" t="str" cm="1">
        <f t="array" ref="M3595">IF(L3595="","",_xlfn.IFS(
  AND(L3595&gt;=TIME(9,0,0), L3595&lt;TIME(16,0,0)),"Morning",
  AND(L3595&gt;=TIME(16,0,0), L3595&lt;TIME(23,59,0)),"Evening",
  L3595&gt;=TIME(23,59,0),"Night",
  L3595&lt;TIME(9,0,0),"Night"
))</f>
        <v/>
      </c>
      <c r="O3595" t="str">
        <f t="shared" si="340"/>
        <v/>
      </c>
    </row>
    <row r="3596" spans="7:15" x14ac:dyDescent="0.25">
      <c r="G3596" t="str">
        <f t="shared" si="336"/>
        <v/>
      </c>
      <c r="H3596" s="4" t="str">
        <f t="shared" si="337"/>
        <v/>
      </c>
      <c r="I3596" t="str">
        <f>IFERROR(INDEX(Analysis!$B$71:$L$91, MATCH(B3596, Analysis!$A$71:$A$91, 0), MATCH(C3596, Analysis!$B$70:$L$70, 0)), "")</f>
        <v/>
      </c>
      <c r="J3596" t="str">
        <f t="shared" si="338"/>
        <v/>
      </c>
      <c r="K3596" s="56" t="str">
        <f t="shared" si="339"/>
        <v/>
      </c>
      <c r="L3596" s="57" t="str">
        <f t="shared" si="341"/>
        <v/>
      </c>
      <c r="M3596" t="str" cm="1">
        <f t="array" ref="M3596">IF(L3596="","",_xlfn.IFS(
  AND(L3596&gt;=TIME(9,0,0), L3596&lt;TIME(16,0,0)),"Morning",
  AND(L3596&gt;=TIME(16,0,0), L3596&lt;TIME(23,59,0)),"Evening",
  L3596&gt;=TIME(23,59,0),"Night",
  L3596&lt;TIME(9,0,0),"Night"
))</f>
        <v/>
      </c>
      <c r="O3596" t="str">
        <f t="shared" si="340"/>
        <v/>
      </c>
    </row>
    <row r="3597" spans="7:15" x14ac:dyDescent="0.25">
      <c r="G3597" t="str">
        <f t="shared" si="336"/>
        <v/>
      </c>
      <c r="H3597" s="4" t="str">
        <f t="shared" si="337"/>
        <v/>
      </c>
      <c r="I3597" t="str">
        <f>IFERROR(INDEX(Analysis!$B$71:$L$91, MATCH(B3597, Analysis!$A$71:$A$91, 0), MATCH(C3597, Analysis!$B$70:$L$70, 0)), "")</f>
        <v/>
      </c>
      <c r="J3597" t="str">
        <f t="shared" si="338"/>
        <v/>
      </c>
      <c r="K3597" s="56" t="str">
        <f t="shared" si="339"/>
        <v/>
      </c>
      <c r="L3597" s="57" t="str">
        <f t="shared" si="341"/>
        <v/>
      </c>
      <c r="M3597" t="str" cm="1">
        <f t="array" ref="M3597">IF(L3597="","",_xlfn.IFS(
  AND(L3597&gt;=TIME(9,0,0), L3597&lt;TIME(16,0,0)),"Morning",
  AND(L3597&gt;=TIME(16,0,0), L3597&lt;TIME(23,59,0)),"Evening",
  L3597&gt;=TIME(23,59,0),"Night",
  L3597&lt;TIME(9,0,0),"Night"
))</f>
        <v/>
      </c>
      <c r="O3597" t="str">
        <f t="shared" si="340"/>
        <v/>
      </c>
    </row>
    <row r="3598" spans="7:15" x14ac:dyDescent="0.25">
      <c r="G3598" t="str">
        <f t="shared" si="336"/>
        <v/>
      </c>
      <c r="H3598" s="4" t="str">
        <f t="shared" si="337"/>
        <v/>
      </c>
      <c r="I3598" t="str">
        <f>IFERROR(INDEX(Analysis!$B$71:$L$91, MATCH(B3598, Analysis!$A$71:$A$91, 0), MATCH(C3598, Analysis!$B$70:$L$70, 0)), "")</f>
        <v/>
      </c>
      <c r="J3598" t="str">
        <f t="shared" si="338"/>
        <v/>
      </c>
      <c r="K3598" s="56" t="str">
        <f t="shared" si="339"/>
        <v/>
      </c>
      <c r="L3598" s="57" t="str">
        <f t="shared" si="341"/>
        <v/>
      </c>
      <c r="M3598" t="str" cm="1">
        <f t="array" ref="M3598">IF(L3598="","",_xlfn.IFS(
  AND(L3598&gt;=TIME(9,0,0), L3598&lt;TIME(16,0,0)),"Morning",
  AND(L3598&gt;=TIME(16,0,0), L3598&lt;TIME(23,59,0)),"Evening",
  L3598&gt;=TIME(23,59,0),"Night",
  L3598&lt;TIME(9,0,0),"Night"
))</f>
        <v/>
      </c>
      <c r="O3598" t="str">
        <f t="shared" si="340"/>
        <v/>
      </c>
    </row>
    <row r="3599" spans="7:15" x14ac:dyDescent="0.25">
      <c r="G3599" t="str">
        <f t="shared" si="336"/>
        <v/>
      </c>
      <c r="H3599" s="4" t="str">
        <f t="shared" si="337"/>
        <v/>
      </c>
      <c r="I3599" t="str">
        <f>IFERROR(INDEX(Analysis!$B$71:$L$91, MATCH(B3599, Analysis!$A$71:$A$91, 0), MATCH(C3599, Analysis!$B$70:$L$70, 0)), "")</f>
        <v/>
      </c>
      <c r="J3599" t="str">
        <f t="shared" si="338"/>
        <v/>
      </c>
      <c r="K3599" s="56" t="str">
        <f t="shared" si="339"/>
        <v/>
      </c>
      <c r="L3599" s="57" t="str">
        <f t="shared" si="341"/>
        <v/>
      </c>
      <c r="M3599" t="str" cm="1">
        <f t="array" ref="M3599">IF(L3599="","",_xlfn.IFS(
  AND(L3599&gt;=TIME(9,0,0), L3599&lt;TIME(16,0,0)),"Morning",
  AND(L3599&gt;=TIME(16,0,0), L3599&lt;TIME(23,59,0)),"Evening",
  L3599&gt;=TIME(23,59,0),"Night",
  L3599&lt;TIME(9,0,0),"Night"
))</f>
        <v/>
      </c>
      <c r="O3599" t="str">
        <f t="shared" si="340"/>
        <v/>
      </c>
    </row>
    <row r="3600" spans="7:15" x14ac:dyDescent="0.25">
      <c r="G3600" t="str">
        <f t="shared" si="336"/>
        <v/>
      </c>
      <c r="H3600" s="4" t="str">
        <f t="shared" si="337"/>
        <v/>
      </c>
      <c r="I3600" t="str">
        <f>IFERROR(INDEX(Analysis!$B$71:$L$91, MATCH(B3600, Analysis!$A$71:$A$91, 0), MATCH(C3600, Analysis!$B$70:$L$70, 0)), "")</f>
        <v/>
      </c>
      <c r="J3600" t="str">
        <f t="shared" si="338"/>
        <v/>
      </c>
      <c r="K3600" s="56" t="str">
        <f t="shared" si="339"/>
        <v/>
      </c>
      <c r="L3600" s="57" t="str">
        <f t="shared" si="341"/>
        <v/>
      </c>
      <c r="M3600" t="str" cm="1">
        <f t="array" ref="M3600">IF(L3600="","",_xlfn.IFS(
  AND(L3600&gt;=TIME(9,0,0), L3600&lt;TIME(16,0,0)),"Morning",
  AND(L3600&gt;=TIME(16,0,0), L3600&lt;TIME(23,59,0)),"Evening",
  L3600&gt;=TIME(23,59,0),"Night",
  L3600&lt;TIME(9,0,0),"Night"
))</f>
        <v/>
      </c>
      <c r="O3600" t="str">
        <f t="shared" si="340"/>
        <v/>
      </c>
    </row>
    <row r="3601" spans="7:15" x14ac:dyDescent="0.25">
      <c r="G3601" t="str">
        <f t="shared" si="336"/>
        <v/>
      </c>
      <c r="H3601" s="4" t="str">
        <f t="shared" si="337"/>
        <v/>
      </c>
      <c r="I3601" t="str">
        <f>IFERROR(INDEX(Analysis!$B$71:$L$91, MATCH(B3601, Analysis!$A$71:$A$91, 0), MATCH(C3601, Analysis!$B$70:$L$70, 0)), "")</f>
        <v/>
      </c>
      <c r="J3601" t="str">
        <f t="shared" si="338"/>
        <v/>
      </c>
      <c r="K3601" s="56" t="str">
        <f t="shared" si="339"/>
        <v/>
      </c>
      <c r="L3601" s="57" t="str">
        <f t="shared" si="341"/>
        <v/>
      </c>
      <c r="M3601" t="str" cm="1">
        <f t="array" ref="M3601">IF(L3601="","",_xlfn.IFS(
  AND(L3601&gt;=TIME(9,0,0), L3601&lt;TIME(16,0,0)),"Morning",
  AND(L3601&gt;=TIME(16,0,0), L3601&lt;TIME(23,59,0)),"Evening",
  L3601&gt;=TIME(23,59,0),"Night",
  L3601&lt;TIME(9,0,0),"Night"
))</f>
        <v/>
      </c>
      <c r="O3601" t="str">
        <f t="shared" si="340"/>
        <v/>
      </c>
    </row>
    <row r="3602" spans="7:15" x14ac:dyDescent="0.25">
      <c r="G3602" t="str">
        <f t="shared" si="336"/>
        <v/>
      </c>
      <c r="H3602" s="4" t="str">
        <f t="shared" si="337"/>
        <v/>
      </c>
      <c r="I3602" t="str">
        <f>IFERROR(INDEX(Analysis!$B$71:$L$91, MATCH(B3602, Analysis!$A$71:$A$91, 0), MATCH(C3602, Analysis!$B$70:$L$70, 0)), "")</f>
        <v/>
      </c>
      <c r="J3602" t="str">
        <f t="shared" si="338"/>
        <v/>
      </c>
      <c r="K3602" s="56" t="str">
        <f t="shared" si="339"/>
        <v/>
      </c>
      <c r="L3602" s="57" t="str">
        <f t="shared" si="341"/>
        <v/>
      </c>
      <c r="M3602" t="str" cm="1">
        <f t="array" ref="M3602">IF(L3602="","",_xlfn.IFS(
  AND(L3602&gt;=TIME(9,0,0), L3602&lt;TIME(16,0,0)),"Morning",
  AND(L3602&gt;=TIME(16,0,0), L3602&lt;TIME(23,59,0)),"Evening",
  L3602&gt;=TIME(23,59,0),"Night",
  L3602&lt;TIME(9,0,0),"Night"
))</f>
        <v/>
      </c>
      <c r="O3602" t="str">
        <f t="shared" si="340"/>
        <v/>
      </c>
    </row>
    <row r="3603" spans="7:15" x14ac:dyDescent="0.25">
      <c r="G3603" t="str">
        <f t="shared" si="336"/>
        <v/>
      </c>
      <c r="H3603" s="4" t="str">
        <f t="shared" si="337"/>
        <v/>
      </c>
      <c r="I3603" t="str">
        <f>IFERROR(INDEX(Analysis!$B$71:$L$91, MATCH(B3603, Analysis!$A$71:$A$91, 0), MATCH(C3603, Analysis!$B$70:$L$70, 0)), "")</f>
        <v/>
      </c>
      <c r="J3603" t="str">
        <f t="shared" si="338"/>
        <v/>
      </c>
      <c r="K3603" s="56" t="str">
        <f t="shared" si="339"/>
        <v/>
      </c>
      <c r="L3603" s="57" t="str">
        <f t="shared" si="341"/>
        <v/>
      </c>
      <c r="M3603" t="str" cm="1">
        <f t="array" ref="M3603">IF(L3603="","",_xlfn.IFS(
  AND(L3603&gt;=TIME(9,0,0), L3603&lt;TIME(16,0,0)),"Morning",
  AND(L3603&gt;=TIME(16,0,0), L3603&lt;TIME(23,59,0)),"Evening",
  L3603&gt;=TIME(23,59,0),"Night",
  L3603&lt;TIME(9,0,0),"Night"
))</f>
        <v/>
      </c>
      <c r="O3603" t="str">
        <f t="shared" si="340"/>
        <v/>
      </c>
    </row>
    <row r="3604" spans="7:15" x14ac:dyDescent="0.25">
      <c r="G3604" t="str">
        <f t="shared" si="336"/>
        <v/>
      </c>
      <c r="H3604" s="4" t="str">
        <f t="shared" si="337"/>
        <v/>
      </c>
      <c r="I3604" t="str">
        <f>IFERROR(INDEX(Analysis!$B$71:$L$91, MATCH(B3604, Analysis!$A$71:$A$91, 0), MATCH(C3604, Analysis!$B$70:$L$70, 0)), "")</f>
        <v/>
      </c>
      <c r="J3604" t="str">
        <f t="shared" si="338"/>
        <v/>
      </c>
      <c r="K3604" s="56" t="str">
        <f t="shared" si="339"/>
        <v/>
      </c>
      <c r="L3604" s="57" t="str">
        <f t="shared" si="341"/>
        <v/>
      </c>
      <c r="M3604" t="str" cm="1">
        <f t="array" ref="M3604">IF(L3604="","",_xlfn.IFS(
  AND(L3604&gt;=TIME(9,0,0), L3604&lt;TIME(16,0,0)),"Morning",
  AND(L3604&gt;=TIME(16,0,0), L3604&lt;TIME(23,59,0)),"Evening",
  L3604&gt;=TIME(23,59,0),"Night",
  L3604&lt;TIME(9,0,0),"Night"
))</f>
        <v/>
      </c>
      <c r="O3604" t="str">
        <f t="shared" si="340"/>
        <v/>
      </c>
    </row>
    <row r="3605" spans="7:15" x14ac:dyDescent="0.25">
      <c r="G3605" t="str">
        <f t="shared" si="336"/>
        <v/>
      </c>
      <c r="H3605" s="4" t="str">
        <f t="shared" si="337"/>
        <v/>
      </c>
      <c r="I3605" t="str">
        <f>IFERROR(INDEX(Analysis!$B$71:$L$91, MATCH(B3605, Analysis!$A$71:$A$91, 0), MATCH(C3605, Analysis!$B$70:$L$70, 0)), "")</f>
        <v/>
      </c>
      <c r="J3605" t="str">
        <f t="shared" si="338"/>
        <v/>
      </c>
      <c r="K3605" s="56" t="str">
        <f t="shared" si="339"/>
        <v/>
      </c>
      <c r="L3605" s="57" t="str">
        <f t="shared" si="341"/>
        <v/>
      </c>
      <c r="M3605" t="str" cm="1">
        <f t="array" ref="M3605">IF(L3605="","",_xlfn.IFS(
  AND(L3605&gt;=TIME(9,0,0), L3605&lt;TIME(16,0,0)),"Morning",
  AND(L3605&gt;=TIME(16,0,0), L3605&lt;TIME(23,59,0)),"Evening",
  L3605&gt;=TIME(23,59,0),"Night",
  L3605&lt;TIME(9,0,0),"Night"
))</f>
        <v/>
      </c>
      <c r="O3605" t="str">
        <f t="shared" si="340"/>
        <v/>
      </c>
    </row>
    <row r="3606" spans="7:15" x14ac:dyDescent="0.25">
      <c r="G3606" t="str">
        <f t="shared" si="336"/>
        <v/>
      </c>
      <c r="H3606" s="4" t="str">
        <f t="shared" si="337"/>
        <v/>
      </c>
      <c r="I3606" t="str">
        <f>IFERROR(INDEX(Analysis!$B$71:$L$91, MATCH(B3606, Analysis!$A$71:$A$91, 0), MATCH(C3606, Analysis!$B$70:$L$70, 0)), "")</f>
        <v/>
      </c>
      <c r="J3606" t="str">
        <f t="shared" si="338"/>
        <v/>
      </c>
      <c r="K3606" s="56" t="str">
        <f t="shared" si="339"/>
        <v/>
      </c>
      <c r="L3606" s="57" t="str">
        <f t="shared" si="341"/>
        <v/>
      </c>
      <c r="M3606" t="str" cm="1">
        <f t="array" ref="M3606">IF(L3606="","",_xlfn.IFS(
  AND(L3606&gt;=TIME(9,0,0), L3606&lt;TIME(16,0,0)),"Morning",
  AND(L3606&gt;=TIME(16,0,0), L3606&lt;TIME(23,59,0)),"Evening",
  L3606&gt;=TIME(23,59,0),"Night",
  L3606&lt;TIME(9,0,0),"Night"
))</f>
        <v/>
      </c>
      <c r="O3606" t="str">
        <f t="shared" si="340"/>
        <v/>
      </c>
    </row>
    <row r="3607" spans="7:15" x14ac:dyDescent="0.25">
      <c r="G3607" t="str">
        <f t="shared" si="336"/>
        <v/>
      </c>
      <c r="H3607" s="4" t="str">
        <f t="shared" si="337"/>
        <v/>
      </c>
      <c r="I3607" t="str">
        <f>IFERROR(INDEX(Analysis!$B$71:$L$91, MATCH(B3607, Analysis!$A$71:$A$91, 0), MATCH(C3607, Analysis!$B$70:$L$70, 0)), "")</f>
        <v/>
      </c>
      <c r="J3607" t="str">
        <f t="shared" si="338"/>
        <v/>
      </c>
      <c r="K3607" s="56" t="str">
        <f t="shared" si="339"/>
        <v/>
      </c>
      <c r="L3607" s="57" t="str">
        <f t="shared" si="341"/>
        <v/>
      </c>
      <c r="M3607" t="str" cm="1">
        <f t="array" ref="M3607">IF(L3607="","",_xlfn.IFS(
  AND(L3607&gt;=TIME(9,0,0), L3607&lt;TIME(16,0,0)),"Morning",
  AND(L3607&gt;=TIME(16,0,0), L3607&lt;TIME(23,59,0)),"Evening",
  L3607&gt;=TIME(23,59,0),"Night",
  L3607&lt;TIME(9,0,0),"Night"
))</f>
        <v/>
      </c>
      <c r="O3607" t="str">
        <f t="shared" si="340"/>
        <v/>
      </c>
    </row>
    <row r="3608" spans="7:15" x14ac:dyDescent="0.25">
      <c r="G3608" t="str">
        <f t="shared" si="336"/>
        <v/>
      </c>
      <c r="H3608" s="4" t="str">
        <f t="shared" si="337"/>
        <v/>
      </c>
      <c r="I3608" t="str">
        <f>IFERROR(INDEX(Analysis!$B$71:$L$91, MATCH(B3608, Analysis!$A$71:$A$91, 0), MATCH(C3608, Analysis!$B$70:$L$70, 0)), "")</f>
        <v/>
      </c>
      <c r="J3608" t="str">
        <f t="shared" si="338"/>
        <v/>
      </c>
      <c r="K3608" s="56" t="str">
        <f t="shared" si="339"/>
        <v/>
      </c>
      <c r="L3608" s="57" t="str">
        <f t="shared" si="341"/>
        <v/>
      </c>
      <c r="M3608" t="str" cm="1">
        <f t="array" ref="M3608">IF(L3608="","",_xlfn.IFS(
  AND(L3608&gt;=TIME(9,0,0), L3608&lt;TIME(16,0,0)),"Morning",
  AND(L3608&gt;=TIME(16,0,0), L3608&lt;TIME(23,59,0)),"Evening",
  L3608&gt;=TIME(23,59,0),"Night",
  L3608&lt;TIME(9,0,0),"Night"
))</f>
        <v/>
      </c>
      <c r="O3608" t="str">
        <f t="shared" si="340"/>
        <v/>
      </c>
    </row>
    <row r="3609" spans="7:15" x14ac:dyDescent="0.25">
      <c r="G3609" t="str">
        <f t="shared" si="336"/>
        <v/>
      </c>
      <c r="H3609" s="4" t="str">
        <f t="shared" si="337"/>
        <v/>
      </c>
      <c r="I3609" t="str">
        <f>IFERROR(INDEX(Analysis!$B$71:$L$91, MATCH(B3609, Analysis!$A$71:$A$91, 0), MATCH(C3609, Analysis!$B$70:$L$70, 0)), "")</f>
        <v/>
      </c>
      <c r="J3609" t="str">
        <f t="shared" si="338"/>
        <v/>
      </c>
      <c r="K3609" s="56" t="str">
        <f t="shared" si="339"/>
        <v/>
      </c>
      <c r="L3609" s="57" t="str">
        <f t="shared" si="341"/>
        <v/>
      </c>
      <c r="M3609" t="str" cm="1">
        <f t="array" ref="M3609">IF(L3609="","",_xlfn.IFS(
  AND(L3609&gt;=TIME(9,0,0), L3609&lt;TIME(16,0,0)),"Morning",
  AND(L3609&gt;=TIME(16,0,0), L3609&lt;TIME(23,59,0)),"Evening",
  L3609&gt;=TIME(23,59,0),"Night",
  L3609&lt;TIME(9,0,0),"Night"
))</f>
        <v/>
      </c>
      <c r="O3609" t="str">
        <f t="shared" si="340"/>
        <v/>
      </c>
    </row>
    <row r="3610" spans="7:15" x14ac:dyDescent="0.25">
      <c r="G3610" t="str">
        <f t="shared" si="336"/>
        <v/>
      </c>
      <c r="H3610" s="4" t="str">
        <f t="shared" si="337"/>
        <v/>
      </c>
      <c r="I3610" t="str">
        <f>IFERROR(INDEX(Analysis!$B$71:$L$91, MATCH(B3610, Analysis!$A$71:$A$91, 0), MATCH(C3610, Analysis!$B$70:$L$70, 0)), "")</f>
        <v/>
      </c>
      <c r="J3610" t="str">
        <f t="shared" si="338"/>
        <v/>
      </c>
      <c r="K3610" s="56" t="str">
        <f t="shared" si="339"/>
        <v/>
      </c>
      <c r="L3610" s="57" t="str">
        <f t="shared" si="341"/>
        <v/>
      </c>
      <c r="M3610" t="str" cm="1">
        <f t="array" ref="M3610">IF(L3610="","",_xlfn.IFS(
  AND(L3610&gt;=TIME(9,0,0), L3610&lt;TIME(16,0,0)),"Morning",
  AND(L3610&gt;=TIME(16,0,0), L3610&lt;TIME(23,59,0)),"Evening",
  L3610&gt;=TIME(23,59,0),"Night",
  L3610&lt;TIME(9,0,0),"Night"
))</f>
        <v/>
      </c>
      <c r="O3610" t="str">
        <f t="shared" si="340"/>
        <v/>
      </c>
    </row>
    <row r="3611" spans="7:15" x14ac:dyDescent="0.25">
      <c r="G3611" t="str">
        <f t="shared" si="336"/>
        <v/>
      </c>
      <c r="H3611" s="4" t="str">
        <f t="shared" si="337"/>
        <v/>
      </c>
      <c r="I3611" t="str">
        <f>IFERROR(INDEX(Analysis!$B$71:$L$91, MATCH(B3611, Analysis!$A$71:$A$91, 0), MATCH(C3611, Analysis!$B$70:$L$70, 0)), "")</f>
        <v/>
      </c>
      <c r="J3611" t="str">
        <f t="shared" si="338"/>
        <v/>
      </c>
      <c r="K3611" s="56" t="str">
        <f t="shared" si="339"/>
        <v/>
      </c>
      <c r="L3611" s="57" t="str">
        <f t="shared" si="341"/>
        <v/>
      </c>
      <c r="M3611" t="str" cm="1">
        <f t="array" ref="M3611">IF(L3611="","",_xlfn.IFS(
  AND(L3611&gt;=TIME(9,0,0), L3611&lt;TIME(16,0,0)),"Morning",
  AND(L3611&gt;=TIME(16,0,0), L3611&lt;TIME(23,59,0)),"Evening",
  L3611&gt;=TIME(23,59,0),"Night",
  L3611&lt;TIME(9,0,0),"Night"
))</f>
        <v/>
      </c>
      <c r="O3611" t="str">
        <f t="shared" si="340"/>
        <v/>
      </c>
    </row>
    <row r="3612" spans="7:15" x14ac:dyDescent="0.25">
      <c r="G3612" t="str">
        <f t="shared" si="336"/>
        <v/>
      </c>
      <c r="H3612" s="4" t="str">
        <f t="shared" si="337"/>
        <v/>
      </c>
      <c r="I3612" t="str">
        <f>IFERROR(INDEX(Analysis!$B$71:$L$91, MATCH(B3612, Analysis!$A$71:$A$91, 0), MATCH(C3612, Analysis!$B$70:$L$70, 0)), "")</f>
        <v/>
      </c>
      <c r="J3612" t="str">
        <f t="shared" si="338"/>
        <v/>
      </c>
      <c r="K3612" s="56" t="str">
        <f t="shared" si="339"/>
        <v/>
      </c>
      <c r="L3612" s="57" t="str">
        <f t="shared" si="341"/>
        <v/>
      </c>
      <c r="M3612" t="str" cm="1">
        <f t="array" ref="M3612">IF(L3612="","",_xlfn.IFS(
  AND(L3612&gt;=TIME(9,0,0), L3612&lt;TIME(16,0,0)),"Morning",
  AND(L3612&gt;=TIME(16,0,0), L3612&lt;TIME(23,59,0)),"Evening",
  L3612&gt;=TIME(23,59,0),"Night",
  L3612&lt;TIME(9,0,0),"Night"
))</f>
        <v/>
      </c>
      <c r="O3612" t="str">
        <f t="shared" si="340"/>
        <v/>
      </c>
    </row>
    <row r="3613" spans="7:15" x14ac:dyDescent="0.25">
      <c r="G3613" t="str">
        <f t="shared" si="336"/>
        <v/>
      </c>
      <c r="H3613" s="4" t="str">
        <f t="shared" si="337"/>
        <v/>
      </c>
      <c r="I3613" t="str">
        <f>IFERROR(INDEX(Analysis!$B$71:$L$91, MATCH(B3613, Analysis!$A$71:$A$91, 0), MATCH(C3613, Analysis!$B$70:$L$70, 0)), "")</f>
        <v/>
      </c>
      <c r="J3613" t="str">
        <f t="shared" si="338"/>
        <v/>
      </c>
      <c r="K3613" s="56" t="str">
        <f t="shared" si="339"/>
        <v/>
      </c>
      <c r="L3613" s="57" t="str">
        <f t="shared" si="341"/>
        <v/>
      </c>
      <c r="M3613" t="str" cm="1">
        <f t="array" ref="M3613">IF(L3613="","",_xlfn.IFS(
  AND(L3613&gt;=TIME(9,0,0), L3613&lt;TIME(16,0,0)),"Morning",
  AND(L3613&gt;=TIME(16,0,0), L3613&lt;TIME(23,59,0)),"Evening",
  L3613&gt;=TIME(23,59,0),"Night",
  L3613&lt;TIME(9,0,0),"Night"
))</f>
        <v/>
      </c>
      <c r="O3613" t="str">
        <f t="shared" si="340"/>
        <v/>
      </c>
    </row>
    <row r="3614" spans="7:15" x14ac:dyDescent="0.25">
      <c r="G3614" t="str">
        <f t="shared" si="336"/>
        <v/>
      </c>
      <c r="H3614" s="4" t="str">
        <f t="shared" si="337"/>
        <v/>
      </c>
      <c r="I3614" t="str">
        <f>IFERROR(INDEX(Analysis!$B$71:$L$91, MATCH(B3614, Analysis!$A$71:$A$91, 0), MATCH(C3614, Analysis!$B$70:$L$70, 0)), "")</f>
        <v/>
      </c>
      <c r="J3614" t="str">
        <f t="shared" si="338"/>
        <v/>
      </c>
      <c r="K3614" s="56" t="str">
        <f t="shared" si="339"/>
        <v/>
      </c>
      <c r="L3614" s="57" t="str">
        <f t="shared" si="341"/>
        <v/>
      </c>
      <c r="M3614" t="str" cm="1">
        <f t="array" ref="M3614">IF(L3614="","",_xlfn.IFS(
  AND(L3614&gt;=TIME(9,0,0), L3614&lt;TIME(16,0,0)),"Morning",
  AND(L3614&gt;=TIME(16,0,0), L3614&lt;TIME(23,59,0)),"Evening",
  L3614&gt;=TIME(23,59,0),"Night",
  L3614&lt;TIME(9,0,0),"Night"
))</f>
        <v/>
      </c>
      <c r="O3614" t="str">
        <f t="shared" si="340"/>
        <v/>
      </c>
    </row>
    <row r="3615" spans="7:15" x14ac:dyDescent="0.25">
      <c r="G3615" t="str">
        <f t="shared" si="336"/>
        <v/>
      </c>
      <c r="H3615" s="4" t="str">
        <f t="shared" si="337"/>
        <v/>
      </c>
      <c r="I3615" t="str">
        <f>IFERROR(INDEX(Analysis!$B$71:$L$91, MATCH(B3615, Analysis!$A$71:$A$91, 0), MATCH(C3615, Analysis!$B$70:$L$70, 0)), "")</f>
        <v/>
      </c>
      <c r="J3615" t="str">
        <f t="shared" si="338"/>
        <v/>
      </c>
      <c r="K3615" s="56" t="str">
        <f t="shared" si="339"/>
        <v/>
      </c>
      <c r="L3615" s="57" t="str">
        <f t="shared" si="341"/>
        <v/>
      </c>
      <c r="M3615" t="str" cm="1">
        <f t="array" ref="M3615">IF(L3615="","",_xlfn.IFS(
  AND(L3615&gt;=TIME(9,0,0), L3615&lt;TIME(16,0,0)),"Morning",
  AND(L3615&gt;=TIME(16,0,0), L3615&lt;TIME(23,59,0)),"Evening",
  L3615&gt;=TIME(23,59,0),"Night",
  L3615&lt;TIME(9,0,0),"Night"
))</f>
        <v/>
      </c>
      <c r="O3615" t="str">
        <f t="shared" si="340"/>
        <v/>
      </c>
    </row>
    <row r="3616" spans="7:15" x14ac:dyDescent="0.25">
      <c r="G3616" t="str">
        <f t="shared" si="336"/>
        <v/>
      </c>
      <c r="H3616" s="4" t="str">
        <f t="shared" si="337"/>
        <v/>
      </c>
      <c r="I3616" t="str">
        <f>IFERROR(INDEX(Analysis!$B$71:$L$91, MATCH(B3616, Analysis!$A$71:$A$91, 0), MATCH(C3616, Analysis!$B$70:$L$70, 0)), "")</f>
        <v/>
      </c>
      <c r="J3616" t="str">
        <f t="shared" si="338"/>
        <v/>
      </c>
      <c r="K3616" s="56" t="str">
        <f t="shared" si="339"/>
        <v/>
      </c>
      <c r="L3616" s="57" t="str">
        <f t="shared" si="341"/>
        <v/>
      </c>
      <c r="M3616" t="str" cm="1">
        <f t="array" ref="M3616">IF(L3616="","",_xlfn.IFS(
  AND(L3616&gt;=TIME(9,0,0), L3616&lt;TIME(16,0,0)),"Morning",
  AND(L3616&gt;=TIME(16,0,0), L3616&lt;TIME(23,59,0)),"Evening",
  L3616&gt;=TIME(23,59,0),"Night",
  L3616&lt;TIME(9,0,0),"Night"
))</f>
        <v/>
      </c>
      <c r="O3616" t="str">
        <f t="shared" si="340"/>
        <v/>
      </c>
    </row>
    <row r="3617" spans="7:15" x14ac:dyDescent="0.25">
      <c r="G3617" t="str">
        <f t="shared" si="336"/>
        <v/>
      </c>
      <c r="H3617" s="4" t="str">
        <f t="shared" si="337"/>
        <v/>
      </c>
      <c r="I3617" t="str">
        <f>IFERROR(INDEX(Analysis!$B$71:$L$91, MATCH(B3617, Analysis!$A$71:$A$91, 0), MATCH(C3617, Analysis!$B$70:$L$70, 0)), "")</f>
        <v/>
      </c>
      <c r="J3617" t="str">
        <f t="shared" si="338"/>
        <v/>
      </c>
      <c r="K3617" s="56" t="str">
        <f t="shared" si="339"/>
        <v/>
      </c>
      <c r="L3617" s="57" t="str">
        <f t="shared" si="341"/>
        <v/>
      </c>
      <c r="M3617" t="str" cm="1">
        <f t="array" ref="M3617">IF(L3617="","",_xlfn.IFS(
  AND(L3617&gt;=TIME(9,0,0), L3617&lt;TIME(16,0,0)),"Morning",
  AND(L3617&gt;=TIME(16,0,0), L3617&lt;TIME(23,59,0)),"Evening",
  L3617&gt;=TIME(23,59,0),"Night",
  L3617&lt;TIME(9,0,0),"Night"
))</f>
        <v/>
      </c>
      <c r="O3617" t="str">
        <f t="shared" si="340"/>
        <v/>
      </c>
    </row>
    <row r="3618" spans="7:15" x14ac:dyDescent="0.25">
      <c r="G3618" t="str">
        <f t="shared" si="336"/>
        <v/>
      </c>
      <c r="H3618" s="4" t="str">
        <f t="shared" si="337"/>
        <v/>
      </c>
      <c r="I3618" t="str">
        <f>IFERROR(INDEX(Analysis!$B$71:$L$91, MATCH(B3618, Analysis!$A$71:$A$91, 0), MATCH(C3618, Analysis!$B$70:$L$70, 0)), "")</f>
        <v/>
      </c>
      <c r="J3618" t="str">
        <f t="shared" si="338"/>
        <v/>
      </c>
      <c r="K3618" s="56" t="str">
        <f t="shared" si="339"/>
        <v/>
      </c>
      <c r="L3618" s="57" t="str">
        <f t="shared" si="341"/>
        <v/>
      </c>
      <c r="M3618" t="str" cm="1">
        <f t="array" ref="M3618">IF(L3618="","",_xlfn.IFS(
  AND(L3618&gt;=TIME(9,0,0), L3618&lt;TIME(16,0,0)),"Morning",
  AND(L3618&gt;=TIME(16,0,0), L3618&lt;TIME(23,59,0)),"Evening",
  L3618&gt;=TIME(23,59,0),"Night",
  L3618&lt;TIME(9,0,0),"Night"
))</f>
        <v/>
      </c>
      <c r="O3618" t="str">
        <f t="shared" si="340"/>
        <v/>
      </c>
    </row>
    <row r="3619" spans="7:15" x14ac:dyDescent="0.25">
      <c r="G3619" t="str">
        <f t="shared" si="336"/>
        <v/>
      </c>
      <c r="H3619" s="4" t="str">
        <f t="shared" si="337"/>
        <v/>
      </c>
      <c r="I3619" t="str">
        <f>IFERROR(INDEX(Analysis!$B$71:$L$91, MATCH(B3619, Analysis!$A$71:$A$91, 0), MATCH(C3619, Analysis!$B$70:$L$70, 0)), "")</f>
        <v/>
      </c>
      <c r="J3619" t="str">
        <f t="shared" si="338"/>
        <v/>
      </c>
      <c r="K3619" s="56" t="str">
        <f t="shared" si="339"/>
        <v/>
      </c>
      <c r="L3619" s="57" t="str">
        <f t="shared" si="341"/>
        <v/>
      </c>
      <c r="M3619" t="str" cm="1">
        <f t="array" ref="M3619">IF(L3619="","",_xlfn.IFS(
  AND(L3619&gt;=TIME(9,0,0), L3619&lt;TIME(16,0,0)),"Morning",
  AND(L3619&gt;=TIME(16,0,0), L3619&lt;TIME(23,59,0)),"Evening",
  L3619&gt;=TIME(23,59,0),"Night",
  L3619&lt;TIME(9,0,0),"Night"
))</f>
        <v/>
      </c>
      <c r="O3619" t="str">
        <f t="shared" si="340"/>
        <v/>
      </c>
    </row>
    <row r="3620" spans="7:15" x14ac:dyDescent="0.25">
      <c r="G3620" t="str">
        <f t="shared" si="336"/>
        <v/>
      </c>
      <c r="H3620" s="4" t="str">
        <f t="shared" si="337"/>
        <v/>
      </c>
      <c r="I3620" t="str">
        <f>IFERROR(INDEX(Analysis!$B$71:$L$91, MATCH(B3620, Analysis!$A$71:$A$91, 0), MATCH(C3620, Analysis!$B$70:$L$70, 0)), "")</f>
        <v/>
      </c>
      <c r="J3620" t="str">
        <f t="shared" si="338"/>
        <v/>
      </c>
      <c r="K3620" s="56" t="str">
        <f t="shared" si="339"/>
        <v/>
      </c>
      <c r="L3620" s="57" t="str">
        <f t="shared" si="341"/>
        <v/>
      </c>
      <c r="M3620" t="str" cm="1">
        <f t="array" ref="M3620">IF(L3620="","",_xlfn.IFS(
  AND(L3620&gt;=TIME(9,0,0), L3620&lt;TIME(16,0,0)),"Morning",
  AND(L3620&gt;=TIME(16,0,0), L3620&lt;TIME(23,59,0)),"Evening",
  L3620&gt;=TIME(23,59,0),"Night",
  L3620&lt;TIME(9,0,0),"Night"
))</f>
        <v/>
      </c>
      <c r="O3620" t="str">
        <f t="shared" si="340"/>
        <v/>
      </c>
    </row>
    <row r="3621" spans="7:15" x14ac:dyDescent="0.25">
      <c r="G3621" t="str">
        <f t="shared" si="336"/>
        <v/>
      </c>
      <c r="H3621" s="4" t="str">
        <f t="shared" si="337"/>
        <v/>
      </c>
      <c r="I3621" t="str">
        <f>IFERROR(INDEX(Analysis!$B$71:$L$91, MATCH(B3621, Analysis!$A$71:$A$91, 0), MATCH(C3621, Analysis!$B$70:$L$70, 0)), "")</f>
        <v/>
      </c>
      <c r="J3621" t="str">
        <f t="shared" si="338"/>
        <v/>
      </c>
      <c r="K3621" s="56" t="str">
        <f t="shared" si="339"/>
        <v/>
      </c>
      <c r="L3621" s="57" t="str">
        <f t="shared" si="341"/>
        <v/>
      </c>
      <c r="M3621" t="str" cm="1">
        <f t="array" ref="M3621">IF(L3621="","",_xlfn.IFS(
  AND(L3621&gt;=TIME(9,0,0), L3621&lt;TIME(16,0,0)),"Morning",
  AND(L3621&gt;=TIME(16,0,0), L3621&lt;TIME(23,59,0)),"Evening",
  L3621&gt;=TIME(23,59,0),"Night",
  L3621&lt;TIME(9,0,0),"Night"
))</f>
        <v/>
      </c>
      <c r="O3621" t="str">
        <f t="shared" si="340"/>
        <v/>
      </c>
    </row>
    <row r="3622" spans="7:15" x14ac:dyDescent="0.25">
      <c r="G3622" t="str">
        <f t="shared" si="336"/>
        <v/>
      </c>
      <c r="H3622" s="4" t="str">
        <f t="shared" si="337"/>
        <v/>
      </c>
      <c r="I3622" t="str">
        <f>IFERROR(INDEX(Analysis!$B$71:$L$91, MATCH(B3622, Analysis!$A$71:$A$91, 0), MATCH(C3622, Analysis!$B$70:$L$70, 0)), "")</f>
        <v/>
      </c>
      <c r="J3622" t="str">
        <f t="shared" si="338"/>
        <v/>
      </c>
      <c r="K3622" s="56" t="str">
        <f t="shared" si="339"/>
        <v/>
      </c>
      <c r="L3622" s="57" t="str">
        <f t="shared" si="341"/>
        <v/>
      </c>
      <c r="M3622" t="str" cm="1">
        <f t="array" ref="M3622">IF(L3622="","",_xlfn.IFS(
  AND(L3622&gt;=TIME(9,0,0), L3622&lt;TIME(16,0,0)),"Morning",
  AND(L3622&gt;=TIME(16,0,0), L3622&lt;TIME(23,59,0)),"Evening",
  L3622&gt;=TIME(23,59,0),"Night",
  L3622&lt;TIME(9,0,0),"Night"
))</f>
        <v/>
      </c>
      <c r="O3622" t="str">
        <f t="shared" si="340"/>
        <v/>
      </c>
    </row>
    <row r="3623" spans="7:15" x14ac:dyDescent="0.25">
      <c r="G3623" t="str">
        <f t="shared" si="336"/>
        <v/>
      </c>
      <c r="H3623" s="4" t="str">
        <f t="shared" si="337"/>
        <v/>
      </c>
      <c r="I3623" t="str">
        <f>IFERROR(INDEX(Analysis!$B$71:$L$91, MATCH(B3623, Analysis!$A$71:$A$91, 0), MATCH(C3623, Analysis!$B$70:$L$70, 0)), "")</f>
        <v/>
      </c>
      <c r="J3623" t="str">
        <f t="shared" si="338"/>
        <v/>
      </c>
      <c r="K3623" s="56" t="str">
        <f t="shared" si="339"/>
        <v/>
      </c>
      <c r="L3623" s="57" t="str">
        <f t="shared" si="341"/>
        <v/>
      </c>
      <c r="M3623" t="str" cm="1">
        <f t="array" ref="M3623">IF(L3623="","",_xlfn.IFS(
  AND(L3623&gt;=TIME(9,0,0), L3623&lt;TIME(16,0,0)),"Morning",
  AND(L3623&gt;=TIME(16,0,0), L3623&lt;TIME(23,59,0)),"Evening",
  L3623&gt;=TIME(23,59,0),"Night",
  L3623&lt;TIME(9,0,0),"Night"
))</f>
        <v/>
      </c>
      <c r="O3623" t="str">
        <f t="shared" si="340"/>
        <v/>
      </c>
    </row>
    <row r="3624" spans="7:15" x14ac:dyDescent="0.25">
      <c r="G3624" t="str">
        <f t="shared" si="336"/>
        <v/>
      </c>
      <c r="H3624" s="4" t="str">
        <f t="shared" si="337"/>
        <v/>
      </c>
      <c r="I3624" t="str">
        <f>IFERROR(INDEX(Analysis!$B$71:$L$91, MATCH(B3624, Analysis!$A$71:$A$91, 0), MATCH(C3624, Analysis!$B$70:$L$70, 0)), "")</f>
        <v/>
      </c>
      <c r="J3624" t="str">
        <f t="shared" si="338"/>
        <v/>
      </c>
      <c r="K3624" s="56" t="str">
        <f t="shared" si="339"/>
        <v/>
      </c>
      <c r="L3624" s="57" t="str">
        <f t="shared" si="341"/>
        <v/>
      </c>
      <c r="M3624" t="str" cm="1">
        <f t="array" ref="M3624">IF(L3624="","",_xlfn.IFS(
  AND(L3624&gt;=TIME(9,0,0), L3624&lt;TIME(16,0,0)),"Morning",
  AND(L3624&gt;=TIME(16,0,0), L3624&lt;TIME(23,59,0)),"Evening",
  L3624&gt;=TIME(23,59,0),"Night",
  L3624&lt;TIME(9,0,0),"Night"
))</f>
        <v/>
      </c>
      <c r="O3624" t="str">
        <f t="shared" si="340"/>
        <v/>
      </c>
    </row>
    <row r="3625" spans="7:15" x14ac:dyDescent="0.25">
      <c r="G3625" t="str">
        <f t="shared" si="336"/>
        <v/>
      </c>
      <c r="H3625" s="4" t="str">
        <f t="shared" si="337"/>
        <v/>
      </c>
      <c r="I3625" t="str">
        <f>IFERROR(INDEX(Analysis!$B$71:$L$91, MATCH(B3625, Analysis!$A$71:$A$91, 0), MATCH(C3625, Analysis!$B$70:$L$70, 0)), "")</f>
        <v/>
      </c>
      <c r="J3625" t="str">
        <f t="shared" si="338"/>
        <v/>
      </c>
      <c r="K3625" s="56" t="str">
        <f t="shared" si="339"/>
        <v/>
      </c>
      <c r="L3625" s="57" t="str">
        <f t="shared" si="341"/>
        <v/>
      </c>
      <c r="M3625" t="str" cm="1">
        <f t="array" ref="M3625">IF(L3625="","",_xlfn.IFS(
  AND(L3625&gt;=TIME(9,0,0), L3625&lt;TIME(16,0,0)),"Morning",
  AND(L3625&gt;=TIME(16,0,0), L3625&lt;TIME(23,59,0)),"Evening",
  L3625&gt;=TIME(23,59,0),"Night",
  L3625&lt;TIME(9,0,0),"Night"
))</f>
        <v/>
      </c>
      <c r="O3625" t="str">
        <f t="shared" si="340"/>
        <v/>
      </c>
    </row>
    <row r="3626" spans="7:15" x14ac:dyDescent="0.25">
      <c r="G3626" t="str">
        <f t="shared" si="336"/>
        <v/>
      </c>
      <c r="H3626" s="4" t="str">
        <f t="shared" si="337"/>
        <v/>
      </c>
      <c r="I3626" t="str">
        <f>IFERROR(INDEX(Analysis!$B$71:$L$91, MATCH(B3626, Analysis!$A$71:$A$91, 0), MATCH(C3626, Analysis!$B$70:$L$70, 0)), "")</f>
        <v/>
      </c>
      <c r="J3626" t="str">
        <f t="shared" si="338"/>
        <v/>
      </c>
      <c r="K3626" s="56" t="str">
        <f t="shared" si="339"/>
        <v/>
      </c>
      <c r="L3626" s="57" t="str">
        <f t="shared" si="341"/>
        <v/>
      </c>
      <c r="M3626" t="str" cm="1">
        <f t="array" ref="M3626">IF(L3626="","",_xlfn.IFS(
  AND(L3626&gt;=TIME(9,0,0), L3626&lt;TIME(16,0,0)),"Morning",
  AND(L3626&gt;=TIME(16,0,0), L3626&lt;TIME(23,59,0)),"Evening",
  L3626&gt;=TIME(23,59,0),"Night",
  L3626&lt;TIME(9,0,0),"Night"
))</f>
        <v/>
      </c>
      <c r="O3626" t="str">
        <f t="shared" si="340"/>
        <v/>
      </c>
    </row>
    <row r="3627" spans="7:15" x14ac:dyDescent="0.25">
      <c r="G3627" t="str">
        <f t="shared" si="336"/>
        <v/>
      </c>
      <c r="H3627" s="4" t="str">
        <f t="shared" si="337"/>
        <v/>
      </c>
      <c r="I3627" t="str">
        <f>IFERROR(INDEX(Analysis!$B$71:$L$91, MATCH(B3627, Analysis!$A$71:$A$91, 0), MATCH(C3627, Analysis!$B$70:$L$70, 0)), "")</f>
        <v/>
      </c>
      <c r="J3627" t="str">
        <f t="shared" si="338"/>
        <v/>
      </c>
      <c r="K3627" s="56" t="str">
        <f t="shared" si="339"/>
        <v/>
      </c>
      <c r="L3627" s="57" t="str">
        <f t="shared" si="341"/>
        <v/>
      </c>
      <c r="M3627" t="str" cm="1">
        <f t="array" ref="M3627">IF(L3627="","",_xlfn.IFS(
  AND(L3627&gt;=TIME(9,0,0), L3627&lt;TIME(16,0,0)),"Morning",
  AND(L3627&gt;=TIME(16,0,0), L3627&lt;TIME(23,59,0)),"Evening",
  L3627&gt;=TIME(23,59,0),"Night",
  L3627&lt;TIME(9,0,0),"Night"
))</f>
        <v/>
      </c>
      <c r="O3627" t="str">
        <f t="shared" si="340"/>
        <v/>
      </c>
    </row>
    <row r="3628" spans="7:15" x14ac:dyDescent="0.25">
      <c r="G3628" t="str">
        <f t="shared" si="336"/>
        <v/>
      </c>
      <c r="H3628" s="4" t="str">
        <f t="shared" si="337"/>
        <v/>
      </c>
      <c r="I3628" t="str">
        <f>IFERROR(INDEX(Analysis!$B$71:$L$91, MATCH(B3628, Analysis!$A$71:$A$91, 0), MATCH(C3628, Analysis!$B$70:$L$70, 0)), "")</f>
        <v/>
      </c>
      <c r="J3628" t="str">
        <f t="shared" si="338"/>
        <v/>
      </c>
      <c r="K3628" s="56" t="str">
        <f t="shared" si="339"/>
        <v/>
      </c>
      <c r="L3628" s="57" t="str">
        <f t="shared" si="341"/>
        <v/>
      </c>
      <c r="M3628" t="str" cm="1">
        <f t="array" ref="M3628">IF(L3628="","",_xlfn.IFS(
  AND(L3628&gt;=TIME(9,0,0), L3628&lt;TIME(16,0,0)),"Morning",
  AND(L3628&gt;=TIME(16,0,0), L3628&lt;TIME(23,59,0)),"Evening",
  L3628&gt;=TIME(23,59,0),"Night",
  L3628&lt;TIME(9,0,0),"Night"
))</f>
        <v/>
      </c>
      <c r="O3628" t="str">
        <f t="shared" si="340"/>
        <v/>
      </c>
    </row>
    <row r="3629" spans="7:15" x14ac:dyDescent="0.25">
      <c r="G3629" t="str">
        <f t="shared" si="336"/>
        <v/>
      </c>
      <c r="H3629" s="4" t="str">
        <f t="shared" si="337"/>
        <v/>
      </c>
      <c r="I3629" t="str">
        <f>IFERROR(INDEX(Analysis!$B$71:$L$91, MATCH(B3629, Analysis!$A$71:$A$91, 0), MATCH(C3629, Analysis!$B$70:$L$70, 0)), "")</f>
        <v/>
      </c>
      <c r="J3629" t="str">
        <f t="shared" si="338"/>
        <v/>
      </c>
      <c r="K3629" s="56" t="str">
        <f t="shared" si="339"/>
        <v/>
      </c>
      <c r="L3629" s="57" t="str">
        <f t="shared" si="341"/>
        <v/>
      </c>
      <c r="M3629" t="str" cm="1">
        <f t="array" ref="M3629">IF(L3629="","",_xlfn.IFS(
  AND(L3629&gt;=TIME(9,0,0), L3629&lt;TIME(16,0,0)),"Morning",
  AND(L3629&gt;=TIME(16,0,0), L3629&lt;TIME(23,59,0)),"Evening",
  L3629&gt;=TIME(23,59,0),"Night",
  L3629&lt;TIME(9,0,0),"Night"
))</f>
        <v/>
      </c>
      <c r="O3629" t="str">
        <f t="shared" si="340"/>
        <v/>
      </c>
    </row>
    <row r="3630" spans="7:15" x14ac:dyDescent="0.25">
      <c r="G3630" t="str">
        <f t="shared" si="336"/>
        <v/>
      </c>
      <c r="H3630" s="4" t="str">
        <f t="shared" si="337"/>
        <v/>
      </c>
      <c r="I3630" t="str">
        <f>IFERROR(INDEX(Analysis!$B$71:$L$91, MATCH(B3630, Analysis!$A$71:$A$91, 0), MATCH(C3630, Analysis!$B$70:$L$70, 0)), "")</f>
        <v/>
      </c>
      <c r="J3630" t="str">
        <f t="shared" si="338"/>
        <v/>
      </c>
      <c r="K3630" s="56" t="str">
        <f t="shared" si="339"/>
        <v/>
      </c>
      <c r="L3630" s="57" t="str">
        <f t="shared" si="341"/>
        <v/>
      </c>
      <c r="M3630" t="str" cm="1">
        <f t="array" ref="M3630">IF(L3630="","",_xlfn.IFS(
  AND(L3630&gt;=TIME(9,0,0), L3630&lt;TIME(16,0,0)),"Morning",
  AND(L3630&gt;=TIME(16,0,0), L3630&lt;TIME(23,59,0)),"Evening",
  L3630&gt;=TIME(23,59,0),"Night",
  L3630&lt;TIME(9,0,0),"Night"
))</f>
        <v/>
      </c>
      <c r="O3630" t="str">
        <f t="shared" si="340"/>
        <v/>
      </c>
    </row>
    <row r="3631" spans="7:15" x14ac:dyDescent="0.25">
      <c r="G3631" t="str">
        <f t="shared" si="336"/>
        <v/>
      </c>
      <c r="H3631" s="4" t="str">
        <f t="shared" si="337"/>
        <v/>
      </c>
      <c r="I3631" t="str">
        <f>IFERROR(INDEX(Analysis!$B$71:$L$91, MATCH(B3631, Analysis!$A$71:$A$91, 0), MATCH(C3631, Analysis!$B$70:$L$70, 0)), "")</f>
        <v/>
      </c>
      <c r="J3631" t="str">
        <f t="shared" si="338"/>
        <v/>
      </c>
      <c r="K3631" s="56" t="str">
        <f t="shared" si="339"/>
        <v/>
      </c>
      <c r="L3631" s="57" t="str">
        <f t="shared" si="341"/>
        <v/>
      </c>
      <c r="M3631" t="str" cm="1">
        <f t="array" ref="M3631">IF(L3631="","",_xlfn.IFS(
  AND(L3631&gt;=TIME(9,0,0), L3631&lt;TIME(16,0,0)),"Morning",
  AND(L3631&gt;=TIME(16,0,0), L3631&lt;TIME(23,59,0)),"Evening",
  L3631&gt;=TIME(23,59,0),"Night",
  L3631&lt;TIME(9,0,0),"Night"
))</f>
        <v/>
      </c>
      <c r="O3631" t="str">
        <f t="shared" si="340"/>
        <v/>
      </c>
    </row>
    <row r="3632" spans="7:15" x14ac:dyDescent="0.25">
      <c r="G3632" t="str">
        <f t="shared" si="336"/>
        <v/>
      </c>
      <c r="H3632" s="4" t="str">
        <f t="shared" si="337"/>
        <v/>
      </c>
      <c r="I3632" t="str">
        <f>IFERROR(INDEX(Analysis!$B$71:$L$91, MATCH(B3632, Analysis!$A$71:$A$91, 0), MATCH(C3632, Analysis!$B$70:$L$70, 0)), "")</f>
        <v/>
      </c>
      <c r="J3632" t="str">
        <f t="shared" si="338"/>
        <v/>
      </c>
      <c r="K3632" s="56" t="str">
        <f t="shared" si="339"/>
        <v/>
      </c>
      <c r="L3632" s="57" t="str">
        <f t="shared" si="341"/>
        <v/>
      </c>
      <c r="M3632" t="str" cm="1">
        <f t="array" ref="M3632">IF(L3632="","",_xlfn.IFS(
  AND(L3632&gt;=TIME(9,0,0), L3632&lt;TIME(16,0,0)),"Morning",
  AND(L3632&gt;=TIME(16,0,0), L3632&lt;TIME(23,59,0)),"Evening",
  L3632&gt;=TIME(23,59,0),"Night",
  L3632&lt;TIME(9,0,0),"Night"
))</f>
        <v/>
      </c>
      <c r="O3632" t="str">
        <f t="shared" si="340"/>
        <v/>
      </c>
    </row>
    <row r="3633" spans="7:15" x14ac:dyDescent="0.25">
      <c r="G3633" t="str">
        <f t="shared" si="336"/>
        <v/>
      </c>
      <c r="H3633" s="4" t="str">
        <f t="shared" si="337"/>
        <v/>
      </c>
      <c r="I3633" t="str">
        <f>IFERROR(INDEX(Analysis!$B$71:$L$91, MATCH(B3633, Analysis!$A$71:$A$91, 0), MATCH(C3633, Analysis!$B$70:$L$70, 0)), "")</f>
        <v/>
      </c>
      <c r="J3633" t="str">
        <f t="shared" si="338"/>
        <v/>
      </c>
      <c r="K3633" s="56" t="str">
        <f t="shared" si="339"/>
        <v/>
      </c>
      <c r="L3633" s="57" t="str">
        <f t="shared" si="341"/>
        <v/>
      </c>
      <c r="M3633" t="str" cm="1">
        <f t="array" ref="M3633">IF(L3633="","",_xlfn.IFS(
  AND(L3633&gt;=TIME(9,0,0), L3633&lt;TIME(16,0,0)),"Morning",
  AND(L3633&gt;=TIME(16,0,0), L3633&lt;TIME(23,59,0)),"Evening",
  L3633&gt;=TIME(23,59,0),"Night",
  L3633&lt;TIME(9,0,0),"Night"
))</f>
        <v/>
      </c>
      <c r="O3633" t="str">
        <f t="shared" si="340"/>
        <v/>
      </c>
    </row>
    <row r="3634" spans="7:15" x14ac:dyDescent="0.25">
      <c r="G3634" t="str">
        <f t="shared" si="336"/>
        <v/>
      </c>
      <c r="H3634" s="4" t="str">
        <f t="shared" si="337"/>
        <v/>
      </c>
      <c r="I3634" t="str">
        <f>IFERROR(INDEX(Analysis!$B$71:$L$91, MATCH(B3634, Analysis!$A$71:$A$91, 0), MATCH(C3634, Analysis!$B$70:$L$70, 0)), "")</f>
        <v/>
      </c>
      <c r="J3634" t="str">
        <f t="shared" si="338"/>
        <v/>
      </c>
      <c r="K3634" s="56" t="str">
        <f t="shared" si="339"/>
        <v/>
      </c>
      <c r="L3634" s="57" t="str">
        <f t="shared" si="341"/>
        <v/>
      </c>
      <c r="M3634" t="str" cm="1">
        <f t="array" ref="M3634">IF(L3634="","",_xlfn.IFS(
  AND(L3634&gt;=TIME(9,0,0), L3634&lt;TIME(16,0,0)),"Morning",
  AND(L3634&gt;=TIME(16,0,0), L3634&lt;TIME(23,59,0)),"Evening",
  L3634&gt;=TIME(23,59,0),"Night",
  L3634&lt;TIME(9,0,0),"Night"
))</f>
        <v/>
      </c>
      <c r="O3634" t="str">
        <f t="shared" si="340"/>
        <v/>
      </c>
    </row>
    <row r="3635" spans="7:15" x14ac:dyDescent="0.25">
      <c r="G3635" t="str">
        <f t="shared" si="336"/>
        <v/>
      </c>
      <c r="H3635" s="4" t="str">
        <f t="shared" si="337"/>
        <v/>
      </c>
      <c r="I3635" t="str">
        <f>IFERROR(INDEX(Analysis!$B$71:$L$91, MATCH(B3635, Analysis!$A$71:$A$91, 0), MATCH(C3635, Analysis!$B$70:$L$70, 0)), "")</f>
        <v/>
      </c>
      <c r="J3635" t="str">
        <f t="shared" si="338"/>
        <v/>
      </c>
      <c r="K3635" s="56" t="str">
        <f t="shared" si="339"/>
        <v/>
      </c>
      <c r="L3635" s="57" t="str">
        <f t="shared" si="341"/>
        <v/>
      </c>
      <c r="M3635" t="str" cm="1">
        <f t="array" ref="M3635">IF(L3635="","",_xlfn.IFS(
  AND(L3635&gt;=TIME(9,0,0), L3635&lt;TIME(16,0,0)),"Morning",
  AND(L3635&gt;=TIME(16,0,0), L3635&lt;TIME(23,59,0)),"Evening",
  L3635&gt;=TIME(23,59,0),"Night",
  L3635&lt;TIME(9,0,0),"Night"
))</f>
        <v/>
      </c>
      <c r="O3635" t="str">
        <f t="shared" si="340"/>
        <v/>
      </c>
    </row>
    <row r="3636" spans="7:15" x14ac:dyDescent="0.25">
      <c r="G3636" t="str">
        <f t="shared" si="336"/>
        <v/>
      </c>
      <c r="H3636" s="4" t="str">
        <f t="shared" si="337"/>
        <v/>
      </c>
      <c r="I3636" t="str">
        <f>IFERROR(INDEX(Analysis!$B$71:$L$91, MATCH(B3636, Analysis!$A$71:$A$91, 0), MATCH(C3636, Analysis!$B$70:$L$70, 0)), "")</f>
        <v/>
      </c>
      <c r="J3636" t="str">
        <f t="shared" si="338"/>
        <v/>
      </c>
      <c r="K3636" s="56" t="str">
        <f t="shared" si="339"/>
        <v/>
      </c>
      <c r="L3636" s="57" t="str">
        <f t="shared" si="341"/>
        <v/>
      </c>
      <c r="M3636" t="str" cm="1">
        <f t="array" ref="M3636">IF(L3636="","",_xlfn.IFS(
  AND(L3636&gt;=TIME(9,0,0), L3636&lt;TIME(16,0,0)),"Morning",
  AND(L3636&gt;=TIME(16,0,0), L3636&lt;TIME(23,59,0)),"Evening",
  L3636&gt;=TIME(23,59,0),"Night",
  L3636&lt;TIME(9,0,0),"Night"
))</f>
        <v/>
      </c>
      <c r="O3636" t="str">
        <f t="shared" si="340"/>
        <v/>
      </c>
    </row>
    <row r="3637" spans="7:15" x14ac:dyDescent="0.25">
      <c r="G3637" t="str">
        <f t="shared" si="336"/>
        <v/>
      </c>
      <c r="H3637" s="4" t="str">
        <f t="shared" si="337"/>
        <v/>
      </c>
      <c r="I3637" t="str">
        <f>IFERROR(INDEX(Analysis!$B$71:$L$91, MATCH(B3637, Analysis!$A$71:$A$91, 0), MATCH(C3637, Analysis!$B$70:$L$70, 0)), "")</f>
        <v/>
      </c>
      <c r="J3637" t="str">
        <f t="shared" si="338"/>
        <v/>
      </c>
      <c r="K3637" s="56" t="str">
        <f t="shared" si="339"/>
        <v/>
      </c>
      <c r="L3637" s="57" t="str">
        <f t="shared" si="341"/>
        <v/>
      </c>
      <c r="M3637" t="str" cm="1">
        <f t="array" ref="M3637">IF(L3637="","",_xlfn.IFS(
  AND(L3637&gt;=TIME(9,0,0), L3637&lt;TIME(16,0,0)),"Morning",
  AND(L3637&gt;=TIME(16,0,0), L3637&lt;TIME(23,59,0)),"Evening",
  L3637&gt;=TIME(23,59,0),"Night",
  L3637&lt;TIME(9,0,0),"Night"
))</f>
        <v/>
      </c>
      <c r="O3637" t="str">
        <f t="shared" si="340"/>
        <v/>
      </c>
    </row>
    <row r="3638" spans="7:15" x14ac:dyDescent="0.25">
      <c r="G3638" t="str">
        <f t="shared" si="336"/>
        <v/>
      </c>
      <c r="H3638" s="4" t="str">
        <f t="shared" si="337"/>
        <v/>
      </c>
      <c r="I3638" t="str">
        <f>IFERROR(INDEX(Analysis!$B$71:$L$91, MATCH(B3638, Analysis!$A$71:$A$91, 0), MATCH(C3638, Analysis!$B$70:$L$70, 0)), "")</f>
        <v/>
      </c>
      <c r="J3638" t="str">
        <f t="shared" si="338"/>
        <v/>
      </c>
      <c r="K3638" s="56" t="str">
        <f t="shared" si="339"/>
        <v/>
      </c>
      <c r="L3638" s="57" t="str">
        <f t="shared" si="341"/>
        <v/>
      </c>
      <c r="M3638" t="str" cm="1">
        <f t="array" ref="M3638">IF(L3638="","",_xlfn.IFS(
  AND(L3638&gt;=TIME(9,0,0), L3638&lt;TIME(16,0,0)),"Morning",
  AND(L3638&gt;=TIME(16,0,0), L3638&lt;TIME(23,59,0)),"Evening",
  L3638&gt;=TIME(23,59,0),"Night",
  L3638&lt;TIME(9,0,0),"Night"
))</f>
        <v/>
      </c>
      <c r="O3638" t="str">
        <f t="shared" si="340"/>
        <v/>
      </c>
    </row>
    <row r="3639" spans="7:15" x14ac:dyDescent="0.25">
      <c r="G3639" t="str">
        <f t="shared" si="336"/>
        <v/>
      </c>
      <c r="H3639" s="4" t="str">
        <f t="shared" si="337"/>
        <v/>
      </c>
      <c r="I3639" t="str">
        <f>IFERROR(INDEX(Analysis!$B$71:$L$91, MATCH(B3639, Analysis!$A$71:$A$91, 0), MATCH(C3639, Analysis!$B$70:$L$70, 0)), "")</f>
        <v/>
      </c>
      <c r="J3639" t="str">
        <f t="shared" si="338"/>
        <v/>
      </c>
      <c r="K3639" s="56" t="str">
        <f t="shared" si="339"/>
        <v/>
      </c>
      <c r="L3639" s="57" t="str">
        <f t="shared" si="341"/>
        <v/>
      </c>
      <c r="M3639" t="str" cm="1">
        <f t="array" ref="M3639">IF(L3639="","",_xlfn.IFS(
  AND(L3639&gt;=TIME(9,0,0), L3639&lt;TIME(16,0,0)),"Morning",
  AND(L3639&gt;=TIME(16,0,0), L3639&lt;TIME(23,59,0)),"Evening",
  L3639&gt;=TIME(23,59,0),"Night",
  L3639&lt;TIME(9,0,0),"Night"
))</f>
        <v/>
      </c>
      <c r="O3639" t="str">
        <f t="shared" si="340"/>
        <v/>
      </c>
    </row>
    <row r="3640" spans="7:15" x14ac:dyDescent="0.25">
      <c r="G3640" t="str">
        <f t="shared" si="336"/>
        <v/>
      </c>
      <c r="H3640" s="4" t="str">
        <f t="shared" si="337"/>
        <v/>
      </c>
      <c r="I3640" t="str">
        <f>IFERROR(INDEX(Analysis!$B$71:$L$91, MATCH(B3640, Analysis!$A$71:$A$91, 0), MATCH(C3640, Analysis!$B$70:$L$70, 0)), "")</f>
        <v/>
      </c>
      <c r="J3640" t="str">
        <f t="shared" si="338"/>
        <v/>
      </c>
      <c r="K3640" s="56" t="str">
        <f t="shared" si="339"/>
        <v/>
      </c>
      <c r="L3640" s="57" t="str">
        <f t="shared" si="341"/>
        <v/>
      </c>
      <c r="M3640" t="str" cm="1">
        <f t="array" ref="M3640">IF(L3640="","",_xlfn.IFS(
  AND(L3640&gt;=TIME(9,0,0), L3640&lt;TIME(16,0,0)),"Morning",
  AND(L3640&gt;=TIME(16,0,0), L3640&lt;TIME(23,59,0)),"Evening",
  L3640&gt;=TIME(23,59,0),"Night",
  L3640&lt;TIME(9,0,0),"Night"
))</f>
        <v/>
      </c>
      <c r="O3640" t="str">
        <f t="shared" si="340"/>
        <v/>
      </c>
    </row>
    <row r="3641" spans="7:15" x14ac:dyDescent="0.25">
      <c r="G3641" t="str">
        <f t="shared" si="336"/>
        <v/>
      </c>
      <c r="H3641" s="4" t="str">
        <f t="shared" si="337"/>
        <v/>
      </c>
      <c r="I3641" t="str">
        <f>IFERROR(INDEX(Analysis!$B$71:$L$91, MATCH(B3641, Analysis!$A$71:$A$91, 0), MATCH(C3641, Analysis!$B$70:$L$70, 0)), "")</f>
        <v/>
      </c>
      <c r="J3641" t="str">
        <f t="shared" si="338"/>
        <v/>
      </c>
      <c r="K3641" s="56" t="str">
        <f t="shared" si="339"/>
        <v/>
      </c>
      <c r="L3641" s="57" t="str">
        <f t="shared" si="341"/>
        <v/>
      </c>
      <c r="M3641" t="str" cm="1">
        <f t="array" ref="M3641">IF(L3641="","",_xlfn.IFS(
  AND(L3641&gt;=TIME(9,0,0), L3641&lt;TIME(16,0,0)),"Morning",
  AND(L3641&gt;=TIME(16,0,0), L3641&lt;TIME(23,59,0)),"Evening",
  L3641&gt;=TIME(23,59,0),"Night",
  L3641&lt;TIME(9,0,0),"Night"
))</f>
        <v/>
      </c>
      <c r="O3641" t="str">
        <f t="shared" si="340"/>
        <v/>
      </c>
    </row>
    <row r="3642" spans="7:15" x14ac:dyDescent="0.25">
      <c r="G3642" t="str">
        <f t="shared" si="336"/>
        <v/>
      </c>
      <c r="H3642" s="4" t="str">
        <f t="shared" si="337"/>
        <v/>
      </c>
      <c r="I3642" t="str">
        <f>IFERROR(INDEX(Analysis!$B$71:$L$91, MATCH(B3642, Analysis!$A$71:$A$91, 0), MATCH(C3642, Analysis!$B$70:$L$70, 0)), "")</f>
        <v/>
      </c>
      <c r="J3642" t="str">
        <f t="shared" si="338"/>
        <v/>
      </c>
      <c r="K3642" s="56" t="str">
        <f t="shared" si="339"/>
        <v/>
      </c>
      <c r="L3642" s="57" t="str">
        <f t="shared" si="341"/>
        <v/>
      </c>
      <c r="M3642" t="str" cm="1">
        <f t="array" ref="M3642">IF(L3642="","",_xlfn.IFS(
  AND(L3642&gt;=TIME(9,0,0), L3642&lt;TIME(16,0,0)),"Morning",
  AND(L3642&gt;=TIME(16,0,0), L3642&lt;TIME(23,59,0)),"Evening",
  L3642&gt;=TIME(23,59,0),"Night",
  L3642&lt;TIME(9,0,0),"Night"
))</f>
        <v/>
      </c>
      <c r="O3642" t="str">
        <f t="shared" si="340"/>
        <v/>
      </c>
    </row>
    <row r="3643" spans="7:15" x14ac:dyDescent="0.25">
      <c r="G3643" t="str">
        <f t="shared" si="336"/>
        <v/>
      </c>
      <c r="H3643" s="4" t="str">
        <f t="shared" si="337"/>
        <v/>
      </c>
      <c r="I3643" t="str">
        <f>IFERROR(INDEX(Analysis!$B$71:$L$91, MATCH(B3643, Analysis!$A$71:$A$91, 0), MATCH(C3643, Analysis!$B$70:$L$70, 0)), "")</f>
        <v/>
      </c>
      <c r="J3643" t="str">
        <f t="shared" si="338"/>
        <v/>
      </c>
      <c r="K3643" s="56" t="str">
        <f t="shared" si="339"/>
        <v/>
      </c>
      <c r="L3643" s="57" t="str">
        <f t="shared" si="341"/>
        <v/>
      </c>
      <c r="M3643" t="str" cm="1">
        <f t="array" ref="M3643">IF(L3643="","",_xlfn.IFS(
  AND(L3643&gt;=TIME(9,0,0), L3643&lt;TIME(16,0,0)),"Morning",
  AND(L3643&gt;=TIME(16,0,0), L3643&lt;TIME(23,59,0)),"Evening",
  L3643&gt;=TIME(23,59,0),"Night",
  L3643&lt;TIME(9,0,0),"Night"
))</f>
        <v/>
      </c>
      <c r="O3643" t="str">
        <f t="shared" si="340"/>
        <v/>
      </c>
    </row>
    <row r="3644" spans="7:15" x14ac:dyDescent="0.25">
      <c r="G3644" t="str">
        <f t="shared" si="336"/>
        <v/>
      </c>
      <c r="H3644" s="4" t="str">
        <f t="shared" si="337"/>
        <v/>
      </c>
      <c r="I3644" t="str">
        <f>IFERROR(INDEX(Analysis!$B$71:$L$91, MATCH(B3644, Analysis!$A$71:$A$91, 0), MATCH(C3644, Analysis!$B$70:$L$70, 0)), "")</f>
        <v/>
      </c>
      <c r="J3644" t="str">
        <f t="shared" si="338"/>
        <v/>
      </c>
      <c r="K3644" s="56" t="str">
        <f t="shared" si="339"/>
        <v/>
      </c>
      <c r="L3644" s="57" t="str">
        <f t="shared" si="341"/>
        <v/>
      </c>
      <c r="M3644" t="str" cm="1">
        <f t="array" ref="M3644">IF(L3644="","",_xlfn.IFS(
  AND(L3644&gt;=TIME(9,0,0), L3644&lt;TIME(16,0,0)),"Morning",
  AND(L3644&gt;=TIME(16,0,0), L3644&lt;TIME(23,59,0)),"Evening",
  L3644&gt;=TIME(23,59,0),"Night",
  L3644&lt;TIME(9,0,0),"Night"
))</f>
        <v/>
      </c>
      <c r="O3644" t="str">
        <f t="shared" si="340"/>
        <v/>
      </c>
    </row>
    <row r="3645" spans="7:15" x14ac:dyDescent="0.25">
      <c r="G3645" t="str">
        <f t="shared" si="336"/>
        <v/>
      </c>
      <c r="H3645" s="4" t="str">
        <f t="shared" si="337"/>
        <v/>
      </c>
      <c r="I3645" t="str">
        <f>IFERROR(INDEX(Analysis!$B$71:$L$91, MATCH(B3645, Analysis!$A$71:$A$91, 0), MATCH(C3645, Analysis!$B$70:$L$70, 0)), "")</f>
        <v/>
      </c>
      <c r="J3645" t="str">
        <f t="shared" si="338"/>
        <v/>
      </c>
      <c r="K3645" s="56" t="str">
        <f t="shared" si="339"/>
        <v/>
      </c>
      <c r="L3645" s="57" t="str">
        <f t="shared" si="341"/>
        <v/>
      </c>
      <c r="M3645" t="str" cm="1">
        <f t="array" ref="M3645">IF(L3645="","",_xlfn.IFS(
  AND(L3645&gt;=TIME(9,0,0), L3645&lt;TIME(16,0,0)),"Morning",
  AND(L3645&gt;=TIME(16,0,0), L3645&lt;TIME(23,59,0)),"Evening",
  L3645&gt;=TIME(23,59,0),"Night",
  L3645&lt;TIME(9,0,0),"Night"
))</f>
        <v/>
      </c>
      <c r="O3645" t="str">
        <f t="shared" si="340"/>
        <v/>
      </c>
    </row>
    <row r="3646" spans="7:15" x14ac:dyDescent="0.25">
      <c r="G3646" t="str">
        <f t="shared" si="336"/>
        <v/>
      </c>
      <c r="H3646" s="4" t="str">
        <f t="shared" si="337"/>
        <v/>
      </c>
      <c r="I3646" t="str">
        <f>IFERROR(INDEX(Analysis!$B$71:$L$91, MATCH(B3646, Analysis!$A$71:$A$91, 0), MATCH(C3646, Analysis!$B$70:$L$70, 0)), "")</f>
        <v/>
      </c>
      <c r="J3646" t="str">
        <f t="shared" si="338"/>
        <v/>
      </c>
      <c r="K3646" s="56" t="str">
        <f t="shared" si="339"/>
        <v/>
      </c>
      <c r="L3646" s="57" t="str">
        <f t="shared" si="341"/>
        <v/>
      </c>
      <c r="M3646" t="str" cm="1">
        <f t="array" ref="M3646">IF(L3646="","",_xlfn.IFS(
  AND(L3646&gt;=TIME(9,0,0), L3646&lt;TIME(16,0,0)),"Morning",
  AND(L3646&gt;=TIME(16,0,0), L3646&lt;TIME(23,59,0)),"Evening",
  L3646&gt;=TIME(23,59,0),"Night",
  L3646&lt;TIME(9,0,0),"Night"
))</f>
        <v/>
      </c>
      <c r="O3646" t="str">
        <f t="shared" si="340"/>
        <v/>
      </c>
    </row>
    <row r="3647" spans="7:15" x14ac:dyDescent="0.25">
      <c r="G3647" t="str">
        <f t="shared" si="336"/>
        <v/>
      </c>
      <c r="H3647" s="4" t="str">
        <f t="shared" si="337"/>
        <v/>
      </c>
      <c r="I3647" t="str">
        <f>IFERROR(INDEX(Analysis!$B$71:$L$91, MATCH(B3647, Analysis!$A$71:$A$91, 0), MATCH(C3647, Analysis!$B$70:$L$70, 0)), "")</f>
        <v/>
      </c>
      <c r="J3647" t="str">
        <f t="shared" si="338"/>
        <v/>
      </c>
      <c r="K3647" s="56" t="str">
        <f t="shared" si="339"/>
        <v/>
      </c>
      <c r="L3647" s="57" t="str">
        <f t="shared" si="341"/>
        <v/>
      </c>
      <c r="M3647" t="str" cm="1">
        <f t="array" ref="M3647">IF(L3647="","",_xlfn.IFS(
  AND(L3647&gt;=TIME(9,0,0), L3647&lt;TIME(16,0,0)),"Morning",
  AND(L3647&gt;=TIME(16,0,0), L3647&lt;TIME(23,59,0)),"Evening",
  L3647&gt;=TIME(23,59,0),"Night",
  L3647&lt;TIME(9,0,0),"Night"
))</f>
        <v/>
      </c>
      <c r="O3647" t="str">
        <f t="shared" si="340"/>
        <v/>
      </c>
    </row>
    <row r="3648" spans="7:15" x14ac:dyDescent="0.25">
      <c r="G3648" t="str">
        <f t="shared" si="336"/>
        <v/>
      </c>
      <c r="H3648" s="4" t="str">
        <f t="shared" si="337"/>
        <v/>
      </c>
      <c r="I3648" t="str">
        <f>IFERROR(INDEX(Analysis!$B$71:$L$91, MATCH(B3648, Analysis!$A$71:$A$91, 0), MATCH(C3648, Analysis!$B$70:$L$70, 0)), "")</f>
        <v/>
      </c>
      <c r="J3648" t="str">
        <f t="shared" si="338"/>
        <v/>
      </c>
      <c r="K3648" s="56" t="str">
        <f t="shared" si="339"/>
        <v/>
      </c>
      <c r="L3648" s="57" t="str">
        <f t="shared" si="341"/>
        <v/>
      </c>
      <c r="M3648" t="str" cm="1">
        <f t="array" ref="M3648">IF(L3648="","",_xlfn.IFS(
  AND(L3648&gt;=TIME(9,0,0), L3648&lt;TIME(16,0,0)),"Morning",
  AND(L3648&gt;=TIME(16,0,0), L3648&lt;TIME(23,59,0)),"Evening",
  L3648&gt;=TIME(23,59,0),"Night",
  L3648&lt;TIME(9,0,0),"Night"
))</f>
        <v/>
      </c>
      <c r="O3648" t="str">
        <f t="shared" si="340"/>
        <v/>
      </c>
    </row>
    <row r="3649" spans="7:15" x14ac:dyDescent="0.25">
      <c r="G3649" t="str">
        <f t="shared" si="336"/>
        <v/>
      </c>
      <c r="H3649" s="4" t="str">
        <f t="shared" si="337"/>
        <v/>
      </c>
      <c r="I3649" t="str">
        <f>IFERROR(INDEX(Analysis!$B$71:$L$91, MATCH(B3649, Analysis!$A$71:$A$91, 0), MATCH(C3649, Analysis!$B$70:$L$70, 0)), "")</f>
        <v/>
      </c>
      <c r="J3649" t="str">
        <f t="shared" si="338"/>
        <v/>
      </c>
      <c r="K3649" s="56" t="str">
        <f t="shared" si="339"/>
        <v/>
      </c>
      <c r="L3649" s="57" t="str">
        <f t="shared" si="341"/>
        <v/>
      </c>
      <c r="M3649" t="str" cm="1">
        <f t="array" ref="M3649">IF(L3649="","",_xlfn.IFS(
  AND(L3649&gt;=TIME(9,0,0), L3649&lt;TIME(16,0,0)),"Morning",
  AND(L3649&gt;=TIME(16,0,0), L3649&lt;TIME(23,59,0)),"Evening",
  L3649&gt;=TIME(23,59,0),"Night",
  L3649&lt;TIME(9,0,0),"Night"
))</f>
        <v/>
      </c>
      <c r="O3649" t="str">
        <f t="shared" si="340"/>
        <v/>
      </c>
    </row>
    <row r="3650" spans="7:15" x14ac:dyDescent="0.25">
      <c r="G3650" t="str">
        <f t="shared" ref="G3650:G3713" si="342">IF(ISBLANK(A3650), "", IF(ISBLANK(F3650), 0, F3650))</f>
        <v/>
      </c>
      <c r="H3650" s="4" t="str">
        <f t="shared" ref="H3650:H3713" si="343">IF(ISBLANK(E3650),"",HYPERLINK(E3650,"Click here"))</f>
        <v/>
      </c>
      <c r="I3650" t="str">
        <f>IFERROR(INDEX(Analysis!$B$71:$L$91, MATCH(B3650, Analysis!$A$71:$A$91, 0), MATCH(C3650, Analysis!$B$70:$L$70, 0)), "")</f>
        <v/>
      </c>
      <c r="J3650" t="str">
        <f t="shared" ref="J3650:J3713" si="344">IF(ISBLANK(A3650),"",WEEKNUM(A3650))</f>
        <v/>
      </c>
      <c r="K3650" s="56" t="str">
        <f t="shared" ref="K3650:K3713" si="345">IF(ISBLANK(A3650),"",DATE(YEAR(A3650),MONTH(A3650),DAY(A3650)))</f>
        <v/>
      </c>
      <c r="L3650" s="57" t="str">
        <f t="shared" si="341"/>
        <v/>
      </c>
      <c r="M3650" t="str" cm="1">
        <f t="array" ref="M3650">IF(L3650="","",_xlfn.IFS(
  AND(L3650&gt;=TIME(9,0,0), L3650&lt;TIME(16,0,0)),"Morning",
  AND(L3650&gt;=TIME(16,0,0), L3650&lt;TIME(23,59,0)),"Evening",
  L3650&gt;=TIME(23,59,0),"Night",
  L3650&lt;TIME(9,0,0),"Night"
))</f>
        <v/>
      </c>
      <c r="O3650" t="str">
        <f t="shared" ref="O3650:O3713" si="346">IF(N3650="ON", _xlfn.IMAGE(E3650, 1), "")</f>
        <v/>
      </c>
    </row>
    <row r="3651" spans="7:15" x14ac:dyDescent="0.25">
      <c r="G3651" t="str">
        <f t="shared" si="342"/>
        <v/>
      </c>
      <c r="H3651" s="4" t="str">
        <f t="shared" si="343"/>
        <v/>
      </c>
      <c r="I3651" t="str">
        <f>IFERROR(INDEX(Analysis!$B$71:$L$91, MATCH(B3651, Analysis!$A$71:$A$91, 0), MATCH(C3651, Analysis!$B$70:$L$70, 0)), "")</f>
        <v/>
      </c>
      <c r="J3651" t="str">
        <f t="shared" si="344"/>
        <v/>
      </c>
      <c r="K3651" s="56" t="str">
        <f t="shared" si="345"/>
        <v/>
      </c>
      <c r="L3651" s="57" t="str">
        <f t="shared" ref="L3651:L3714" si="347">IF(A3651="", "", A3651 - INT(A3651))</f>
        <v/>
      </c>
      <c r="M3651" t="str" cm="1">
        <f t="array" ref="M3651">IF(L3651="","",_xlfn.IFS(
  AND(L3651&gt;=TIME(9,0,0), L3651&lt;TIME(16,0,0)),"Morning",
  AND(L3651&gt;=TIME(16,0,0), L3651&lt;TIME(23,59,0)),"Evening",
  L3651&gt;=TIME(23,59,0),"Night",
  L3651&lt;TIME(9,0,0),"Night"
))</f>
        <v/>
      </c>
      <c r="O3651" t="str">
        <f t="shared" si="346"/>
        <v/>
      </c>
    </row>
    <row r="3652" spans="7:15" x14ac:dyDescent="0.25">
      <c r="G3652" t="str">
        <f t="shared" si="342"/>
        <v/>
      </c>
      <c r="H3652" s="4" t="str">
        <f t="shared" si="343"/>
        <v/>
      </c>
      <c r="I3652" t="str">
        <f>IFERROR(INDEX(Analysis!$B$71:$L$91, MATCH(B3652, Analysis!$A$71:$A$91, 0), MATCH(C3652, Analysis!$B$70:$L$70, 0)), "")</f>
        <v/>
      </c>
      <c r="J3652" t="str">
        <f t="shared" si="344"/>
        <v/>
      </c>
      <c r="K3652" s="56" t="str">
        <f t="shared" si="345"/>
        <v/>
      </c>
      <c r="L3652" s="57" t="str">
        <f t="shared" si="347"/>
        <v/>
      </c>
      <c r="M3652" t="str" cm="1">
        <f t="array" ref="M3652">IF(L3652="","",_xlfn.IFS(
  AND(L3652&gt;=TIME(9,0,0), L3652&lt;TIME(16,0,0)),"Morning",
  AND(L3652&gt;=TIME(16,0,0), L3652&lt;TIME(23,59,0)),"Evening",
  L3652&gt;=TIME(23,59,0),"Night",
  L3652&lt;TIME(9,0,0),"Night"
))</f>
        <v/>
      </c>
      <c r="O3652" t="str">
        <f t="shared" si="346"/>
        <v/>
      </c>
    </row>
    <row r="3653" spans="7:15" x14ac:dyDescent="0.25">
      <c r="G3653" t="str">
        <f t="shared" si="342"/>
        <v/>
      </c>
      <c r="H3653" s="4" t="str">
        <f t="shared" si="343"/>
        <v/>
      </c>
      <c r="I3653" t="str">
        <f>IFERROR(INDEX(Analysis!$B$71:$L$91, MATCH(B3653, Analysis!$A$71:$A$91, 0), MATCH(C3653, Analysis!$B$70:$L$70, 0)), "")</f>
        <v/>
      </c>
      <c r="J3653" t="str">
        <f t="shared" si="344"/>
        <v/>
      </c>
      <c r="K3653" s="56" t="str">
        <f t="shared" si="345"/>
        <v/>
      </c>
      <c r="L3653" s="57" t="str">
        <f t="shared" si="347"/>
        <v/>
      </c>
      <c r="M3653" t="str" cm="1">
        <f t="array" ref="M3653">IF(L3653="","",_xlfn.IFS(
  AND(L3653&gt;=TIME(9,0,0), L3653&lt;TIME(16,0,0)),"Morning",
  AND(L3653&gt;=TIME(16,0,0), L3653&lt;TIME(23,59,0)),"Evening",
  L3653&gt;=TIME(23,59,0),"Night",
  L3653&lt;TIME(9,0,0),"Night"
))</f>
        <v/>
      </c>
      <c r="O3653" t="str">
        <f t="shared" si="346"/>
        <v/>
      </c>
    </row>
    <row r="3654" spans="7:15" x14ac:dyDescent="0.25">
      <c r="G3654" t="str">
        <f t="shared" si="342"/>
        <v/>
      </c>
      <c r="H3654" s="4" t="str">
        <f t="shared" si="343"/>
        <v/>
      </c>
      <c r="I3654" t="str">
        <f>IFERROR(INDEX(Analysis!$B$71:$L$91, MATCH(B3654, Analysis!$A$71:$A$91, 0), MATCH(C3654, Analysis!$B$70:$L$70, 0)), "")</f>
        <v/>
      </c>
      <c r="J3654" t="str">
        <f t="shared" si="344"/>
        <v/>
      </c>
      <c r="K3654" s="56" t="str">
        <f t="shared" si="345"/>
        <v/>
      </c>
      <c r="L3654" s="57" t="str">
        <f t="shared" si="347"/>
        <v/>
      </c>
      <c r="M3654" t="str" cm="1">
        <f t="array" ref="M3654">IF(L3654="","",_xlfn.IFS(
  AND(L3654&gt;=TIME(9,0,0), L3654&lt;TIME(16,0,0)),"Morning",
  AND(L3654&gt;=TIME(16,0,0), L3654&lt;TIME(23,59,0)),"Evening",
  L3654&gt;=TIME(23,59,0),"Night",
  L3654&lt;TIME(9,0,0),"Night"
))</f>
        <v/>
      </c>
      <c r="O3654" t="str">
        <f t="shared" si="346"/>
        <v/>
      </c>
    </row>
    <row r="3655" spans="7:15" x14ac:dyDescent="0.25">
      <c r="G3655" t="str">
        <f t="shared" si="342"/>
        <v/>
      </c>
      <c r="H3655" s="4" t="str">
        <f t="shared" si="343"/>
        <v/>
      </c>
      <c r="I3655" t="str">
        <f>IFERROR(INDEX(Analysis!$B$71:$L$91, MATCH(B3655, Analysis!$A$71:$A$91, 0), MATCH(C3655, Analysis!$B$70:$L$70, 0)), "")</f>
        <v/>
      </c>
      <c r="J3655" t="str">
        <f t="shared" si="344"/>
        <v/>
      </c>
      <c r="K3655" s="56" t="str">
        <f t="shared" si="345"/>
        <v/>
      </c>
      <c r="L3655" s="57" t="str">
        <f t="shared" si="347"/>
        <v/>
      </c>
      <c r="M3655" t="str" cm="1">
        <f t="array" ref="M3655">IF(L3655="","",_xlfn.IFS(
  AND(L3655&gt;=TIME(9,0,0), L3655&lt;TIME(16,0,0)),"Morning",
  AND(L3655&gt;=TIME(16,0,0), L3655&lt;TIME(23,59,0)),"Evening",
  L3655&gt;=TIME(23,59,0),"Night",
  L3655&lt;TIME(9,0,0),"Night"
))</f>
        <v/>
      </c>
      <c r="O3655" t="str">
        <f t="shared" si="346"/>
        <v/>
      </c>
    </row>
    <row r="3656" spans="7:15" x14ac:dyDescent="0.25">
      <c r="G3656" t="str">
        <f t="shared" si="342"/>
        <v/>
      </c>
      <c r="H3656" s="4" t="str">
        <f t="shared" si="343"/>
        <v/>
      </c>
      <c r="I3656" t="str">
        <f>IFERROR(INDEX(Analysis!$B$71:$L$91, MATCH(B3656, Analysis!$A$71:$A$91, 0), MATCH(C3656, Analysis!$B$70:$L$70, 0)), "")</f>
        <v/>
      </c>
      <c r="J3656" t="str">
        <f t="shared" si="344"/>
        <v/>
      </c>
      <c r="K3656" s="56" t="str">
        <f t="shared" si="345"/>
        <v/>
      </c>
      <c r="L3656" s="57" t="str">
        <f t="shared" si="347"/>
        <v/>
      </c>
      <c r="M3656" t="str" cm="1">
        <f t="array" ref="M3656">IF(L3656="","",_xlfn.IFS(
  AND(L3656&gt;=TIME(9,0,0), L3656&lt;TIME(16,0,0)),"Morning",
  AND(L3656&gt;=TIME(16,0,0), L3656&lt;TIME(23,59,0)),"Evening",
  L3656&gt;=TIME(23,59,0),"Night",
  L3656&lt;TIME(9,0,0),"Night"
))</f>
        <v/>
      </c>
      <c r="O3656" t="str">
        <f t="shared" si="346"/>
        <v/>
      </c>
    </row>
    <row r="3657" spans="7:15" x14ac:dyDescent="0.25">
      <c r="G3657" t="str">
        <f t="shared" si="342"/>
        <v/>
      </c>
      <c r="H3657" s="4" t="str">
        <f t="shared" si="343"/>
        <v/>
      </c>
      <c r="I3657" t="str">
        <f>IFERROR(INDEX(Analysis!$B$71:$L$91, MATCH(B3657, Analysis!$A$71:$A$91, 0), MATCH(C3657, Analysis!$B$70:$L$70, 0)), "")</f>
        <v/>
      </c>
      <c r="J3657" t="str">
        <f t="shared" si="344"/>
        <v/>
      </c>
      <c r="K3657" s="56" t="str">
        <f t="shared" si="345"/>
        <v/>
      </c>
      <c r="L3657" s="57" t="str">
        <f t="shared" si="347"/>
        <v/>
      </c>
      <c r="M3657" t="str" cm="1">
        <f t="array" ref="M3657">IF(L3657="","",_xlfn.IFS(
  AND(L3657&gt;=TIME(9,0,0), L3657&lt;TIME(16,0,0)),"Morning",
  AND(L3657&gt;=TIME(16,0,0), L3657&lt;TIME(23,59,0)),"Evening",
  L3657&gt;=TIME(23,59,0),"Night",
  L3657&lt;TIME(9,0,0),"Night"
))</f>
        <v/>
      </c>
      <c r="O3657" t="str">
        <f t="shared" si="346"/>
        <v/>
      </c>
    </row>
    <row r="3658" spans="7:15" x14ac:dyDescent="0.25">
      <c r="G3658" t="str">
        <f t="shared" si="342"/>
        <v/>
      </c>
      <c r="H3658" s="4" t="str">
        <f t="shared" si="343"/>
        <v/>
      </c>
      <c r="I3658" t="str">
        <f>IFERROR(INDEX(Analysis!$B$71:$L$91, MATCH(B3658, Analysis!$A$71:$A$91, 0), MATCH(C3658, Analysis!$B$70:$L$70, 0)), "")</f>
        <v/>
      </c>
      <c r="J3658" t="str">
        <f t="shared" si="344"/>
        <v/>
      </c>
      <c r="K3658" s="56" t="str">
        <f t="shared" si="345"/>
        <v/>
      </c>
      <c r="L3658" s="57" t="str">
        <f t="shared" si="347"/>
        <v/>
      </c>
      <c r="M3658" t="str" cm="1">
        <f t="array" ref="M3658">IF(L3658="","",_xlfn.IFS(
  AND(L3658&gt;=TIME(9,0,0), L3658&lt;TIME(16,0,0)),"Morning",
  AND(L3658&gt;=TIME(16,0,0), L3658&lt;TIME(23,59,0)),"Evening",
  L3658&gt;=TIME(23,59,0),"Night",
  L3658&lt;TIME(9,0,0),"Night"
))</f>
        <v/>
      </c>
      <c r="O3658" t="str">
        <f t="shared" si="346"/>
        <v/>
      </c>
    </row>
    <row r="3659" spans="7:15" x14ac:dyDescent="0.25">
      <c r="G3659" t="str">
        <f t="shared" si="342"/>
        <v/>
      </c>
      <c r="H3659" s="4" t="str">
        <f t="shared" si="343"/>
        <v/>
      </c>
      <c r="I3659" t="str">
        <f>IFERROR(INDEX(Analysis!$B$71:$L$91, MATCH(B3659, Analysis!$A$71:$A$91, 0), MATCH(C3659, Analysis!$B$70:$L$70, 0)), "")</f>
        <v/>
      </c>
      <c r="J3659" t="str">
        <f t="shared" si="344"/>
        <v/>
      </c>
      <c r="K3659" s="56" t="str">
        <f t="shared" si="345"/>
        <v/>
      </c>
      <c r="L3659" s="57" t="str">
        <f t="shared" si="347"/>
        <v/>
      </c>
      <c r="M3659" t="str" cm="1">
        <f t="array" ref="M3659">IF(L3659="","",_xlfn.IFS(
  AND(L3659&gt;=TIME(9,0,0), L3659&lt;TIME(16,0,0)),"Morning",
  AND(L3659&gt;=TIME(16,0,0), L3659&lt;TIME(23,59,0)),"Evening",
  L3659&gt;=TIME(23,59,0),"Night",
  L3659&lt;TIME(9,0,0),"Night"
))</f>
        <v/>
      </c>
      <c r="O3659" t="str">
        <f t="shared" si="346"/>
        <v/>
      </c>
    </row>
    <row r="3660" spans="7:15" x14ac:dyDescent="0.25">
      <c r="G3660" t="str">
        <f t="shared" si="342"/>
        <v/>
      </c>
      <c r="H3660" s="4" t="str">
        <f t="shared" si="343"/>
        <v/>
      </c>
      <c r="I3660" t="str">
        <f>IFERROR(INDEX(Analysis!$B$71:$L$91, MATCH(B3660, Analysis!$A$71:$A$91, 0), MATCH(C3660, Analysis!$B$70:$L$70, 0)), "")</f>
        <v/>
      </c>
      <c r="J3660" t="str">
        <f t="shared" si="344"/>
        <v/>
      </c>
      <c r="K3660" s="56" t="str">
        <f t="shared" si="345"/>
        <v/>
      </c>
      <c r="L3660" s="57" t="str">
        <f t="shared" si="347"/>
        <v/>
      </c>
      <c r="M3660" t="str" cm="1">
        <f t="array" ref="M3660">IF(L3660="","",_xlfn.IFS(
  AND(L3660&gt;=TIME(9,0,0), L3660&lt;TIME(16,0,0)),"Morning",
  AND(L3660&gt;=TIME(16,0,0), L3660&lt;TIME(23,59,0)),"Evening",
  L3660&gt;=TIME(23,59,0),"Night",
  L3660&lt;TIME(9,0,0),"Night"
))</f>
        <v/>
      </c>
      <c r="O3660" t="str">
        <f t="shared" si="346"/>
        <v/>
      </c>
    </row>
    <row r="3661" spans="7:15" x14ac:dyDescent="0.25">
      <c r="G3661" t="str">
        <f t="shared" si="342"/>
        <v/>
      </c>
      <c r="H3661" s="4" t="str">
        <f t="shared" si="343"/>
        <v/>
      </c>
      <c r="I3661" t="str">
        <f>IFERROR(INDEX(Analysis!$B$71:$L$91, MATCH(B3661, Analysis!$A$71:$A$91, 0), MATCH(C3661, Analysis!$B$70:$L$70, 0)), "")</f>
        <v/>
      </c>
      <c r="J3661" t="str">
        <f t="shared" si="344"/>
        <v/>
      </c>
      <c r="K3661" s="56" t="str">
        <f t="shared" si="345"/>
        <v/>
      </c>
      <c r="L3661" s="57" t="str">
        <f t="shared" si="347"/>
        <v/>
      </c>
      <c r="M3661" t="str" cm="1">
        <f t="array" ref="M3661">IF(L3661="","",_xlfn.IFS(
  AND(L3661&gt;=TIME(9,0,0), L3661&lt;TIME(16,0,0)),"Morning",
  AND(L3661&gt;=TIME(16,0,0), L3661&lt;TIME(23,59,0)),"Evening",
  L3661&gt;=TIME(23,59,0),"Night",
  L3661&lt;TIME(9,0,0),"Night"
))</f>
        <v/>
      </c>
      <c r="O3661" t="str">
        <f t="shared" si="346"/>
        <v/>
      </c>
    </row>
    <row r="3662" spans="7:15" x14ac:dyDescent="0.25">
      <c r="G3662" t="str">
        <f t="shared" si="342"/>
        <v/>
      </c>
      <c r="H3662" s="4" t="str">
        <f t="shared" si="343"/>
        <v/>
      </c>
      <c r="I3662" t="str">
        <f>IFERROR(INDEX(Analysis!$B$71:$L$91, MATCH(B3662, Analysis!$A$71:$A$91, 0), MATCH(C3662, Analysis!$B$70:$L$70, 0)), "")</f>
        <v/>
      </c>
      <c r="J3662" t="str">
        <f t="shared" si="344"/>
        <v/>
      </c>
      <c r="K3662" s="56" t="str">
        <f t="shared" si="345"/>
        <v/>
      </c>
      <c r="L3662" s="57" t="str">
        <f t="shared" si="347"/>
        <v/>
      </c>
      <c r="M3662" t="str" cm="1">
        <f t="array" ref="M3662">IF(L3662="","",_xlfn.IFS(
  AND(L3662&gt;=TIME(9,0,0), L3662&lt;TIME(16,0,0)),"Morning",
  AND(L3662&gt;=TIME(16,0,0), L3662&lt;TIME(23,59,0)),"Evening",
  L3662&gt;=TIME(23,59,0),"Night",
  L3662&lt;TIME(9,0,0),"Night"
))</f>
        <v/>
      </c>
      <c r="O3662" t="str">
        <f t="shared" si="346"/>
        <v/>
      </c>
    </row>
    <row r="3663" spans="7:15" x14ac:dyDescent="0.25">
      <c r="G3663" t="str">
        <f t="shared" si="342"/>
        <v/>
      </c>
      <c r="H3663" s="4" t="str">
        <f t="shared" si="343"/>
        <v/>
      </c>
      <c r="I3663" t="str">
        <f>IFERROR(INDEX(Analysis!$B$71:$L$91, MATCH(B3663, Analysis!$A$71:$A$91, 0), MATCH(C3663, Analysis!$B$70:$L$70, 0)), "")</f>
        <v/>
      </c>
      <c r="J3663" t="str">
        <f t="shared" si="344"/>
        <v/>
      </c>
      <c r="K3663" s="56" t="str">
        <f t="shared" si="345"/>
        <v/>
      </c>
      <c r="L3663" s="57" t="str">
        <f t="shared" si="347"/>
        <v/>
      </c>
      <c r="M3663" t="str" cm="1">
        <f t="array" ref="M3663">IF(L3663="","",_xlfn.IFS(
  AND(L3663&gt;=TIME(9,0,0), L3663&lt;TIME(16,0,0)),"Morning",
  AND(L3663&gt;=TIME(16,0,0), L3663&lt;TIME(23,59,0)),"Evening",
  L3663&gt;=TIME(23,59,0),"Night",
  L3663&lt;TIME(9,0,0),"Night"
))</f>
        <v/>
      </c>
      <c r="O3663" t="str">
        <f t="shared" si="346"/>
        <v/>
      </c>
    </row>
    <row r="3664" spans="7:15" x14ac:dyDescent="0.25">
      <c r="G3664" t="str">
        <f t="shared" si="342"/>
        <v/>
      </c>
      <c r="H3664" s="4" t="str">
        <f t="shared" si="343"/>
        <v/>
      </c>
      <c r="I3664" t="str">
        <f>IFERROR(INDEX(Analysis!$B$71:$L$91, MATCH(B3664, Analysis!$A$71:$A$91, 0), MATCH(C3664, Analysis!$B$70:$L$70, 0)), "")</f>
        <v/>
      </c>
      <c r="J3664" t="str">
        <f t="shared" si="344"/>
        <v/>
      </c>
      <c r="K3664" s="56" t="str">
        <f t="shared" si="345"/>
        <v/>
      </c>
      <c r="L3664" s="57" t="str">
        <f t="shared" si="347"/>
        <v/>
      </c>
      <c r="M3664" t="str" cm="1">
        <f t="array" ref="M3664">IF(L3664="","",_xlfn.IFS(
  AND(L3664&gt;=TIME(9,0,0), L3664&lt;TIME(16,0,0)),"Morning",
  AND(L3664&gt;=TIME(16,0,0), L3664&lt;TIME(23,59,0)),"Evening",
  L3664&gt;=TIME(23,59,0),"Night",
  L3664&lt;TIME(9,0,0),"Night"
))</f>
        <v/>
      </c>
      <c r="O3664" t="str">
        <f t="shared" si="346"/>
        <v/>
      </c>
    </row>
    <row r="3665" spans="7:15" x14ac:dyDescent="0.25">
      <c r="G3665" t="str">
        <f t="shared" si="342"/>
        <v/>
      </c>
      <c r="H3665" s="4" t="str">
        <f t="shared" si="343"/>
        <v/>
      </c>
      <c r="I3665" t="str">
        <f>IFERROR(INDEX(Analysis!$B$71:$L$91, MATCH(B3665, Analysis!$A$71:$A$91, 0), MATCH(C3665, Analysis!$B$70:$L$70, 0)), "")</f>
        <v/>
      </c>
      <c r="J3665" t="str">
        <f t="shared" si="344"/>
        <v/>
      </c>
      <c r="K3665" s="56" t="str">
        <f t="shared" si="345"/>
        <v/>
      </c>
      <c r="L3665" s="57" t="str">
        <f t="shared" si="347"/>
        <v/>
      </c>
      <c r="M3665" t="str" cm="1">
        <f t="array" ref="M3665">IF(L3665="","",_xlfn.IFS(
  AND(L3665&gt;=TIME(9,0,0), L3665&lt;TIME(16,0,0)),"Morning",
  AND(L3665&gt;=TIME(16,0,0), L3665&lt;TIME(23,59,0)),"Evening",
  L3665&gt;=TIME(23,59,0),"Night",
  L3665&lt;TIME(9,0,0),"Night"
))</f>
        <v/>
      </c>
      <c r="O3665" t="str">
        <f t="shared" si="346"/>
        <v/>
      </c>
    </row>
    <row r="3666" spans="7:15" x14ac:dyDescent="0.25">
      <c r="G3666" t="str">
        <f t="shared" si="342"/>
        <v/>
      </c>
      <c r="H3666" s="4" t="str">
        <f t="shared" si="343"/>
        <v/>
      </c>
      <c r="I3666" t="str">
        <f>IFERROR(INDEX(Analysis!$B$71:$L$91, MATCH(B3666, Analysis!$A$71:$A$91, 0), MATCH(C3666, Analysis!$B$70:$L$70, 0)), "")</f>
        <v/>
      </c>
      <c r="J3666" t="str">
        <f t="shared" si="344"/>
        <v/>
      </c>
      <c r="K3666" s="56" t="str">
        <f t="shared" si="345"/>
        <v/>
      </c>
      <c r="L3666" s="57" t="str">
        <f t="shared" si="347"/>
        <v/>
      </c>
      <c r="M3666" t="str" cm="1">
        <f t="array" ref="M3666">IF(L3666="","",_xlfn.IFS(
  AND(L3666&gt;=TIME(9,0,0), L3666&lt;TIME(16,0,0)),"Morning",
  AND(L3666&gt;=TIME(16,0,0), L3666&lt;TIME(23,59,0)),"Evening",
  L3666&gt;=TIME(23,59,0),"Night",
  L3666&lt;TIME(9,0,0),"Night"
))</f>
        <v/>
      </c>
      <c r="O3666" t="str">
        <f t="shared" si="346"/>
        <v/>
      </c>
    </row>
    <row r="3667" spans="7:15" x14ac:dyDescent="0.25">
      <c r="G3667" t="str">
        <f t="shared" si="342"/>
        <v/>
      </c>
      <c r="H3667" s="4" t="str">
        <f t="shared" si="343"/>
        <v/>
      </c>
      <c r="I3667" t="str">
        <f>IFERROR(INDEX(Analysis!$B$71:$L$91, MATCH(B3667, Analysis!$A$71:$A$91, 0), MATCH(C3667, Analysis!$B$70:$L$70, 0)), "")</f>
        <v/>
      </c>
      <c r="J3667" t="str">
        <f t="shared" si="344"/>
        <v/>
      </c>
      <c r="K3667" s="56" t="str">
        <f t="shared" si="345"/>
        <v/>
      </c>
      <c r="L3667" s="57" t="str">
        <f t="shared" si="347"/>
        <v/>
      </c>
      <c r="M3667" t="str" cm="1">
        <f t="array" ref="M3667">IF(L3667="","",_xlfn.IFS(
  AND(L3667&gt;=TIME(9,0,0), L3667&lt;TIME(16,0,0)),"Morning",
  AND(L3667&gt;=TIME(16,0,0), L3667&lt;TIME(23,59,0)),"Evening",
  L3667&gt;=TIME(23,59,0),"Night",
  L3667&lt;TIME(9,0,0),"Night"
))</f>
        <v/>
      </c>
      <c r="O3667" t="str">
        <f t="shared" si="346"/>
        <v/>
      </c>
    </row>
    <row r="3668" spans="7:15" x14ac:dyDescent="0.25">
      <c r="G3668" t="str">
        <f t="shared" si="342"/>
        <v/>
      </c>
      <c r="H3668" s="4" t="str">
        <f t="shared" si="343"/>
        <v/>
      </c>
      <c r="I3668" t="str">
        <f>IFERROR(INDEX(Analysis!$B$71:$L$91, MATCH(B3668, Analysis!$A$71:$A$91, 0), MATCH(C3668, Analysis!$B$70:$L$70, 0)), "")</f>
        <v/>
      </c>
      <c r="J3668" t="str">
        <f t="shared" si="344"/>
        <v/>
      </c>
      <c r="K3668" s="56" t="str">
        <f t="shared" si="345"/>
        <v/>
      </c>
      <c r="L3668" s="57" t="str">
        <f t="shared" si="347"/>
        <v/>
      </c>
      <c r="M3668" t="str" cm="1">
        <f t="array" ref="M3668">IF(L3668="","",_xlfn.IFS(
  AND(L3668&gt;=TIME(9,0,0), L3668&lt;TIME(16,0,0)),"Morning",
  AND(L3668&gt;=TIME(16,0,0), L3668&lt;TIME(23,59,0)),"Evening",
  L3668&gt;=TIME(23,59,0),"Night",
  L3668&lt;TIME(9,0,0),"Night"
))</f>
        <v/>
      </c>
      <c r="O3668" t="str">
        <f t="shared" si="346"/>
        <v/>
      </c>
    </row>
    <row r="3669" spans="7:15" x14ac:dyDescent="0.25">
      <c r="G3669" t="str">
        <f t="shared" si="342"/>
        <v/>
      </c>
      <c r="H3669" s="4" t="str">
        <f t="shared" si="343"/>
        <v/>
      </c>
      <c r="I3669" t="str">
        <f>IFERROR(INDEX(Analysis!$B$71:$L$91, MATCH(B3669, Analysis!$A$71:$A$91, 0), MATCH(C3669, Analysis!$B$70:$L$70, 0)), "")</f>
        <v/>
      </c>
      <c r="J3669" t="str">
        <f t="shared" si="344"/>
        <v/>
      </c>
      <c r="K3669" s="56" t="str">
        <f t="shared" si="345"/>
        <v/>
      </c>
      <c r="L3669" s="57" t="str">
        <f t="shared" si="347"/>
        <v/>
      </c>
      <c r="M3669" t="str" cm="1">
        <f t="array" ref="M3669">IF(L3669="","",_xlfn.IFS(
  AND(L3669&gt;=TIME(9,0,0), L3669&lt;TIME(16,0,0)),"Morning",
  AND(L3669&gt;=TIME(16,0,0), L3669&lt;TIME(23,59,0)),"Evening",
  L3669&gt;=TIME(23,59,0),"Night",
  L3669&lt;TIME(9,0,0),"Night"
))</f>
        <v/>
      </c>
      <c r="O3669" t="str">
        <f t="shared" si="346"/>
        <v/>
      </c>
    </row>
    <row r="3670" spans="7:15" x14ac:dyDescent="0.25">
      <c r="G3670" t="str">
        <f t="shared" si="342"/>
        <v/>
      </c>
      <c r="H3670" s="4" t="str">
        <f t="shared" si="343"/>
        <v/>
      </c>
      <c r="I3670" t="str">
        <f>IFERROR(INDEX(Analysis!$B$71:$L$91, MATCH(B3670, Analysis!$A$71:$A$91, 0), MATCH(C3670, Analysis!$B$70:$L$70, 0)), "")</f>
        <v/>
      </c>
      <c r="J3670" t="str">
        <f t="shared" si="344"/>
        <v/>
      </c>
      <c r="K3670" s="56" t="str">
        <f t="shared" si="345"/>
        <v/>
      </c>
      <c r="L3670" s="57" t="str">
        <f t="shared" si="347"/>
        <v/>
      </c>
      <c r="M3670" t="str" cm="1">
        <f t="array" ref="M3670">IF(L3670="","",_xlfn.IFS(
  AND(L3670&gt;=TIME(9,0,0), L3670&lt;TIME(16,0,0)),"Morning",
  AND(L3670&gt;=TIME(16,0,0), L3670&lt;TIME(23,59,0)),"Evening",
  L3670&gt;=TIME(23,59,0),"Night",
  L3670&lt;TIME(9,0,0),"Night"
))</f>
        <v/>
      </c>
      <c r="O3670" t="str">
        <f t="shared" si="346"/>
        <v/>
      </c>
    </row>
    <row r="3671" spans="7:15" x14ac:dyDescent="0.25">
      <c r="G3671" t="str">
        <f t="shared" si="342"/>
        <v/>
      </c>
      <c r="H3671" s="4" t="str">
        <f t="shared" si="343"/>
        <v/>
      </c>
      <c r="I3671" t="str">
        <f>IFERROR(INDEX(Analysis!$B$71:$L$91, MATCH(B3671, Analysis!$A$71:$A$91, 0), MATCH(C3671, Analysis!$B$70:$L$70, 0)), "")</f>
        <v/>
      </c>
      <c r="J3671" t="str">
        <f t="shared" si="344"/>
        <v/>
      </c>
      <c r="K3671" s="56" t="str">
        <f t="shared" si="345"/>
        <v/>
      </c>
      <c r="L3671" s="57" t="str">
        <f t="shared" si="347"/>
        <v/>
      </c>
      <c r="M3671" t="str" cm="1">
        <f t="array" ref="M3671">IF(L3671="","",_xlfn.IFS(
  AND(L3671&gt;=TIME(9,0,0), L3671&lt;TIME(16,0,0)),"Morning",
  AND(L3671&gt;=TIME(16,0,0), L3671&lt;TIME(23,59,0)),"Evening",
  L3671&gt;=TIME(23,59,0),"Night",
  L3671&lt;TIME(9,0,0),"Night"
))</f>
        <v/>
      </c>
      <c r="O3671" t="str">
        <f t="shared" si="346"/>
        <v/>
      </c>
    </row>
    <row r="3672" spans="7:15" x14ac:dyDescent="0.25">
      <c r="G3672" t="str">
        <f t="shared" si="342"/>
        <v/>
      </c>
      <c r="H3672" s="4" t="str">
        <f t="shared" si="343"/>
        <v/>
      </c>
      <c r="I3672" t="str">
        <f>IFERROR(INDEX(Analysis!$B$71:$L$91, MATCH(B3672, Analysis!$A$71:$A$91, 0), MATCH(C3672, Analysis!$B$70:$L$70, 0)), "")</f>
        <v/>
      </c>
      <c r="J3672" t="str">
        <f t="shared" si="344"/>
        <v/>
      </c>
      <c r="K3672" s="56" t="str">
        <f t="shared" si="345"/>
        <v/>
      </c>
      <c r="L3672" s="57" t="str">
        <f t="shared" si="347"/>
        <v/>
      </c>
      <c r="M3672" t="str" cm="1">
        <f t="array" ref="M3672">IF(L3672="","",_xlfn.IFS(
  AND(L3672&gt;=TIME(9,0,0), L3672&lt;TIME(16,0,0)),"Morning",
  AND(L3672&gt;=TIME(16,0,0), L3672&lt;TIME(23,59,0)),"Evening",
  L3672&gt;=TIME(23,59,0),"Night",
  L3672&lt;TIME(9,0,0),"Night"
))</f>
        <v/>
      </c>
      <c r="O3672" t="str">
        <f t="shared" si="346"/>
        <v/>
      </c>
    </row>
    <row r="3673" spans="7:15" x14ac:dyDescent="0.25">
      <c r="G3673" t="str">
        <f t="shared" si="342"/>
        <v/>
      </c>
      <c r="H3673" s="4" t="str">
        <f t="shared" si="343"/>
        <v/>
      </c>
      <c r="I3673" t="str">
        <f>IFERROR(INDEX(Analysis!$B$71:$L$91, MATCH(B3673, Analysis!$A$71:$A$91, 0), MATCH(C3673, Analysis!$B$70:$L$70, 0)), "")</f>
        <v/>
      </c>
      <c r="J3673" t="str">
        <f t="shared" si="344"/>
        <v/>
      </c>
      <c r="K3673" s="56" t="str">
        <f t="shared" si="345"/>
        <v/>
      </c>
      <c r="L3673" s="57" t="str">
        <f t="shared" si="347"/>
        <v/>
      </c>
      <c r="M3673" t="str" cm="1">
        <f t="array" ref="M3673">IF(L3673="","",_xlfn.IFS(
  AND(L3673&gt;=TIME(9,0,0), L3673&lt;TIME(16,0,0)),"Morning",
  AND(L3673&gt;=TIME(16,0,0), L3673&lt;TIME(23,59,0)),"Evening",
  L3673&gt;=TIME(23,59,0),"Night",
  L3673&lt;TIME(9,0,0),"Night"
))</f>
        <v/>
      </c>
      <c r="O3673" t="str">
        <f t="shared" si="346"/>
        <v/>
      </c>
    </row>
    <row r="3674" spans="7:15" x14ac:dyDescent="0.25">
      <c r="G3674" t="str">
        <f t="shared" si="342"/>
        <v/>
      </c>
      <c r="H3674" s="4" t="str">
        <f t="shared" si="343"/>
        <v/>
      </c>
      <c r="I3674" t="str">
        <f>IFERROR(INDEX(Analysis!$B$71:$L$91, MATCH(B3674, Analysis!$A$71:$A$91, 0), MATCH(C3674, Analysis!$B$70:$L$70, 0)), "")</f>
        <v/>
      </c>
      <c r="J3674" t="str">
        <f t="shared" si="344"/>
        <v/>
      </c>
      <c r="K3674" s="56" t="str">
        <f t="shared" si="345"/>
        <v/>
      </c>
      <c r="L3674" s="57" t="str">
        <f t="shared" si="347"/>
        <v/>
      </c>
      <c r="M3674" t="str" cm="1">
        <f t="array" ref="M3674">IF(L3674="","",_xlfn.IFS(
  AND(L3674&gt;=TIME(9,0,0), L3674&lt;TIME(16,0,0)),"Morning",
  AND(L3674&gt;=TIME(16,0,0), L3674&lt;TIME(23,59,0)),"Evening",
  L3674&gt;=TIME(23,59,0),"Night",
  L3674&lt;TIME(9,0,0),"Night"
))</f>
        <v/>
      </c>
      <c r="O3674" t="str">
        <f t="shared" si="346"/>
        <v/>
      </c>
    </row>
    <row r="3675" spans="7:15" x14ac:dyDescent="0.25">
      <c r="G3675" t="str">
        <f t="shared" si="342"/>
        <v/>
      </c>
      <c r="H3675" s="4" t="str">
        <f t="shared" si="343"/>
        <v/>
      </c>
      <c r="I3675" t="str">
        <f>IFERROR(INDEX(Analysis!$B$71:$L$91, MATCH(B3675, Analysis!$A$71:$A$91, 0), MATCH(C3675, Analysis!$B$70:$L$70, 0)), "")</f>
        <v/>
      </c>
      <c r="J3675" t="str">
        <f t="shared" si="344"/>
        <v/>
      </c>
      <c r="K3675" s="56" t="str">
        <f t="shared" si="345"/>
        <v/>
      </c>
      <c r="L3675" s="57" t="str">
        <f t="shared" si="347"/>
        <v/>
      </c>
      <c r="M3675" t="str" cm="1">
        <f t="array" ref="M3675">IF(L3675="","",_xlfn.IFS(
  AND(L3675&gt;=TIME(9,0,0), L3675&lt;TIME(16,0,0)),"Morning",
  AND(L3675&gt;=TIME(16,0,0), L3675&lt;TIME(23,59,0)),"Evening",
  L3675&gt;=TIME(23,59,0),"Night",
  L3675&lt;TIME(9,0,0),"Night"
))</f>
        <v/>
      </c>
      <c r="O3675" t="str">
        <f t="shared" si="346"/>
        <v/>
      </c>
    </row>
    <row r="3676" spans="7:15" x14ac:dyDescent="0.25">
      <c r="G3676" t="str">
        <f t="shared" si="342"/>
        <v/>
      </c>
      <c r="H3676" s="4" t="str">
        <f t="shared" si="343"/>
        <v/>
      </c>
      <c r="I3676" t="str">
        <f>IFERROR(INDEX(Analysis!$B$71:$L$91, MATCH(B3676, Analysis!$A$71:$A$91, 0), MATCH(C3676, Analysis!$B$70:$L$70, 0)), "")</f>
        <v/>
      </c>
      <c r="J3676" t="str">
        <f t="shared" si="344"/>
        <v/>
      </c>
      <c r="K3676" s="56" t="str">
        <f t="shared" si="345"/>
        <v/>
      </c>
      <c r="L3676" s="57" t="str">
        <f t="shared" si="347"/>
        <v/>
      </c>
      <c r="M3676" t="str" cm="1">
        <f t="array" ref="M3676">IF(L3676="","",_xlfn.IFS(
  AND(L3676&gt;=TIME(9,0,0), L3676&lt;TIME(16,0,0)),"Morning",
  AND(L3676&gt;=TIME(16,0,0), L3676&lt;TIME(23,59,0)),"Evening",
  L3676&gt;=TIME(23,59,0),"Night",
  L3676&lt;TIME(9,0,0),"Night"
))</f>
        <v/>
      </c>
      <c r="O3676" t="str">
        <f t="shared" si="346"/>
        <v/>
      </c>
    </row>
    <row r="3677" spans="7:15" x14ac:dyDescent="0.25">
      <c r="G3677" t="str">
        <f t="shared" si="342"/>
        <v/>
      </c>
      <c r="H3677" s="4" t="str">
        <f t="shared" si="343"/>
        <v/>
      </c>
      <c r="I3677" t="str">
        <f>IFERROR(INDEX(Analysis!$B$71:$L$91, MATCH(B3677, Analysis!$A$71:$A$91, 0), MATCH(C3677, Analysis!$B$70:$L$70, 0)), "")</f>
        <v/>
      </c>
      <c r="J3677" t="str">
        <f t="shared" si="344"/>
        <v/>
      </c>
      <c r="K3677" s="56" t="str">
        <f t="shared" si="345"/>
        <v/>
      </c>
      <c r="L3677" s="57" t="str">
        <f t="shared" si="347"/>
        <v/>
      </c>
      <c r="M3677" t="str" cm="1">
        <f t="array" ref="M3677">IF(L3677="","",_xlfn.IFS(
  AND(L3677&gt;=TIME(9,0,0), L3677&lt;TIME(16,0,0)),"Morning",
  AND(L3677&gt;=TIME(16,0,0), L3677&lt;TIME(23,59,0)),"Evening",
  L3677&gt;=TIME(23,59,0),"Night",
  L3677&lt;TIME(9,0,0),"Night"
))</f>
        <v/>
      </c>
      <c r="O3677" t="str">
        <f t="shared" si="346"/>
        <v/>
      </c>
    </row>
    <row r="3678" spans="7:15" x14ac:dyDescent="0.25">
      <c r="G3678" t="str">
        <f t="shared" si="342"/>
        <v/>
      </c>
      <c r="H3678" s="4" t="str">
        <f t="shared" si="343"/>
        <v/>
      </c>
      <c r="I3678" t="str">
        <f>IFERROR(INDEX(Analysis!$B$71:$L$91, MATCH(B3678, Analysis!$A$71:$A$91, 0), MATCH(C3678, Analysis!$B$70:$L$70, 0)), "")</f>
        <v/>
      </c>
      <c r="J3678" t="str">
        <f t="shared" si="344"/>
        <v/>
      </c>
      <c r="K3678" s="56" t="str">
        <f t="shared" si="345"/>
        <v/>
      </c>
      <c r="L3678" s="57" t="str">
        <f t="shared" si="347"/>
        <v/>
      </c>
      <c r="M3678" t="str" cm="1">
        <f t="array" ref="M3678">IF(L3678="","",_xlfn.IFS(
  AND(L3678&gt;=TIME(9,0,0), L3678&lt;TIME(16,0,0)),"Morning",
  AND(L3678&gt;=TIME(16,0,0), L3678&lt;TIME(23,59,0)),"Evening",
  L3678&gt;=TIME(23,59,0),"Night",
  L3678&lt;TIME(9,0,0),"Night"
))</f>
        <v/>
      </c>
      <c r="O3678" t="str">
        <f t="shared" si="346"/>
        <v/>
      </c>
    </row>
    <row r="3679" spans="7:15" x14ac:dyDescent="0.25">
      <c r="G3679" t="str">
        <f t="shared" si="342"/>
        <v/>
      </c>
      <c r="H3679" s="4" t="str">
        <f t="shared" si="343"/>
        <v/>
      </c>
      <c r="I3679" t="str">
        <f>IFERROR(INDEX(Analysis!$B$71:$L$91, MATCH(B3679, Analysis!$A$71:$A$91, 0), MATCH(C3679, Analysis!$B$70:$L$70, 0)), "")</f>
        <v/>
      </c>
      <c r="J3679" t="str">
        <f t="shared" si="344"/>
        <v/>
      </c>
      <c r="K3679" s="56" t="str">
        <f t="shared" si="345"/>
        <v/>
      </c>
      <c r="L3679" s="57" t="str">
        <f t="shared" si="347"/>
        <v/>
      </c>
      <c r="M3679" t="str" cm="1">
        <f t="array" ref="M3679">IF(L3679="","",_xlfn.IFS(
  AND(L3679&gt;=TIME(9,0,0), L3679&lt;TIME(16,0,0)),"Morning",
  AND(L3679&gt;=TIME(16,0,0), L3679&lt;TIME(23,59,0)),"Evening",
  L3679&gt;=TIME(23,59,0),"Night",
  L3679&lt;TIME(9,0,0),"Night"
))</f>
        <v/>
      </c>
      <c r="O3679" t="str">
        <f t="shared" si="346"/>
        <v/>
      </c>
    </row>
    <row r="3680" spans="7:15" x14ac:dyDescent="0.25">
      <c r="G3680" t="str">
        <f t="shared" si="342"/>
        <v/>
      </c>
      <c r="H3680" s="4" t="str">
        <f t="shared" si="343"/>
        <v/>
      </c>
      <c r="I3680" t="str">
        <f>IFERROR(INDEX(Analysis!$B$71:$L$91, MATCH(B3680, Analysis!$A$71:$A$91, 0), MATCH(C3680, Analysis!$B$70:$L$70, 0)), "")</f>
        <v/>
      </c>
      <c r="J3680" t="str">
        <f t="shared" si="344"/>
        <v/>
      </c>
      <c r="K3680" s="56" t="str">
        <f t="shared" si="345"/>
        <v/>
      </c>
      <c r="L3680" s="57" t="str">
        <f t="shared" si="347"/>
        <v/>
      </c>
      <c r="M3680" t="str" cm="1">
        <f t="array" ref="M3680">IF(L3680="","",_xlfn.IFS(
  AND(L3680&gt;=TIME(9,0,0), L3680&lt;TIME(16,0,0)),"Morning",
  AND(L3680&gt;=TIME(16,0,0), L3680&lt;TIME(23,59,0)),"Evening",
  L3680&gt;=TIME(23,59,0),"Night",
  L3680&lt;TIME(9,0,0),"Night"
))</f>
        <v/>
      </c>
      <c r="O3680" t="str">
        <f t="shared" si="346"/>
        <v/>
      </c>
    </row>
    <row r="3681" spans="7:15" x14ac:dyDescent="0.25">
      <c r="G3681" t="str">
        <f t="shared" si="342"/>
        <v/>
      </c>
      <c r="H3681" s="4" t="str">
        <f t="shared" si="343"/>
        <v/>
      </c>
      <c r="I3681" t="str">
        <f>IFERROR(INDEX(Analysis!$B$71:$L$91, MATCH(B3681, Analysis!$A$71:$A$91, 0), MATCH(C3681, Analysis!$B$70:$L$70, 0)), "")</f>
        <v/>
      </c>
      <c r="J3681" t="str">
        <f t="shared" si="344"/>
        <v/>
      </c>
      <c r="K3681" s="56" t="str">
        <f t="shared" si="345"/>
        <v/>
      </c>
      <c r="L3681" s="57" t="str">
        <f t="shared" si="347"/>
        <v/>
      </c>
      <c r="M3681" t="str" cm="1">
        <f t="array" ref="M3681">IF(L3681="","",_xlfn.IFS(
  AND(L3681&gt;=TIME(9,0,0), L3681&lt;TIME(16,0,0)),"Morning",
  AND(L3681&gt;=TIME(16,0,0), L3681&lt;TIME(23,59,0)),"Evening",
  L3681&gt;=TIME(23,59,0),"Night",
  L3681&lt;TIME(9,0,0),"Night"
))</f>
        <v/>
      </c>
      <c r="O3681" t="str">
        <f t="shared" si="346"/>
        <v/>
      </c>
    </row>
    <row r="3682" spans="7:15" x14ac:dyDescent="0.25">
      <c r="G3682" t="str">
        <f t="shared" si="342"/>
        <v/>
      </c>
      <c r="H3682" s="4" t="str">
        <f t="shared" si="343"/>
        <v/>
      </c>
      <c r="I3682" t="str">
        <f>IFERROR(INDEX(Analysis!$B$71:$L$91, MATCH(B3682, Analysis!$A$71:$A$91, 0), MATCH(C3682, Analysis!$B$70:$L$70, 0)), "")</f>
        <v/>
      </c>
      <c r="J3682" t="str">
        <f t="shared" si="344"/>
        <v/>
      </c>
      <c r="K3682" s="56" t="str">
        <f t="shared" si="345"/>
        <v/>
      </c>
      <c r="L3682" s="57" t="str">
        <f t="shared" si="347"/>
        <v/>
      </c>
      <c r="M3682" t="str" cm="1">
        <f t="array" ref="M3682">IF(L3682="","",_xlfn.IFS(
  AND(L3682&gt;=TIME(9,0,0), L3682&lt;TIME(16,0,0)),"Morning",
  AND(L3682&gt;=TIME(16,0,0), L3682&lt;TIME(23,59,0)),"Evening",
  L3682&gt;=TIME(23,59,0),"Night",
  L3682&lt;TIME(9,0,0),"Night"
))</f>
        <v/>
      </c>
      <c r="O3682" t="str">
        <f t="shared" si="346"/>
        <v/>
      </c>
    </row>
    <row r="3683" spans="7:15" x14ac:dyDescent="0.25">
      <c r="G3683" t="str">
        <f t="shared" si="342"/>
        <v/>
      </c>
      <c r="H3683" s="4" t="str">
        <f t="shared" si="343"/>
        <v/>
      </c>
      <c r="I3683" t="str">
        <f>IFERROR(INDEX(Analysis!$B$71:$L$91, MATCH(B3683, Analysis!$A$71:$A$91, 0), MATCH(C3683, Analysis!$B$70:$L$70, 0)), "")</f>
        <v/>
      </c>
      <c r="J3683" t="str">
        <f t="shared" si="344"/>
        <v/>
      </c>
      <c r="K3683" s="56" t="str">
        <f t="shared" si="345"/>
        <v/>
      </c>
      <c r="L3683" s="57" t="str">
        <f t="shared" si="347"/>
        <v/>
      </c>
      <c r="M3683" t="str" cm="1">
        <f t="array" ref="M3683">IF(L3683="","",_xlfn.IFS(
  AND(L3683&gt;=TIME(9,0,0), L3683&lt;TIME(16,0,0)),"Morning",
  AND(L3683&gt;=TIME(16,0,0), L3683&lt;TIME(23,59,0)),"Evening",
  L3683&gt;=TIME(23,59,0),"Night",
  L3683&lt;TIME(9,0,0),"Night"
))</f>
        <v/>
      </c>
      <c r="O3683" t="str">
        <f t="shared" si="346"/>
        <v/>
      </c>
    </row>
    <row r="3684" spans="7:15" x14ac:dyDescent="0.25">
      <c r="G3684" t="str">
        <f t="shared" si="342"/>
        <v/>
      </c>
      <c r="H3684" s="4" t="str">
        <f t="shared" si="343"/>
        <v/>
      </c>
      <c r="I3684" t="str">
        <f>IFERROR(INDEX(Analysis!$B$71:$L$91, MATCH(B3684, Analysis!$A$71:$A$91, 0), MATCH(C3684, Analysis!$B$70:$L$70, 0)), "")</f>
        <v/>
      </c>
      <c r="J3684" t="str">
        <f t="shared" si="344"/>
        <v/>
      </c>
      <c r="K3684" s="56" t="str">
        <f t="shared" si="345"/>
        <v/>
      </c>
      <c r="L3684" s="57" t="str">
        <f t="shared" si="347"/>
        <v/>
      </c>
      <c r="M3684" t="str" cm="1">
        <f t="array" ref="M3684">IF(L3684="","",_xlfn.IFS(
  AND(L3684&gt;=TIME(9,0,0), L3684&lt;TIME(16,0,0)),"Morning",
  AND(L3684&gt;=TIME(16,0,0), L3684&lt;TIME(23,59,0)),"Evening",
  L3684&gt;=TIME(23,59,0),"Night",
  L3684&lt;TIME(9,0,0),"Night"
))</f>
        <v/>
      </c>
      <c r="O3684" t="str">
        <f t="shared" si="346"/>
        <v/>
      </c>
    </row>
    <row r="3685" spans="7:15" x14ac:dyDescent="0.25">
      <c r="G3685" t="str">
        <f t="shared" si="342"/>
        <v/>
      </c>
      <c r="H3685" s="4" t="str">
        <f t="shared" si="343"/>
        <v/>
      </c>
      <c r="I3685" t="str">
        <f>IFERROR(INDEX(Analysis!$B$71:$L$91, MATCH(B3685, Analysis!$A$71:$A$91, 0), MATCH(C3685, Analysis!$B$70:$L$70, 0)), "")</f>
        <v/>
      </c>
      <c r="J3685" t="str">
        <f t="shared" si="344"/>
        <v/>
      </c>
      <c r="K3685" s="56" t="str">
        <f t="shared" si="345"/>
        <v/>
      </c>
      <c r="L3685" s="57" t="str">
        <f t="shared" si="347"/>
        <v/>
      </c>
      <c r="M3685" t="str" cm="1">
        <f t="array" ref="M3685">IF(L3685="","",_xlfn.IFS(
  AND(L3685&gt;=TIME(9,0,0), L3685&lt;TIME(16,0,0)),"Morning",
  AND(L3685&gt;=TIME(16,0,0), L3685&lt;TIME(23,59,0)),"Evening",
  L3685&gt;=TIME(23,59,0),"Night",
  L3685&lt;TIME(9,0,0),"Night"
))</f>
        <v/>
      </c>
      <c r="O3685" t="str">
        <f t="shared" si="346"/>
        <v/>
      </c>
    </row>
    <row r="3686" spans="7:15" x14ac:dyDescent="0.25">
      <c r="G3686" t="str">
        <f t="shared" si="342"/>
        <v/>
      </c>
      <c r="H3686" s="4" t="str">
        <f t="shared" si="343"/>
        <v/>
      </c>
      <c r="I3686" t="str">
        <f>IFERROR(INDEX(Analysis!$B$71:$L$91, MATCH(B3686, Analysis!$A$71:$A$91, 0), MATCH(C3686, Analysis!$B$70:$L$70, 0)), "")</f>
        <v/>
      </c>
      <c r="J3686" t="str">
        <f t="shared" si="344"/>
        <v/>
      </c>
      <c r="K3686" s="56" t="str">
        <f t="shared" si="345"/>
        <v/>
      </c>
      <c r="L3686" s="57" t="str">
        <f t="shared" si="347"/>
        <v/>
      </c>
      <c r="M3686" t="str" cm="1">
        <f t="array" ref="M3686">IF(L3686="","",_xlfn.IFS(
  AND(L3686&gt;=TIME(9,0,0), L3686&lt;TIME(16,0,0)),"Morning",
  AND(L3686&gt;=TIME(16,0,0), L3686&lt;TIME(23,59,0)),"Evening",
  L3686&gt;=TIME(23,59,0),"Night",
  L3686&lt;TIME(9,0,0),"Night"
))</f>
        <v/>
      </c>
      <c r="O3686" t="str">
        <f t="shared" si="346"/>
        <v/>
      </c>
    </row>
    <row r="3687" spans="7:15" x14ac:dyDescent="0.25">
      <c r="G3687" t="str">
        <f t="shared" si="342"/>
        <v/>
      </c>
      <c r="H3687" s="4" t="str">
        <f t="shared" si="343"/>
        <v/>
      </c>
      <c r="I3687" t="str">
        <f>IFERROR(INDEX(Analysis!$B$71:$L$91, MATCH(B3687, Analysis!$A$71:$A$91, 0), MATCH(C3687, Analysis!$B$70:$L$70, 0)), "")</f>
        <v/>
      </c>
      <c r="J3687" t="str">
        <f t="shared" si="344"/>
        <v/>
      </c>
      <c r="K3687" s="56" t="str">
        <f t="shared" si="345"/>
        <v/>
      </c>
      <c r="L3687" s="57" t="str">
        <f t="shared" si="347"/>
        <v/>
      </c>
      <c r="M3687" t="str" cm="1">
        <f t="array" ref="M3687">IF(L3687="","",_xlfn.IFS(
  AND(L3687&gt;=TIME(9,0,0), L3687&lt;TIME(16,0,0)),"Morning",
  AND(L3687&gt;=TIME(16,0,0), L3687&lt;TIME(23,59,0)),"Evening",
  L3687&gt;=TIME(23,59,0),"Night",
  L3687&lt;TIME(9,0,0),"Night"
))</f>
        <v/>
      </c>
      <c r="O3687" t="str">
        <f t="shared" si="346"/>
        <v/>
      </c>
    </row>
    <row r="3688" spans="7:15" x14ac:dyDescent="0.25">
      <c r="G3688" t="str">
        <f t="shared" si="342"/>
        <v/>
      </c>
      <c r="H3688" s="4" t="str">
        <f t="shared" si="343"/>
        <v/>
      </c>
      <c r="I3688" t="str">
        <f>IFERROR(INDEX(Analysis!$B$71:$L$91, MATCH(B3688, Analysis!$A$71:$A$91, 0), MATCH(C3688, Analysis!$B$70:$L$70, 0)), "")</f>
        <v/>
      </c>
      <c r="J3688" t="str">
        <f t="shared" si="344"/>
        <v/>
      </c>
      <c r="K3688" s="56" t="str">
        <f t="shared" si="345"/>
        <v/>
      </c>
      <c r="L3688" s="57" t="str">
        <f t="shared" si="347"/>
        <v/>
      </c>
      <c r="M3688" t="str" cm="1">
        <f t="array" ref="M3688">IF(L3688="","",_xlfn.IFS(
  AND(L3688&gt;=TIME(9,0,0), L3688&lt;TIME(16,0,0)),"Morning",
  AND(L3688&gt;=TIME(16,0,0), L3688&lt;TIME(23,59,0)),"Evening",
  L3688&gt;=TIME(23,59,0),"Night",
  L3688&lt;TIME(9,0,0),"Night"
))</f>
        <v/>
      </c>
      <c r="O3688" t="str">
        <f t="shared" si="346"/>
        <v/>
      </c>
    </row>
    <row r="3689" spans="7:15" x14ac:dyDescent="0.25">
      <c r="G3689" t="str">
        <f t="shared" si="342"/>
        <v/>
      </c>
      <c r="H3689" s="4" t="str">
        <f t="shared" si="343"/>
        <v/>
      </c>
      <c r="I3689" t="str">
        <f>IFERROR(INDEX(Analysis!$B$71:$L$91, MATCH(B3689, Analysis!$A$71:$A$91, 0), MATCH(C3689, Analysis!$B$70:$L$70, 0)), "")</f>
        <v/>
      </c>
      <c r="J3689" t="str">
        <f t="shared" si="344"/>
        <v/>
      </c>
      <c r="K3689" s="56" t="str">
        <f t="shared" si="345"/>
        <v/>
      </c>
      <c r="L3689" s="57" t="str">
        <f t="shared" si="347"/>
        <v/>
      </c>
      <c r="M3689" t="str" cm="1">
        <f t="array" ref="M3689">IF(L3689="","",_xlfn.IFS(
  AND(L3689&gt;=TIME(9,0,0), L3689&lt;TIME(16,0,0)),"Morning",
  AND(L3689&gt;=TIME(16,0,0), L3689&lt;TIME(23,59,0)),"Evening",
  L3689&gt;=TIME(23,59,0),"Night",
  L3689&lt;TIME(9,0,0),"Night"
))</f>
        <v/>
      </c>
      <c r="O3689" t="str">
        <f t="shared" si="346"/>
        <v/>
      </c>
    </row>
    <row r="3690" spans="7:15" x14ac:dyDescent="0.25">
      <c r="G3690" t="str">
        <f t="shared" si="342"/>
        <v/>
      </c>
      <c r="H3690" s="4" t="str">
        <f t="shared" si="343"/>
        <v/>
      </c>
      <c r="I3690" t="str">
        <f>IFERROR(INDEX(Analysis!$B$71:$L$91, MATCH(B3690, Analysis!$A$71:$A$91, 0), MATCH(C3690, Analysis!$B$70:$L$70, 0)), "")</f>
        <v/>
      </c>
      <c r="J3690" t="str">
        <f t="shared" si="344"/>
        <v/>
      </c>
      <c r="K3690" s="56" t="str">
        <f t="shared" si="345"/>
        <v/>
      </c>
      <c r="L3690" s="57" t="str">
        <f t="shared" si="347"/>
        <v/>
      </c>
      <c r="M3690" t="str" cm="1">
        <f t="array" ref="M3690">IF(L3690="","",_xlfn.IFS(
  AND(L3690&gt;=TIME(9,0,0), L3690&lt;TIME(16,0,0)),"Morning",
  AND(L3690&gt;=TIME(16,0,0), L3690&lt;TIME(23,59,0)),"Evening",
  L3690&gt;=TIME(23,59,0),"Night",
  L3690&lt;TIME(9,0,0),"Night"
))</f>
        <v/>
      </c>
      <c r="O3690" t="str">
        <f t="shared" si="346"/>
        <v/>
      </c>
    </row>
    <row r="3691" spans="7:15" x14ac:dyDescent="0.25">
      <c r="G3691" t="str">
        <f t="shared" si="342"/>
        <v/>
      </c>
      <c r="H3691" s="4" t="str">
        <f t="shared" si="343"/>
        <v/>
      </c>
      <c r="I3691" t="str">
        <f>IFERROR(INDEX(Analysis!$B$71:$L$91, MATCH(B3691, Analysis!$A$71:$A$91, 0), MATCH(C3691, Analysis!$B$70:$L$70, 0)), "")</f>
        <v/>
      </c>
      <c r="J3691" t="str">
        <f t="shared" si="344"/>
        <v/>
      </c>
      <c r="K3691" s="56" t="str">
        <f t="shared" si="345"/>
        <v/>
      </c>
      <c r="L3691" s="57" t="str">
        <f t="shared" si="347"/>
        <v/>
      </c>
      <c r="M3691" t="str" cm="1">
        <f t="array" ref="M3691">IF(L3691="","",_xlfn.IFS(
  AND(L3691&gt;=TIME(9,0,0), L3691&lt;TIME(16,0,0)),"Morning",
  AND(L3691&gt;=TIME(16,0,0), L3691&lt;TIME(23,59,0)),"Evening",
  L3691&gt;=TIME(23,59,0),"Night",
  L3691&lt;TIME(9,0,0),"Night"
))</f>
        <v/>
      </c>
      <c r="O3691" t="str">
        <f t="shared" si="346"/>
        <v/>
      </c>
    </row>
    <row r="3692" spans="7:15" x14ac:dyDescent="0.25">
      <c r="G3692" t="str">
        <f t="shared" si="342"/>
        <v/>
      </c>
      <c r="H3692" s="4" t="str">
        <f t="shared" si="343"/>
        <v/>
      </c>
      <c r="I3692" t="str">
        <f>IFERROR(INDEX(Analysis!$B$71:$L$91, MATCH(B3692, Analysis!$A$71:$A$91, 0), MATCH(C3692, Analysis!$B$70:$L$70, 0)), "")</f>
        <v/>
      </c>
      <c r="J3692" t="str">
        <f t="shared" si="344"/>
        <v/>
      </c>
      <c r="K3692" s="56" t="str">
        <f t="shared" si="345"/>
        <v/>
      </c>
      <c r="L3692" s="57" t="str">
        <f t="shared" si="347"/>
        <v/>
      </c>
      <c r="M3692" t="str" cm="1">
        <f t="array" ref="M3692">IF(L3692="","",_xlfn.IFS(
  AND(L3692&gt;=TIME(9,0,0), L3692&lt;TIME(16,0,0)),"Morning",
  AND(L3692&gt;=TIME(16,0,0), L3692&lt;TIME(23,59,0)),"Evening",
  L3692&gt;=TIME(23,59,0),"Night",
  L3692&lt;TIME(9,0,0),"Night"
))</f>
        <v/>
      </c>
      <c r="O3692" t="str">
        <f t="shared" si="346"/>
        <v/>
      </c>
    </row>
    <row r="3693" spans="7:15" x14ac:dyDescent="0.25">
      <c r="G3693" t="str">
        <f t="shared" si="342"/>
        <v/>
      </c>
      <c r="H3693" s="4" t="str">
        <f t="shared" si="343"/>
        <v/>
      </c>
      <c r="I3693" t="str">
        <f>IFERROR(INDEX(Analysis!$B$71:$L$91, MATCH(B3693, Analysis!$A$71:$A$91, 0), MATCH(C3693, Analysis!$B$70:$L$70, 0)), "")</f>
        <v/>
      </c>
      <c r="J3693" t="str">
        <f t="shared" si="344"/>
        <v/>
      </c>
      <c r="K3693" s="56" t="str">
        <f t="shared" si="345"/>
        <v/>
      </c>
      <c r="L3693" s="57" t="str">
        <f t="shared" si="347"/>
        <v/>
      </c>
      <c r="M3693" t="str" cm="1">
        <f t="array" ref="M3693">IF(L3693="","",_xlfn.IFS(
  AND(L3693&gt;=TIME(9,0,0), L3693&lt;TIME(16,0,0)),"Morning",
  AND(L3693&gt;=TIME(16,0,0), L3693&lt;TIME(23,59,0)),"Evening",
  L3693&gt;=TIME(23,59,0),"Night",
  L3693&lt;TIME(9,0,0),"Night"
))</f>
        <v/>
      </c>
      <c r="O3693" t="str">
        <f t="shared" si="346"/>
        <v/>
      </c>
    </row>
    <row r="3694" spans="7:15" x14ac:dyDescent="0.25">
      <c r="G3694" t="str">
        <f t="shared" si="342"/>
        <v/>
      </c>
      <c r="H3694" s="4" t="str">
        <f t="shared" si="343"/>
        <v/>
      </c>
      <c r="I3694" t="str">
        <f>IFERROR(INDEX(Analysis!$B$71:$L$91, MATCH(B3694, Analysis!$A$71:$A$91, 0), MATCH(C3694, Analysis!$B$70:$L$70, 0)), "")</f>
        <v/>
      </c>
      <c r="J3694" t="str">
        <f t="shared" si="344"/>
        <v/>
      </c>
      <c r="K3694" s="56" t="str">
        <f t="shared" si="345"/>
        <v/>
      </c>
      <c r="L3694" s="57" t="str">
        <f t="shared" si="347"/>
        <v/>
      </c>
      <c r="M3694" t="str" cm="1">
        <f t="array" ref="M3694">IF(L3694="","",_xlfn.IFS(
  AND(L3694&gt;=TIME(9,0,0), L3694&lt;TIME(16,0,0)),"Morning",
  AND(L3694&gt;=TIME(16,0,0), L3694&lt;TIME(23,59,0)),"Evening",
  L3694&gt;=TIME(23,59,0),"Night",
  L3694&lt;TIME(9,0,0),"Night"
))</f>
        <v/>
      </c>
      <c r="O3694" t="str">
        <f t="shared" si="346"/>
        <v/>
      </c>
    </row>
    <row r="3695" spans="7:15" x14ac:dyDescent="0.25">
      <c r="G3695" t="str">
        <f t="shared" si="342"/>
        <v/>
      </c>
      <c r="H3695" s="4" t="str">
        <f t="shared" si="343"/>
        <v/>
      </c>
      <c r="I3695" t="str">
        <f>IFERROR(INDEX(Analysis!$B$71:$L$91, MATCH(B3695, Analysis!$A$71:$A$91, 0), MATCH(C3695, Analysis!$B$70:$L$70, 0)), "")</f>
        <v/>
      </c>
      <c r="J3695" t="str">
        <f t="shared" si="344"/>
        <v/>
      </c>
      <c r="K3695" s="56" t="str">
        <f t="shared" si="345"/>
        <v/>
      </c>
      <c r="L3695" s="57" t="str">
        <f t="shared" si="347"/>
        <v/>
      </c>
      <c r="M3695" t="str" cm="1">
        <f t="array" ref="M3695">IF(L3695="","",_xlfn.IFS(
  AND(L3695&gt;=TIME(9,0,0), L3695&lt;TIME(16,0,0)),"Morning",
  AND(L3695&gt;=TIME(16,0,0), L3695&lt;TIME(23,59,0)),"Evening",
  L3695&gt;=TIME(23,59,0),"Night",
  L3695&lt;TIME(9,0,0),"Night"
))</f>
        <v/>
      </c>
      <c r="O3695" t="str">
        <f t="shared" si="346"/>
        <v/>
      </c>
    </row>
    <row r="3696" spans="7:15" x14ac:dyDescent="0.25">
      <c r="G3696" t="str">
        <f t="shared" si="342"/>
        <v/>
      </c>
      <c r="H3696" s="4" t="str">
        <f t="shared" si="343"/>
        <v/>
      </c>
      <c r="I3696" t="str">
        <f>IFERROR(INDEX(Analysis!$B$71:$L$91, MATCH(B3696, Analysis!$A$71:$A$91, 0), MATCH(C3696, Analysis!$B$70:$L$70, 0)), "")</f>
        <v/>
      </c>
      <c r="J3696" t="str">
        <f t="shared" si="344"/>
        <v/>
      </c>
      <c r="K3696" s="56" t="str">
        <f t="shared" si="345"/>
        <v/>
      </c>
      <c r="L3696" s="57" t="str">
        <f t="shared" si="347"/>
        <v/>
      </c>
      <c r="M3696" t="str" cm="1">
        <f t="array" ref="M3696">IF(L3696="","",_xlfn.IFS(
  AND(L3696&gt;=TIME(9,0,0), L3696&lt;TIME(16,0,0)),"Morning",
  AND(L3696&gt;=TIME(16,0,0), L3696&lt;TIME(23,59,0)),"Evening",
  L3696&gt;=TIME(23,59,0),"Night",
  L3696&lt;TIME(9,0,0),"Night"
))</f>
        <v/>
      </c>
      <c r="O3696" t="str">
        <f t="shared" si="346"/>
        <v/>
      </c>
    </row>
    <row r="3697" spans="7:15" x14ac:dyDescent="0.25">
      <c r="G3697" t="str">
        <f t="shared" si="342"/>
        <v/>
      </c>
      <c r="H3697" s="4" t="str">
        <f t="shared" si="343"/>
        <v/>
      </c>
      <c r="I3697" t="str">
        <f>IFERROR(INDEX(Analysis!$B$71:$L$91, MATCH(B3697, Analysis!$A$71:$A$91, 0), MATCH(C3697, Analysis!$B$70:$L$70, 0)), "")</f>
        <v/>
      </c>
      <c r="J3697" t="str">
        <f t="shared" si="344"/>
        <v/>
      </c>
      <c r="K3697" s="56" t="str">
        <f t="shared" si="345"/>
        <v/>
      </c>
      <c r="L3697" s="57" t="str">
        <f t="shared" si="347"/>
        <v/>
      </c>
      <c r="M3697" t="str" cm="1">
        <f t="array" ref="M3697">IF(L3697="","",_xlfn.IFS(
  AND(L3697&gt;=TIME(9,0,0), L3697&lt;TIME(16,0,0)),"Morning",
  AND(L3697&gt;=TIME(16,0,0), L3697&lt;TIME(23,59,0)),"Evening",
  L3697&gt;=TIME(23,59,0),"Night",
  L3697&lt;TIME(9,0,0),"Night"
))</f>
        <v/>
      </c>
      <c r="O3697" t="str">
        <f t="shared" si="346"/>
        <v/>
      </c>
    </row>
    <row r="3698" spans="7:15" x14ac:dyDescent="0.25">
      <c r="G3698" t="str">
        <f t="shared" si="342"/>
        <v/>
      </c>
      <c r="H3698" s="4" t="str">
        <f t="shared" si="343"/>
        <v/>
      </c>
      <c r="I3698" t="str">
        <f>IFERROR(INDEX(Analysis!$B$71:$L$91, MATCH(B3698, Analysis!$A$71:$A$91, 0), MATCH(C3698, Analysis!$B$70:$L$70, 0)), "")</f>
        <v/>
      </c>
      <c r="J3698" t="str">
        <f t="shared" si="344"/>
        <v/>
      </c>
      <c r="K3698" s="56" t="str">
        <f t="shared" si="345"/>
        <v/>
      </c>
      <c r="L3698" s="57" t="str">
        <f t="shared" si="347"/>
        <v/>
      </c>
      <c r="M3698" t="str" cm="1">
        <f t="array" ref="M3698">IF(L3698="","",_xlfn.IFS(
  AND(L3698&gt;=TIME(9,0,0), L3698&lt;TIME(16,0,0)),"Morning",
  AND(L3698&gt;=TIME(16,0,0), L3698&lt;TIME(23,59,0)),"Evening",
  L3698&gt;=TIME(23,59,0),"Night",
  L3698&lt;TIME(9,0,0),"Night"
))</f>
        <v/>
      </c>
      <c r="O3698" t="str">
        <f t="shared" si="346"/>
        <v/>
      </c>
    </row>
    <row r="3699" spans="7:15" x14ac:dyDescent="0.25">
      <c r="G3699" t="str">
        <f t="shared" si="342"/>
        <v/>
      </c>
      <c r="H3699" s="4" t="str">
        <f t="shared" si="343"/>
        <v/>
      </c>
      <c r="I3699" t="str">
        <f>IFERROR(INDEX(Analysis!$B$71:$L$91, MATCH(B3699, Analysis!$A$71:$A$91, 0), MATCH(C3699, Analysis!$B$70:$L$70, 0)), "")</f>
        <v/>
      </c>
      <c r="J3699" t="str">
        <f t="shared" si="344"/>
        <v/>
      </c>
      <c r="K3699" s="56" t="str">
        <f t="shared" si="345"/>
        <v/>
      </c>
      <c r="L3699" s="57" t="str">
        <f t="shared" si="347"/>
        <v/>
      </c>
      <c r="M3699" t="str" cm="1">
        <f t="array" ref="M3699">IF(L3699="","",_xlfn.IFS(
  AND(L3699&gt;=TIME(9,0,0), L3699&lt;TIME(16,0,0)),"Morning",
  AND(L3699&gt;=TIME(16,0,0), L3699&lt;TIME(23,59,0)),"Evening",
  L3699&gt;=TIME(23,59,0),"Night",
  L3699&lt;TIME(9,0,0),"Night"
))</f>
        <v/>
      </c>
      <c r="O3699" t="str">
        <f t="shared" si="346"/>
        <v/>
      </c>
    </row>
    <row r="3700" spans="7:15" x14ac:dyDescent="0.25">
      <c r="G3700" t="str">
        <f t="shared" si="342"/>
        <v/>
      </c>
      <c r="H3700" s="4" t="str">
        <f t="shared" si="343"/>
        <v/>
      </c>
      <c r="I3700" t="str">
        <f>IFERROR(INDEX(Analysis!$B$71:$L$91, MATCH(B3700, Analysis!$A$71:$A$91, 0), MATCH(C3700, Analysis!$B$70:$L$70, 0)), "")</f>
        <v/>
      </c>
      <c r="J3700" t="str">
        <f t="shared" si="344"/>
        <v/>
      </c>
      <c r="K3700" s="56" t="str">
        <f t="shared" si="345"/>
        <v/>
      </c>
      <c r="L3700" s="57" t="str">
        <f t="shared" si="347"/>
        <v/>
      </c>
      <c r="M3700" t="str" cm="1">
        <f t="array" ref="M3700">IF(L3700="","",_xlfn.IFS(
  AND(L3700&gt;=TIME(9,0,0), L3700&lt;TIME(16,0,0)),"Morning",
  AND(L3700&gt;=TIME(16,0,0), L3700&lt;TIME(23,59,0)),"Evening",
  L3700&gt;=TIME(23,59,0),"Night",
  L3700&lt;TIME(9,0,0),"Night"
))</f>
        <v/>
      </c>
      <c r="O3700" t="str">
        <f t="shared" si="346"/>
        <v/>
      </c>
    </row>
    <row r="3701" spans="7:15" x14ac:dyDescent="0.25">
      <c r="G3701" t="str">
        <f t="shared" si="342"/>
        <v/>
      </c>
      <c r="H3701" s="4" t="str">
        <f t="shared" si="343"/>
        <v/>
      </c>
      <c r="I3701" t="str">
        <f>IFERROR(INDEX(Analysis!$B$71:$L$91, MATCH(B3701, Analysis!$A$71:$A$91, 0), MATCH(C3701, Analysis!$B$70:$L$70, 0)), "")</f>
        <v/>
      </c>
      <c r="J3701" t="str">
        <f t="shared" si="344"/>
        <v/>
      </c>
      <c r="K3701" s="56" t="str">
        <f t="shared" si="345"/>
        <v/>
      </c>
      <c r="L3701" s="57" t="str">
        <f t="shared" si="347"/>
        <v/>
      </c>
      <c r="M3701" t="str" cm="1">
        <f t="array" ref="M3701">IF(L3701="","",_xlfn.IFS(
  AND(L3701&gt;=TIME(9,0,0), L3701&lt;TIME(16,0,0)),"Morning",
  AND(L3701&gt;=TIME(16,0,0), L3701&lt;TIME(23,59,0)),"Evening",
  L3701&gt;=TIME(23,59,0),"Night",
  L3701&lt;TIME(9,0,0),"Night"
))</f>
        <v/>
      </c>
      <c r="O3701" t="str">
        <f t="shared" si="346"/>
        <v/>
      </c>
    </row>
    <row r="3702" spans="7:15" x14ac:dyDescent="0.25">
      <c r="G3702" t="str">
        <f t="shared" si="342"/>
        <v/>
      </c>
      <c r="H3702" s="4" t="str">
        <f t="shared" si="343"/>
        <v/>
      </c>
      <c r="I3702" t="str">
        <f>IFERROR(INDEX(Analysis!$B$71:$L$91, MATCH(B3702, Analysis!$A$71:$A$91, 0), MATCH(C3702, Analysis!$B$70:$L$70, 0)), "")</f>
        <v/>
      </c>
      <c r="J3702" t="str">
        <f t="shared" si="344"/>
        <v/>
      </c>
      <c r="K3702" s="56" t="str">
        <f t="shared" si="345"/>
        <v/>
      </c>
      <c r="L3702" s="57" t="str">
        <f t="shared" si="347"/>
        <v/>
      </c>
      <c r="M3702" t="str" cm="1">
        <f t="array" ref="M3702">IF(L3702="","",_xlfn.IFS(
  AND(L3702&gt;=TIME(9,0,0), L3702&lt;TIME(16,0,0)),"Morning",
  AND(L3702&gt;=TIME(16,0,0), L3702&lt;TIME(23,59,0)),"Evening",
  L3702&gt;=TIME(23,59,0),"Night",
  L3702&lt;TIME(9,0,0),"Night"
))</f>
        <v/>
      </c>
      <c r="O3702" t="str">
        <f t="shared" si="346"/>
        <v/>
      </c>
    </row>
    <row r="3703" spans="7:15" x14ac:dyDescent="0.25">
      <c r="G3703" t="str">
        <f t="shared" si="342"/>
        <v/>
      </c>
      <c r="H3703" s="4" t="str">
        <f t="shared" si="343"/>
        <v/>
      </c>
      <c r="I3703" t="str">
        <f>IFERROR(INDEX(Analysis!$B$71:$L$91, MATCH(B3703, Analysis!$A$71:$A$91, 0), MATCH(C3703, Analysis!$B$70:$L$70, 0)), "")</f>
        <v/>
      </c>
      <c r="J3703" t="str">
        <f t="shared" si="344"/>
        <v/>
      </c>
      <c r="K3703" s="56" t="str">
        <f t="shared" si="345"/>
        <v/>
      </c>
      <c r="L3703" s="57" t="str">
        <f t="shared" si="347"/>
        <v/>
      </c>
      <c r="M3703" t="str" cm="1">
        <f t="array" ref="M3703">IF(L3703="","",_xlfn.IFS(
  AND(L3703&gt;=TIME(9,0,0), L3703&lt;TIME(16,0,0)),"Morning",
  AND(L3703&gt;=TIME(16,0,0), L3703&lt;TIME(23,59,0)),"Evening",
  L3703&gt;=TIME(23,59,0),"Night",
  L3703&lt;TIME(9,0,0),"Night"
))</f>
        <v/>
      </c>
      <c r="O3703" t="str">
        <f t="shared" si="346"/>
        <v/>
      </c>
    </row>
    <row r="3704" spans="7:15" x14ac:dyDescent="0.25">
      <c r="G3704" t="str">
        <f t="shared" si="342"/>
        <v/>
      </c>
      <c r="H3704" s="4" t="str">
        <f t="shared" si="343"/>
        <v/>
      </c>
      <c r="I3704" t="str">
        <f>IFERROR(INDEX(Analysis!$B$71:$L$91, MATCH(B3704, Analysis!$A$71:$A$91, 0), MATCH(C3704, Analysis!$B$70:$L$70, 0)), "")</f>
        <v/>
      </c>
      <c r="J3704" t="str">
        <f t="shared" si="344"/>
        <v/>
      </c>
      <c r="K3704" s="56" t="str">
        <f t="shared" si="345"/>
        <v/>
      </c>
      <c r="L3704" s="57" t="str">
        <f t="shared" si="347"/>
        <v/>
      </c>
      <c r="M3704" t="str" cm="1">
        <f t="array" ref="M3704">IF(L3704="","",_xlfn.IFS(
  AND(L3704&gt;=TIME(9,0,0), L3704&lt;TIME(16,0,0)),"Morning",
  AND(L3704&gt;=TIME(16,0,0), L3704&lt;TIME(23,59,0)),"Evening",
  L3704&gt;=TIME(23,59,0),"Night",
  L3704&lt;TIME(9,0,0),"Night"
))</f>
        <v/>
      </c>
      <c r="O3704" t="str">
        <f t="shared" si="346"/>
        <v/>
      </c>
    </row>
    <row r="3705" spans="7:15" x14ac:dyDescent="0.25">
      <c r="G3705" t="str">
        <f t="shared" si="342"/>
        <v/>
      </c>
      <c r="H3705" s="4" t="str">
        <f t="shared" si="343"/>
        <v/>
      </c>
      <c r="I3705" t="str">
        <f>IFERROR(INDEX(Analysis!$B$71:$L$91, MATCH(B3705, Analysis!$A$71:$A$91, 0), MATCH(C3705, Analysis!$B$70:$L$70, 0)), "")</f>
        <v/>
      </c>
      <c r="J3705" t="str">
        <f t="shared" si="344"/>
        <v/>
      </c>
      <c r="K3705" s="56" t="str">
        <f t="shared" si="345"/>
        <v/>
      </c>
      <c r="L3705" s="57" t="str">
        <f t="shared" si="347"/>
        <v/>
      </c>
      <c r="M3705" t="str" cm="1">
        <f t="array" ref="M3705">IF(L3705="","",_xlfn.IFS(
  AND(L3705&gt;=TIME(9,0,0), L3705&lt;TIME(16,0,0)),"Morning",
  AND(L3705&gt;=TIME(16,0,0), L3705&lt;TIME(23,59,0)),"Evening",
  L3705&gt;=TIME(23,59,0),"Night",
  L3705&lt;TIME(9,0,0),"Night"
))</f>
        <v/>
      </c>
      <c r="O3705" t="str">
        <f t="shared" si="346"/>
        <v/>
      </c>
    </row>
    <row r="3706" spans="7:15" x14ac:dyDescent="0.25">
      <c r="G3706" t="str">
        <f t="shared" si="342"/>
        <v/>
      </c>
      <c r="H3706" s="4" t="str">
        <f t="shared" si="343"/>
        <v/>
      </c>
      <c r="I3706" t="str">
        <f>IFERROR(INDEX(Analysis!$B$71:$L$91, MATCH(B3706, Analysis!$A$71:$A$91, 0), MATCH(C3706, Analysis!$B$70:$L$70, 0)), "")</f>
        <v/>
      </c>
      <c r="J3706" t="str">
        <f t="shared" si="344"/>
        <v/>
      </c>
      <c r="K3706" s="56" t="str">
        <f t="shared" si="345"/>
        <v/>
      </c>
      <c r="L3706" s="57" t="str">
        <f t="shared" si="347"/>
        <v/>
      </c>
      <c r="M3706" t="str" cm="1">
        <f t="array" ref="M3706">IF(L3706="","",_xlfn.IFS(
  AND(L3706&gt;=TIME(9,0,0), L3706&lt;TIME(16,0,0)),"Morning",
  AND(L3706&gt;=TIME(16,0,0), L3706&lt;TIME(23,59,0)),"Evening",
  L3706&gt;=TIME(23,59,0),"Night",
  L3706&lt;TIME(9,0,0),"Night"
))</f>
        <v/>
      </c>
      <c r="O3706" t="str">
        <f t="shared" si="346"/>
        <v/>
      </c>
    </row>
    <row r="3707" spans="7:15" x14ac:dyDescent="0.25">
      <c r="G3707" t="str">
        <f t="shared" si="342"/>
        <v/>
      </c>
      <c r="H3707" s="4" t="str">
        <f t="shared" si="343"/>
        <v/>
      </c>
      <c r="I3707" t="str">
        <f>IFERROR(INDEX(Analysis!$B$71:$L$91, MATCH(B3707, Analysis!$A$71:$A$91, 0), MATCH(C3707, Analysis!$B$70:$L$70, 0)), "")</f>
        <v/>
      </c>
      <c r="J3707" t="str">
        <f t="shared" si="344"/>
        <v/>
      </c>
      <c r="K3707" s="56" t="str">
        <f t="shared" si="345"/>
        <v/>
      </c>
      <c r="L3707" s="57" t="str">
        <f t="shared" si="347"/>
        <v/>
      </c>
      <c r="M3707" t="str" cm="1">
        <f t="array" ref="M3707">IF(L3707="","",_xlfn.IFS(
  AND(L3707&gt;=TIME(9,0,0), L3707&lt;TIME(16,0,0)),"Morning",
  AND(L3707&gt;=TIME(16,0,0), L3707&lt;TIME(23,59,0)),"Evening",
  L3707&gt;=TIME(23,59,0),"Night",
  L3707&lt;TIME(9,0,0),"Night"
))</f>
        <v/>
      </c>
      <c r="O3707" t="str">
        <f t="shared" si="346"/>
        <v/>
      </c>
    </row>
    <row r="3708" spans="7:15" x14ac:dyDescent="0.25">
      <c r="G3708" t="str">
        <f t="shared" si="342"/>
        <v/>
      </c>
      <c r="H3708" s="4" t="str">
        <f t="shared" si="343"/>
        <v/>
      </c>
      <c r="I3708" t="str">
        <f>IFERROR(INDEX(Analysis!$B$71:$L$91, MATCH(B3708, Analysis!$A$71:$A$91, 0), MATCH(C3708, Analysis!$B$70:$L$70, 0)), "")</f>
        <v/>
      </c>
      <c r="J3708" t="str">
        <f t="shared" si="344"/>
        <v/>
      </c>
      <c r="K3708" s="56" t="str">
        <f t="shared" si="345"/>
        <v/>
      </c>
      <c r="L3708" s="57" t="str">
        <f t="shared" si="347"/>
        <v/>
      </c>
      <c r="M3708" t="str" cm="1">
        <f t="array" ref="M3708">IF(L3708="","",_xlfn.IFS(
  AND(L3708&gt;=TIME(9,0,0), L3708&lt;TIME(16,0,0)),"Morning",
  AND(L3708&gt;=TIME(16,0,0), L3708&lt;TIME(23,59,0)),"Evening",
  L3708&gt;=TIME(23,59,0),"Night",
  L3708&lt;TIME(9,0,0),"Night"
))</f>
        <v/>
      </c>
      <c r="O3708" t="str">
        <f t="shared" si="346"/>
        <v/>
      </c>
    </row>
    <row r="3709" spans="7:15" x14ac:dyDescent="0.25">
      <c r="G3709" t="str">
        <f t="shared" si="342"/>
        <v/>
      </c>
      <c r="H3709" s="4" t="str">
        <f t="shared" si="343"/>
        <v/>
      </c>
      <c r="I3709" t="str">
        <f>IFERROR(INDEX(Analysis!$B$71:$L$91, MATCH(B3709, Analysis!$A$71:$A$91, 0), MATCH(C3709, Analysis!$B$70:$L$70, 0)), "")</f>
        <v/>
      </c>
      <c r="J3709" t="str">
        <f t="shared" si="344"/>
        <v/>
      </c>
      <c r="K3709" s="56" t="str">
        <f t="shared" si="345"/>
        <v/>
      </c>
      <c r="L3709" s="57" t="str">
        <f t="shared" si="347"/>
        <v/>
      </c>
      <c r="M3709" t="str" cm="1">
        <f t="array" ref="M3709">IF(L3709="","",_xlfn.IFS(
  AND(L3709&gt;=TIME(9,0,0), L3709&lt;TIME(16,0,0)),"Morning",
  AND(L3709&gt;=TIME(16,0,0), L3709&lt;TIME(23,59,0)),"Evening",
  L3709&gt;=TIME(23,59,0),"Night",
  L3709&lt;TIME(9,0,0),"Night"
))</f>
        <v/>
      </c>
      <c r="O3709" t="str">
        <f t="shared" si="346"/>
        <v/>
      </c>
    </row>
    <row r="3710" spans="7:15" x14ac:dyDescent="0.25">
      <c r="G3710" t="str">
        <f t="shared" si="342"/>
        <v/>
      </c>
      <c r="H3710" s="4" t="str">
        <f t="shared" si="343"/>
        <v/>
      </c>
      <c r="I3710" t="str">
        <f>IFERROR(INDEX(Analysis!$B$71:$L$91, MATCH(B3710, Analysis!$A$71:$A$91, 0), MATCH(C3710, Analysis!$B$70:$L$70, 0)), "")</f>
        <v/>
      </c>
      <c r="J3710" t="str">
        <f t="shared" si="344"/>
        <v/>
      </c>
      <c r="K3710" s="56" t="str">
        <f t="shared" si="345"/>
        <v/>
      </c>
      <c r="L3710" s="57" t="str">
        <f t="shared" si="347"/>
        <v/>
      </c>
      <c r="M3710" t="str" cm="1">
        <f t="array" ref="M3710">IF(L3710="","",_xlfn.IFS(
  AND(L3710&gt;=TIME(9,0,0), L3710&lt;TIME(16,0,0)),"Morning",
  AND(L3710&gt;=TIME(16,0,0), L3710&lt;TIME(23,59,0)),"Evening",
  L3710&gt;=TIME(23,59,0),"Night",
  L3710&lt;TIME(9,0,0),"Night"
))</f>
        <v/>
      </c>
      <c r="O3710" t="str">
        <f t="shared" si="346"/>
        <v/>
      </c>
    </row>
    <row r="3711" spans="7:15" x14ac:dyDescent="0.25">
      <c r="G3711" t="str">
        <f t="shared" si="342"/>
        <v/>
      </c>
      <c r="H3711" s="4" t="str">
        <f t="shared" si="343"/>
        <v/>
      </c>
      <c r="I3711" t="str">
        <f>IFERROR(INDEX(Analysis!$B$71:$L$91, MATCH(B3711, Analysis!$A$71:$A$91, 0), MATCH(C3711, Analysis!$B$70:$L$70, 0)), "")</f>
        <v/>
      </c>
      <c r="J3711" t="str">
        <f t="shared" si="344"/>
        <v/>
      </c>
      <c r="K3711" s="56" t="str">
        <f t="shared" si="345"/>
        <v/>
      </c>
      <c r="L3711" s="57" t="str">
        <f t="shared" si="347"/>
        <v/>
      </c>
      <c r="M3711" t="str" cm="1">
        <f t="array" ref="M3711">IF(L3711="","",_xlfn.IFS(
  AND(L3711&gt;=TIME(9,0,0), L3711&lt;TIME(16,0,0)),"Morning",
  AND(L3711&gt;=TIME(16,0,0), L3711&lt;TIME(23,59,0)),"Evening",
  L3711&gt;=TIME(23,59,0),"Night",
  L3711&lt;TIME(9,0,0),"Night"
))</f>
        <v/>
      </c>
      <c r="O3711" t="str">
        <f t="shared" si="346"/>
        <v/>
      </c>
    </row>
    <row r="3712" spans="7:15" x14ac:dyDescent="0.25">
      <c r="G3712" t="str">
        <f t="shared" si="342"/>
        <v/>
      </c>
      <c r="H3712" s="4" t="str">
        <f t="shared" si="343"/>
        <v/>
      </c>
      <c r="I3712" t="str">
        <f>IFERROR(INDEX(Analysis!$B$71:$L$91, MATCH(B3712, Analysis!$A$71:$A$91, 0), MATCH(C3712, Analysis!$B$70:$L$70, 0)), "")</f>
        <v/>
      </c>
      <c r="J3712" t="str">
        <f t="shared" si="344"/>
        <v/>
      </c>
      <c r="K3712" s="56" t="str">
        <f t="shared" si="345"/>
        <v/>
      </c>
      <c r="L3712" s="57" t="str">
        <f t="shared" si="347"/>
        <v/>
      </c>
      <c r="M3712" t="str" cm="1">
        <f t="array" ref="M3712">IF(L3712="","",_xlfn.IFS(
  AND(L3712&gt;=TIME(9,0,0), L3712&lt;TIME(16,0,0)),"Morning",
  AND(L3712&gt;=TIME(16,0,0), L3712&lt;TIME(23,59,0)),"Evening",
  L3712&gt;=TIME(23,59,0),"Night",
  L3712&lt;TIME(9,0,0),"Night"
))</f>
        <v/>
      </c>
      <c r="O3712" t="str">
        <f t="shared" si="346"/>
        <v/>
      </c>
    </row>
    <row r="3713" spans="7:15" x14ac:dyDescent="0.25">
      <c r="G3713" t="str">
        <f t="shared" si="342"/>
        <v/>
      </c>
      <c r="H3713" s="4" t="str">
        <f t="shared" si="343"/>
        <v/>
      </c>
      <c r="I3713" t="str">
        <f>IFERROR(INDEX(Analysis!$B$71:$L$91, MATCH(B3713, Analysis!$A$71:$A$91, 0), MATCH(C3713, Analysis!$B$70:$L$70, 0)), "")</f>
        <v/>
      </c>
      <c r="J3713" t="str">
        <f t="shared" si="344"/>
        <v/>
      </c>
      <c r="K3713" s="56" t="str">
        <f t="shared" si="345"/>
        <v/>
      </c>
      <c r="L3713" s="57" t="str">
        <f t="shared" si="347"/>
        <v/>
      </c>
      <c r="M3713" t="str" cm="1">
        <f t="array" ref="M3713">IF(L3713="","",_xlfn.IFS(
  AND(L3713&gt;=TIME(9,0,0), L3713&lt;TIME(16,0,0)),"Morning",
  AND(L3713&gt;=TIME(16,0,0), L3713&lt;TIME(23,59,0)),"Evening",
  L3713&gt;=TIME(23,59,0),"Night",
  L3713&lt;TIME(9,0,0),"Night"
))</f>
        <v/>
      </c>
      <c r="O3713" t="str">
        <f t="shared" si="346"/>
        <v/>
      </c>
    </row>
    <row r="3714" spans="7:15" x14ac:dyDescent="0.25">
      <c r="G3714" t="str">
        <f t="shared" ref="G3714:G3777" si="348">IF(ISBLANK(A3714), "", IF(ISBLANK(F3714), 0, F3714))</f>
        <v/>
      </c>
      <c r="H3714" s="4" t="str">
        <f t="shared" ref="H3714:H3777" si="349">IF(ISBLANK(E3714),"",HYPERLINK(E3714,"Click here"))</f>
        <v/>
      </c>
      <c r="I3714" t="str">
        <f>IFERROR(INDEX(Analysis!$B$71:$L$91, MATCH(B3714, Analysis!$A$71:$A$91, 0), MATCH(C3714, Analysis!$B$70:$L$70, 0)), "")</f>
        <v/>
      </c>
      <c r="J3714" t="str">
        <f t="shared" ref="J3714:J3777" si="350">IF(ISBLANK(A3714),"",WEEKNUM(A3714))</f>
        <v/>
      </c>
      <c r="K3714" s="56" t="str">
        <f t="shared" ref="K3714:K3777" si="351">IF(ISBLANK(A3714),"",DATE(YEAR(A3714),MONTH(A3714),DAY(A3714)))</f>
        <v/>
      </c>
      <c r="L3714" s="57" t="str">
        <f t="shared" si="347"/>
        <v/>
      </c>
      <c r="M3714" t="str" cm="1">
        <f t="array" ref="M3714">IF(L3714="","",_xlfn.IFS(
  AND(L3714&gt;=TIME(9,0,0), L3714&lt;TIME(16,0,0)),"Morning",
  AND(L3714&gt;=TIME(16,0,0), L3714&lt;TIME(23,59,0)),"Evening",
  L3714&gt;=TIME(23,59,0),"Night",
  L3714&lt;TIME(9,0,0),"Night"
))</f>
        <v/>
      </c>
      <c r="O3714" t="str">
        <f t="shared" ref="O3714:O3777" si="352">IF(N3714="ON", _xlfn.IMAGE(E3714, 1), "")</f>
        <v/>
      </c>
    </row>
    <row r="3715" spans="7:15" x14ac:dyDescent="0.25">
      <c r="G3715" t="str">
        <f t="shared" si="348"/>
        <v/>
      </c>
      <c r="H3715" s="4" t="str">
        <f t="shared" si="349"/>
        <v/>
      </c>
      <c r="I3715" t="str">
        <f>IFERROR(INDEX(Analysis!$B$71:$L$91, MATCH(B3715, Analysis!$A$71:$A$91, 0), MATCH(C3715, Analysis!$B$70:$L$70, 0)), "")</f>
        <v/>
      </c>
      <c r="J3715" t="str">
        <f t="shared" si="350"/>
        <v/>
      </c>
      <c r="K3715" s="56" t="str">
        <f t="shared" si="351"/>
        <v/>
      </c>
      <c r="L3715" s="57" t="str">
        <f t="shared" ref="L3715:L3778" si="353">IF(A3715="", "", A3715 - INT(A3715))</f>
        <v/>
      </c>
      <c r="M3715" t="str" cm="1">
        <f t="array" ref="M3715">IF(L3715="","",_xlfn.IFS(
  AND(L3715&gt;=TIME(9,0,0), L3715&lt;TIME(16,0,0)),"Morning",
  AND(L3715&gt;=TIME(16,0,0), L3715&lt;TIME(23,59,0)),"Evening",
  L3715&gt;=TIME(23,59,0),"Night",
  L3715&lt;TIME(9,0,0),"Night"
))</f>
        <v/>
      </c>
      <c r="O3715" t="str">
        <f t="shared" si="352"/>
        <v/>
      </c>
    </row>
    <row r="3716" spans="7:15" x14ac:dyDescent="0.25">
      <c r="G3716" t="str">
        <f t="shared" si="348"/>
        <v/>
      </c>
      <c r="H3716" s="4" t="str">
        <f t="shared" si="349"/>
        <v/>
      </c>
      <c r="I3716" t="str">
        <f>IFERROR(INDEX(Analysis!$B$71:$L$91, MATCH(B3716, Analysis!$A$71:$A$91, 0), MATCH(C3716, Analysis!$B$70:$L$70, 0)), "")</f>
        <v/>
      </c>
      <c r="J3716" t="str">
        <f t="shared" si="350"/>
        <v/>
      </c>
      <c r="K3716" s="56" t="str">
        <f t="shared" si="351"/>
        <v/>
      </c>
      <c r="L3716" s="57" t="str">
        <f t="shared" si="353"/>
        <v/>
      </c>
      <c r="M3716" t="str" cm="1">
        <f t="array" ref="M3716">IF(L3716="","",_xlfn.IFS(
  AND(L3716&gt;=TIME(9,0,0), L3716&lt;TIME(16,0,0)),"Morning",
  AND(L3716&gt;=TIME(16,0,0), L3716&lt;TIME(23,59,0)),"Evening",
  L3716&gt;=TIME(23,59,0),"Night",
  L3716&lt;TIME(9,0,0),"Night"
))</f>
        <v/>
      </c>
      <c r="O3716" t="str">
        <f t="shared" si="352"/>
        <v/>
      </c>
    </row>
    <row r="3717" spans="7:15" x14ac:dyDescent="0.25">
      <c r="G3717" t="str">
        <f t="shared" si="348"/>
        <v/>
      </c>
      <c r="H3717" s="4" t="str">
        <f t="shared" si="349"/>
        <v/>
      </c>
      <c r="I3717" t="str">
        <f>IFERROR(INDEX(Analysis!$B$71:$L$91, MATCH(B3717, Analysis!$A$71:$A$91, 0), MATCH(C3717, Analysis!$B$70:$L$70, 0)), "")</f>
        <v/>
      </c>
      <c r="J3717" t="str">
        <f t="shared" si="350"/>
        <v/>
      </c>
      <c r="K3717" s="56" t="str">
        <f t="shared" si="351"/>
        <v/>
      </c>
      <c r="L3717" s="57" t="str">
        <f t="shared" si="353"/>
        <v/>
      </c>
      <c r="M3717" t="str" cm="1">
        <f t="array" ref="M3717">IF(L3717="","",_xlfn.IFS(
  AND(L3717&gt;=TIME(9,0,0), L3717&lt;TIME(16,0,0)),"Morning",
  AND(L3717&gt;=TIME(16,0,0), L3717&lt;TIME(23,59,0)),"Evening",
  L3717&gt;=TIME(23,59,0),"Night",
  L3717&lt;TIME(9,0,0),"Night"
))</f>
        <v/>
      </c>
      <c r="O3717" t="str">
        <f t="shared" si="352"/>
        <v/>
      </c>
    </row>
    <row r="3718" spans="7:15" x14ac:dyDescent="0.25">
      <c r="G3718" t="str">
        <f t="shared" si="348"/>
        <v/>
      </c>
      <c r="H3718" s="4" t="str">
        <f t="shared" si="349"/>
        <v/>
      </c>
      <c r="I3718" t="str">
        <f>IFERROR(INDEX(Analysis!$B$71:$L$91, MATCH(B3718, Analysis!$A$71:$A$91, 0), MATCH(C3718, Analysis!$B$70:$L$70, 0)), "")</f>
        <v/>
      </c>
      <c r="J3718" t="str">
        <f t="shared" si="350"/>
        <v/>
      </c>
      <c r="K3718" s="56" t="str">
        <f t="shared" si="351"/>
        <v/>
      </c>
      <c r="L3718" s="57" t="str">
        <f t="shared" si="353"/>
        <v/>
      </c>
      <c r="M3718" t="str" cm="1">
        <f t="array" ref="M3718">IF(L3718="","",_xlfn.IFS(
  AND(L3718&gt;=TIME(9,0,0), L3718&lt;TIME(16,0,0)),"Morning",
  AND(L3718&gt;=TIME(16,0,0), L3718&lt;TIME(23,59,0)),"Evening",
  L3718&gt;=TIME(23,59,0),"Night",
  L3718&lt;TIME(9,0,0),"Night"
))</f>
        <v/>
      </c>
      <c r="O3718" t="str">
        <f t="shared" si="352"/>
        <v/>
      </c>
    </row>
    <row r="3719" spans="7:15" x14ac:dyDescent="0.25">
      <c r="G3719" t="str">
        <f t="shared" si="348"/>
        <v/>
      </c>
      <c r="H3719" s="4" t="str">
        <f t="shared" si="349"/>
        <v/>
      </c>
      <c r="I3719" t="str">
        <f>IFERROR(INDEX(Analysis!$B$71:$L$91, MATCH(B3719, Analysis!$A$71:$A$91, 0), MATCH(C3719, Analysis!$B$70:$L$70, 0)), "")</f>
        <v/>
      </c>
      <c r="J3719" t="str">
        <f t="shared" si="350"/>
        <v/>
      </c>
      <c r="K3719" s="56" t="str">
        <f t="shared" si="351"/>
        <v/>
      </c>
      <c r="L3719" s="57" t="str">
        <f t="shared" si="353"/>
        <v/>
      </c>
      <c r="M3719" t="str" cm="1">
        <f t="array" ref="M3719">IF(L3719="","",_xlfn.IFS(
  AND(L3719&gt;=TIME(9,0,0), L3719&lt;TIME(16,0,0)),"Morning",
  AND(L3719&gt;=TIME(16,0,0), L3719&lt;TIME(23,59,0)),"Evening",
  L3719&gt;=TIME(23,59,0),"Night",
  L3719&lt;TIME(9,0,0),"Night"
))</f>
        <v/>
      </c>
      <c r="O3719" t="str">
        <f t="shared" si="352"/>
        <v/>
      </c>
    </row>
    <row r="3720" spans="7:15" x14ac:dyDescent="0.25">
      <c r="G3720" t="str">
        <f t="shared" si="348"/>
        <v/>
      </c>
      <c r="H3720" s="4" t="str">
        <f t="shared" si="349"/>
        <v/>
      </c>
      <c r="I3720" t="str">
        <f>IFERROR(INDEX(Analysis!$B$71:$L$91, MATCH(B3720, Analysis!$A$71:$A$91, 0), MATCH(C3720, Analysis!$B$70:$L$70, 0)), "")</f>
        <v/>
      </c>
      <c r="J3720" t="str">
        <f t="shared" si="350"/>
        <v/>
      </c>
      <c r="K3720" s="56" t="str">
        <f t="shared" si="351"/>
        <v/>
      </c>
      <c r="L3720" s="57" t="str">
        <f t="shared" si="353"/>
        <v/>
      </c>
      <c r="M3720" t="str" cm="1">
        <f t="array" ref="M3720">IF(L3720="","",_xlfn.IFS(
  AND(L3720&gt;=TIME(9,0,0), L3720&lt;TIME(16,0,0)),"Morning",
  AND(L3720&gt;=TIME(16,0,0), L3720&lt;TIME(23,59,0)),"Evening",
  L3720&gt;=TIME(23,59,0),"Night",
  L3720&lt;TIME(9,0,0),"Night"
))</f>
        <v/>
      </c>
      <c r="O3720" t="str">
        <f t="shared" si="352"/>
        <v/>
      </c>
    </row>
    <row r="3721" spans="7:15" x14ac:dyDescent="0.25">
      <c r="G3721" t="str">
        <f t="shared" si="348"/>
        <v/>
      </c>
      <c r="H3721" s="4" t="str">
        <f t="shared" si="349"/>
        <v/>
      </c>
      <c r="I3721" t="str">
        <f>IFERROR(INDEX(Analysis!$B$71:$L$91, MATCH(B3721, Analysis!$A$71:$A$91, 0), MATCH(C3721, Analysis!$B$70:$L$70, 0)), "")</f>
        <v/>
      </c>
      <c r="J3721" t="str">
        <f t="shared" si="350"/>
        <v/>
      </c>
      <c r="K3721" s="56" t="str">
        <f t="shared" si="351"/>
        <v/>
      </c>
      <c r="L3721" s="57" t="str">
        <f t="shared" si="353"/>
        <v/>
      </c>
      <c r="M3721" t="str" cm="1">
        <f t="array" ref="M3721">IF(L3721="","",_xlfn.IFS(
  AND(L3721&gt;=TIME(9,0,0), L3721&lt;TIME(16,0,0)),"Morning",
  AND(L3721&gt;=TIME(16,0,0), L3721&lt;TIME(23,59,0)),"Evening",
  L3721&gt;=TIME(23,59,0),"Night",
  L3721&lt;TIME(9,0,0),"Night"
))</f>
        <v/>
      </c>
      <c r="O3721" t="str">
        <f t="shared" si="352"/>
        <v/>
      </c>
    </row>
    <row r="3722" spans="7:15" x14ac:dyDescent="0.25">
      <c r="G3722" t="str">
        <f t="shared" si="348"/>
        <v/>
      </c>
      <c r="H3722" s="4" t="str">
        <f t="shared" si="349"/>
        <v/>
      </c>
      <c r="I3722" t="str">
        <f>IFERROR(INDEX(Analysis!$B$71:$L$91, MATCH(B3722, Analysis!$A$71:$A$91, 0), MATCH(C3722, Analysis!$B$70:$L$70, 0)), "")</f>
        <v/>
      </c>
      <c r="J3722" t="str">
        <f t="shared" si="350"/>
        <v/>
      </c>
      <c r="K3722" s="56" t="str">
        <f t="shared" si="351"/>
        <v/>
      </c>
      <c r="L3722" s="57" t="str">
        <f t="shared" si="353"/>
        <v/>
      </c>
      <c r="M3722" t="str" cm="1">
        <f t="array" ref="M3722">IF(L3722="","",_xlfn.IFS(
  AND(L3722&gt;=TIME(9,0,0), L3722&lt;TIME(16,0,0)),"Morning",
  AND(L3722&gt;=TIME(16,0,0), L3722&lt;TIME(23,59,0)),"Evening",
  L3722&gt;=TIME(23,59,0),"Night",
  L3722&lt;TIME(9,0,0),"Night"
))</f>
        <v/>
      </c>
      <c r="O3722" t="str">
        <f t="shared" si="352"/>
        <v/>
      </c>
    </row>
    <row r="3723" spans="7:15" x14ac:dyDescent="0.25">
      <c r="G3723" t="str">
        <f t="shared" si="348"/>
        <v/>
      </c>
      <c r="H3723" s="4" t="str">
        <f t="shared" si="349"/>
        <v/>
      </c>
      <c r="I3723" t="str">
        <f>IFERROR(INDEX(Analysis!$B$71:$L$91, MATCH(B3723, Analysis!$A$71:$A$91, 0), MATCH(C3723, Analysis!$B$70:$L$70, 0)), "")</f>
        <v/>
      </c>
      <c r="J3723" t="str">
        <f t="shared" si="350"/>
        <v/>
      </c>
      <c r="K3723" s="56" t="str">
        <f t="shared" si="351"/>
        <v/>
      </c>
      <c r="L3723" s="57" t="str">
        <f t="shared" si="353"/>
        <v/>
      </c>
      <c r="M3723" t="str" cm="1">
        <f t="array" ref="M3723">IF(L3723="","",_xlfn.IFS(
  AND(L3723&gt;=TIME(9,0,0), L3723&lt;TIME(16,0,0)),"Morning",
  AND(L3723&gt;=TIME(16,0,0), L3723&lt;TIME(23,59,0)),"Evening",
  L3723&gt;=TIME(23,59,0),"Night",
  L3723&lt;TIME(9,0,0),"Night"
))</f>
        <v/>
      </c>
      <c r="O3723" t="str">
        <f t="shared" si="352"/>
        <v/>
      </c>
    </row>
    <row r="3724" spans="7:15" x14ac:dyDescent="0.25">
      <c r="G3724" t="str">
        <f t="shared" si="348"/>
        <v/>
      </c>
      <c r="H3724" s="4" t="str">
        <f t="shared" si="349"/>
        <v/>
      </c>
      <c r="I3724" t="str">
        <f>IFERROR(INDEX(Analysis!$B$71:$L$91, MATCH(B3724, Analysis!$A$71:$A$91, 0), MATCH(C3724, Analysis!$B$70:$L$70, 0)), "")</f>
        <v/>
      </c>
      <c r="J3724" t="str">
        <f t="shared" si="350"/>
        <v/>
      </c>
      <c r="K3724" s="56" t="str">
        <f t="shared" si="351"/>
        <v/>
      </c>
      <c r="L3724" s="57" t="str">
        <f t="shared" si="353"/>
        <v/>
      </c>
      <c r="M3724" t="str" cm="1">
        <f t="array" ref="M3724">IF(L3724="","",_xlfn.IFS(
  AND(L3724&gt;=TIME(9,0,0), L3724&lt;TIME(16,0,0)),"Morning",
  AND(L3724&gt;=TIME(16,0,0), L3724&lt;TIME(23,59,0)),"Evening",
  L3724&gt;=TIME(23,59,0),"Night",
  L3724&lt;TIME(9,0,0),"Night"
))</f>
        <v/>
      </c>
      <c r="O3724" t="str">
        <f t="shared" si="352"/>
        <v/>
      </c>
    </row>
    <row r="3725" spans="7:15" x14ac:dyDescent="0.25">
      <c r="G3725" t="str">
        <f t="shared" si="348"/>
        <v/>
      </c>
      <c r="H3725" s="4" t="str">
        <f t="shared" si="349"/>
        <v/>
      </c>
      <c r="I3725" t="str">
        <f>IFERROR(INDEX(Analysis!$B$71:$L$91, MATCH(B3725, Analysis!$A$71:$A$91, 0), MATCH(C3725, Analysis!$B$70:$L$70, 0)), "")</f>
        <v/>
      </c>
      <c r="J3725" t="str">
        <f t="shared" si="350"/>
        <v/>
      </c>
      <c r="K3725" s="56" t="str">
        <f t="shared" si="351"/>
        <v/>
      </c>
      <c r="L3725" s="57" t="str">
        <f t="shared" si="353"/>
        <v/>
      </c>
      <c r="M3725" t="str" cm="1">
        <f t="array" ref="M3725">IF(L3725="","",_xlfn.IFS(
  AND(L3725&gt;=TIME(9,0,0), L3725&lt;TIME(16,0,0)),"Morning",
  AND(L3725&gt;=TIME(16,0,0), L3725&lt;TIME(23,59,0)),"Evening",
  L3725&gt;=TIME(23,59,0),"Night",
  L3725&lt;TIME(9,0,0),"Night"
))</f>
        <v/>
      </c>
      <c r="O3725" t="str">
        <f t="shared" si="352"/>
        <v/>
      </c>
    </row>
    <row r="3726" spans="7:15" x14ac:dyDescent="0.25">
      <c r="G3726" t="str">
        <f t="shared" si="348"/>
        <v/>
      </c>
      <c r="H3726" s="4" t="str">
        <f t="shared" si="349"/>
        <v/>
      </c>
      <c r="I3726" t="str">
        <f>IFERROR(INDEX(Analysis!$B$71:$L$91, MATCH(B3726, Analysis!$A$71:$A$91, 0), MATCH(C3726, Analysis!$B$70:$L$70, 0)), "")</f>
        <v/>
      </c>
      <c r="J3726" t="str">
        <f t="shared" si="350"/>
        <v/>
      </c>
      <c r="K3726" s="56" t="str">
        <f t="shared" si="351"/>
        <v/>
      </c>
      <c r="L3726" s="57" t="str">
        <f t="shared" si="353"/>
        <v/>
      </c>
      <c r="M3726" t="str" cm="1">
        <f t="array" ref="M3726">IF(L3726="","",_xlfn.IFS(
  AND(L3726&gt;=TIME(9,0,0), L3726&lt;TIME(16,0,0)),"Morning",
  AND(L3726&gt;=TIME(16,0,0), L3726&lt;TIME(23,59,0)),"Evening",
  L3726&gt;=TIME(23,59,0),"Night",
  L3726&lt;TIME(9,0,0),"Night"
))</f>
        <v/>
      </c>
      <c r="O3726" t="str">
        <f t="shared" si="352"/>
        <v/>
      </c>
    </row>
    <row r="3727" spans="7:15" x14ac:dyDescent="0.25">
      <c r="G3727" t="str">
        <f t="shared" si="348"/>
        <v/>
      </c>
      <c r="H3727" s="4" t="str">
        <f t="shared" si="349"/>
        <v/>
      </c>
      <c r="I3727" t="str">
        <f>IFERROR(INDEX(Analysis!$B$71:$L$91, MATCH(B3727, Analysis!$A$71:$A$91, 0), MATCH(C3727, Analysis!$B$70:$L$70, 0)), "")</f>
        <v/>
      </c>
      <c r="J3727" t="str">
        <f t="shared" si="350"/>
        <v/>
      </c>
      <c r="K3727" s="56" t="str">
        <f t="shared" si="351"/>
        <v/>
      </c>
      <c r="L3727" s="57" t="str">
        <f t="shared" si="353"/>
        <v/>
      </c>
      <c r="M3727" t="str" cm="1">
        <f t="array" ref="M3727">IF(L3727="","",_xlfn.IFS(
  AND(L3727&gt;=TIME(9,0,0), L3727&lt;TIME(16,0,0)),"Morning",
  AND(L3727&gt;=TIME(16,0,0), L3727&lt;TIME(23,59,0)),"Evening",
  L3727&gt;=TIME(23,59,0),"Night",
  L3727&lt;TIME(9,0,0),"Night"
))</f>
        <v/>
      </c>
      <c r="O3727" t="str">
        <f t="shared" si="352"/>
        <v/>
      </c>
    </row>
    <row r="3728" spans="7:15" x14ac:dyDescent="0.25">
      <c r="G3728" t="str">
        <f t="shared" si="348"/>
        <v/>
      </c>
      <c r="H3728" s="4" t="str">
        <f t="shared" si="349"/>
        <v/>
      </c>
      <c r="I3728" t="str">
        <f>IFERROR(INDEX(Analysis!$B$71:$L$91, MATCH(B3728, Analysis!$A$71:$A$91, 0), MATCH(C3728, Analysis!$B$70:$L$70, 0)), "")</f>
        <v/>
      </c>
      <c r="J3728" t="str">
        <f t="shared" si="350"/>
        <v/>
      </c>
      <c r="K3728" s="56" t="str">
        <f t="shared" si="351"/>
        <v/>
      </c>
      <c r="L3728" s="57" t="str">
        <f t="shared" si="353"/>
        <v/>
      </c>
      <c r="M3728" t="str" cm="1">
        <f t="array" ref="M3728">IF(L3728="","",_xlfn.IFS(
  AND(L3728&gt;=TIME(9,0,0), L3728&lt;TIME(16,0,0)),"Morning",
  AND(L3728&gt;=TIME(16,0,0), L3728&lt;TIME(23,59,0)),"Evening",
  L3728&gt;=TIME(23,59,0),"Night",
  L3728&lt;TIME(9,0,0),"Night"
))</f>
        <v/>
      </c>
      <c r="O3728" t="str">
        <f t="shared" si="352"/>
        <v/>
      </c>
    </row>
    <row r="3729" spans="7:15" x14ac:dyDescent="0.25">
      <c r="G3729" t="str">
        <f t="shared" si="348"/>
        <v/>
      </c>
      <c r="H3729" s="4" t="str">
        <f t="shared" si="349"/>
        <v/>
      </c>
      <c r="I3729" t="str">
        <f>IFERROR(INDEX(Analysis!$B$71:$L$91, MATCH(B3729, Analysis!$A$71:$A$91, 0), MATCH(C3729, Analysis!$B$70:$L$70, 0)), "")</f>
        <v/>
      </c>
      <c r="J3729" t="str">
        <f t="shared" si="350"/>
        <v/>
      </c>
      <c r="K3729" s="56" t="str">
        <f t="shared" si="351"/>
        <v/>
      </c>
      <c r="L3729" s="57" t="str">
        <f t="shared" si="353"/>
        <v/>
      </c>
      <c r="M3729" t="str" cm="1">
        <f t="array" ref="M3729">IF(L3729="","",_xlfn.IFS(
  AND(L3729&gt;=TIME(9,0,0), L3729&lt;TIME(16,0,0)),"Morning",
  AND(L3729&gt;=TIME(16,0,0), L3729&lt;TIME(23,59,0)),"Evening",
  L3729&gt;=TIME(23,59,0),"Night",
  L3729&lt;TIME(9,0,0),"Night"
))</f>
        <v/>
      </c>
      <c r="O3729" t="str">
        <f t="shared" si="352"/>
        <v/>
      </c>
    </row>
    <row r="3730" spans="7:15" x14ac:dyDescent="0.25">
      <c r="G3730" t="str">
        <f t="shared" si="348"/>
        <v/>
      </c>
      <c r="H3730" s="4" t="str">
        <f t="shared" si="349"/>
        <v/>
      </c>
      <c r="I3730" t="str">
        <f>IFERROR(INDEX(Analysis!$B$71:$L$91, MATCH(B3730, Analysis!$A$71:$A$91, 0), MATCH(C3730, Analysis!$B$70:$L$70, 0)), "")</f>
        <v/>
      </c>
      <c r="J3730" t="str">
        <f t="shared" si="350"/>
        <v/>
      </c>
      <c r="K3730" s="56" t="str">
        <f t="shared" si="351"/>
        <v/>
      </c>
      <c r="L3730" s="57" t="str">
        <f t="shared" si="353"/>
        <v/>
      </c>
      <c r="M3730" t="str" cm="1">
        <f t="array" ref="M3730">IF(L3730="","",_xlfn.IFS(
  AND(L3730&gt;=TIME(9,0,0), L3730&lt;TIME(16,0,0)),"Morning",
  AND(L3730&gt;=TIME(16,0,0), L3730&lt;TIME(23,59,0)),"Evening",
  L3730&gt;=TIME(23,59,0),"Night",
  L3730&lt;TIME(9,0,0),"Night"
))</f>
        <v/>
      </c>
      <c r="O3730" t="str">
        <f t="shared" si="352"/>
        <v/>
      </c>
    </row>
    <row r="3731" spans="7:15" x14ac:dyDescent="0.25">
      <c r="G3731" t="str">
        <f t="shared" si="348"/>
        <v/>
      </c>
      <c r="H3731" s="4" t="str">
        <f t="shared" si="349"/>
        <v/>
      </c>
      <c r="I3731" t="str">
        <f>IFERROR(INDEX(Analysis!$B$71:$L$91, MATCH(B3731, Analysis!$A$71:$A$91, 0), MATCH(C3731, Analysis!$B$70:$L$70, 0)), "")</f>
        <v/>
      </c>
      <c r="J3731" t="str">
        <f t="shared" si="350"/>
        <v/>
      </c>
      <c r="K3731" s="56" t="str">
        <f t="shared" si="351"/>
        <v/>
      </c>
      <c r="L3731" s="57" t="str">
        <f t="shared" si="353"/>
        <v/>
      </c>
      <c r="M3731" t="str" cm="1">
        <f t="array" ref="M3731">IF(L3731="","",_xlfn.IFS(
  AND(L3731&gt;=TIME(9,0,0), L3731&lt;TIME(16,0,0)),"Morning",
  AND(L3731&gt;=TIME(16,0,0), L3731&lt;TIME(23,59,0)),"Evening",
  L3731&gt;=TIME(23,59,0),"Night",
  L3731&lt;TIME(9,0,0),"Night"
))</f>
        <v/>
      </c>
      <c r="O3731" t="str">
        <f t="shared" si="352"/>
        <v/>
      </c>
    </row>
    <row r="3732" spans="7:15" x14ac:dyDescent="0.25">
      <c r="G3732" t="str">
        <f t="shared" si="348"/>
        <v/>
      </c>
      <c r="H3732" s="4" t="str">
        <f t="shared" si="349"/>
        <v/>
      </c>
      <c r="I3732" t="str">
        <f>IFERROR(INDEX(Analysis!$B$71:$L$91, MATCH(B3732, Analysis!$A$71:$A$91, 0), MATCH(C3732, Analysis!$B$70:$L$70, 0)), "")</f>
        <v/>
      </c>
      <c r="J3732" t="str">
        <f t="shared" si="350"/>
        <v/>
      </c>
      <c r="K3732" s="56" t="str">
        <f t="shared" si="351"/>
        <v/>
      </c>
      <c r="L3732" s="57" t="str">
        <f t="shared" si="353"/>
        <v/>
      </c>
      <c r="M3732" t="str" cm="1">
        <f t="array" ref="M3732">IF(L3732="","",_xlfn.IFS(
  AND(L3732&gt;=TIME(9,0,0), L3732&lt;TIME(16,0,0)),"Morning",
  AND(L3732&gt;=TIME(16,0,0), L3732&lt;TIME(23,59,0)),"Evening",
  L3732&gt;=TIME(23,59,0),"Night",
  L3732&lt;TIME(9,0,0),"Night"
))</f>
        <v/>
      </c>
      <c r="O3732" t="str">
        <f t="shared" si="352"/>
        <v/>
      </c>
    </row>
    <row r="3733" spans="7:15" x14ac:dyDescent="0.25">
      <c r="G3733" t="str">
        <f t="shared" si="348"/>
        <v/>
      </c>
      <c r="H3733" s="4" t="str">
        <f t="shared" si="349"/>
        <v/>
      </c>
      <c r="I3733" t="str">
        <f>IFERROR(INDEX(Analysis!$B$71:$L$91, MATCH(B3733, Analysis!$A$71:$A$91, 0), MATCH(C3733, Analysis!$B$70:$L$70, 0)), "")</f>
        <v/>
      </c>
      <c r="J3733" t="str">
        <f t="shared" si="350"/>
        <v/>
      </c>
      <c r="K3733" s="56" t="str">
        <f t="shared" si="351"/>
        <v/>
      </c>
      <c r="L3733" s="57" t="str">
        <f t="shared" si="353"/>
        <v/>
      </c>
      <c r="M3733" t="str" cm="1">
        <f t="array" ref="M3733">IF(L3733="","",_xlfn.IFS(
  AND(L3733&gt;=TIME(9,0,0), L3733&lt;TIME(16,0,0)),"Morning",
  AND(L3733&gt;=TIME(16,0,0), L3733&lt;TIME(23,59,0)),"Evening",
  L3733&gt;=TIME(23,59,0),"Night",
  L3733&lt;TIME(9,0,0),"Night"
))</f>
        <v/>
      </c>
      <c r="O3733" t="str">
        <f t="shared" si="352"/>
        <v/>
      </c>
    </row>
    <row r="3734" spans="7:15" x14ac:dyDescent="0.25">
      <c r="G3734" t="str">
        <f t="shared" si="348"/>
        <v/>
      </c>
      <c r="H3734" s="4" t="str">
        <f t="shared" si="349"/>
        <v/>
      </c>
      <c r="I3734" t="str">
        <f>IFERROR(INDEX(Analysis!$B$71:$L$91, MATCH(B3734, Analysis!$A$71:$A$91, 0), MATCH(C3734, Analysis!$B$70:$L$70, 0)), "")</f>
        <v/>
      </c>
      <c r="J3734" t="str">
        <f t="shared" si="350"/>
        <v/>
      </c>
      <c r="K3734" s="56" t="str">
        <f t="shared" si="351"/>
        <v/>
      </c>
      <c r="L3734" s="57" t="str">
        <f t="shared" si="353"/>
        <v/>
      </c>
      <c r="M3734" t="str" cm="1">
        <f t="array" ref="M3734">IF(L3734="","",_xlfn.IFS(
  AND(L3734&gt;=TIME(9,0,0), L3734&lt;TIME(16,0,0)),"Morning",
  AND(L3734&gt;=TIME(16,0,0), L3734&lt;TIME(23,59,0)),"Evening",
  L3734&gt;=TIME(23,59,0),"Night",
  L3734&lt;TIME(9,0,0),"Night"
))</f>
        <v/>
      </c>
      <c r="O3734" t="str">
        <f t="shared" si="352"/>
        <v/>
      </c>
    </row>
    <row r="3735" spans="7:15" x14ac:dyDescent="0.25">
      <c r="G3735" t="str">
        <f t="shared" si="348"/>
        <v/>
      </c>
      <c r="H3735" s="4" t="str">
        <f t="shared" si="349"/>
        <v/>
      </c>
      <c r="I3735" t="str">
        <f>IFERROR(INDEX(Analysis!$B$71:$L$91, MATCH(B3735, Analysis!$A$71:$A$91, 0), MATCH(C3735, Analysis!$B$70:$L$70, 0)), "")</f>
        <v/>
      </c>
      <c r="J3735" t="str">
        <f t="shared" si="350"/>
        <v/>
      </c>
      <c r="K3735" s="56" t="str">
        <f t="shared" si="351"/>
        <v/>
      </c>
      <c r="L3735" s="57" t="str">
        <f t="shared" si="353"/>
        <v/>
      </c>
      <c r="M3735" t="str" cm="1">
        <f t="array" ref="M3735">IF(L3735="","",_xlfn.IFS(
  AND(L3735&gt;=TIME(9,0,0), L3735&lt;TIME(16,0,0)),"Morning",
  AND(L3735&gt;=TIME(16,0,0), L3735&lt;TIME(23,59,0)),"Evening",
  L3735&gt;=TIME(23,59,0),"Night",
  L3735&lt;TIME(9,0,0),"Night"
))</f>
        <v/>
      </c>
      <c r="O3735" t="str">
        <f t="shared" si="352"/>
        <v/>
      </c>
    </row>
    <row r="3736" spans="7:15" x14ac:dyDescent="0.25">
      <c r="G3736" t="str">
        <f t="shared" si="348"/>
        <v/>
      </c>
      <c r="H3736" s="4" t="str">
        <f t="shared" si="349"/>
        <v/>
      </c>
      <c r="I3736" t="str">
        <f>IFERROR(INDEX(Analysis!$B$71:$L$91, MATCH(B3736, Analysis!$A$71:$A$91, 0), MATCH(C3736, Analysis!$B$70:$L$70, 0)), "")</f>
        <v/>
      </c>
      <c r="J3736" t="str">
        <f t="shared" si="350"/>
        <v/>
      </c>
      <c r="K3736" s="56" t="str">
        <f t="shared" si="351"/>
        <v/>
      </c>
      <c r="L3736" s="57" t="str">
        <f t="shared" si="353"/>
        <v/>
      </c>
      <c r="M3736" t="str" cm="1">
        <f t="array" ref="M3736">IF(L3736="","",_xlfn.IFS(
  AND(L3736&gt;=TIME(9,0,0), L3736&lt;TIME(16,0,0)),"Morning",
  AND(L3736&gt;=TIME(16,0,0), L3736&lt;TIME(23,59,0)),"Evening",
  L3736&gt;=TIME(23,59,0),"Night",
  L3736&lt;TIME(9,0,0),"Night"
))</f>
        <v/>
      </c>
      <c r="O3736" t="str">
        <f t="shared" si="352"/>
        <v/>
      </c>
    </row>
    <row r="3737" spans="7:15" x14ac:dyDescent="0.25">
      <c r="G3737" t="str">
        <f t="shared" si="348"/>
        <v/>
      </c>
      <c r="H3737" s="4" t="str">
        <f t="shared" si="349"/>
        <v/>
      </c>
      <c r="I3737" t="str">
        <f>IFERROR(INDEX(Analysis!$B$71:$L$91, MATCH(B3737, Analysis!$A$71:$A$91, 0), MATCH(C3737, Analysis!$B$70:$L$70, 0)), "")</f>
        <v/>
      </c>
      <c r="J3737" t="str">
        <f t="shared" si="350"/>
        <v/>
      </c>
      <c r="K3737" s="56" t="str">
        <f t="shared" si="351"/>
        <v/>
      </c>
      <c r="L3737" s="57" t="str">
        <f t="shared" si="353"/>
        <v/>
      </c>
      <c r="M3737" t="str" cm="1">
        <f t="array" ref="M3737">IF(L3737="","",_xlfn.IFS(
  AND(L3737&gt;=TIME(9,0,0), L3737&lt;TIME(16,0,0)),"Morning",
  AND(L3737&gt;=TIME(16,0,0), L3737&lt;TIME(23,59,0)),"Evening",
  L3737&gt;=TIME(23,59,0),"Night",
  L3737&lt;TIME(9,0,0),"Night"
))</f>
        <v/>
      </c>
      <c r="O3737" t="str">
        <f t="shared" si="352"/>
        <v/>
      </c>
    </row>
    <row r="3738" spans="7:15" x14ac:dyDescent="0.25">
      <c r="G3738" t="str">
        <f t="shared" si="348"/>
        <v/>
      </c>
      <c r="H3738" s="4" t="str">
        <f t="shared" si="349"/>
        <v/>
      </c>
      <c r="I3738" t="str">
        <f>IFERROR(INDEX(Analysis!$B$71:$L$91, MATCH(B3738, Analysis!$A$71:$A$91, 0), MATCH(C3738, Analysis!$B$70:$L$70, 0)), "")</f>
        <v/>
      </c>
      <c r="J3738" t="str">
        <f t="shared" si="350"/>
        <v/>
      </c>
      <c r="K3738" s="56" t="str">
        <f t="shared" si="351"/>
        <v/>
      </c>
      <c r="L3738" s="57" t="str">
        <f t="shared" si="353"/>
        <v/>
      </c>
      <c r="M3738" t="str" cm="1">
        <f t="array" ref="M3738">IF(L3738="","",_xlfn.IFS(
  AND(L3738&gt;=TIME(9,0,0), L3738&lt;TIME(16,0,0)),"Morning",
  AND(L3738&gt;=TIME(16,0,0), L3738&lt;TIME(23,59,0)),"Evening",
  L3738&gt;=TIME(23,59,0),"Night",
  L3738&lt;TIME(9,0,0),"Night"
))</f>
        <v/>
      </c>
      <c r="O3738" t="str">
        <f t="shared" si="352"/>
        <v/>
      </c>
    </row>
    <row r="3739" spans="7:15" x14ac:dyDescent="0.25">
      <c r="G3739" t="str">
        <f t="shared" si="348"/>
        <v/>
      </c>
      <c r="H3739" s="4" t="str">
        <f t="shared" si="349"/>
        <v/>
      </c>
      <c r="I3739" t="str">
        <f>IFERROR(INDEX(Analysis!$B$71:$L$91, MATCH(B3739, Analysis!$A$71:$A$91, 0), MATCH(C3739, Analysis!$B$70:$L$70, 0)), "")</f>
        <v/>
      </c>
      <c r="J3739" t="str">
        <f t="shared" si="350"/>
        <v/>
      </c>
      <c r="K3739" s="56" t="str">
        <f t="shared" si="351"/>
        <v/>
      </c>
      <c r="L3739" s="57" t="str">
        <f t="shared" si="353"/>
        <v/>
      </c>
      <c r="M3739" t="str" cm="1">
        <f t="array" ref="M3739">IF(L3739="","",_xlfn.IFS(
  AND(L3739&gt;=TIME(9,0,0), L3739&lt;TIME(16,0,0)),"Morning",
  AND(L3739&gt;=TIME(16,0,0), L3739&lt;TIME(23,59,0)),"Evening",
  L3739&gt;=TIME(23,59,0),"Night",
  L3739&lt;TIME(9,0,0),"Night"
))</f>
        <v/>
      </c>
      <c r="O3739" t="str">
        <f t="shared" si="352"/>
        <v/>
      </c>
    </row>
    <row r="3740" spans="7:15" x14ac:dyDescent="0.25">
      <c r="G3740" t="str">
        <f t="shared" si="348"/>
        <v/>
      </c>
      <c r="H3740" s="4" t="str">
        <f t="shared" si="349"/>
        <v/>
      </c>
      <c r="I3740" t="str">
        <f>IFERROR(INDEX(Analysis!$B$71:$L$91, MATCH(B3740, Analysis!$A$71:$A$91, 0), MATCH(C3740, Analysis!$B$70:$L$70, 0)), "")</f>
        <v/>
      </c>
      <c r="J3740" t="str">
        <f t="shared" si="350"/>
        <v/>
      </c>
      <c r="K3740" s="56" t="str">
        <f t="shared" si="351"/>
        <v/>
      </c>
      <c r="L3740" s="57" t="str">
        <f t="shared" si="353"/>
        <v/>
      </c>
      <c r="M3740" t="str" cm="1">
        <f t="array" ref="M3740">IF(L3740="","",_xlfn.IFS(
  AND(L3740&gt;=TIME(9,0,0), L3740&lt;TIME(16,0,0)),"Morning",
  AND(L3740&gt;=TIME(16,0,0), L3740&lt;TIME(23,59,0)),"Evening",
  L3740&gt;=TIME(23,59,0),"Night",
  L3740&lt;TIME(9,0,0),"Night"
))</f>
        <v/>
      </c>
      <c r="O3740" t="str">
        <f t="shared" si="352"/>
        <v/>
      </c>
    </row>
    <row r="3741" spans="7:15" x14ac:dyDescent="0.25">
      <c r="G3741" t="str">
        <f t="shared" si="348"/>
        <v/>
      </c>
      <c r="H3741" s="4" t="str">
        <f t="shared" si="349"/>
        <v/>
      </c>
      <c r="I3741" t="str">
        <f>IFERROR(INDEX(Analysis!$B$71:$L$91, MATCH(B3741, Analysis!$A$71:$A$91, 0), MATCH(C3741, Analysis!$B$70:$L$70, 0)), "")</f>
        <v/>
      </c>
      <c r="J3741" t="str">
        <f t="shared" si="350"/>
        <v/>
      </c>
      <c r="K3741" s="56" t="str">
        <f t="shared" si="351"/>
        <v/>
      </c>
      <c r="L3741" s="57" t="str">
        <f t="shared" si="353"/>
        <v/>
      </c>
      <c r="M3741" t="str" cm="1">
        <f t="array" ref="M3741">IF(L3741="","",_xlfn.IFS(
  AND(L3741&gt;=TIME(9,0,0), L3741&lt;TIME(16,0,0)),"Morning",
  AND(L3741&gt;=TIME(16,0,0), L3741&lt;TIME(23,59,0)),"Evening",
  L3741&gt;=TIME(23,59,0),"Night",
  L3741&lt;TIME(9,0,0),"Night"
))</f>
        <v/>
      </c>
      <c r="O3741" t="str">
        <f t="shared" si="352"/>
        <v/>
      </c>
    </row>
    <row r="3742" spans="7:15" x14ac:dyDescent="0.25">
      <c r="G3742" t="str">
        <f t="shared" si="348"/>
        <v/>
      </c>
      <c r="H3742" s="4" t="str">
        <f t="shared" si="349"/>
        <v/>
      </c>
      <c r="I3742" t="str">
        <f>IFERROR(INDEX(Analysis!$B$71:$L$91, MATCH(B3742, Analysis!$A$71:$A$91, 0), MATCH(C3742, Analysis!$B$70:$L$70, 0)), "")</f>
        <v/>
      </c>
      <c r="J3742" t="str">
        <f t="shared" si="350"/>
        <v/>
      </c>
      <c r="K3742" s="56" t="str">
        <f t="shared" si="351"/>
        <v/>
      </c>
      <c r="L3742" s="57" t="str">
        <f t="shared" si="353"/>
        <v/>
      </c>
      <c r="M3742" t="str" cm="1">
        <f t="array" ref="M3742">IF(L3742="","",_xlfn.IFS(
  AND(L3742&gt;=TIME(9,0,0), L3742&lt;TIME(16,0,0)),"Morning",
  AND(L3742&gt;=TIME(16,0,0), L3742&lt;TIME(23,59,0)),"Evening",
  L3742&gt;=TIME(23,59,0),"Night",
  L3742&lt;TIME(9,0,0),"Night"
))</f>
        <v/>
      </c>
      <c r="O3742" t="str">
        <f t="shared" si="352"/>
        <v/>
      </c>
    </row>
    <row r="3743" spans="7:15" x14ac:dyDescent="0.25">
      <c r="G3743" t="str">
        <f t="shared" si="348"/>
        <v/>
      </c>
      <c r="H3743" s="4" t="str">
        <f t="shared" si="349"/>
        <v/>
      </c>
      <c r="I3743" t="str">
        <f>IFERROR(INDEX(Analysis!$B$71:$L$91, MATCH(B3743, Analysis!$A$71:$A$91, 0), MATCH(C3743, Analysis!$B$70:$L$70, 0)), "")</f>
        <v/>
      </c>
      <c r="J3743" t="str">
        <f t="shared" si="350"/>
        <v/>
      </c>
      <c r="K3743" s="56" t="str">
        <f t="shared" si="351"/>
        <v/>
      </c>
      <c r="L3743" s="57" t="str">
        <f t="shared" si="353"/>
        <v/>
      </c>
      <c r="M3743" t="str" cm="1">
        <f t="array" ref="M3743">IF(L3743="","",_xlfn.IFS(
  AND(L3743&gt;=TIME(9,0,0), L3743&lt;TIME(16,0,0)),"Morning",
  AND(L3743&gt;=TIME(16,0,0), L3743&lt;TIME(23,59,0)),"Evening",
  L3743&gt;=TIME(23,59,0),"Night",
  L3743&lt;TIME(9,0,0),"Night"
))</f>
        <v/>
      </c>
      <c r="O3743" t="str">
        <f t="shared" si="352"/>
        <v/>
      </c>
    </row>
    <row r="3744" spans="7:15" x14ac:dyDescent="0.25">
      <c r="G3744" t="str">
        <f t="shared" si="348"/>
        <v/>
      </c>
      <c r="H3744" s="4" t="str">
        <f t="shared" si="349"/>
        <v/>
      </c>
      <c r="I3744" t="str">
        <f>IFERROR(INDEX(Analysis!$B$71:$L$91, MATCH(B3744, Analysis!$A$71:$A$91, 0), MATCH(C3744, Analysis!$B$70:$L$70, 0)), "")</f>
        <v/>
      </c>
      <c r="J3744" t="str">
        <f t="shared" si="350"/>
        <v/>
      </c>
      <c r="K3744" s="56" t="str">
        <f t="shared" si="351"/>
        <v/>
      </c>
      <c r="L3744" s="57" t="str">
        <f t="shared" si="353"/>
        <v/>
      </c>
      <c r="M3744" t="str" cm="1">
        <f t="array" ref="M3744">IF(L3744="","",_xlfn.IFS(
  AND(L3744&gt;=TIME(9,0,0), L3744&lt;TIME(16,0,0)),"Morning",
  AND(L3744&gt;=TIME(16,0,0), L3744&lt;TIME(23,59,0)),"Evening",
  L3744&gt;=TIME(23,59,0),"Night",
  L3744&lt;TIME(9,0,0),"Night"
))</f>
        <v/>
      </c>
      <c r="O3744" t="str">
        <f t="shared" si="352"/>
        <v/>
      </c>
    </row>
    <row r="3745" spans="7:15" x14ac:dyDescent="0.25">
      <c r="G3745" t="str">
        <f t="shared" si="348"/>
        <v/>
      </c>
      <c r="H3745" s="4" t="str">
        <f t="shared" si="349"/>
        <v/>
      </c>
      <c r="I3745" t="str">
        <f>IFERROR(INDEX(Analysis!$B$71:$L$91, MATCH(B3745, Analysis!$A$71:$A$91, 0), MATCH(C3745, Analysis!$B$70:$L$70, 0)), "")</f>
        <v/>
      </c>
      <c r="J3745" t="str">
        <f t="shared" si="350"/>
        <v/>
      </c>
      <c r="K3745" s="56" t="str">
        <f t="shared" si="351"/>
        <v/>
      </c>
      <c r="L3745" s="57" t="str">
        <f t="shared" si="353"/>
        <v/>
      </c>
      <c r="M3745" t="str" cm="1">
        <f t="array" ref="M3745">IF(L3745="","",_xlfn.IFS(
  AND(L3745&gt;=TIME(9,0,0), L3745&lt;TIME(16,0,0)),"Morning",
  AND(L3745&gt;=TIME(16,0,0), L3745&lt;TIME(23,59,0)),"Evening",
  L3745&gt;=TIME(23,59,0),"Night",
  L3745&lt;TIME(9,0,0),"Night"
))</f>
        <v/>
      </c>
      <c r="O3745" t="str">
        <f t="shared" si="352"/>
        <v/>
      </c>
    </row>
    <row r="3746" spans="7:15" x14ac:dyDescent="0.25">
      <c r="G3746" t="str">
        <f t="shared" si="348"/>
        <v/>
      </c>
      <c r="H3746" s="4" t="str">
        <f t="shared" si="349"/>
        <v/>
      </c>
      <c r="I3746" t="str">
        <f>IFERROR(INDEX(Analysis!$B$71:$L$91, MATCH(B3746, Analysis!$A$71:$A$91, 0), MATCH(C3746, Analysis!$B$70:$L$70, 0)), "")</f>
        <v/>
      </c>
      <c r="J3746" t="str">
        <f t="shared" si="350"/>
        <v/>
      </c>
      <c r="K3746" s="56" t="str">
        <f t="shared" si="351"/>
        <v/>
      </c>
      <c r="L3746" s="57" t="str">
        <f t="shared" si="353"/>
        <v/>
      </c>
      <c r="M3746" t="str" cm="1">
        <f t="array" ref="M3746">IF(L3746="","",_xlfn.IFS(
  AND(L3746&gt;=TIME(9,0,0), L3746&lt;TIME(16,0,0)),"Morning",
  AND(L3746&gt;=TIME(16,0,0), L3746&lt;TIME(23,59,0)),"Evening",
  L3746&gt;=TIME(23,59,0),"Night",
  L3746&lt;TIME(9,0,0),"Night"
))</f>
        <v/>
      </c>
      <c r="O3746" t="str">
        <f t="shared" si="352"/>
        <v/>
      </c>
    </row>
    <row r="3747" spans="7:15" x14ac:dyDescent="0.25">
      <c r="G3747" t="str">
        <f t="shared" si="348"/>
        <v/>
      </c>
      <c r="H3747" s="4" t="str">
        <f t="shared" si="349"/>
        <v/>
      </c>
      <c r="I3747" t="str">
        <f>IFERROR(INDEX(Analysis!$B$71:$L$91, MATCH(B3747, Analysis!$A$71:$A$91, 0), MATCH(C3747, Analysis!$B$70:$L$70, 0)), "")</f>
        <v/>
      </c>
      <c r="J3747" t="str">
        <f t="shared" si="350"/>
        <v/>
      </c>
      <c r="K3747" s="56" t="str">
        <f t="shared" si="351"/>
        <v/>
      </c>
      <c r="L3747" s="57" t="str">
        <f t="shared" si="353"/>
        <v/>
      </c>
      <c r="M3747" t="str" cm="1">
        <f t="array" ref="M3747">IF(L3747="","",_xlfn.IFS(
  AND(L3747&gt;=TIME(9,0,0), L3747&lt;TIME(16,0,0)),"Morning",
  AND(L3747&gt;=TIME(16,0,0), L3747&lt;TIME(23,59,0)),"Evening",
  L3747&gt;=TIME(23,59,0),"Night",
  L3747&lt;TIME(9,0,0),"Night"
))</f>
        <v/>
      </c>
      <c r="O3747" t="str">
        <f t="shared" si="352"/>
        <v/>
      </c>
    </row>
    <row r="3748" spans="7:15" x14ac:dyDescent="0.25">
      <c r="G3748" t="str">
        <f t="shared" si="348"/>
        <v/>
      </c>
      <c r="H3748" s="4" t="str">
        <f t="shared" si="349"/>
        <v/>
      </c>
      <c r="I3748" t="str">
        <f>IFERROR(INDEX(Analysis!$B$71:$L$91, MATCH(B3748, Analysis!$A$71:$A$91, 0), MATCH(C3748, Analysis!$B$70:$L$70, 0)), "")</f>
        <v/>
      </c>
      <c r="J3748" t="str">
        <f t="shared" si="350"/>
        <v/>
      </c>
      <c r="K3748" s="56" t="str">
        <f t="shared" si="351"/>
        <v/>
      </c>
      <c r="L3748" s="57" t="str">
        <f t="shared" si="353"/>
        <v/>
      </c>
      <c r="M3748" t="str" cm="1">
        <f t="array" ref="M3748">IF(L3748="","",_xlfn.IFS(
  AND(L3748&gt;=TIME(9,0,0), L3748&lt;TIME(16,0,0)),"Morning",
  AND(L3748&gt;=TIME(16,0,0), L3748&lt;TIME(23,59,0)),"Evening",
  L3748&gt;=TIME(23,59,0),"Night",
  L3748&lt;TIME(9,0,0),"Night"
))</f>
        <v/>
      </c>
      <c r="O3748" t="str">
        <f t="shared" si="352"/>
        <v/>
      </c>
    </row>
    <row r="3749" spans="7:15" x14ac:dyDescent="0.25">
      <c r="G3749" t="str">
        <f t="shared" si="348"/>
        <v/>
      </c>
      <c r="H3749" s="4" t="str">
        <f t="shared" si="349"/>
        <v/>
      </c>
      <c r="I3749" t="str">
        <f>IFERROR(INDEX(Analysis!$B$71:$L$91, MATCH(B3749, Analysis!$A$71:$A$91, 0), MATCH(C3749, Analysis!$B$70:$L$70, 0)), "")</f>
        <v/>
      </c>
      <c r="J3749" t="str">
        <f t="shared" si="350"/>
        <v/>
      </c>
      <c r="K3749" s="56" t="str">
        <f t="shared" si="351"/>
        <v/>
      </c>
      <c r="L3749" s="57" t="str">
        <f t="shared" si="353"/>
        <v/>
      </c>
      <c r="M3749" t="str" cm="1">
        <f t="array" ref="M3749">IF(L3749="","",_xlfn.IFS(
  AND(L3749&gt;=TIME(9,0,0), L3749&lt;TIME(16,0,0)),"Morning",
  AND(L3749&gt;=TIME(16,0,0), L3749&lt;TIME(23,59,0)),"Evening",
  L3749&gt;=TIME(23,59,0),"Night",
  L3749&lt;TIME(9,0,0),"Night"
))</f>
        <v/>
      </c>
      <c r="O3749" t="str">
        <f t="shared" si="352"/>
        <v/>
      </c>
    </row>
    <row r="3750" spans="7:15" x14ac:dyDescent="0.25">
      <c r="G3750" t="str">
        <f t="shared" si="348"/>
        <v/>
      </c>
      <c r="H3750" s="4" t="str">
        <f t="shared" si="349"/>
        <v/>
      </c>
      <c r="I3750" t="str">
        <f>IFERROR(INDEX(Analysis!$B$71:$L$91, MATCH(B3750, Analysis!$A$71:$A$91, 0), MATCH(C3750, Analysis!$B$70:$L$70, 0)), "")</f>
        <v/>
      </c>
      <c r="J3750" t="str">
        <f t="shared" si="350"/>
        <v/>
      </c>
      <c r="K3750" s="56" t="str">
        <f t="shared" si="351"/>
        <v/>
      </c>
      <c r="L3750" s="57" t="str">
        <f t="shared" si="353"/>
        <v/>
      </c>
      <c r="M3750" t="str" cm="1">
        <f t="array" ref="M3750">IF(L3750="","",_xlfn.IFS(
  AND(L3750&gt;=TIME(9,0,0), L3750&lt;TIME(16,0,0)),"Morning",
  AND(L3750&gt;=TIME(16,0,0), L3750&lt;TIME(23,59,0)),"Evening",
  L3750&gt;=TIME(23,59,0),"Night",
  L3750&lt;TIME(9,0,0),"Night"
))</f>
        <v/>
      </c>
      <c r="O3750" t="str">
        <f t="shared" si="352"/>
        <v/>
      </c>
    </row>
    <row r="3751" spans="7:15" x14ac:dyDescent="0.25">
      <c r="G3751" t="str">
        <f t="shared" si="348"/>
        <v/>
      </c>
      <c r="H3751" s="4" t="str">
        <f t="shared" si="349"/>
        <v/>
      </c>
      <c r="I3751" t="str">
        <f>IFERROR(INDEX(Analysis!$B$71:$L$91, MATCH(B3751, Analysis!$A$71:$A$91, 0), MATCH(C3751, Analysis!$B$70:$L$70, 0)), "")</f>
        <v/>
      </c>
      <c r="J3751" t="str">
        <f t="shared" si="350"/>
        <v/>
      </c>
      <c r="K3751" s="56" t="str">
        <f t="shared" si="351"/>
        <v/>
      </c>
      <c r="L3751" s="57" t="str">
        <f t="shared" si="353"/>
        <v/>
      </c>
      <c r="M3751" t="str" cm="1">
        <f t="array" ref="M3751">IF(L3751="","",_xlfn.IFS(
  AND(L3751&gt;=TIME(9,0,0), L3751&lt;TIME(16,0,0)),"Morning",
  AND(L3751&gt;=TIME(16,0,0), L3751&lt;TIME(23,59,0)),"Evening",
  L3751&gt;=TIME(23,59,0),"Night",
  L3751&lt;TIME(9,0,0),"Night"
))</f>
        <v/>
      </c>
      <c r="O3751" t="str">
        <f t="shared" si="352"/>
        <v/>
      </c>
    </row>
    <row r="3752" spans="7:15" x14ac:dyDescent="0.25">
      <c r="G3752" t="str">
        <f t="shared" si="348"/>
        <v/>
      </c>
      <c r="H3752" s="4" t="str">
        <f t="shared" si="349"/>
        <v/>
      </c>
      <c r="I3752" t="str">
        <f>IFERROR(INDEX(Analysis!$B$71:$L$91, MATCH(B3752, Analysis!$A$71:$A$91, 0), MATCH(C3752, Analysis!$B$70:$L$70, 0)), "")</f>
        <v/>
      </c>
      <c r="J3752" t="str">
        <f t="shared" si="350"/>
        <v/>
      </c>
      <c r="K3752" s="56" t="str">
        <f t="shared" si="351"/>
        <v/>
      </c>
      <c r="L3752" s="57" t="str">
        <f t="shared" si="353"/>
        <v/>
      </c>
      <c r="M3752" t="str" cm="1">
        <f t="array" ref="M3752">IF(L3752="","",_xlfn.IFS(
  AND(L3752&gt;=TIME(9,0,0), L3752&lt;TIME(16,0,0)),"Morning",
  AND(L3752&gt;=TIME(16,0,0), L3752&lt;TIME(23,59,0)),"Evening",
  L3752&gt;=TIME(23,59,0),"Night",
  L3752&lt;TIME(9,0,0),"Night"
))</f>
        <v/>
      </c>
      <c r="O3752" t="str">
        <f t="shared" si="352"/>
        <v/>
      </c>
    </row>
    <row r="3753" spans="7:15" x14ac:dyDescent="0.25">
      <c r="G3753" t="str">
        <f t="shared" si="348"/>
        <v/>
      </c>
      <c r="H3753" s="4" t="str">
        <f t="shared" si="349"/>
        <v/>
      </c>
      <c r="I3753" t="str">
        <f>IFERROR(INDEX(Analysis!$B$71:$L$91, MATCH(B3753, Analysis!$A$71:$A$91, 0), MATCH(C3753, Analysis!$B$70:$L$70, 0)), "")</f>
        <v/>
      </c>
      <c r="J3753" t="str">
        <f t="shared" si="350"/>
        <v/>
      </c>
      <c r="K3753" s="56" t="str">
        <f t="shared" si="351"/>
        <v/>
      </c>
      <c r="L3753" s="57" t="str">
        <f t="shared" si="353"/>
        <v/>
      </c>
      <c r="M3753" t="str" cm="1">
        <f t="array" ref="M3753">IF(L3753="","",_xlfn.IFS(
  AND(L3753&gt;=TIME(9,0,0), L3753&lt;TIME(16,0,0)),"Morning",
  AND(L3753&gt;=TIME(16,0,0), L3753&lt;TIME(23,59,0)),"Evening",
  L3753&gt;=TIME(23,59,0),"Night",
  L3753&lt;TIME(9,0,0),"Night"
))</f>
        <v/>
      </c>
      <c r="O3753" t="str">
        <f t="shared" si="352"/>
        <v/>
      </c>
    </row>
    <row r="3754" spans="7:15" x14ac:dyDescent="0.25">
      <c r="G3754" t="str">
        <f t="shared" si="348"/>
        <v/>
      </c>
      <c r="H3754" s="4" t="str">
        <f t="shared" si="349"/>
        <v/>
      </c>
      <c r="I3754" t="str">
        <f>IFERROR(INDEX(Analysis!$B$71:$L$91, MATCH(B3754, Analysis!$A$71:$A$91, 0), MATCH(C3754, Analysis!$B$70:$L$70, 0)), "")</f>
        <v/>
      </c>
      <c r="J3754" t="str">
        <f t="shared" si="350"/>
        <v/>
      </c>
      <c r="K3754" s="56" t="str">
        <f t="shared" si="351"/>
        <v/>
      </c>
      <c r="L3754" s="57" t="str">
        <f t="shared" si="353"/>
        <v/>
      </c>
      <c r="M3754" t="str" cm="1">
        <f t="array" ref="M3754">IF(L3754="","",_xlfn.IFS(
  AND(L3754&gt;=TIME(9,0,0), L3754&lt;TIME(16,0,0)),"Morning",
  AND(L3754&gt;=TIME(16,0,0), L3754&lt;TIME(23,59,0)),"Evening",
  L3754&gt;=TIME(23,59,0),"Night",
  L3754&lt;TIME(9,0,0),"Night"
))</f>
        <v/>
      </c>
      <c r="O3754" t="str">
        <f t="shared" si="352"/>
        <v/>
      </c>
    </row>
    <row r="3755" spans="7:15" x14ac:dyDescent="0.25">
      <c r="G3755" t="str">
        <f t="shared" si="348"/>
        <v/>
      </c>
      <c r="H3755" s="4" t="str">
        <f t="shared" si="349"/>
        <v/>
      </c>
      <c r="I3755" t="str">
        <f>IFERROR(INDEX(Analysis!$B$71:$L$91, MATCH(B3755, Analysis!$A$71:$A$91, 0), MATCH(C3755, Analysis!$B$70:$L$70, 0)), "")</f>
        <v/>
      </c>
      <c r="J3755" t="str">
        <f t="shared" si="350"/>
        <v/>
      </c>
      <c r="K3755" s="56" t="str">
        <f t="shared" si="351"/>
        <v/>
      </c>
      <c r="L3755" s="57" t="str">
        <f t="shared" si="353"/>
        <v/>
      </c>
      <c r="M3755" t="str" cm="1">
        <f t="array" ref="M3755">IF(L3755="","",_xlfn.IFS(
  AND(L3755&gt;=TIME(9,0,0), L3755&lt;TIME(16,0,0)),"Morning",
  AND(L3755&gt;=TIME(16,0,0), L3755&lt;TIME(23,59,0)),"Evening",
  L3755&gt;=TIME(23,59,0),"Night",
  L3755&lt;TIME(9,0,0),"Night"
))</f>
        <v/>
      </c>
      <c r="O3755" t="str">
        <f t="shared" si="352"/>
        <v/>
      </c>
    </row>
    <row r="3756" spans="7:15" x14ac:dyDescent="0.25">
      <c r="G3756" t="str">
        <f t="shared" si="348"/>
        <v/>
      </c>
      <c r="H3756" s="4" t="str">
        <f t="shared" si="349"/>
        <v/>
      </c>
      <c r="I3756" t="str">
        <f>IFERROR(INDEX(Analysis!$B$71:$L$91, MATCH(B3756, Analysis!$A$71:$A$91, 0), MATCH(C3756, Analysis!$B$70:$L$70, 0)), "")</f>
        <v/>
      </c>
      <c r="J3756" t="str">
        <f t="shared" si="350"/>
        <v/>
      </c>
      <c r="K3756" s="56" t="str">
        <f t="shared" si="351"/>
        <v/>
      </c>
      <c r="L3756" s="57" t="str">
        <f t="shared" si="353"/>
        <v/>
      </c>
      <c r="M3756" t="str" cm="1">
        <f t="array" ref="M3756">IF(L3756="","",_xlfn.IFS(
  AND(L3756&gt;=TIME(9,0,0), L3756&lt;TIME(16,0,0)),"Morning",
  AND(L3756&gt;=TIME(16,0,0), L3756&lt;TIME(23,59,0)),"Evening",
  L3756&gt;=TIME(23,59,0),"Night",
  L3756&lt;TIME(9,0,0),"Night"
))</f>
        <v/>
      </c>
      <c r="O3756" t="str">
        <f t="shared" si="352"/>
        <v/>
      </c>
    </row>
    <row r="3757" spans="7:15" x14ac:dyDescent="0.25">
      <c r="G3757" t="str">
        <f t="shared" si="348"/>
        <v/>
      </c>
      <c r="H3757" s="4" t="str">
        <f t="shared" si="349"/>
        <v/>
      </c>
      <c r="I3757" t="str">
        <f>IFERROR(INDEX(Analysis!$B$71:$L$91, MATCH(B3757, Analysis!$A$71:$A$91, 0), MATCH(C3757, Analysis!$B$70:$L$70, 0)), "")</f>
        <v/>
      </c>
      <c r="J3757" t="str">
        <f t="shared" si="350"/>
        <v/>
      </c>
      <c r="K3757" s="56" t="str">
        <f t="shared" si="351"/>
        <v/>
      </c>
      <c r="L3757" s="57" t="str">
        <f t="shared" si="353"/>
        <v/>
      </c>
      <c r="M3757" t="str" cm="1">
        <f t="array" ref="M3757">IF(L3757="","",_xlfn.IFS(
  AND(L3757&gt;=TIME(9,0,0), L3757&lt;TIME(16,0,0)),"Morning",
  AND(L3757&gt;=TIME(16,0,0), L3757&lt;TIME(23,59,0)),"Evening",
  L3757&gt;=TIME(23,59,0),"Night",
  L3757&lt;TIME(9,0,0),"Night"
))</f>
        <v/>
      </c>
      <c r="O3757" t="str">
        <f t="shared" si="352"/>
        <v/>
      </c>
    </row>
    <row r="3758" spans="7:15" x14ac:dyDescent="0.25">
      <c r="G3758" t="str">
        <f t="shared" si="348"/>
        <v/>
      </c>
      <c r="H3758" s="4" t="str">
        <f t="shared" si="349"/>
        <v/>
      </c>
      <c r="I3758" t="str">
        <f>IFERROR(INDEX(Analysis!$B$71:$L$91, MATCH(B3758, Analysis!$A$71:$A$91, 0), MATCH(C3758, Analysis!$B$70:$L$70, 0)), "")</f>
        <v/>
      </c>
      <c r="J3758" t="str">
        <f t="shared" si="350"/>
        <v/>
      </c>
      <c r="K3758" s="56" t="str">
        <f t="shared" si="351"/>
        <v/>
      </c>
      <c r="L3758" s="57" t="str">
        <f t="shared" si="353"/>
        <v/>
      </c>
      <c r="M3758" t="str" cm="1">
        <f t="array" ref="M3758">IF(L3758="","",_xlfn.IFS(
  AND(L3758&gt;=TIME(9,0,0), L3758&lt;TIME(16,0,0)),"Morning",
  AND(L3758&gt;=TIME(16,0,0), L3758&lt;TIME(23,59,0)),"Evening",
  L3758&gt;=TIME(23,59,0),"Night",
  L3758&lt;TIME(9,0,0),"Night"
))</f>
        <v/>
      </c>
      <c r="O3758" t="str">
        <f t="shared" si="352"/>
        <v/>
      </c>
    </row>
    <row r="3759" spans="7:15" x14ac:dyDescent="0.25">
      <c r="G3759" t="str">
        <f t="shared" si="348"/>
        <v/>
      </c>
      <c r="H3759" s="4" t="str">
        <f t="shared" si="349"/>
        <v/>
      </c>
      <c r="I3759" t="str">
        <f>IFERROR(INDEX(Analysis!$B$71:$L$91, MATCH(B3759, Analysis!$A$71:$A$91, 0), MATCH(C3759, Analysis!$B$70:$L$70, 0)), "")</f>
        <v/>
      </c>
      <c r="J3759" t="str">
        <f t="shared" si="350"/>
        <v/>
      </c>
      <c r="K3759" s="56" t="str">
        <f t="shared" si="351"/>
        <v/>
      </c>
      <c r="L3759" s="57" t="str">
        <f t="shared" si="353"/>
        <v/>
      </c>
      <c r="M3759" t="str" cm="1">
        <f t="array" ref="M3759">IF(L3759="","",_xlfn.IFS(
  AND(L3759&gt;=TIME(9,0,0), L3759&lt;TIME(16,0,0)),"Morning",
  AND(L3759&gt;=TIME(16,0,0), L3759&lt;TIME(23,59,0)),"Evening",
  L3759&gt;=TIME(23,59,0),"Night",
  L3759&lt;TIME(9,0,0),"Night"
))</f>
        <v/>
      </c>
      <c r="O3759" t="str">
        <f t="shared" si="352"/>
        <v/>
      </c>
    </row>
    <row r="3760" spans="7:15" x14ac:dyDescent="0.25">
      <c r="G3760" t="str">
        <f t="shared" si="348"/>
        <v/>
      </c>
      <c r="H3760" s="4" t="str">
        <f t="shared" si="349"/>
        <v/>
      </c>
      <c r="I3760" t="str">
        <f>IFERROR(INDEX(Analysis!$B$71:$L$91, MATCH(B3760, Analysis!$A$71:$A$91, 0), MATCH(C3760, Analysis!$B$70:$L$70, 0)), "")</f>
        <v/>
      </c>
      <c r="J3760" t="str">
        <f t="shared" si="350"/>
        <v/>
      </c>
      <c r="K3760" s="56" t="str">
        <f t="shared" si="351"/>
        <v/>
      </c>
      <c r="L3760" s="57" t="str">
        <f t="shared" si="353"/>
        <v/>
      </c>
      <c r="M3760" t="str" cm="1">
        <f t="array" ref="M3760">IF(L3760="","",_xlfn.IFS(
  AND(L3760&gt;=TIME(9,0,0), L3760&lt;TIME(16,0,0)),"Morning",
  AND(L3760&gt;=TIME(16,0,0), L3760&lt;TIME(23,59,0)),"Evening",
  L3760&gt;=TIME(23,59,0),"Night",
  L3760&lt;TIME(9,0,0),"Night"
))</f>
        <v/>
      </c>
      <c r="O3760" t="str">
        <f t="shared" si="352"/>
        <v/>
      </c>
    </row>
    <row r="3761" spans="7:15" x14ac:dyDescent="0.25">
      <c r="G3761" t="str">
        <f t="shared" si="348"/>
        <v/>
      </c>
      <c r="H3761" s="4" t="str">
        <f t="shared" si="349"/>
        <v/>
      </c>
      <c r="I3761" t="str">
        <f>IFERROR(INDEX(Analysis!$B$71:$L$91, MATCH(B3761, Analysis!$A$71:$A$91, 0), MATCH(C3761, Analysis!$B$70:$L$70, 0)), "")</f>
        <v/>
      </c>
      <c r="J3761" t="str">
        <f t="shared" si="350"/>
        <v/>
      </c>
      <c r="K3761" s="56" t="str">
        <f t="shared" si="351"/>
        <v/>
      </c>
      <c r="L3761" s="57" t="str">
        <f t="shared" si="353"/>
        <v/>
      </c>
      <c r="M3761" t="str" cm="1">
        <f t="array" ref="M3761">IF(L3761="","",_xlfn.IFS(
  AND(L3761&gt;=TIME(9,0,0), L3761&lt;TIME(16,0,0)),"Morning",
  AND(L3761&gt;=TIME(16,0,0), L3761&lt;TIME(23,59,0)),"Evening",
  L3761&gt;=TIME(23,59,0),"Night",
  L3761&lt;TIME(9,0,0),"Night"
))</f>
        <v/>
      </c>
      <c r="O3761" t="str">
        <f t="shared" si="352"/>
        <v/>
      </c>
    </row>
    <row r="3762" spans="7:15" x14ac:dyDescent="0.25">
      <c r="G3762" t="str">
        <f t="shared" si="348"/>
        <v/>
      </c>
      <c r="H3762" s="4" t="str">
        <f t="shared" si="349"/>
        <v/>
      </c>
      <c r="I3762" t="str">
        <f>IFERROR(INDEX(Analysis!$B$71:$L$91, MATCH(B3762, Analysis!$A$71:$A$91, 0), MATCH(C3762, Analysis!$B$70:$L$70, 0)), "")</f>
        <v/>
      </c>
      <c r="J3762" t="str">
        <f t="shared" si="350"/>
        <v/>
      </c>
      <c r="K3762" s="56" t="str">
        <f t="shared" si="351"/>
        <v/>
      </c>
      <c r="L3762" s="57" t="str">
        <f t="shared" si="353"/>
        <v/>
      </c>
      <c r="M3762" t="str" cm="1">
        <f t="array" ref="M3762">IF(L3762="","",_xlfn.IFS(
  AND(L3762&gt;=TIME(9,0,0), L3762&lt;TIME(16,0,0)),"Morning",
  AND(L3762&gt;=TIME(16,0,0), L3762&lt;TIME(23,59,0)),"Evening",
  L3762&gt;=TIME(23,59,0),"Night",
  L3762&lt;TIME(9,0,0),"Night"
))</f>
        <v/>
      </c>
      <c r="O3762" t="str">
        <f t="shared" si="352"/>
        <v/>
      </c>
    </row>
    <row r="3763" spans="7:15" x14ac:dyDescent="0.25">
      <c r="G3763" t="str">
        <f t="shared" si="348"/>
        <v/>
      </c>
      <c r="H3763" s="4" t="str">
        <f t="shared" si="349"/>
        <v/>
      </c>
      <c r="I3763" t="str">
        <f>IFERROR(INDEX(Analysis!$B$71:$L$91, MATCH(B3763, Analysis!$A$71:$A$91, 0), MATCH(C3763, Analysis!$B$70:$L$70, 0)), "")</f>
        <v/>
      </c>
      <c r="J3763" t="str">
        <f t="shared" si="350"/>
        <v/>
      </c>
      <c r="K3763" s="56" t="str">
        <f t="shared" si="351"/>
        <v/>
      </c>
      <c r="L3763" s="57" t="str">
        <f t="shared" si="353"/>
        <v/>
      </c>
      <c r="M3763" t="str" cm="1">
        <f t="array" ref="M3763">IF(L3763="","",_xlfn.IFS(
  AND(L3763&gt;=TIME(9,0,0), L3763&lt;TIME(16,0,0)),"Morning",
  AND(L3763&gt;=TIME(16,0,0), L3763&lt;TIME(23,59,0)),"Evening",
  L3763&gt;=TIME(23,59,0),"Night",
  L3763&lt;TIME(9,0,0),"Night"
))</f>
        <v/>
      </c>
      <c r="O3763" t="str">
        <f t="shared" si="352"/>
        <v/>
      </c>
    </row>
    <row r="3764" spans="7:15" x14ac:dyDescent="0.25">
      <c r="G3764" t="str">
        <f t="shared" si="348"/>
        <v/>
      </c>
      <c r="H3764" s="4" t="str">
        <f t="shared" si="349"/>
        <v/>
      </c>
      <c r="I3764" t="str">
        <f>IFERROR(INDEX(Analysis!$B$71:$L$91, MATCH(B3764, Analysis!$A$71:$A$91, 0), MATCH(C3764, Analysis!$B$70:$L$70, 0)), "")</f>
        <v/>
      </c>
      <c r="J3764" t="str">
        <f t="shared" si="350"/>
        <v/>
      </c>
      <c r="K3764" s="56" t="str">
        <f t="shared" si="351"/>
        <v/>
      </c>
      <c r="L3764" s="57" t="str">
        <f t="shared" si="353"/>
        <v/>
      </c>
      <c r="M3764" t="str" cm="1">
        <f t="array" ref="M3764">IF(L3764="","",_xlfn.IFS(
  AND(L3764&gt;=TIME(9,0,0), L3764&lt;TIME(16,0,0)),"Morning",
  AND(L3764&gt;=TIME(16,0,0), L3764&lt;TIME(23,59,0)),"Evening",
  L3764&gt;=TIME(23,59,0),"Night",
  L3764&lt;TIME(9,0,0),"Night"
))</f>
        <v/>
      </c>
      <c r="O3764" t="str">
        <f t="shared" si="352"/>
        <v/>
      </c>
    </row>
    <row r="3765" spans="7:15" x14ac:dyDescent="0.25">
      <c r="G3765" t="str">
        <f t="shared" si="348"/>
        <v/>
      </c>
      <c r="H3765" s="4" t="str">
        <f t="shared" si="349"/>
        <v/>
      </c>
      <c r="I3765" t="str">
        <f>IFERROR(INDEX(Analysis!$B$71:$L$91, MATCH(B3765, Analysis!$A$71:$A$91, 0), MATCH(C3765, Analysis!$B$70:$L$70, 0)), "")</f>
        <v/>
      </c>
      <c r="J3765" t="str">
        <f t="shared" si="350"/>
        <v/>
      </c>
      <c r="K3765" s="56" t="str">
        <f t="shared" si="351"/>
        <v/>
      </c>
      <c r="L3765" s="57" t="str">
        <f t="shared" si="353"/>
        <v/>
      </c>
      <c r="M3765" t="str" cm="1">
        <f t="array" ref="M3765">IF(L3765="","",_xlfn.IFS(
  AND(L3765&gt;=TIME(9,0,0), L3765&lt;TIME(16,0,0)),"Morning",
  AND(L3765&gt;=TIME(16,0,0), L3765&lt;TIME(23,59,0)),"Evening",
  L3765&gt;=TIME(23,59,0),"Night",
  L3765&lt;TIME(9,0,0),"Night"
))</f>
        <v/>
      </c>
      <c r="O3765" t="str">
        <f t="shared" si="352"/>
        <v/>
      </c>
    </row>
    <row r="3766" spans="7:15" x14ac:dyDescent="0.25">
      <c r="G3766" t="str">
        <f t="shared" si="348"/>
        <v/>
      </c>
      <c r="H3766" s="4" t="str">
        <f t="shared" si="349"/>
        <v/>
      </c>
      <c r="I3766" t="str">
        <f>IFERROR(INDEX(Analysis!$B$71:$L$91, MATCH(B3766, Analysis!$A$71:$A$91, 0), MATCH(C3766, Analysis!$B$70:$L$70, 0)), "")</f>
        <v/>
      </c>
      <c r="J3766" t="str">
        <f t="shared" si="350"/>
        <v/>
      </c>
      <c r="K3766" s="56" t="str">
        <f t="shared" si="351"/>
        <v/>
      </c>
      <c r="L3766" s="57" t="str">
        <f t="shared" si="353"/>
        <v/>
      </c>
      <c r="M3766" t="str" cm="1">
        <f t="array" ref="M3766">IF(L3766="","",_xlfn.IFS(
  AND(L3766&gt;=TIME(9,0,0), L3766&lt;TIME(16,0,0)),"Morning",
  AND(L3766&gt;=TIME(16,0,0), L3766&lt;TIME(23,59,0)),"Evening",
  L3766&gt;=TIME(23,59,0),"Night",
  L3766&lt;TIME(9,0,0),"Night"
))</f>
        <v/>
      </c>
      <c r="O3766" t="str">
        <f t="shared" si="352"/>
        <v/>
      </c>
    </row>
    <row r="3767" spans="7:15" x14ac:dyDescent="0.25">
      <c r="G3767" t="str">
        <f t="shared" si="348"/>
        <v/>
      </c>
      <c r="H3767" s="4" t="str">
        <f t="shared" si="349"/>
        <v/>
      </c>
      <c r="I3767" t="str">
        <f>IFERROR(INDEX(Analysis!$B$71:$L$91, MATCH(B3767, Analysis!$A$71:$A$91, 0), MATCH(C3767, Analysis!$B$70:$L$70, 0)), "")</f>
        <v/>
      </c>
      <c r="J3767" t="str">
        <f t="shared" si="350"/>
        <v/>
      </c>
      <c r="K3767" s="56" t="str">
        <f t="shared" si="351"/>
        <v/>
      </c>
      <c r="L3767" s="57" t="str">
        <f t="shared" si="353"/>
        <v/>
      </c>
      <c r="M3767" t="str" cm="1">
        <f t="array" ref="M3767">IF(L3767="","",_xlfn.IFS(
  AND(L3767&gt;=TIME(9,0,0), L3767&lt;TIME(16,0,0)),"Morning",
  AND(L3767&gt;=TIME(16,0,0), L3767&lt;TIME(23,59,0)),"Evening",
  L3767&gt;=TIME(23,59,0),"Night",
  L3767&lt;TIME(9,0,0),"Night"
))</f>
        <v/>
      </c>
      <c r="O3767" t="str">
        <f t="shared" si="352"/>
        <v/>
      </c>
    </row>
    <row r="3768" spans="7:15" x14ac:dyDescent="0.25">
      <c r="G3768" t="str">
        <f t="shared" si="348"/>
        <v/>
      </c>
      <c r="H3768" s="4" t="str">
        <f t="shared" si="349"/>
        <v/>
      </c>
      <c r="I3768" t="str">
        <f>IFERROR(INDEX(Analysis!$B$71:$L$91, MATCH(B3768, Analysis!$A$71:$A$91, 0), MATCH(C3768, Analysis!$B$70:$L$70, 0)), "")</f>
        <v/>
      </c>
      <c r="J3768" t="str">
        <f t="shared" si="350"/>
        <v/>
      </c>
      <c r="K3768" s="56" t="str">
        <f t="shared" si="351"/>
        <v/>
      </c>
      <c r="L3768" s="57" t="str">
        <f t="shared" si="353"/>
        <v/>
      </c>
      <c r="M3768" t="str" cm="1">
        <f t="array" ref="M3768">IF(L3768="","",_xlfn.IFS(
  AND(L3768&gt;=TIME(9,0,0), L3768&lt;TIME(16,0,0)),"Morning",
  AND(L3768&gt;=TIME(16,0,0), L3768&lt;TIME(23,59,0)),"Evening",
  L3768&gt;=TIME(23,59,0),"Night",
  L3768&lt;TIME(9,0,0),"Night"
))</f>
        <v/>
      </c>
      <c r="O3768" t="str">
        <f t="shared" si="352"/>
        <v/>
      </c>
    </row>
    <row r="3769" spans="7:15" x14ac:dyDescent="0.25">
      <c r="G3769" t="str">
        <f t="shared" si="348"/>
        <v/>
      </c>
      <c r="H3769" s="4" t="str">
        <f t="shared" si="349"/>
        <v/>
      </c>
      <c r="I3769" t="str">
        <f>IFERROR(INDEX(Analysis!$B$71:$L$91, MATCH(B3769, Analysis!$A$71:$A$91, 0), MATCH(C3769, Analysis!$B$70:$L$70, 0)), "")</f>
        <v/>
      </c>
      <c r="J3769" t="str">
        <f t="shared" si="350"/>
        <v/>
      </c>
      <c r="K3769" s="56" t="str">
        <f t="shared" si="351"/>
        <v/>
      </c>
      <c r="L3769" s="57" t="str">
        <f t="shared" si="353"/>
        <v/>
      </c>
      <c r="M3769" t="str" cm="1">
        <f t="array" ref="M3769">IF(L3769="","",_xlfn.IFS(
  AND(L3769&gt;=TIME(9,0,0), L3769&lt;TIME(16,0,0)),"Morning",
  AND(L3769&gt;=TIME(16,0,0), L3769&lt;TIME(23,59,0)),"Evening",
  L3769&gt;=TIME(23,59,0),"Night",
  L3769&lt;TIME(9,0,0),"Night"
))</f>
        <v/>
      </c>
      <c r="O3769" t="str">
        <f t="shared" si="352"/>
        <v/>
      </c>
    </row>
    <row r="3770" spans="7:15" x14ac:dyDescent="0.25">
      <c r="G3770" t="str">
        <f t="shared" si="348"/>
        <v/>
      </c>
      <c r="H3770" s="4" t="str">
        <f t="shared" si="349"/>
        <v/>
      </c>
      <c r="I3770" t="str">
        <f>IFERROR(INDEX(Analysis!$B$71:$L$91, MATCH(B3770, Analysis!$A$71:$A$91, 0), MATCH(C3770, Analysis!$B$70:$L$70, 0)), "")</f>
        <v/>
      </c>
      <c r="J3770" t="str">
        <f t="shared" si="350"/>
        <v/>
      </c>
      <c r="K3770" s="56" t="str">
        <f t="shared" si="351"/>
        <v/>
      </c>
      <c r="L3770" s="57" t="str">
        <f t="shared" si="353"/>
        <v/>
      </c>
      <c r="M3770" t="str" cm="1">
        <f t="array" ref="M3770">IF(L3770="","",_xlfn.IFS(
  AND(L3770&gt;=TIME(9,0,0), L3770&lt;TIME(16,0,0)),"Morning",
  AND(L3770&gt;=TIME(16,0,0), L3770&lt;TIME(23,59,0)),"Evening",
  L3770&gt;=TIME(23,59,0),"Night",
  L3770&lt;TIME(9,0,0),"Night"
))</f>
        <v/>
      </c>
      <c r="O3770" t="str">
        <f t="shared" si="352"/>
        <v/>
      </c>
    </row>
    <row r="3771" spans="7:15" x14ac:dyDescent="0.25">
      <c r="G3771" t="str">
        <f t="shared" si="348"/>
        <v/>
      </c>
      <c r="H3771" s="4" t="str">
        <f t="shared" si="349"/>
        <v/>
      </c>
      <c r="I3771" t="str">
        <f>IFERROR(INDEX(Analysis!$B$71:$L$91, MATCH(B3771, Analysis!$A$71:$A$91, 0), MATCH(C3771, Analysis!$B$70:$L$70, 0)), "")</f>
        <v/>
      </c>
      <c r="J3771" t="str">
        <f t="shared" si="350"/>
        <v/>
      </c>
      <c r="K3771" s="56" t="str">
        <f t="shared" si="351"/>
        <v/>
      </c>
      <c r="L3771" s="57" t="str">
        <f t="shared" si="353"/>
        <v/>
      </c>
      <c r="M3771" t="str" cm="1">
        <f t="array" ref="M3771">IF(L3771="","",_xlfn.IFS(
  AND(L3771&gt;=TIME(9,0,0), L3771&lt;TIME(16,0,0)),"Morning",
  AND(L3771&gt;=TIME(16,0,0), L3771&lt;TIME(23,59,0)),"Evening",
  L3771&gt;=TIME(23,59,0),"Night",
  L3771&lt;TIME(9,0,0),"Night"
))</f>
        <v/>
      </c>
      <c r="O3771" t="str">
        <f t="shared" si="352"/>
        <v/>
      </c>
    </row>
    <row r="3772" spans="7:15" x14ac:dyDescent="0.25">
      <c r="G3772" t="str">
        <f t="shared" si="348"/>
        <v/>
      </c>
      <c r="H3772" s="4" t="str">
        <f t="shared" si="349"/>
        <v/>
      </c>
      <c r="I3772" t="str">
        <f>IFERROR(INDEX(Analysis!$B$71:$L$91, MATCH(B3772, Analysis!$A$71:$A$91, 0), MATCH(C3772, Analysis!$B$70:$L$70, 0)), "")</f>
        <v/>
      </c>
      <c r="J3772" t="str">
        <f t="shared" si="350"/>
        <v/>
      </c>
      <c r="K3772" s="56" t="str">
        <f t="shared" si="351"/>
        <v/>
      </c>
      <c r="L3772" s="57" t="str">
        <f t="shared" si="353"/>
        <v/>
      </c>
      <c r="M3772" t="str" cm="1">
        <f t="array" ref="M3772">IF(L3772="","",_xlfn.IFS(
  AND(L3772&gt;=TIME(9,0,0), L3772&lt;TIME(16,0,0)),"Morning",
  AND(L3772&gt;=TIME(16,0,0), L3772&lt;TIME(23,59,0)),"Evening",
  L3772&gt;=TIME(23,59,0),"Night",
  L3772&lt;TIME(9,0,0),"Night"
))</f>
        <v/>
      </c>
      <c r="O3772" t="str">
        <f t="shared" si="352"/>
        <v/>
      </c>
    </row>
    <row r="3773" spans="7:15" x14ac:dyDescent="0.25">
      <c r="G3773" t="str">
        <f t="shared" si="348"/>
        <v/>
      </c>
      <c r="H3773" s="4" t="str">
        <f t="shared" si="349"/>
        <v/>
      </c>
      <c r="I3773" t="str">
        <f>IFERROR(INDEX(Analysis!$B$71:$L$91, MATCH(B3773, Analysis!$A$71:$A$91, 0), MATCH(C3773, Analysis!$B$70:$L$70, 0)), "")</f>
        <v/>
      </c>
      <c r="J3773" t="str">
        <f t="shared" si="350"/>
        <v/>
      </c>
      <c r="K3773" s="56" t="str">
        <f t="shared" si="351"/>
        <v/>
      </c>
      <c r="L3773" s="57" t="str">
        <f t="shared" si="353"/>
        <v/>
      </c>
      <c r="M3773" t="str" cm="1">
        <f t="array" ref="M3773">IF(L3773="","",_xlfn.IFS(
  AND(L3773&gt;=TIME(9,0,0), L3773&lt;TIME(16,0,0)),"Morning",
  AND(L3773&gt;=TIME(16,0,0), L3773&lt;TIME(23,59,0)),"Evening",
  L3773&gt;=TIME(23,59,0),"Night",
  L3773&lt;TIME(9,0,0),"Night"
))</f>
        <v/>
      </c>
      <c r="O3773" t="str">
        <f t="shared" si="352"/>
        <v/>
      </c>
    </row>
    <row r="3774" spans="7:15" x14ac:dyDescent="0.25">
      <c r="G3774" t="str">
        <f t="shared" si="348"/>
        <v/>
      </c>
      <c r="H3774" s="4" t="str">
        <f t="shared" si="349"/>
        <v/>
      </c>
      <c r="I3774" t="str">
        <f>IFERROR(INDEX(Analysis!$B$71:$L$91, MATCH(B3774, Analysis!$A$71:$A$91, 0), MATCH(C3774, Analysis!$B$70:$L$70, 0)), "")</f>
        <v/>
      </c>
      <c r="J3774" t="str">
        <f t="shared" si="350"/>
        <v/>
      </c>
      <c r="K3774" s="56" t="str">
        <f t="shared" si="351"/>
        <v/>
      </c>
      <c r="L3774" s="57" t="str">
        <f t="shared" si="353"/>
        <v/>
      </c>
      <c r="M3774" t="str" cm="1">
        <f t="array" ref="M3774">IF(L3774="","",_xlfn.IFS(
  AND(L3774&gt;=TIME(9,0,0), L3774&lt;TIME(16,0,0)),"Morning",
  AND(L3774&gt;=TIME(16,0,0), L3774&lt;TIME(23,59,0)),"Evening",
  L3774&gt;=TIME(23,59,0),"Night",
  L3774&lt;TIME(9,0,0),"Night"
))</f>
        <v/>
      </c>
      <c r="O3774" t="str">
        <f t="shared" si="352"/>
        <v/>
      </c>
    </row>
    <row r="3775" spans="7:15" x14ac:dyDescent="0.25">
      <c r="G3775" t="str">
        <f t="shared" si="348"/>
        <v/>
      </c>
      <c r="H3775" s="4" t="str">
        <f t="shared" si="349"/>
        <v/>
      </c>
      <c r="I3775" t="str">
        <f>IFERROR(INDEX(Analysis!$B$71:$L$91, MATCH(B3775, Analysis!$A$71:$A$91, 0), MATCH(C3775, Analysis!$B$70:$L$70, 0)), "")</f>
        <v/>
      </c>
      <c r="J3775" t="str">
        <f t="shared" si="350"/>
        <v/>
      </c>
      <c r="K3775" s="56" t="str">
        <f t="shared" si="351"/>
        <v/>
      </c>
      <c r="L3775" s="57" t="str">
        <f t="shared" si="353"/>
        <v/>
      </c>
      <c r="M3775" t="str" cm="1">
        <f t="array" ref="M3775">IF(L3775="","",_xlfn.IFS(
  AND(L3775&gt;=TIME(9,0,0), L3775&lt;TIME(16,0,0)),"Morning",
  AND(L3775&gt;=TIME(16,0,0), L3775&lt;TIME(23,59,0)),"Evening",
  L3775&gt;=TIME(23,59,0),"Night",
  L3775&lt;TIME(9,0,0),"Night"
))</f>
        <v/>
      </c>
      <c r="O3775" t="str">
        <f t="shared" si="352"/>
        <v/>
      </c>
    </row>
    <row r="3776" spans="7:15" x14ac:dyDescent="0.25">
      <c r="G3776" t="str">
        <f t="shared" si="348"/>
        <v/>
      </c>
      <c r="H3776" s="4" t="str">
        <f t="shared" si="349"/>
        <v/>
      </c>
      <c r="I3776" t="str">
        <f>IFERROR(INDEX(Analysis!$B$71:$L$91, MATCH(B3776, Analysis!$A$71:$A$91, 0), MATCH(C3776, Analysis!$B$70:$L$70, 0)), "")</f>
        <v/>
      </c>
      <c r="J3776" t="str">
        <f t="shared" si="350"/>
        <v/>
      </c>
      <c r="K3776" s="56" t="str">
        <f t="shared" si="351"/>
        <v/>
      </c>
      <c r="L3776" s="57" t="str">
        <f t="shared" si="353"/>
        <v/>
      </c>
      <c r="M3776" t="str" cm="1">
        <f t="array" ref="M3776">IF(L3776="","",_xlfn.IFS(
  AND(L3776&gt;=TIME(9,0,0), L3776&lt;TIME(16,0,0)),"Morning",
  AND(L3776&gt;=TIME(16,0,0), L3776&lt;TIME(23,59,0)),"Evening",
  L3776&gt;=TIME(23,59,0),"Night",
  L3776&lt;TIME(9,0,0),"Night"
))</f>
        <v/>
      </c>
      <c r="O3776" t="str">
        <f t="shared" si="352"/>
        <v/>
      </c>
    </row>
    <row r="3777" spans="7:15" x14ac:dyDescent="0.25">
      <c r="G3777" t="str">
        <f t="shared" si="348"/>
        <v/>
      </c>
      <c r="H3777" s="4" t="str">
        <f t="shared" si="349"/>
        <v/>
      </c>
      <c r="I3777" t="str">
        <f>IFERROR(INDEX(Analysis!$B$71:$L$91, MATCH(B3777, Analysis!$A$71:$A$91, 0), MATCH(C3777, Analysis!$B$70:$L$70, 0)), "")</f>
        <v/>
      </c>
      <c r="J3777" t="str">
        <f t="shared" si="350"/>
        <v/>
      </c>
      <c r="K3777" s="56" t="str">
        <f t="shared" si="351"/>
        <v/>
      </c>
      <c r="L3777" s="57" t="str">
        <f t="shared" si="353"/>
        <v/>
      </c>
      <c r="M3777" t="str" cm="1">
        <f t="array" ref="M3777">IF(L3777="","",_xlfn.IFS(
  AND(L3777&gt;=TIME(9,0,0), L3777&lt;TIME(16,0,0)),"Morning",
  AND(L3777&gt;=TIME(16,0,0), L3777&lt;TIME(23,59,0)),"Evening",
  L3777&gt;=TIME(23,59,0),"Night",
  L3777&lt;TIME(9,0,0),"Night"
))</f>
        <v/>
      </c>
      <c r="O3777" t="str">
        <f t="shared" si="352"/>
        <v/>
      </c>
    </row>
    <row r="3778" spans="7:15" x14ac:dyDescent="0.25">
      <c r="G3778" t="str">
        <f t="shared" ref="G3778:G3841" si="354">IF(ISBLANK(A3778), "", IF(ISBLANK(F3778), 0, F3778))</f>
        <v/>
      </c>
      <c r="H3778" s="4" t="str">
        <f t="shared" ref="H3778:H3841" si="355">IF(ISBLANK(E3778),"",HYPERLINK(E3778,"Click here"))</f>
        <v/>
      </c>
      <c r="I3778" t="str">
        <f>IFERROR(INDEX(Analysis!$B$71:$L$91, MATCH(B3778, Analysis!$A$71:$A$91, 0), MATCH(C3778, Analysis!$B$70:$L$70, 0)), "")</f>
        <v/>
      </c>
      <c r="J3778" t="str">
        <f t="shared" ref="J3778:J3841" si="356">IF(ISBLANK(A3778),"",WEEKNUM(A3778))</f>
        <v/>
      </c>
      <c r="K3778" s="56" t="str">
        <f t="shared" ref="K3778:K3841" si="357">IF(ISBLANK(A3778),"",DATE(YEAR(A3778),MONTH(A3778),DAY(A3778)))</f>
        <v/>
      </c>
      <c r="L3778" s="57" t="str">
        <f t="shared" si="353"/>
        <v/>
      </c>
      <c r="M3778" t="str" cm="1">
        <f t="array" ref="M3778">IF(L3778="","",_xlfn.IFS(
  AND(L3778&gt;=TIME(9,0,0), L3778&lt;TIME(16,0,0)),"Morning",
  AND(L3778&gt;=TIME(16,0,0), L3778&lt;TIME(23,59,0)),"Evening",
  L3778&gt;=TIME(23,59,0),"Night",
  L3778&lt;TIME(9,0,0),"Night"
))</f>
        <v/>
      </c>
      <c r="O3778" t="str">
        <f t="shared" ref="O3778:O3841" si="358">IF(N3778="ON", _xlfn.IMAGE(E3778, 1), "")</f>
        <v/>
      </c>
    </row>
    <row r="3779" spans="7:15" x14ac:dyDescent="0.25">
      <c r="G3779" t="str">
        <f t="shared" si="354"/>
        <v/>
      </c>
      <c r="H3779" s="4" t="str">
        <f t="shared" si="355"/>
        <v/>
      </c>
      <c r="I3779" t="str">
        <f>IFERROR(INDEX(Analysis!$B$71:$L$91, MATCH(B3779, Analysis!$A$71:$A$91, 0), MATCH(C3779, Analysis!$B$70:$L$70, 0)), "")</f>
        <v/>
      </c>
      <c r="J3779" t="str">
        <f t="shared" si="356"/>
        <v/>
      </c>
      <c r="K3779" s="56" t="str">
        <f t="shared" si="357"/>
        <v/>
      </c>
      <c r="L3779" s="57" t="str">
        <f t="shared" ref="L3779:L3842" si="359">IF(A3779="", "", A3779 - INT(A3779))</f>
        <v/>
      </c>
      <c r="M3779" t="str" cm="1">
        <f t="array" ref="M3779">IF(L3779="","",_xlfn.IFS(
  AND(L3779&gt;=TIME(9,0,0), L3779&lt;TIME(16,0,0)),"Morning",
  AND(L3779&gt;=TIME(16,0,0), L3779&lt;TIME(23,59,0)),"Evening",
  L3779&gt;=TIME(23,59,0),"Night",
  L3779&lt;TIME(9,0,0),"Night"
))</f>
        <v/>
      </c>
      <c r="O3779" t="str">
        <f t="shared" si="358"/>
        <v/>
      </c>
    </row>
    <row r="3780" spans="7:15" x14ac:dyDescent="0.25">
      <c r="G3780" t="str">
        <f t="shared" si="354"/>
        <v/>
      </c>
      <c r="H3780" s="4" t="str">
        <f t="shared" si="355"/>
        <v/>
      </c>
      <c r="I3780" t="str">
        <f>IFERROR(INDEX(Analysis!$B$71:$L$91, MATCH(B3780, Analysis!$A$71:$A$91, 0), MATCH(C3780, Analysis!$B$70:$L$70, 0)), "")</f>
        <v/>
      </c>
      <c r="J3780" t="str">
        <f t="shared" si="356"/>
        <v/>
      </c>
      <c r="K3780" s="56" t="str">
        <f t="shared" si="357"/>
        <v/>
      </c>
      <c r="L3780" s="57" t="str">
        <f t="shared" si="359"/>
        <v/>
      </c>
      <c r="M3780" t="str" cm="1">
        <f t="array" ref="M3780">IF(L3780="","",_xlfn.IFS(
  AND(L3780&gt;=TIME(9,0,0), L3780&lt;TIME(16,0,0)),"Morning",
  AND(L3780&gt;=TIME(16,0,0), L3780&lt;TIME(23,59,0)),"Evening",
  L3780&gt;=TIME(23,59,0),"Night",
  L3780&lt;TIME(9,0,0),"Night"
))</f>
        <v/>
      </c>
      <c r="O3780" t="str">
        <f t="shared" si="358"/>
        <v/>
      </c>
    </row>
    <row r="3781" spans="7:15" x14ac:dyDescent="0.25">
      <c r="G3781" t="str">
        <f t="shared" si="354"/>
        <v/>
      </c>
      <c r="H3781" s="4" t="str">
        <f t="shared" si="355"/>
        <v/>
      </c>
      <c r="I3781" t="str">
        <f>IFERROR(INDEX(Analysis!$B$71:$L$91, MATCH(B3781, Analysis!$A$71:$A$91, 0), MATCH(C3781, Analysis!$B$70:$L$70, 0)), "")</f>
        <v/>
      </c>
      <c r="J3781" t="str">
        <f t="shared" si="356"/>
        <v/>
      </c>
      <c r="K3781" s="56" t="str">
        <f t="shared" si="357"/>
        <v/>
      </c>
      <c r="L3781" s="57" t="str">
        <f t="shared" si="359"/>
        <v/>
      </c>
      <c r="M3781" t="str" cm="1">
        <f t="array" ref="M3781">IF(L3781="","",_xlfn.IFS(
  AND(L3781&gt;=TIME(9,0,0), L3781&lt;TIME(16,0,0)),"Morning",
  AND(L3781&gt;=TIME(16,0,0), L3781&lt;TIME(23,59,0)),"Evening",
  L3781&gt;=TIME(23,59,0),"Night",
  L3781&lt;TIME(9,0,0),"Night"
))</f>
        <v/>
      </c>
      <c r="O3781" t="str">
        <f t="shared" si="358"/>
        <v/>
      </c>
    </row>
    <row r="3782" spans="7:15" x14ac:dyDescent="0.25">
      <c r="G3782" t="str">
        <f t="shared" si="354"/>
        <v/>
      </c>
      <c r="H3782" s="4" t="str">
        <f t="shared" si="355"/>
        <v/>
      </c>
      <c r="I3782" t="str">
        <f>IFERROR(INDEX(Analysis!$B$71:$L$91, MATCH(B3782, Analysis!$A$71:$A$91, 0), MATCH(C3782, Analysis!$B$70:$L$70, 0)), "")</f>
        <v/>
      </c>
      <c r="J3782" t="str">
        <f t="shared" si="356"/>
        <v/>
      </c>
      <c r="K3782" s="56" t="str">
        <f t="shared" si="357"/>
        <v/>
      </c>
      <c r="L3782" s="57" t="str">
        <f t="shared" si="359"/>
        <v/>
      </c>
      <c r="M3782" t="str" cm="1">
        <f t="array" ref="M3782">IF(L3782="","",_xlfn.IFS(
  AND(L3782&gt;=TIME(9,0,0), L3782&lt;TIME(16,0,0)),"Morning",
  AND(L3782&gt;=TIME(16,0,0), L3782&lt;TIME(23,59,0)),"Evening",
  L3782&gt;=TIME(23,59,0),"Night",
  L3782&lt;TIME(9,0,0),"Night"
))</f>
        <v/>
      </c>
      <c r="O3782" t="str">
        <f t="shared" si="358"/>
        <v/>
      </c>
    </row>
    <row r="3783" spans="7:15" x14ac:dyDescent="0.25">
      <c r="G3783" t="str">
        <f t="shared" si="354"/>
        <v/>
      </c>
      <c r="H3783" s="4" t="str">
        <f t="shared" si="355"/>
        <v/>
      </c>
      <c r="I3783" t="str">
        <f>IFERROR(INDEX(Analysis!$B$71:$L$91, MATCH(B3783, Analysis!$A$71:$A$91, 0), MATCH(C3783, Analysis!$B$70:$L$70, 0)), "")</f>
        <v/>
      </c>
      <c r="J3783" t="str">
        <f t="shared" si="356"/>
        <v/>
      </c>
      <c r="K3783" s="56" t="str">
        <f t="shared" si="357"/>
        <v/>
      </c>
      <c r="L3783" s="57" t="str">
        <f t="shared" si="359"/>
        <v/>
      </c>
      <c r="M3783" t="str" cm="1">
        <f t="array" ref="M3783">IF(L3783="","",_xlfn.IFS(
  AND(L3783&gt;=TIME(9,0,0), L3783&lt;TIME(16,0,0)),"Morning",
  AND(L3783&gt;=TIME(16,0,0), L3783&lt;TIME(23,59,0)),"Evening",
  L3783&gt;=TIME(23,59,0),"Night",
  L3783&lt;TIME(9,0,0),"Night"
))</f>
        <v/>
      </c>
      <c r="O3783" t="str">
        <f t="shared" si="358"/>
        <v/>
      </c>
    </row>
    <row r="3784" spans="7:15" x14ac:dyDescent="0.25">
      <c r="G3784" t="str">
        <f t="shared" si="354"/>
        <v/>
      </c>
      <c r="H3784" s="4" t="str">
        <f t="shared" si="355"/>
        <v/>
      </c>
      <c r="I3784" t="str">
        <f>IFERROR(INDEX(Analysis!$B$71:$L$91, MATCH(B3784, Analysis!$A$71:$A$91, 0), MATCH(C3784, Analysis!$B$70:$L$70, 0)), "")</f>
        <v/>
      </c>
      <c r="J3784" t="str">
        <f t="shared" si="356"/>
        <v/>
      </c>
      <c r="K3784" s="56" t="str">
        <f t="shared" si="357"/>
        <v/>
      </c>
      <c r="L3784" s="57" t="str">
        <f t="shared" si="359"/>
        <v/>
      </c>
      <c r="M3784" t="str" cm="1">
        <f t="array" ref="M3784">IF(L3784="","",_xlfn.IFS(
  AND(L3784&gt;=TIME(9,0,0), L3784&lt;TIME(16,0,0)),"Morning",
  AND(L3784&gt;=TIME(16,0,0), L3784&lt;TIME(23,59,0)),"Evening",
  L3784&gt;=TIME(23,59,0),"Night",
  L3784&lt;TIME(9,0,0),"Night"
))</f>
        <v/>
      </c>
      <c r="O3784" t="str">
        <f t="shared" si="358"/>
        <v/>
      </c>
    </row>
    <row r="3785" spans="7:15" x14ac:dyDescent="0.25">
      <c r="G3785" t="str">
        <f t="shared" si="354"/>
        <v/>
      </c>
      <c r="H3785" s="4" t="str">
        <f t="shared" si="355"/>
        <v/>
      </c>
      <c r="I3785" t="str">
        <f>IFERROR(INDEX(Analysis!$B$71:$L$91, MATCH(B3785, Analysis!$A$71:$A$91, 0), MATCH(C3785, Analysis!$B$70:$L$70, 0)), "")</f>
        <v/>
      </c>
      <c r="J3785" t="str">
        <f t="shared" si="356"/>
        <v/>
      </c>
      <c r="K3785" s="56" t="str">
        <f t="shared" si="357"/>
        <v/>
      </c>
      <c r="L3785" s="57" t="str">
        <f t="shared" si="359"/>
        <v/>
      </c>
      <c r="M3785" t="str" cm="1">
        <f t="array" ref="M3785">IF(L3785="","",_xlfn.IFS(
  AND(L3785&gt;=TIME(9,0,0), L3785&lt;TIME(16,0,0)),"Morning",
  AND(L3785&gt;=TIME(16,0,0), L3785&lt;TIME(23,59,0)),"Evening",
  L3785&gt;=TIME(23,59,0),"Night",
  L3785&lt;TIME(9,0,0),"Night"
))</f>
        <v/>
      </c>
      <c r="O3785" t="str">
        <f t="shared" si="358"/>
        <v/>
      </c>
    </row>
    <row r="3786" spans="7:15" x14ac:dyDescent="0.25">
      <c r="G3786" t="str">
        <f t="shared" si="354"/>
        <v/>
      </c>
      <c r="H3786" s="4" t="str">
        <f t="shared" si="355"/>
        <v/>
      </c>
      <c r="I3786" t="str">
        <f>IFERROR(INDEX(Analysis!$B$71:$L$91, MATCH(B3786, Analysis!$A$71:$A$91, 0), MATCH(C3786, Analysis!$B$70:$L$70, 0)), "")</f>
        <v/>
      </c>
      <c r="J3786" t="str">
        <f t="shared" si="356"/>
        <v/>
      </c>
      <c r="K3786" s="56" t="str">
        <f t="shared" si="357"/>
        <v/>
      </c>
      <c r="L3786" s="57" t="str">
        <f t="shared" si="359"/>
        <v/>
      </c>
      <c r="M3786" t="str" cm="1">
        <f t="array" ref="M3786">IF(L3786="","",_xlfn.IFS(
  AND(L3786&gt;=TIME(9,0,0), L3786&lt;TIME(16,0,0)),"Morning",
  AND(L3786&gt;=TIME(16,0,0), L3786&lt;TIME(23,59,0)),"Evening",
  L3786&gt;=TIME(23,59,0),"Night",
  L3786&lt;TIME(9,0,0),"Night"
))</f>
        <v/>
      </c>
      <c r="O3786" t="str">
        <f t="shared" si="358"/>
        <v/>
      </c>
    </row>
    <row r="3787" spans="7:15" x14ac:dyDescent="0.25">
      <c r="G3787" t="str">
        <f t="shared" si="354"/>
        <v/>
      </c>
      <c r="H3787" s="4" t="str">
        <f t="shared" si="355"/>
        <v/>
      </c>
      <c r="I3787" t="str">
        <f>IFERROR(INDEX(Analysis!$B$71:$L$91, MATCH(B3787, Analysis!$A$71:$A$91, 0), MATCH(C3787, Analysis!$B$70:$L$70, 0)), "")</f>
        <v/>
      </c>
      <c r="J3787" t="str">
        <f t="shared" si="356"/>
        <v/>
      </c>
      <c r="K3787" s="56" t="str">
        <f t="shared" si="357"/>
        <v/>
      </c>
      <c r="L3787" s="57" t="str">
        <f t="shared" si="359"/>
        <v/>
      </c>
      <c r="M3787" t="str" cm="1">
        <f t="array" ref="M3787">IF(L3787="","",_xlfn.IFS(
  AND(L3787&gt;=TIME(9,0,0), L3787&lt;TIME(16,0,0)),"Morning",
  AND(L3787&gt;=TIME(16,0,0), L3787&lt;TIME(23,59,0)),"Evening",
  L3787&gt;=TIME(23,59,0),"Night",
  L3787&lt;TIME(9,0,0),"Night"
))</f>
        <v/>
      </c>
      <c r="O3787" t="str">
        <f t="shared" si="358"/>
        <v/>
      </c>
    </row>
    <row r="3788" spans="7:15" x14ac:dyDescent="0.25">
      <c r="G3788" t="str">
        <f t="shared" si="354"/>
        <v/>
      </c>
      <c r="H3788" s="4" t="str">
        <f t="shared" si="355"/>
        <v/>
      </c>
      <c r="I3788" t="str">
        <f>IFERROR(INDEX(Analysis!$B$71:$L$91, MATCH(B3788, Analysis!$A$71:$A$91, 0), MATCH(C3788, Analysis!$B$70:$L$70, 0)), "")</f>
        <v/>
      </c>
      <c r="J3788" t="str">
        <f t="shared" si="356"/>
        <v/>
      </c>
      <c r="K3788" s="56" t="str">
        <f t="shared" si="357"/>
        <v/>
      </c>
      <c r="L3788" s="57" t="str">
        <f t="shared" si="359"/>
        <v/>
      </c>
      <c r="M3788" t="str" cm="1">
        <f t="array" ref="M3788">IF(L3788="","",_xlfn.IFS(
  AND(L3788&gt;=TIME(9,0,0), L3788&lt;TIME(16,0,0)),"Morning",
  AND(L3788&gt;=TIME(16,0,0), L3788&lt;TIME(23,59,0)),"Evening",
  L3788&gt;=TIME(23,59,0),"Night",
  L3788&lt;TIME(9,0,0),"Night"
))</f>
        <v/>
      </c>
      <c r="O3788" t="str">
        <f t="shared" si="358"/>
        <v/>
      </c>
    </row>
    <row r="3789" spans="7:15" x14ac:dyDescent="0.25">
      <c r="G3789" t="str">
        <f t="shared" si="354"/>
        <v/>
      </c>
      <c r="H3789" s="4" t="str">
        <f t="shared" si="355"/>
        <v/>
      </c>
      <c r="I3789" t="str">
        <f>IFERROR(INDEX(Analysis!$B$71:$L$91, MATCH(B3789, Analysis!$A$71:$A$91, 0), MATCH(C3789, Analysis!$B$70:$L$70, 0)), "")</f>
        <v/>
      </c>
      <c r="J3789" t="str">
        <f t="shared" si="356"/>
        <v/>
      </c>
      <c r="K3789" s="56" t="str">
        <f t="shared" si="357"/>
        <v/>
      </c>
      <c r="L3789" s="57" t="str">
        <f t="shared" si="359"/>
        <v/>
      </c>
      <c r="M3789" t="str" cm="1">
        <f t="array" ref="M3789">IF(L3789="","",_xlfn.IFS(
  AND(L3789&gt;=TIME(9,0,0), L3789&lt;TIME(16,0,0)),"Morning",
  AND(L3789&gt;=TIME(16,0,0), L3789&lt;TIME(23,59,0)),"Evening",
  L3789&gt;=TIME(23,59,0),"Night",
  L3789&lt;TIME(9,0,0),"Night"
))</f>
        <v/>
      </c>
      <c r="O3789" t="str">
        <f t="shared" si="358"/>
        <v/>
      </c>
    </row>
    <row r="3790" spans="7:15" x14ac:dyDescent="0.25">
      <c r="G3790" t="str">
        <f t="shared" si="354"/>
        <v/>
      </c>
      <c r="H3790" s="4" t="str">
        <f t="shared" si="355"/>
        <v/>
      </c>
      <c r="I3790" t="str">
        <f>IFERROR(INDEX(Analysis!$B$71:$L$91, MATCH(B3790, Analysis!$A$71:$A$91, 0), MATCH(C3790, Analysis!$B$70:$L$70, 0)), "")</f>
        <v/>
      </c>
      <c r="J3790" t="str">
        <f t="shared" si="356"/>
        <v/>
      </c>
      <c r="K3790" s="56" t="str">
        <f t="shared" si="357"/>
        <v/>
      </c>
      <c r="L3790" s="57" t="str">
        <f t="shared" si="359"/>
        <v/>
      </c>
      <c r="M3790" t="str" cm="1">
        <f t="array" ref="M3790">IF(L3790="","",_xlfn.IFS(
  AND(L3790&gt;=TIME(9,0,0), L3790&lt;TIME(16,0,0)),"Morning",
  AND(L3790&gt;=TIME(16,0,0), L3790&lt;TIME(23,59,0)),"Evening",
  L3790&gt;=TIME(23,59,0),"Night",
  L3790&lt;TIME(9,0,0),"Night"
))</f>
        <v/>
      </c>
      <c r="O3790" t="str">
        <f t="shared" si="358"/>
        <v/>
      </c>
    </row>
    <row r="3791" spans="7:15" x14ac:dyDescent="0.25">
      <c r="G3791" t="str">
        <f t="shared" si="354"/>
        <v/>
      </c>
      <c r="H3791" s="4" t="str">
        <f t="shared" si="355"/>
        <v/>
      </c>
      <c r="I3791" t="str">
        <f>IFERROR(INDEX(Analysis!$B$71:$L$91, MATCH(B3791, Analysis!$A$71:$A$91, 0), MATCH(C3791, Analysis!$B$70:$L$70, 0)), "")</f>
        <v/>
      </c>
      <c r="J3791" t="str">
        <f t="shared" si="356"/>
        <v/>
      </c>
      <c r="K3791" s="56" t="str">
        <f t="shared" si="357"/>
        <v/>
      </c>
      <c r="L3791" s="57" t="str">
        <f t="shared" si="359"/>
        <v/>
      </c>
      <c r="M3791" t="str" cm="1">
        <f t="array" ref="M3791">IF(L3791="","",_xlfn.IFS(
  AND(L3791&gt;=TIME(9,0,0), L3791&lt;TIME(16,0,0)),"Morning",
  AND(L3791&gt;=TIME(16,0,0), L3791&lt;TIME(23,59,0)),"Evening",
  L3791&gt;=TIME(23,59,0),"Night",
  L3791&lt;TIME(9,0,0),"Night"
))</f>
        <v/>
      </c>
      <c r="O3791" t="str">
        <f t="shared" si="358"/>
        <v/>
      </c>
    </row>
    <row r="3792" spans="7:15" x14ac:dyDescent="0.25">
      <c r="G3792" t="str">
        <f t="shared" si="354"/>
        <v/>
      </c>
      <c r="H3792" s="4" t="str">
        <f t="shared" si="355"/>
        <v/>
      </c>
      <c r="I3792" t="str">
        <f>IFERROR(INDEX(Analysis!$B$71:$L$91, MATCH(B3792, Analysis!$A$71:$A$91, 0), MATCH(C3792, Analysis!$B$70:$L$70, 0)), "")</f>
        <v/>
      </c>
      <c r="J3792" t="str">
        <f t="shared" si="356"/>
        <v/>
      </c>
      <c r="K3792" s="56" t="str">
        <f t="shared" si="357"/>
        <v/>
      </c>
      <c r="L3792" s="57" t="str">
        <f t="shared" si="359"/>
        <v/>
      </c>
      <c r="M3792" t="str" cm="1">
        <f t="array" ref="M3792">IF(L3792="","",_xlfn.IFS(
  AND(L3792&gt;=TIME(9,0,0), L3792&lt;TIME(16,0,0)),"Morning",
  AND(L3792&gt;=TIME(16,0,0), L3792&lt;TIME(23,59,0)),"Evening",
  L3792&gt;=TIME(23,59,0),"Night",
  L3792&lt;TIME(9,0,0),"Night"
))</f>
        <v/>
      </c>
      <c r="O3792" t="str">
        <f t="shared" si="358"/>
        <v/>
      </c>
    </row>
    <row r="3793" spans="7:15" x14ac:dyDescent="0.25">
      <c r="G3793" t="str">
        <f t="shared" si="354"/>
        <v/>
      </c>
      <c r="H3793" s="4" t="str">
        <f t="shared" si="355"/>
        <v/>
      </c>
      <c r="I3793" t="str">
        <f>IFERROR(INDEX(Analysis!$B$71:$L$91, MATCH(B3793, Analysis!$A$71:$A$91, 0), MATCH(C3793, Analysis!$B$70:$L$70, 0)), "")</f>
        <v/>
      </c>
      <c r="J3793" t="str">
        <f t="shared" si="356"/>
        <v/>
      </c>
      <c r="K3793" s="56" t="str">
        <f t="shared" si="357"/>
        <v/>
      </c>
      <c r="L3793" s="57" t="str">
        <f t="shared" si="359"/>
        <v/>
      </c>
      <c r="M3793" t="str" cm="1">
        <f t="array" ref="M3793">IF(L3793="","",_xlfn.IFS(
  AND(L3793&gt;=TIME(9,0,0), L3793&lt;TIME(16,0,0)),"Morning",
  AND(L3793&gt;=TIME(16,0,0), L3793&lt;TIME(23,59,0)),"Evening",
  L3793&gt;=TIME(23,59,0),"Night",
  L3793&lt;TIME(9,0,0),"Night"
))</f>
        <v/>
      </c>
      <c r="O3793" t="str">
        <f t="shared" si="358"/>
        <v/>
      </c>
    </row>
    <row r="3794" spans="7:15" x14ac:dyDescent="0.25">
      <c r="G3794" t="str">
        <f t="shared" si="354"/>
        <v/>
      </c>
      <c r="H3794" s="4" t="str">
        <f t="shared" si="355"/>
        <v/>
      </c>
      <c r="I3794" t="str">
        <f>IFERROR(INDEX(Analysis!$B$71:$L$91, MATCH(B3794, Analysis!$A$71:$A$91, 0), MATCH(C3794, Analysis!$B$70:$L$70, 0)), "")</f>
        <v/>
      </c>
      <c r="J3794" t="str">
        <f t="shared" si="356"/>
        <v/>
      </c>
      <c r="K3794" s="56" t="str">
        <f t="shared" si="357"/>
        <v/>
      </c>
      <c r="L3794" s="57" t="str">
        <f t="shared" si="359"/>
        <v/>
      </c>
      <c r="M3794" t="str" cm="1">
        <f t="array" ref="M3794">IF(L3794="","",_xlfn.IFS(
  AND(L3794&gt;=TIME(9,0,0), L3794&lt;TIME(16,0,0)),"Morning",
  AND(L3794&gt;=TIME(16,0,0), L3794&lt;TIME(23,59,0)),"Evening",
  L3794&gt;=TIME(23,59,0),"Night",
  L3794&lt;TIME(9,0,0),"Night"
))</f>
        <v/>
      </c>
      <c r="O3794" t="str">
        <f t="shared" si="358"/>
        <v/>
      </c>
    </row>
    <row r="3795" spans="7:15" x14ac:dyDescent="0.25">
      <c r="G3795" t="str">
        <f t="shared" si="354"/>
        <v/>
      </c>
      <c r="H3795" s="4" t="str">
        <f t="shared" si="355"/>
        <v/>
      </c>
      <c r="I3795" t="str">
        <f>IFERROR(INDEX(Analysis!$B$71:$L$91, MATCH(B3795, Analysis!$A$71:$A$91, 0), MATCH(C3795, Analysis!$B$70:$L$70, 0)), "")</f>
        <v/>
      </c>
      <c r="J3795" t="str">
        <f t="shared" si="356"/>
        <v/>
      </c>
      <c r="K3795" s="56" t="str">
        <f t="shared" si="357"/>
        <v/>
      </c>
      <c r="L3795" s="57" t="str">
        <f t="shared" si="359"/>
        <v/>
      </c>
      <c r="M3795" t="str" cm="1">
        <f t="array" ref="M3795">IF(L3795="","",_xlfn.IFS(
  AND(L3795&gt;=TIME(9,0,0), L3795&lt;TIME(16,0,0)),"Morning",
  AND(L3795&gt;=TIME(16,0,0), L3795&lt;TIME(23,59,0)),"Evening",
  L3795&gt;=TIME(23,59,0),"Night",
  L3795&lt;TIME(9,0,0),"Night"
))</f>
        <v/>
      </c>
      <c r="O3795" t="str">
        <f t="shared" si="358"/>
        <v/>
      </c>
    </row>
    <row r="3796" spans="7:15" x14ac:dyDescent="0.25">
      <c r="G3796" t="str">
        <f t="shared" si="354"/>
        <v/>
      </c>
      <c r="H3796" s="4" t="str">
        <f t="shared" si="355"/>
        <v/>
      </c>
      <c r="I3796" t="str">
        <f>IFERROR(INDEX(Analysis!$B$71:$L$91, MATCH(B3796, Analysis!$A$71:$A$91, 0), MATCH(C3796, Analysis!$B$70:$L$70, 0)), "")</f>
        <v/>
      </c>
      <c r="J3796" t="str">
        <f t="shared" si="356"/>
        <v/>
      </c>
      <c r="K3796" s="56" t="str">
        <f t="shared" si="357"/>
        <v/>
      </c>
      <c r="L3796" s="57" t="str">
        <f t="shared" si="359"/>
        <v/>
      </c>
      <c r="M3796" t="str" cm="1">
        <f t="array" ref="M3796">IF(L3796="","",_xlfn.IFS(
  AND(L3796&gt;=TIME(9,0,0), L3796&lt;TIME(16,0,0)),"Morning",
  AND(L3796&gt;=TIME(16,0,0), L3796&lt;TIME(23,59,0)),"Evening",
  L3796&gt;=TIME(23,59,0),"Night",
  L3796&lt;TIME(9,0,0),"Night"
))</f>
        <v/>
      </c>
      <c r="O3796" t="str">
        <f t="shared" si="358"/>
        <v/>
      </c>
    </row>
    <row r="3797" spans="7:15" x14ac:dyDescent="0.25">
      <c r="G3797" t="str">
        <f t="shared" si="354"/>
        <v/>
      </c>
      <c r="H3797" s="4" t="str">
        <f t="shared" si="355"/>
        <v/>
      </c>
      <c r="I3797" t="str">
        <f>IFERROR(INDEX(Analysis!$B$71:$L$91, MATCH(B3797, Analysis!$A$71:$A$91, 0), MATCH(C3797, Analysis!$B$70:$L$70, 0)), "")</f>
        <v/>
      </c>
      <c r="J3797" t="str">
        <f t="shared" si="356"/>
        <v/>
      </c>
      <c r="K3797" s="56" t="str">
        <f t="shared" si="357"/>
        <v/>
      </c>
      <c r="L3797" s="57" t="str">
        <f t="shared" si="359"/>
        <v/>
      </c>
      <c r="M3797" t="str" cm="1">
        <f t="array" ref="M3797">IF(L3797="","",_xlfn.IFS(
  AND(L3797&gt;=TIME(9,0,0), L3797&lt;TIME(16,0,0)),"Morning",
  AND(L3797&gt;=TIME(16,0,0), L3797&lt;TIME(23,59,0)),"Evening",
  L3797&gt;=TIME(23,59,0),"Night",
  L3797&lt;TIME(9,0,0),"Night"
))</f>
        <v/>
      </c>
      <c r="O3797" t="str">
        <f t="shared" si="358"/>
        <v/>
      </c>
    </row>
    <row r="3798" spans="7:15" x14ac:dyDescent="0.25">
      <c r="G3798" t="str">
        <f t="shared" si="354"/>
        <v/>
      </c>
      <c r="H3798" s="4" t="str">
        <f t="shared" si="355"/>
        <v/>
      </c>
      <c r="I3798" t="str">
        <f>IFERROR(INDEX(Analysis!$B$71:$L$91, MATCH(B3798, Analysis!$A$71:$A$91, 0), MATCH(C3798, Analysis!$B$70:$L$70, 0)), "")</f>
        <v/>
      </c>
      <c r="J3798" t="str">
        <f t="shared" si="356"/>
        <v/>
      </c>
      <c r="K3798" s="56" t="str">
        <f t="shared" si="357"/>
        <v/>
      </c>
      <c r="L3798" s="57" t="str">
        <f t="shared" si="359"/>
        <v/>
      </c>
      <c r="M3798" t="str" cm="1">
        <f t="array" ref="M3798">IF(L3798="","",_xlfn.IFS(
  AND(L3798&gt;=TIME(9,0,0), L3798&lt;TIME(16,0,0)),"Morning",
  AND(L3798&gt;=TIME(16,0,0), L3798&lt;TIME(23,59,0)),"Evening",
  L3798&gt;=TIME(23,59,0),"Night",
  L3798&lt;TIME(9,0,0),"Night"
))</f>
        <v/>
      </c>
      <c r="O3798" t="str">
        <f t="shared" si="358"/>
        <v/>
      </c>
    </row>
    <row r="3799" spans="7:15" x14ac:dyDescent="0.25">
      <c r="G3799" t="str">
        <f t="shared" si="354"/>
        <v/>
      </c>
      <c r="H3799" s="4" t="str">
        <f t="shared" si="355"/>
        <v/>
      </c>
      <c r="I3799" t="str">
        <f>IFERROR(INDEX(Analysis!$B$71:$L$91, MATCH(B3799, Analysis!$A$71:$A$91, 0), MATCH(C3799, Analysis!$B$70:$L$70, 0)), "")</f>
        <v/>
      </c>
      <c r="J3799" t="str">
        <f t="shared" si="356"/>
        <v/>
      </c>
      <c r="K3799" s="56" t="str">
        <f t="shared" si="357"/>
        <v/>
      </c>
      <c r="L3799" s="57" t="str">
        <f t="shared" si="359"/>
        <v/>
      </c>
      <c r="M3799" t="str" cm="1">
        <f t="array" ref="M3799">IF(L3799="","",_xlfn.IFS(
  AND(L3799&gt;=TIME(9,0,0), L3799&lt;TIME(16,0,0)),"Morning",
  AND(L3799&gt;=TIME(16,0,0), L3799&lt;TIME(23,59,0)),"Evening",
  L3799&gt;=TIME(23,59,0),"Night",
  L3799&lt;TIME(9,0,0),"Night"
))</f>
        <v/>
      </c>
      <c r="O3799" t="str">
        <f t="shared" si="358"/>
        <v/>
      </c>
    </row>
    <row r="3800" spans="7:15" x14ac:dyDescent="0.25">
      <c r="G3800" t="str">
        <f t="shared" si="354"/>
        <v/>
      </c>
      <c r="H3800" s="4" t="str">
        <f t="shared" si="355"/>
        <v/>
      </c>
      <c r="I3800" t="str">
        <f>IFERROR(INDEX(Analysis!$B$71:$L$91, MATCH(B3800, Analysis!$A$71:$A$91, 0), MATCH(C3800, Analysis!$B$70:$L$70, 0)), "")</f>
        <v/>
      </c>
      <c r="J3800" t="str">
        <f t="shared" si="356"/>
        <v/>
      </c>
      <c r="K3800" s="56" t="str">
        <f t="shared" si="357"/>
        <v/>
      </c>
      <c r="L3800" s="57" t="str">
        <f t="shared" si="359"/>
        <v/>
      </c>
      <c r="M3800" t="str" cm="1">
        <f t="array" ref="M3800">IF(L3800="","",_xlfn.IFS(
  AND(L3800&gt;=TIME(9,0,0), L3800&lt;TIME(16,0,0)),"Morning",
  AND(L3800&gt;=TIME(16,0,0), L3800&lt;TIME(23,59,0)),"Evening",
  L3800&gt;=TIME(23,59,0),"Night",
  L3800&lt;TIME(9,0,0),"Night"
))</f>
        <v/>
      </c>
      <c r="O3800" t="str">
        <f t="shared" si="358"/>
        <v/>
      </c>
    </row>
    <row r="3801" spans="7:15" x14ac:dyDescent="0.25">
      <c r="G3801" t="str">
        <f t="shared" si="354"/>
        <v/>
      </c>
      <c r="H3801" s="4" t="str">
        <f t="shared" si="355"/>
        <v/>
      </c>
      <c r="I3801" t="str">
        <f>IFERROR(INDEX(Analysis!$B$71:$L$91, MATCH(B3801, Analysis!$A$71:$A$91, 0), MATCH(C3801, Analysis!$B$70:$L$70, 0)), "")</f>
        <v/>
      </c>
      <c r="J3801" t="str">
        <f t="shared" si="356"/>
        <v/>
      </c>
      <c r="K3801" s="56" t="str">
        <f t="shared" si="357"/>
        <v/>
      </c>
      <c r="L3801" s="57" t="str">
        <f t="shared" si="359"/>
        <v/>
      </c>
      <c r="M3801" t="str" cm="1">
        <f t="array" ref="M3801">IF(L3801="","",_xlfn.IFS(
  AND(L3801&gt;=TIME(9,0,0), L3801&lt;TIME(16,0,0)),"Morning",
  AND(L3801&gt;=TIME(16,0,0), L3801&lt;TIME(23,59,0)),"Evening",
  L3801&gt;=TIME(23,59,0),"Night",
  L3801&lt;TIME(9,0,0),"Night"
))</f>
        <v/>
      </c>
      <c r="O3801" t="str">
        <f t="shared" si="358"/>
        <v/>
      </c>
    </row>
    <row r="3802" spans="7:15" x14ac:dyDescent="0.25">
      <c r="G3802" t="str">
        <f t="shared" si="354"/>
        <v/>
      </c>
      <c r="H3802" s="4" t="str">
        <f t="shared" si="355"/>
        <v/>
      </c>
      <c r="I3802" t="str">
        <f>IFERROR(INDEX(Analysis!$B$71:$L$91, MATCH(B3802, Analysis!$A$71:$A$91, 0), MATCH(C3802, Analysis!$B$70:$L$70, 0)), "")</f>
        <v/>
      </c>
      <c r="J3802" t="str">
        <f t="shared" si="356"/>
        <v/>
      </c>
      <c r="K3802" s="56" t="str">
        <f t="shared" si="357"/>
        <v/>
      </c>
      <c r="L3802" s="57" t="str">
        <f t="shared" si="359"/>
        <v/>
      </c>
      <c r="M3802" t="str" cm="1">
        <f t="array" ref="M3802">IF(L3802="","",_xlfn.IFS(
  AND(L3802&gt;=TIME(9,0,0), L3802&lt;TIME(16,0,0)),"Morning",
  AND(L3802&gt;=TIME(16,0,0), L3802&lt;TIME(23,59,0)),"Evening",
  L3802&gt;=TIME(23,59,0),"Night",
  L3802&lt;TIME(9,0,0),"Night"
))</f>
        <v/>
      </c>
      <c r="O3802" t="str">
        <f t="shared" si="358"/>
        <v/>
      </c>
    </row>
    <row r="3803" spans="7:15" x14ac:dyDescent="0.25">
      <c r="G3803" t="str">
        <f t="shared" si="354"/>
        <v/>
      </c>
      <c r="H3803" s="4" t="str">
        <f t="shared" si="355"/>
        <v/>
      </c>
      <c r="I3803" t="str">
        <f>IFERROR(INDEX(Analysis!$B$71:$L$91, MATCH(B3803, Analysis!$A$71:$A$91, 0), MATCH(C3803, Analysis!$B$70:$L$70, 0)), "")</f>
        <v/>
      </c>
      <c r="J3803" t="str">
        <f t="shared" si="356"/>
        <v/>
      </c>
      <c r="K3803" s="56" t="str">
        <f t="shared" si="357"/>
        <v/>
      </c>
      <c r="L3803" s="57" t="str">
        <f t="shared" si="359"/>
        <v/>
      </c>
      <c r="M3803" t="str" cm="1">
        <f t="array" ref="M3803">IF(L3803="","",_xlfn.IFS(
  AND(L3803&gt;=TIME(9,0,0), L3803&lt;TIME(16,0,0)),"Morning",
  AND(L3803&gt;=TIME(16,0,0), L3803&lt;TIME(23,59,0)),"Evening",
  L3803&gt;=TIME(23,59,0),"Night",
  L3803&lt;TIME(9,0,0),"Night"
))</f>
        <v/>
      </c>
      <c r="O3803" t="str">
        <f t="shared" si="358"/>
        <v/>
      </c>
    </row>
    <row r="3804" spans="7:15" x14ac:dyDescent="0.25">
      <c r="G3804" t="str">
        <f t="shared" si="354"/>
        <v/>
      </c>
      <c r="H3804" s="4" t="str">
        <f t="shared" si="355"/>
        <v/>
      </c>
      <c r="I3804" t="str">
        <f>IFERROR(INDEX(Analysis!$B$71:$L$91, MATCH(B3804, Analysis!$A$71:$A$91, 0), MATCH(C3804, Analysis!$B$70:$L$70, 0)), "")</f>
        <v/>
      </c>
      <c r="J3804" t="str">
        <f t="shared" si="356"/>
        <v/>
      </c>
      <c r="K3804" s="56" t="str">
        <f t="shared" si="357"/>
        <v/>
      </c>
      <c r="L3804" s="57" t="str">
        <f t="shared" si="359"/>
        <v/>
      </c>
      <c r="M3804" t="str" cm="1">
        <f t="array" ref="M3804">IF(L3804="","",_xlfn.IFS(
  AND(L3804&gt;=TIME(9,0,0), L3804&lt;TIME(16,0,0)),"Morning",
  AND(L3804&gt;=TIME(16,0,0), L3804&lt;TIME(23,59,0)),"Evening",
  L3804&gt;=TIME(23,59,0),"Night",
  L3804&lt;TIME(9,0,0),"Night"
))</f>
        <v/>
      </c>
      <c r="O3804" t="str">
        <f t="shared" si="358"/>
        <v/>
      </c>
    </row>
    <row r="3805" spans="7:15" x14ac:dyDescent="0.25">
      <c r="G3805" t="str">
        <f t="shared" si="354"/>
        <v/>
      </c>
      <c r="H3805" s="4" t="str">
        <f t="shared" si="355"/>
        <v/>
      </c>
      <c r="I3805" t="str">
        <f>IFERROR(INDEX(Analysis!$B$71:$L$91, MATCH(B3805, Analysis!$A$71:$A$91, 0), MATCH(C3805, Analysis!$B$70:$L$70, 0)), "")</f>
        <v/>
      </c>
      <c r="J3805" t="str">
        <f t="shared" si="356"/>
        <v/>
      </c>
      <c r="K3805" s="56" t="str">
        <f t="shared" si="357"/>
        <v/>
      </c>
      <c r="L3805" s="57" t="str">
        <f t="shared" si="359"/>
        <v/>
      </c>
      <c r="M3805" t="str" cm="1">
        <f t="array" ref="M3805">IF(L3805="","",_xlfn.IFS(
  AND(L3805&gt;=TIME(9,0,0), L3805&lt;TIME(16,0,0)),"Morning",
  AND(L3805&gt;=TIME(16,0,0), L3805&lt;TIME(23,59,0)),"Evening",
  L3805&gt;=TIME(23,59,0),"Night",
  L3805&lt;TIME(9,0,0),"Night"
))</f>
        <v/>
      </c>
      <c r="O3805" t="str">
        <f t="shared" si="358"/>
        <v/>
      </c>
    </row>
    <row r="3806" spans="7:15" x14ac:dyDescent="0.25">
      <c r="G3806" t="str">
        <f t="shared" si="354"/>
        <v/>
      </c>
      <c r="H3806" s="4" t="str">
        <f t="shared" si="355"/>
        <v/>
      </c>
      <c r="I3806" t="str">
        <f>IFERROR(INDEX(Analysis!$B$71:$L$91, MATCH(B3806, Analysis!$A$71:$A$91, 0), MATCH(C3806, Analysis!$B$70:$L$70, 0)), "")</f>
        <v/>
      </c>
      <c r="J3806" t="str">
        <f t="shared" si="356"/>
        <v/>
      </c>
      <c r="K3806" s="56" t="str">
        <f t="shared" si="357"/>
        <v/>
      </c>
      <c r="L3806" s="57" t="str">
        <f t="shared" si="359"/>
        <v/>
      </c>
      <c r="M3806" t="str" cm="1">
        <f t="array" ref="M3806">IF(L3806="","",_xlfn.IFS(
  AND(L3806&gt;=TIME(9,0,0), L3806&lt;TIME(16,0,0)),"Morning",
  AND(L3806&gt;=TIME(16,0,0), L3806&lt;TIME(23,59,0)),"Evening",
  L3806&gt;=TIME(23,59,0),"Night",
  L3806&lt;TIME(9,0,0),"Night"
))</f>
        <v/>
      </c>
      <c r="O3806" t="str">
        <f t="shared" si="358"/>
        <v/>
      </c>
    </row>
    <row r="3807" spans="7:15" x14ac:dyDescent="0.25">
      <c r="G3807" t="str">
        <f t="shared" si="354"/>
        <v/>
      </c>
      <c r="H3807" s="4" t="str">
        <f t="shared" si="355"/>
        <v/>
      </c>
      <c r="I3807" t="str">
        <f>IFERROR(INDEX(Analysis!$B$71:$L$91, MATCH(B3807, Analysis!$A$71:$A$91, 0), MATCH(C3807, Analysis!$B$70:$L$70, 0)), "")</f>
        <v/>
      </c>
      <c r="J3807" t="str">
        <f t="shared" si="356"/>
        <v/>
      </c>
      <c r="K3807" s="56" t="str">
        <f t="shared" si="357"/>
        <v/>
      </c>
      <c r="L3807" s="57" t="str">
        <f t="shared" si="359"/>
        <v/>
      </c>
      <c r="M3807" t="str" cm="1">
        <f t="array" ref="M3807">IF(L3807="","",_xlfn.IFS(
  AND(L3807&gt;=TIME(9,0,0), L3807&lt;TIME(16,0,0)),"Morning",
  AND(L3807&gt;=TIME(16,0,0), L3807&lt;TIME(23,59,0)),"Evening",
  L3807&gt;=TIME(23,59,0),"Night",
  L3807&lt;TIME(9,0,0),"Night"
))</f>
        <v/>
      </c>
      <c r="O3807" t="str">
        <f t="shared" si="358"/>
        <v/>
      </c>
    </row>
    <row r="3808" spans="7:15" x14ac:dyDescent="0.25">
      <c r="G3808" t="str">
        <f t="shared" si="354"/>
        <v/>
      </c>
      <c r="H3808" s="4" t="str">
        <f t="shared" si="355"/>
        <v/>
      </c>
      <c r="I3808" t="str">
        <f>IFERROR(INDEX(Analysis!$B$71:$L$91, MATCH(B3808, Analysis!$A$71:$A$91, 0), MATCH(C3808, Analysis!$B$70:$L$70, 0)), "")</f>
        <v/>
      </c>
      <c r="J3808" t="str">
        <f t="shared" si="356"/>
        <v/>
      </c>
      <c r="K3808" s="56" t="str">
        <f t="shared" si="357"/>
        <v/>
      </c>
      <c r="L3808" s="57" t="str">
        <f t="shared" si="359"/>
        <v/>
      </c>
      <c r="M3808" t="str" cm="1">
        <f t="array" ref="M3808">IF(L3808="","",_xlfn.IFS(
  AND(L3808&gt;=TIME(9,0,0), L3808&lt;TIME(16,0,0)),"Morning",
  AND(L3808&gt;=TIME(16,0,0), L3808&lt;TIME(23,59,0)),"Evening",
  L3808&gt;=TIME(23,59,0),"Night",
  L3808&lt;TIME(9,0,0),"Night"
))</f>
        <v/>
      </c>
      <c r="O3808" t="str">
        <f t="shared" si="358"/>
        <v/>
      </c>
    </row>
    <row r="3809" spans="7:15" x14ac:dyDescent="0.25">
      <c r="G3809" t="str">
        <f t="shared" si="354"/>
        <v/>
      </c>
      <c r="H3809" s="4" t="str">
        <f t="shared" si="355"/>
        <v/>
      </c>
      <c r="I3809" t="str">
        <f>IFERROR(INDEX(Analysis!$B$71:$L$91, MATCH(B3809, Analysis!$A$71:$A$91, 0), MATCH(C3809, Analysis!$B$70:$L$70, 0)), "")</f>
        <v/>
      </c>
      <c r="J3809" t="str">
        <f t="shared" si="356"/>
        <v/>
      </c>
      <c r="K3809" s="56" t="str">
        <f t="shared" si="357"/>
        <v/>
      </c>
      <c r="L3809" s="57" t="str">
        <f t="shared" si="359"/>
        <v/>
      </c>
      <c r="M3809" t="str" cm="1">
        <f t="array" ref="M3809">IF(L3809="","",_xlfn.IFS(
  AND(L3809&gt;=TIME(9,0,0), L3809&lt;TIME(16,0,0)),"Morning",
  AND(L3809&gt;=TIME(16,0,0), L3809&lt;TIME(23,59,0)),"Evening",
  L3809&gt;=TIME(23,59,0),"Night",
  L3809&lt;TIME(9,0,0),"Night"
))</f>
        <v/>
      </c>
      <c r="O3809" t="str">
        <f t="shared" si="358"/>
        <v/>
      </c>
    </row>
    <row r="3810" spans="7:15" x14ac:dyDescent="0.25">
      <c r="G3810" t="str">
        <f t="shared" si="354"/>
        <v/>
      </c>
      <c r="H3810" s="4" t="str">
        <f t="shared" si="355"/>
        <v/>
      </c>
      <c r="I3810" t="str">
        <f>IFERROR(INDEX(Analysis!$B$71:$L$91, MATCH(B3810, Analysis!$A$71:$A$91, 0), MATCH(C3810, Analysis!$B$70:$L$70, 0)), "")</f>
        <v/>
      </c>
      <c r="J3810" t="str">
        <f t="shared" si="356"/>
        <v/>
      </c>
      <c r="K3810" s="56" t="str">
        <f t="shared" si="357"/>
        <v/>
      </c>
      <c r="L3810" s="57" t="str">
        <f t="shared" si="359"/>
        <v/>
      </c>
      <c r="M3810" t="str" cm="1">
        <f t="array" ref="M3810">IF(L3810="","",_xlfn.IFS(
  AND(L3810&gt;=TIME(9,0,0), L3810&lt;TIME(16,0,0)),"Morning",
  AND(L3810&gt;=TIME(16,0,0), L3810&lt;TIME(23,59,0)),"Evening",
  L3810&gt;=TIME(23,59,0),"Night",
  L3810&lt;TIME(9,0,0),"Night"
))</f>
        <v/>
      </c>
      <c r="O3810" t="str">
        <f t="shared" si="358"/>
        <v/>
      </c>
    </row>
    <row r="3811" spans="7:15" x14ac:dyDescent="0.25">
      <c r="G3811" t="str">
        <f t="shared" si="354"/>
        <v/>
      </c>
      <c r="H3811" s="4" t="str">
        <f t="shared" si="355"/>
        <v/>
      </c>
      <c r="I3811" t="str">
        <f>IFERROR(INDEX(Analysis!$B$71:$L$91, MATCH(B3811, Analysis!$A$71:$A$91, 0), MATCH(C3811, Analysis!$B$70:$L$70, 0)), "")</f>
        <v/>
      </c>
      <c r="J3811" t="str">
        <f t="shared" si="356"/>
        <v/>
      </c>
      <c r="K3811" s="56" t="str">
        <f t="shared" si="357"/>
        <v/>
      </c>
      <c r="L3811" s="57" t="str">
        <f t="shared" si="359"/>
        <v/>
      </c>
      <c r="M3811" t="str" cm="1">
        <f t="array" ref="M3811">IF(L3811="","",_xlfn.IFS(
  AND(L3811&gt;=TIME(9,0,0), L3811&lt;TIME(16,0,0)),"Morning",
  AND(L3811&gt;=TIME(16,0,0), L3811&lt;TIME(23,59,0)),"Evening",
  L3811&gt;=TIME(23,59,0),"Night",
  L3811&lt;TIME(9,0,0),"Night"
))</f>
        <v/>
      </c>
      <c r="O3811" t="str">
        <f t="shared" si="358"/>
        <v/>
      </c>
    </row>
    <row r="3812" spans="7:15" x14ac:dyDescent="0.25">
      <c r="G3812" t="str">
        <f t="shared" si="354"/>
        <v/>
      </c>
      <c r="H3812" s="4" t="str">
        <f t="shared" si="355"/>
        <v/>
      </c>
      <c r="I3812" t="str">
        <f>IFERROR(INDEX(Analysis!$B$71:$L$91, MATCH(B3812, Analysis!$A$71:$A$91, 0), MATCH(C3812, Analysis!$B$70:$L$70, 0)), "")</f>
        <v/>
      </c>
      <c r="J3812" t="str">
        <f t="shared" si="356"/>
        <v/>
      </c>
      <c r="K3812" s="56" t="str">
        <f t="shared" si="357"/>
        <v/>
      </c>
      <c r="L3812" s="57" t="str">
        <f t="shared" si="359"/>
        <v/>
      </c>
      <c r="M3812" t="str" cm="1">
        <f t="array" ref="M3812">IF(L3812="","",_xlfn.IFS(
  AND(L3812&gt;=TIME(9,0,0), L3812&lt;TIME(16,0,0)),"Morning",
  AND(L3812&gt;=TIME(16,0,0), L3812&lt;TIME(23,59,0)),"Evening",
  L3812&gt;=TIME(23,59,0),"Night",
  L3812&lt;TIME(9,0,0),"Night"
))</f>
        <v/>
      </c>
      <c r="O3812" t="str">
        <f t="shared" si="358"/>
        <v/>
      </c>
    </row>
    <row r="3813" spans="7:15" x14ac:dyDescent="0.25">
      <c r="G3813" t="str">
        <f t="shared" si="354"/>
        <v/>
      </c>
      <c r="H3813" s="4" t="str">
        <f t="shared" si="355"/>
        <v/>
      </c>
      <c r="I3813" t="str">
        <f>IFERROR(INDEX(Analysis!$B$71:$L$91, MATCH(B3813, Analysis!$A$71:$A$91, 0), MATCH(C3813, Analysis!$B$70:$L$70, 0)), "")</f>
        <v/>
      </c>
      <c r="J3813" t="str">
        <f t="shared" si="356"/>
        <v/>
      </c>
      <c r="K3813" s="56" t="str">
        <f t="shared" si="357"/>
        <v/>
      </c>
      <c r="L3813" s="57" t="str">
        <f t="shared" si="359"/>
        <v/>
      </c>
      <c r="M3813" t="str" cm="1">
        <f t="array" ref="M3813">IF(L3813="","",_xlfn.IFS(
  AND(L3813&gt;=TIME(9,0,0), L3813&lt;TIME(16,0,0)),"Morning",
  AND(L3813&gt;=TIME(16,0,0), L3813&lt;TIME(23,59,0)),"Evening",
  L3813&gt;=TIME(23,59,0),"Night",
  L3813&lt;TIME(9,0,0),"Night"
))</f>
        <v/>
      </c>
      <c r="O3813" t="str">
        <f t="shared" si="358"/>
        <v/>
      </c>
    </row>
    <row r="3814" spans="7:15" x14ac:dyDescent="0.25">
      <c r="G3814" t="str">
        <f t="shared" si="354"/>
        <v/>
      </c>
      <c r="H3814" s="4" t="str">
        <f t="shared" si="355"/>
        <v/>
      </c>
      <c r="I3814" t="str">
        <f>IFERROR(INDEX(Analysis!$B$71:$L$91, MATCH(B3814, Analysis!$A$71:$A$91, 0), MATCH(C3814, Analysis!$B$70:$L$70, 0)), "")</f>
        <v/>
      </c>
      <c r="J3814" t="str">
        <f t="shared" si="356"/>
        <v/>
      </c>
      <c r="K3814" s="56" t="str">
        <f t="shared" si="357"/>
        <v/>
      </c>
      <c r="L3814" s="57" t="str">
        <f t="shared" si="359"/>
        <v/>
      </c>
      <c r="M3814" t="str" cm="1">
        <f t="array" ref="M3814">IF(L3814="","",_xlfn.IFS(
  AND(L3814&gt;=TIME(9,0,0), L3814&lt;TIME(16,0,0)),"Morning",
  AND(L3814&gt;=TIME(16,0,0), L3814&lt;TIME(23,59,0)),"Evening",
  L3814&gt;=TIME(23,59,0),"Night",
  L3814&lt;TIME(9,0,0),"Night"
))</f>
        <v/>
      </c>
      <c r="O3814" t="str">
        <f t="shared" si="358"/>
        <v/>
      </c>
    </row>
    <row r="3815" spans="7:15" x14ac:dyDescent="0.25">
      <c r="G3815" t="str">
        <f t="shared" si="354"/>
        <v/>
      </c>
      <c r="H3815" s="4" t="str">
        <f t="shared" si="355"/>
        <v/>
      </c>
      <c r="I3815" t="str">
        <f>IFERROR(INDEX(Analysis!$B$71:$L$91, MATCH(B3815, Analysis!$A$71:$A$91, 0), MATCH(C3815, Analysis!$B$70:$L$70, 0)), "")</f>
        <v/>
      </c>
      <c r="J3815" t="str">
        <f t="shared" si="356"/>
        <v/>
      </c>
      <c r="K3815" s="56" t="str">
        <f t="shared" si="357"/>
        <v/>
      </c>
      <c r="L3815" s="57" t="str">
        <f t="shared" si="359"/>
        <v/>
      </c>
      <c r="M3815" t="str" cm="1">
        <f t="array" ref="M3815">IF(L3815="","",_xlfn.IFS(
  AND(L3815&gt;=TIME(9,0,0), L3815&lt;TIME(16,0,0)),"Morning",
  AND(L3815&gt;=TIME(16,0,0), L3815&lt;TIME(23,59,0)),"Evening",
  L3815&gt;=TIME(23,59,0),"Night",
  L3815&lt;TIME(9,0,0),"Night"
))</f>
        <v/>
      </c>
      <c r="O3815" t="str">
        <f t="shared" si="358"/>
        <v/>
      </c>
    </row>
    <row r="3816" spans="7:15" x14ac:dyDescent="0.25">
      <c r="G3816" t="str">
        <f t="shared" si="354"/>
        <v/>
      </c>
      <c r="H3816" s="4" t="str">
        <f t="shared" si="355"/>
        <v/>
      </c>
      <c r="I3816" t="str">
        <f>IFERROR(INDEX(Analysis!$B$71:$L$91, MATCH(B3816, Analysis!$A$71:$A$91, 0), MATCH(C3816, Analysis!$B$70:$L$70, 0)), "")</f>
        <v/>
      </c>
      <c r="J3816" t="str">
        <f t="shared" si="356"/>
        <v/>
      </c>
      <c r="K3816" s="56" t="str">
        <f t="shared" si="357"/>
        <v/>
      </c>
      <c r="L3816" s="57" t="str">
        <f t="shared" si="359"/>
        <v/>
      </c>
      <c r="M3816" t="str" cm="1">
        <f t="array" ref="M3816">IF(L3816="","",_xlfn.IFS(
  AND(L3816&gt;=TIME(9,0,0), L3816&lt;TIME(16,0,0)),"Morning",
  AND(L3816&gt;=TIME(16,0,0), L3816&lt;TIME(23,59,0)),"Evening",
  L3816&gt;=TIME(23,59,0),"Night",
  L3816&lt;TIME(9,0,0),"Night"
))</f>
        <v/>
      </c>
      <c r="O3816" t="str">
        <f t="shared" si="358"/>
        <v/>
      </c>
    </row>
    <row r="3817" spans="7:15" x14ac:dyDescent="0.25">
      <c r="G3817" t="str">
        <f t="shared" si="354"/>
        <v/>
      </c>
      <c r="H3817" s="4" t="str">
        <f t="shared" si="355"/>
        <v/>
      </c>
      <c r="I3817" t="str">
        <f>IFERROR(INDEX(Analysis!$B$71:$L$91, MATCH(B3817, Analysis!$A$71:$A$91, 0), MATCH(C3817, Analysis!$B$70:$L$70, 0)), "")</f>
        <v/>
      </c>
      <c r="J3817" t="str">
        <f t="shared" si="356"/>
        <v/>
      </c>
      <c r="K3817" s="56" t="str">
        <f t="shared" si="357"/>
        <v/>
      </c>
      <c r="L3817" s="57" t="str">
        <f t="shared" si="359"/>
        <v/>
      </c>
      <c r="M3817" t="str" cm="1">
        <f t="array" ref="M3817">IF(L3817="","",_xlfn.IFS(
  AND(L3817&gt;=TIME(9,0,0), L3817&lt;TIME(16,0,0)),"Morning",
  AND(L3817&gt;=TIME(16,0,0), L3817&lt;TIME(23,59,0)),"Evening",
  L3817&gt;=TIME(23,59,0),"Night",
  L3817&lt;TIME(9,0,0),"Night"
))</f>
        <v/>
      </c>
      <c r="O3817" t="str">
        <f t="shared" si="358"/>
        <v/>
      </c>
    </row>
    <row r="3818" spans="7:15" x14ac:dyDescent="0.25">
      <c r="G3818" t="str">
        <f t="shared" si="354"/>
        <v/>
      </c>
      <c r="H3818" s="4" t="str">
        <f t="shared" si="355"/>
        <v/>
      </c>
      <c r="I3818" t="str">
        <f>IFERROR(INDEX(Analysis!$B$71:$L$91, MATCH(B3818, Analysis!$A$71:$A$91, 0), MATCH(C3818, Analysis!$B$70:$L$70, 0)), "")</f>
        <v/>
      </c>
      <c r="J3818" t="str">
        <f t="shared" si="356"/>
        <v/>
      </c>
      <c r="K3818" s="56" t="str">
        <f t="shared" si="357"/>
        <v/>
      </c>
      <c r="L3818" s="57" t="str">
        <f t="shared" si="359"/>
        <v/>
      </c>
      <c r="M3818" t="str" cm="1">
        <f t="array" ref="M3818">IF(L3818="","",_xlfn.IFS(
  AND(L3818&gt;=TIME(9,0,0), L3818&lt;TIME(16,0,0)),"Morning",
  AND(L3818&gt;=TIME(16,0,0), L3818&lt;TIME(23,59,0)),"Evening",
  L3818&gt;=TIME(23,59,0),"Night",
  L3818&lt;TIME(9,0,0),"Night"
))</f>
        <v/>
      </c>
      <c r="O3818" t="str">
        <f t="shared" si="358"/>
        <v/>
      </c>
    </row>
    <row r="3819" spans="7:15" x14ac:dyDescent="0.25">
      <c r="G3819" t="str">
        <f t="shared" si="354"/>
        <v/>
      </c>
      <c r="H3819" s="4" t="str">
        <f t="shared" si="355"/>
        <v/>
      </c>
      <c r="I3819" t="str">
        <f>IFERROR(INDEX(Analysis!$B$71:$L$91, MATCH(B3819, Analysis!$A$71:$A$91, 0), MATCH(C3819, Analysis!$B$70:$L$70, 0)), "")</f>
        <v/>
      </c>
      <c r="J3819" t="str">
        <f t="shared" si="356"/>
        <v/>
      </c>
      <c r="K3819" s="56" t="str">
        <f t="shared" si="357"/>
        <v/>
      </c>
      <c r="L3819" s="57" t="str">
        <f t="shared" si="359"/>
        <v/>
      </c>
      <c r="M3819" t="str" cm="1">
        <f t="array" ref="M3819">IF(L3819="","",_xlfn.IFS(
  AND(L3819&gt;=TIME(9,0,0), L3819&lt;TIME(16,0,0)),"Morning",
  AND(L3819&gt;=TIME(16,0,0), L3819&lt;TIME(23,59,0)),"Evening",
  L3819&gt;=TIME(23,59,0),"Night",
  L3819&lt;TIME(9,0,0),"Night"
))</f>
        <v/>
      </c>
      <c r="O3819" t="str">
        <f t="shared" si="358"/>
        <v/>
      </c>
    </row>
    <row r="3820" spans="7:15" x14ac:dyDescent="0.25">
      <c r="G3820" t="str">
        <f t="shared" si="354"/>
        <v/>
      </c>
      <c r="H3820" s="4" t="str">
        <f t="shared" si="355"/>
        <v/>
      </c>
      <c r="I3820" t="str">
        <f>IFERROR(INDEX(Analysis!$B$71:$L$91, MATCH(B3820, Analysis!$A$71:$A$91, 0), MATCH(C3820, Analysis!$B$70:$L$70, 0)), "")</f>
        <v/>
      </c>
      <c r="J3820" t="str">
        <f t="shared" si="356"/>
        <v/>
      </c>
      <c r="K3820" s="56" t="str">
        <f t="shared" si="357"/>
        <v/>
      </c>
      <c r="L3820" s="57" t="str">
        <f t="shared" si="359"/>
        <v/>
      </c>
      <c r="M3820" t="str" cm="1">
        <f t="array" ref="M3820">IF(L3820="","",_xlfn.IFS(
  AND(L3820&gt;=TIME(9,0,0), L3820&lt;TIME(16,0,0)),"Morning",
  AND(L3820&gt;=TIME(16,0,0), L3820&lt;TIME(23,59,0)),"Evening",
  L3820&gt;=TIME(23,59,0),"Night",
  L3820&lt;TIME(9,0,0),"Night"
))</f>
        <v/>
      </c>
      <c r="O3820" t="str">
        <f t="shared" si="358"/>
        <v/>
      </c>
    </row>
    <row r="3821" spans="7:15" x14ac:dyDescent="0.25">
      <c r="G3821" t="str">
        <f t="shared" si="354"/>
        <v/>
      </c>
      <c r="H3821" s="4" t="str">
        <f t="shared" si="355"/>
        <v/>
      </c>
      <c r="I3821" t="str">
        <f>IFERROR(INDEX(Analysis!$B$71:$L$91, MATCH(B3821, Analysis!$A$71:$A$91, 0), MATCH(C3821, Analysis!$B$70:$L$70, 0)), "")</f>
        <v/>
      </c>
      <c r="J3821" t="str">
        <f t="shared" si="356"/>
        <v/>
      </c>
      <c r="K3821" s="56" t="str">
        <f t="shared" si="357"/>
        <v/>
      </c>
      <c r="L3821" s="57" t="str">
        <f t="shared" si="359"/>
        <v/>
      </c>
      <c r="M3821" t="str" cm="1">
        <f t="array" ref="M3821">IF(L3821="","",_xlfn.IFS(
  AND(L3821&gt;=TIME(9,0,0), L3821&lt;TIME(16,0,0)),"Morning",
  AND(L3821&gt;=TIME(16,0,0), L3821&lt;TIME(23,59,0)),"Evening",
  L3821&gt;=TIME(23,59,0),"Night",
  L3821&lt;TIME(9,0,0),"Night"
))</f>
        <v/>
      </c>
      <c r="O3821" t="str">
        <f t="shared" si="358"/>
        <v/>
      </c>
    </row>
    <row r="3822" spans="7:15" x14ac:dyDescent="0.25">
      <c r="G3822" t="str">
        <f t="shared" si="354"/>
        <v/>
      </c>
      <c r="H3822" s="4" t="str">
        <f t="shared" si="355"/>
        <v/>
      </c>
      <c r="I3822" t="str">
        <f>IFERROR(INDEX(Analysis!$B$71:$L$91, MATCH(B3822, Analysis!$A$71:$A$91, 0), MATCH(C3822, Analysis!$B$70:$L$70, 0)), "")</f>
        <v/>
      </c>
      <c r="J3822" t="str">
        <f t="shared" si="356"/>
        <v/>
      </c>
      <c r="K3822" s="56" t="str">
        <f t="shared" si="357"/>
        <v/>
      </c>
      <c r="L3822" s="57" t="str">
        <f t="shared" si="359"/>
        <v/>
      </c>
      <c r="M3822" t="str" cm="1">
        <f t="array" ref="M3822">IF(L3822="","",_xlfn.IFS(
  AND(L3822&gt;=TIME(9,0,0), L3822&lt;TIME(16,0,0)),"Morning",
  AND(L3822&gt;=TIME(16,0,0), L3822&lt;TIME(23,59,0)),"Evening",
  L3822&gt;=TIME(23,59,0),"Night",
  L3822&lt;TIME(9,0,0),"Night"
))</f>
        <v/>
      </c>
      <c r="O3822" t="str">
        <f t="shared" si="358"/>
        <v/>
      </c>
    </row>
    <row r="3823" spans="7:15" x14ac:dyDescent="0.25">
      <c r="G3823" t="str">
        <f t="shared" si="354"/>
        <v/>
      </c>
      <c r="H3823" s="4" t="str">
        <f t="shared" si="355"/>
        <v/>
      </c>
      <c r="I3823" t="str">
        <f>IFERROR(INDEX(Analysis!$B$71:$L$91, MATCH(B3823, Analysis!$A$71:$A$91, 0), MATCH(C3823, Analysis!$B$70:$L$70, 0)), "")</f>
        <v/>
      </c>
      <c r="J3823" t="str">
        <f t="shared" si="356"/>
        <v/>
      </c>
      <c r="K3823" s="56" t="str">
        <f t="shared" si="357"/>
        <v/>
      </c>
      <c r="L3823" s="57" t="str">
        <f t="shared" si="359"/>
        <v/>
      </c>
      <c r="M3823" t="str" cm="1">
        <f t="array" ref="M3823">IF(L3823="","",_xlfn.IFS(
  AND(L3823&gt;=TIME(9,0,0), L3823&lt;TIME(16,0,0)),"Morning",
  AND(L3823&gt;=TIME(16,0,0), L3823&lt;TIME(23,59,0)),"Evening",
  L3823&gt;=TIME(23,59,0),"Night",
  L3823&lt;TIME(9,0,0),"Night"
))</f>
        <v/>
      </c>
      <c r="O3823" t="str">
        <f t="shared" si="358"/>
        <v/>
      </c>
    </row>
    <row r="3824" spans="7:15" x14ac:dyDescent="0.25">
      <c r="G3824" t="str">
        <f t="shared" si="354"/>
        <v/>
      </c>
      <c r="H3824" s="4" t="str">
        <f t="shared" si="355"/>
        <v/>
      </c>
      <c r="I3824" t="str">
        <f>IFERROR(INDEX(Analysis!$B$71:$L$91, MATCH(B3824, Analysis!$A$71:$A$91, 0), MATCH(C3824, Analysis!$B$70:$L$70, 0)), "")</f>
        <v/>
      </c>
      <c r="J3824" t="str">
        <f t="shared" si="356"/>
        <v/>
      </c>
      <c r="K3824" s="56" t="str">
        <f t="shared" si="357"/>
        <v/>
      </c>
      <c r="L3824" s="57" t="str">
        <f t="shared" si="359"/>
        <v/>
      </c>
      <c r="M3824" t="str" cm="1">
        <f t="array" ref="M3824">IF(L3824="","",_xlfn.IFS(
  AND(L3824&gt;=TIME(9,0,0), L3824&lt;TIME(16,0,0)),"Morning",
  AND(L3824&gt;=TIME(16,0,0), L3824&lt;TIME(23,59,0)),"Evening",
  L3824&gt;=TIME(23,59,0),"Night",
  L3824&lt;TIME(9,0,0),"Night"
))</f>
        <v/>
      </c>
      <c r="O3824" t="str">
        <f t="shared" si="358"/>
        <v/>
      </c>
    </row>
    <row r="3825" spans="7:15" x14ac:dyDescent="0.25">
      <c r="G3825" t="str">
        <f t="shared" si="354"/>
        <v/>
      </c>
      <c r="H3825" s="4" t="str">
        <f t="shared" si="355"/>
        <v/>
      </c>
      <c r="I3825" t="str">
        <f>IFERROR(INDEX(Analysis!$B$71:$L$91, MATCH(B3825, Analysis!$A$71:$A$91, 0), MATCH(C3825, Analysis!$B$70:$L$70, 0)), "")</f>
        <v/>
      </c>
      <c r="J3825" t="str">
        <f t="shared" si="356"/>
        <v/>
      </c>
      <c r="K3825" s="56" t="str">
        <f t="shared" si="357"/>
        <v/>
      </c>
      <c r="L3825" s="57" t="str">
        <f t="shared" si="359"/>
        <v/>
      </c>
      <c r="M3825" t="str" cm="1">
        <f t="array" ref="M3825">IF(L3825="","",_xlfn.IFS(
  AND(L3825&gt;=TIME(9,0,0), L3825&lt;TIME(16,0,0)),"Morning",
  AND(L3825&gt;=TIME(16,0,0), L3825&lt;TIME(23,59,0)),"Evening",
  L3825&gt;=TIME(23,59,0),"Night",
  L3825&lt;TIME(9,0,0),"Night"
))</f>
        <v/>
      </c>
      <c r="O3825" t="str">
        <f t="shared" si="358"/>
        <v/>
      </c>
    </row>
    <row r="3826" spans="7:15" x14ac:dyDescent="0.25">
      <c r="G3826" t="str">
        <f t="shared" si="354"/>
        <v/>
      </c>
      <c r="H3826" s="4" t="str">
        <f t="shared" si="355"/>
        <v/>
      </c>
      <c r="I3826" t="str">
        <f>IFERROR(INDEX(Analysis!$B$71:$L$91, MATCH(B3826, Analysis!$A$71:$A$91, 0), MATCH(C3826, Analysis!$B$70:$L$70, 0)), "")</f>
        <v/>
      </c>
      <c r="J3826" t="str">
        <f t="shared" si="356"/>
        <v/>
      </c>
      <c r="K3826" s="56" t="str">
        <f t="shared" si="357"/>
        <v/>
      </c>
      <c r="L3826" s="57" t="str">
        <f t="shared" si="359"/>
        <v/>
      </c>
      <c r="M3826" t="str" cm="1">
        <f t="array" ref="M3826">IF(L3826="","",_xlfn.IFS(
  AND(L3826&gt;=TIME(9,0,0), L3826&lt;TIME(16,0,0)),"Morning",
  AND(L3826&gt;=TIME(16,0,0), L3826&lt;TIME(23,59,0)),"Evening",
  L3826&gt;=TIME(23,59,0),"Night",
  L3826&lt;TIME(9,0,0),"Night"
))</f>
        <v/>
      </c>
      <c r="O3826" t="str">
        <f t="shared" si="358"/>
        <v/>
      </c>
    </row>
    <row r="3827" spans="7:15" x14ac:dyDescent="0.25">
      <c r="G3827" t="str">
        <f t="shared" si="354"/>
        <v/>
      </c>
      <c r="H3827" s="4" t="str">
        <f t="shared" si="355"/>
        <v/>
      </c>
      <c r="I3827" t="str">
        <f>IFERROR(INDEX(Analysis!$B$71:$L$91, MATCH(B3827, Analysis!$A$71:$A$91, 0), MATCH(C3827, Analysis!$B$70:$L$70, 0)), "")</f>
        <v/>
      </c>
      <c r="J3827" t="str">
        <f t="shared" si="356"/>
        <v/>
      </c>
      <c r="K3827" s="56" t="str">
        <f t="shared" si="357"/>
        <v/>
      </c>
      <c r="L3827" s="57" t="str">
        <f t="shared" si="359"/>
        <v/>
      </c>
      <c r="M3827" t="str" cm="1">
        <f t="array" ref="M3827">IF(L3827="","",_xlfn.IFS(
  AND(L3827&gt;=TIME(9,0,0), L3827&lt;TIME(16,0,0)),"Morning",
  AND(L3827&gt;=TIME(16,0,0), L3827&lt;TIME(23,59,0)),"Evening",
  L3827&gt;=TIME(23,59,0),"Night",
  L3827&lt;TIME(9,0,0),"Night"
))</f>
        <v/>
      </c>
      <c r="O3827" t="str">
        <f t="shared" si="358"/>
        <v/>
      </c>
    </row>
    <row r="3828" spans="7:15" x14ac:dyDescent="0.25">
      <c r="G3828" t="str">
        <f t="shared" si="354"/>
        <v/>
      </c>
      <c r="H3828" s="4" t="str">
        <f t="shared" si="355"/>
        <v/>
      </c>
      <c r="I3828" t="str">
        <f>IFERROR(INDEX(Analysis!$B$71:$L$91, MATCH(B3828, Analysis!$A$71:$A$91, 0), MATCH(C3828, Analysis!$B$70:$L$70, 0)), "")</f>
        <v/>
      </c>
      <c r="J3828" t="str">
        <f t="shared" si="356"/>
        <v/>
      </c>
      <c r="K3828" s="56" t="str">
        <f t="shared" si="357"/>
        <v/>
      </c>
      <c r="L3828" s="57" t="str">
        <f t="shared" si="359"/>
        <v/>
      </c>
      <c r="M3828" t="str" cm="1">
        <f t="array" ref="M3828">IF(L3828="","",_xlfn.IFS(
  AND(L3828&gt;=TIME(9,0,0), L3828&lt;TIME(16,0,0)),"Morning",
  AND(L3828&gt;=TIME(16,0,0), L3828&lt;TIME(23,59,0)),"Evening",
  L3828&gt;=TIME(23,59,0),"Night",
  L3828&lt;TIME(9,0,0),"Night"
))</f>
        <v/>
      </c>
      <c r="O3828" t="str">
        <f t="shared" si="358"/>
        <v/>
      </c>
    </row>
    <row r="3829" spans="7:15" x14ac:dyDescent="0.25">
      <c r="G3829" t="str">
        <f t="shared" si="354"/>
        <v/>
      </c>
      <c r="H3829" s="4" t="str">
        <f t="shared" si="355"/>
        <v/>
      </c>
      <c r="I3829" t="str">
        <f>IFERROR(INDEX(Analysis!$B$71:$L$91, MATCH(B3829, Analysis!$A$71:$A$91, 0), MATCH(C3829, Analysis!$B$70:$L$70, 0)), "")</f>
        <v/>
      </c>
      <c r="J3829" t="str">
        <f t="shared" si="356"/>
        <v/>
      </c>
      <c r="K3829" s="56" t="str">
        <f t="shared" si="357"/>
        <v/>
      </c>
      <c r="L3829" s="57" t="str">
        <f t="shared" si="359"/>
        <v/>
      </c>
      <c r="M3829" t="str" cm="1">
        <f t="array" ref="M3829">IF(L3829="","",_xlfn.IFS(
  AND(L3829&gt;=TIME(9,0,0), L3829&lt;TIME(16,0,0)),"Morning",
  AND(L3829&gt;=TIME(16,0,0), L3829&lt;TIME(23,59,0)),"Evening",
  L3829&gt;=TIME(23,59,0),"Night",
  L3829&lt;TIME(9,0,0),"Night"
))</f>
        <v/>
      </c>
      <c r="O3829" t="str">
        <f t="shared" si="358"/>
        <v/>
      </c>
    </row>
    <row r="3830" spans="7:15" x14ac:dyDescent="0.25">
      <c r="G3830" t="str">
        <f t="shared" si="354"/>
        <v/>
      </c>
      <c r="H3830" s="4" t="str">
        <f t="shared" si="355"/>
        <v/>
      </c>
      <c r="I3830" t="str">
        <f>IFERROR(INDEX(Analysis!$B$71:$L$91, MATCH(B3830, Analysis!$A$71:$A$91, 0), MATCH(C3830, Analysis!$B$70:$L$70, 0)), "")</f>
        <v/>
      </c>
      <c r="J3830" t="str">
        <f t="shared" si="356"/>
        <v/>
      </c>
      <c r="K3830" s="56" t="str">
        <f t="shared" si="357"/>
        <v/>
      </c>
      <c r="L3830" s="57" t="str">
        <f t="shared" si="359"/>
        <v/>
      </c>
      <c r="M3830" t="str" cm="1">
        <f t="array" ref="M3830">IF(L3830="","",_xlfn.IFS(
  AND(L3830&gt;=TIME(9,0,0), L3830&lt;TIME(16,0,0)),"Morning",
  AND(L3830&gt;=TIME(16,0,0), L3830&lt;TIME(23,59,0)),"Evening",
  L3830&gt;=TIME(23,59,0),"Night",
  L3830&lt;TIME(9,0,0),"Night"
))</f>
        <v/>
      </c>
      <c r="O3830" t="str">
        <f t="shared" si="358"/>
        <v/>
      </c>
    </row>
    <row r="3831" spans="7:15" x14ac:dyDescent="0.25">
      <c r="G3831" t="str">
        <f t="shared" si="354"/>
        <v/>
      </c>
      <c r="H3831" s="4" t="str">
        <f t="shared" si="355"/>
        <v/>
      </c>
      <c r="I3831" t="str">
        <f>IFERROR(INDEX(Analysis!$B$71:$L$91, MATCH(B3831, Analysis!$A$71:$A$91, 0), MATCH(C3831, Analysis!$B$70:$L$70, 0)), "")</f>
        <v/>
      </c>
      <c r="J3831" t="str">
        <f t="shared" si="356"/>
        <v/>
      </c>
      <c r="K3831" s="56" t="str">
        <f t="shared" si="357"/>
        <v/>
      </c>
      <c r="L3831" s="57" t="str">
        <f t="shared" si="359"/>
        <v/>
      </c>
      <c r="M3831" t="str" cm="1">
        <f t="array" ref="M3831">IF(L3831="","",_xlfn.IFS(
  AND(L3831&gt;=TIME(9,0,0), L3831&lt;TIME(16,0,0)),"Morning",
  AND(L3831&gt;=TIME(16,0,0), L3831&lt;TIME(23,59,0)),"Evening",
  L3831&gt;=TIME(23,59,0),"Night",
  L3831&lt;TIME(9,0,0),"Night"
))</f>
        <v/>
      </c>
      <c r="O3831" t="str">
        <f t="shared" si="358"/>
        <v/>
      </c>
    </row>
    <row r="3832" spans="7:15" x14ac:dyDescent="0.25">
      <c r="G3832" t="str">
        <f t="shared" si="354"/>
        <v/>
      </c>
      <c r="H3832" s="4" t="str">
        <f t="shared" si="355"/>
        <v/>
      </c>
      <c r="I3832" t="str">
        <f>IFERROR(INDEX(Analysis!$B$71:$L$91, MATCH(B3832, Analysis!$A$71:$A$91, 0), MATCH(C3832, Analysis!$B$70:$L$70, 0)), "")</f>
        <v/>
      </c>
      <c r="J3832" t="str">
        <f t="shared" si="356"/>
        <v/>
      </c>
      <c r="K3832" s="56" t="str">
        <f t="shared" si="357"/>
        <v/>
      </c>
      <c r="L3832" s="57" t="str">
        <f t="shared" si="359"/>
        <v/>
      </c>
      <c r="M3832" t="str" cm="1">
        <f t="array" ref="M3832">IF(L3832="","",_xlfn.IFS(
  AND(L3832&gt;=TIME(9,0,0), L3832&lt;TIME(16,0,0)),"Morning",
  AND(L3832&gt;=TIME(16,0,0), L3832&lt;TIME(23,59,0)),"Evening",
  L3832&gt;=TIME(23,59,0),"Night",
  L3832&lt;TIME(9,0,0),"Night"
))</f>
        <v/>
      </c>
      <c r="O3832" t="str">
        <f t="shared" si="358"/>
        <v/>
      </c>
    </row>
    <row r="3833" spans="7:15" x14ac:dyDescent="0.25">
      <c r="G3833" t="str">
        <f t="shared" si="354"/>
        <v/>
      </c>
      <c r="H3833" s="4" t="str">
        <f t="shared" si="355"/>
        <v/>
      </c>
      <c r="I3833" t="str">
        <f>IFERROR(INDEX(Analysis!$B$71:$L$91, MATCH(B3833, Analysis!$A$71:$A$91, 0), MATCH(C3833, Analysis!$B$70:$L$70, 0)), "")</f>
        <v/>
      </c>
      <c r="J3833" t="str">
        <f t="shared" si="356"/>
        <v/>
      </c>
      <c r="K3833" s="56" t="str">
        <f t="shared" si="357"/>
        <v/>
      </c>
      <c r="L3833" s="57" t="str">
        <f t="shared" si="359"/>
        <v/>
      </c>
      <c r="M3833" t="str" cm="1">
        <f t="array" ref="M3833">IF(L3833="","",_xlfn.IFS(
  AND(L3833&gt;=TIME(9,0,0), L3833&lt;TIME(16,0,0)),"Morning",
  AND(L3833&gt;=TIME(16,0,0), L3833&lt;TIME(23,59,0)),"Evening",
  L3833&gt;=TIME(23,59,0),"Night",
  L3833&lt;TIME(9,0,0),"Night"
))</f>
        <v/>
      </c>
      <c r="O3833" t="str">
        <f t="shared" si="358"/>
        <v/>
      </c>
    </row>
    <row r="3834" spans="7:15" x14ac:dyDescent="0.25">
      <c r="G3834" t="str">
        <f t="shared" si="354"/>
        <v/>
      </c>
      <c r="H3834" s="4" t="str">
        <f t="shared" si="355"/>
        <v/>
      </c>
      <c r="I3834" t="str">
        <f>IFERROR(INDEX(Analysis!$B$71:$L$91, MATCH(B3834, Analysis!$A$71:$A$91, 0), MATCH(C3834, Analysis!$B$70:$L$70, 0)), "")</f>
        <v/>
      </c>
      <c r="J3834" t="str">
        <f t="shared" si="356"/>
        <v/>
      </c>
      <c r="K3834" s="56" t="str">
        <f t="shared" si="357"/>
        <v/>
      </c>
      <c r="L3834" s="57" t="str">
        <f t="shared" si="359"/>
        <v/>
      </c>
      <c r="M3834" t="str" cm="1">
        <f t="array" ref="M3834">IF(L3834="","",_xlfn.IFS(
  AND(L3834&gt;=TIME(9,0,0), L3834&lt;TIME(16,0,0)),"Morning",
  AND(L3834&gt;=TIME(16,0,0), L3834&lt;TIME(23,59,0)),"Evening",
  L3834&gt;=TIME(23,59,0),"Night",
  L3834&lt;TIME(9,0,0),"Night"
))</f>
        <v/>
      </c>
      <c r="O3834" t="str">
        <f t="shared" si="358"/>
        <v/>
      </c>
    </row>
    <row r="3835" spans="7:15" x14ac:dyDescent="0.25">
      <c r="G3835" t="str">
        <f t="shared" si="354"/>
        <v/>
      </c>
      <c r="H3835" s="4" t="str">
        <f t="shared" si="355"/>
        <v/>
      </c>
      <c r="I3835" t="str">
        <f>IFERROR(INDEX(Analysis!$B$71:$L$91, MATCH(B3835, Analysis!$A$71:$A$91, 0), MATCH(C3835, Analysis!$B$70:$L$70, 0)), "")</f>
        <v/>
      </c>
      <c r="J3835" t="str">
        <f t="shared" si="356"/>
        <v/>
      </c>
      <c r="K3835" s="56" t="str">
        <f t="shared" si="357"/>
        <v/>
      </c>
      <c r="L3835" s="57" t="str">
        <f t="shared" si="359"/>
        <v/>
      </c>
      <c r="M3835" t="str" cm="1">
        <f t="array" ref="M3835">IF(L3835="","",_xlfn.IFS(
  AND(L3835&gt;=TIME(9,0,0), L3835&lt;TIME(16,0,0)),"Morning",
  AND(L3835&gt;=TIME(16,0,0), L3835&lt;TIME(23,59,0)),"Evening",
  L3835&gt;=TIME(23,59,0),"Night",
  L3835&lt;TIME(9,0,0),"Night"
))</f>
        <v/>
      </c>
      <c r="O3835" t="str">
        <f t="shared" si="358"/>
        <v/>
      </c>
    </row>
    <row r="3836" spans="7:15" x14ac:dyDescent="0.25">
      <c r="G3836" t="str">
        <f t="shared" si="354"/>
        <v/>
      </c>
      <c r="H3836" s="4" t="str">
        <f t="shared" si="355"/>
        <v/>
      </c>
      <c r="I3836" t="str">
        <f>IFERROR(INDEX(Analysis!$B$71:$L$91, MATCH(B3836, Analysis!$A$71:$A$91, 0), MATCH(C3836, Analysis!$B$70:$L$70, 0)), "")</f>
        <v/>
      </c>
      <c r="J3836" t="str">
        <f t="shared" si="356"/>
        <v/>
      </c>
      <c r="K3836" s="56" t="str">
        <f t="shared" si="357"/>
        <v/>
      </c>
      <c r="L3836" s="57" t="str">
        <f t="shared" si="359"/>
        <v/>
      </c>
      <c r="M3836" t="str" cm="1">
        <f t="array" ref="M3836">IF(L3836="","",_xlfn.IFS(
  AND(L3836&gt;=TIME(9,0,0), L3836&lt;TIME(16,0,0)),"Morning",
  AND(L3836&gt;=TIME(16,0,0), L3836&lt;TIME(23,59,0)),"Evening",
  L3836&gt;=TIME(23,59,0),"Night",
  L3836&lt;TIME(9,0,0),"Night"
))</f>
        <v/>
      </c>
      <c r="O3836" t="str">
        <f t="shared" si="358"/>
        <v/>
      </c>
    </row>
    <row r="3837" spans="7:15" x14ac:dyDescent="0.25">
      <c r="G3837" t="str">
        <f t="shared" si="354"/>
        <v/>
      </c>
      <c r="H3837" s="4" t="str">
        <f t="shared" si="355"/>
        <v/>
      </c>
      <c r="I3837" t="str">
        <f>IFERROR(INDEX(Analysis!$B$71:$L$91, MATCH(B3837, Analysis!$A$71:$A$91, 0), MATCH(C3837, Analysis!$B$70:$L$70, 0)), "")</f>
        <v/>
      </c>
      <c r="J3837" t="str">
        <f t="shared" si="356"/>
        <v/>
      </c>
      <c r="K3837" s="56" t="str">
        <f t="shared" si="357"/>
        <v/>
      </c>
      <c r="L3837" s="57" t="str">
        <f t="shared" si="359"/>
        <v/>
      </c>
      <c r="M3837" t="str" cm="1">
        <f t="array" ref="M3837">IF(L3837="","",_xlfn.IFS(
  AND(L3837&gt;=TIME(9,0,0), L3837&lt;TIME(16,0,0)),"Morning",
  AND(L3837&gt;=TIME(16,0,0), L3837&lt;TIME(23,59,0)),"Evening",
  L3837&gt;=TIME(23,59,0),"Night",
  L3837&lt;TIME(9,0,0),"Night"
))</f>
        <v/>
      </c>
      <c r="O3837" t="str">
        <f t="shared" si="358"/>
        <v/>
      </c>
    </row>
    <row r="3838" spans="7:15" x14ac:dyDescent="0.25">
      <c r="G3838" t="str">
        <f t="shared" si="354"/>
        <v/>
      </c>
      <c r="H3838" s="4" t="str">
        <f t="shared" si="355"/>
        <v/>
      </c>
      <c r="I3838" t="str">
        <f>IFERROR(INDEX(Analysis!$B$71:$L$91, MATCH(B3838, Analysis!$A$71:$A$91, 0), MATCH(C3838, Analysis!$B$70:$L$70, 0)), "")</f>
        <v/>
      </c>
      <c r="J3838" t="str">
        <f t="shared" si="356"/>
        <v/>
      </c>
      <c r="K3838" s="56" t="str">
        <f t="shared" si="357"/>
        <v/>
      </c>
      <c r="L3838" s="57" t="str">
        <f t="shared" si="359"/>
        <v/>
      </c>
      <c r="M3838" t="str" cm="1">
        <f t="array" ref="M3838">IF(L3838="","",_xlfn.IFS(
  AND(L3838&gt;=TIME(9,0,0), L3838&lt;TIME(16,0,0)),"Morning",
  AND(L3838&gt;=TIME(16,0,0), L3838&lt;TIME(23,59,0)),"Evening",
  L3838&gt;=TIME(23,59,0),"Night",
  L3838&lt;TIME(9,0,0),"Night"
))</f>
        <v/>
      </c>
      <c r="O3838" t="str">
        <f t="shared" si="358"/>
        <v/>
      </c>
    </row>
    <row r="3839" spans="7:15" x14ac:dyDescent="0.25">
      <c r="G3839" t="str">
        <f t="shared" si="354"/>
        <v/>
      </c>
      <c r="H3839" s="4" t="str">
        <f t="shared" si="355"/>
        <v/>
      </c>
      <c r="I3839" t="str">
        <f>IFERROR(INDEX(Analysis!$B$71:$L$91, MATCH(B3839, Analysis!$A$71:$A$91, 0), MATCH(C3839, Analysis!$B$70:$L$70, 0)), "")</f>
        <v/>
      </c>
      <c r="J3839" t="str">
        <f t="shared" si="356"/>
        <v/>
      </c>
      <c r="K3839" s="56" t="str">
        <f t="shared" si="357"/>
        <v/>
      </c>
      <c r="L3839" s="57" t="str">
        <f t="shared" si="359"/>
        <v/>
      </c>
      <c r="M3839" t="str" cm="1">
        <f t="array" ref="M3839">IF(L3839="","",_xlfn.IFS(
  AND(L3839&gt;=TIME(9,0,0), L3839&lt;TIME(16,0,0)),"Morning",
  AND(L3839&gt;=TIME(16,0,0), L3839&lt;TIME(23,59,0)),"Evening",
  L3839&gt;=TIME(23,59,0),"Night",
  L3839&lt;TIME(9,0,0),"Night"
))</f>
        <v/>
      </c>
      <c r="O3839" t="str">
        <f t="shared" si="358"/>
        <v/>
      </c>
    </row>
    <row r="3840" spans="7:15" x14ac:dyDescent="0.25">
      <c r="G3840" t="str">
        <f t="shared" si="354"/>
        <v/>
      </c>
      <c r="H3840" s="4" t="str">
        <f t="shared" si="355"/>
        <v/>
      </c>
      <c r="I3840" t="str">
        <f>IFERROR(INDEX(Analysis!$B$71:$L$91, MATCH(B3840, Analysis!$A$71:$A$91, 0), MATCH(C3840, Analysis!$B$70:$L$70, 0)), "")</f>
        <v/>
      </c>
      <c r="J3840" t="str">
        <f t="shared" si="356"/>
        <v/>
      </c>
      <c r="K3840" s="56" t="str">
        <f t="shared" si="357"/>
        <v/>
      </c>
      <c r="L3840" s="57" t="str">
        <f t="shared" si="359"/>
        <v/>
      </c>
      <c r="M3840" t="str" cm="1">
        <f t="array" ref="M3840">IF(L3840="","",_xlfn.IFS(
  AND(L3840&gt;=TIME(9,0,0), L3840&lt;TIME(16,0,0)),"Morning",
  AND(L3840&gt;=TIME(16,0,0), L3840&lt;TIME(23,59,0)),"Evening",
  L3840&gt;=TIME(23,59,0),"Night",
  L3840&lt;TIME(9,0,0),"Night"
))</f>
        <v/>
      </c>
      <c r="O3840" t="str">
        <f t="shared" si="358"/>
        <v/>
      </c>
    </row>
    <row r="3841" spans="7:15" x14ac:dyDescent="0.25">
      <c r="G3841" t="str">
        <f t="shared" si="354"/>
        <v/>
      </c>
      <c r="H3841" s="4" t="str">
        <f t="shared" si="355"/>
        <v/>
      </c>
      <c r="I3841" t="str">
        <f>IFERROR(INDEX(Analysis!$B$71:$L$91, MATCH(B3841, Analysis!$A$71:$A$91, 0), MATCH(C3841, Analysis!$B$70:$L$70, 0)), "")</f>
        <v/>
      </c>
      <c r="J3841" t="str">
        <f t="shared" si="356"/>
        <v/>
      </c>
      <c r="K3841" s="56" t="str">
        <f t="shared" si="357"/>
        <v/>
      </c>
      <c r="L3841" s="57" t="str">
        <f t="shared" si="359"/>
        <v/>
      </c>
      <c r="M3841" t="str" cm="1">
        <f t="array" ref="M3841">IF(L3841="","",_xlfn.IFS(
  AND(L3841&gt;=TIME(9,0,0), L3841&lt;TIME(16,0,0)),"Morning",
  AND(L3841&gt;=TIME(16,0,0), L3841&lt;TIME(23,59,0)),"Evening",
  L3841&gt;=TIME(23,59,0),"Night",
  L3841&lt;TIME(9,0,0),"Night"
))</f>
        <v/>
      </c>
      <c r="O3841" t="str">
        <f t="shared" si="358"/>
        <v/>
      </c>
    </row>
    <row r="3842" spans="7:15" x14ac:dyDescent="0.25">
      <c r="G3842" t="str">
        <f t="shared" ref="G3842:G3905" si="360">IF(ISBLANK(A3842), "", IF(ISBLANK(F3842), 0, F3842))</f>
        <v/>
      </c>
      <c r="H3842" s="4" t="str">
        <f t="shared" ref="H3842:H3905" si="361">IF(ISBLANK(E3842),"",HYPERLINK(E3842,"Click here"))</f>
        <v/>
      </c>
      <c r="I3842" t="str">
        <f>IFERROR(INDEX(Analysis!$B$71:$L$91, MATCH(B3842, Analysis!$A$71:$A$91, 0), MATCH(C3842, Analysis!$B$70:$L$70, 0)), "")</f>
        <v/>
      </c>
      <c r="J3842" t="str">
        <f t="shared" ref="J3842:J3905" si="362">IF(ISBLANK(A3842),"",WEEKNUM(A3842))</f>
        <v/>
      </c>
      <c r="K3842" s="56" t="str">
        <f t="shared" ref="K3842:K3905" si="363">IF(ISBLANK(A3842),"",DATE(YEAR(A3842),MONTH(A3842),DAY(A3842)))</f>
        <v/>
      </c>
      <c r="L3842" s="57" t="str">
        <f t="shared" si="359"/>
        <v/>
      </c>
      <c r="M3842" t="str" cm="1">
        <f t="array" ref="M3842">IF(L3842="","",_xlfn.IFS(
  AND(L3842&gt;=TIME(9,0,0), L3842&lt;TIME(16,0,0)),"Morning",
  AND(L3842&gt;=TIME(16,0,0), L3842&lt;TIME(23,59,0)),"Evening",
  L3842&gt;=TIME(23,59,0),"Night",
  L3842&lt;TIME(9,0,0),"Night"
))</f>
        <v/>
      </c>
      <c r="O3842" t="str">
        <f t="shared" ref="O3842:O3905" si="364">IF(N3842="ON", _xlfn.IMAGE(E3842, 1), "")</f>
        <v/>
      </c>
    </row>
    <row r="3843" spans="7:15" x14ac:dyDescent="0.25">
      <c r="G3843" t="str">
        <f t="shared" si="360"/>
        <v/>
      </c>
      <c r="H3843" s="4" t="str">
        <f t="shared" si="361"/>
        <v/>
      </c>
      <c r="I3843" t="str">
        <f>IFERROR(INDEX(Analysis!$B$71:$L$91, MATCH(B3843, Analysis!$A$71:$A$91, 0), MATCH(C3843, Analysis!$B$70:$L$70, 0)), "")</f>
        <v/>
      </c>
      <c r="J3843" t="str">
        <f t="shared" si="362"/>
        <v/>
      </c>
      <c r="K3843" s="56" t="str">
        <f t="shared" si="363"/>
        <v/>
      </c>
      <c r="L3843" s="57" t="str">
        <f t="shared" ref="L3843:L3906" si="365">IF(A3843="", "", A3843 - INT(A3843))</f>
        <v/>
      </c>
      <c r="M3843" t="str" cm="1">
        <f t="array" ref="M3843">IF(L3843="","",_xlfn.IFS(
  AND(L3843&gt;=TIME(9,0,0), L3843&lt;TIME(16,0,0)),"Morning",
  AND(L3843&gt;=TIME(16,0,0), L3843&lt;TIME(23,59,0)),"Evening",
  L3843&gt;=TIME(23,59,0),"Night",
  L3843&lt;TIME(9,0,0),"Night"
))</f>
        <v/>
      </c>
      <c r="O3843" t="str">
        <f t="shared" si="364"/>
        <v/>
      </c>
    </row>
    <row r="3844" spans="7:15" x14ac:dyDescent="0.25">
      <c r="G3844" t="str">
        <f t="shared" si="360"/>
        <v/>
      </c>
      <c r="H3844" s="4" t="str">
        <f t="shared" si="361"/>
        <v/>
      </c>
      <c r="I3844" t="str">
        <f>IFERROR(INDEX(Analysis!$B$71:$L$91, MATCH(B3844, Analysis!$A$71:$A$91, 0), MATCH(C3844, Analysis!$B$70:$L$70, 0)), "")</f>
        <v/>
      </c>
      <c r="J3844" t="str">
        <f t="shared" si="362"/>
        <v/>
      </c>
      <c r="K3844" s="56" t="str">
        <f t="shared" si="363"/>
        <v/>
      </c>
      <c r="L3844" s="57" t="str">
        <f t="shared" si="365"/>
        <v/>
      </c>
      <c r="M3844" t="str" cm="1">
        <f t="array" ref="M3844">IF(L3844="","",_xlfn.IFS(
  AND(L3844&gt;=TIME(9,0,0), L3844&lt;TIME(16,0,0)),"Morning",
  AND(L3844&gt;=TIME(16,0,0), L3844&lt;TIME(23,59,0)),"Evening",
  L3844&gt;=TIME(23,59,0),"Night",
  L3844&lt;TIME(9,0,0),"Night"
))</f>
        <v/>
      </c>
      <c r="O3844" t="str">
        <f t="shared" si="364"/>
        <v/>
      </c>
    </row>
    <row r="3845" spans="7:15" x14ac:dyDescent="0.25">
      <c r="G3845" t="str">
        <f t="shared" si="360"/>
        <v/>
      </c>
      <c r="H3845" s="4" t="str">
        <f t="shared" si="361"/>
        <v/>
      </c>
      <c r="I3845" t="str">
        <f>IFERROR(INDEX(Analysis!$B$71:$L$91, MATCH(B3845, Analysis!$A$71:$A$91, 0), MATCH(C3845, Analysis!$B$70:$L$70, 0)), "")</f>
        <v/>
      </c>
      <c r="J3845" t="str">
        <f t="shared" si="362"/>
        <v/>
      </c>
      <c r="K3845" s="56" t="str">
        <f t="shared" si="363"/>
        <v/>
      </c>
      <c r="L3845" s="57" t="str">
        <f t="shared" si="365"/>
        <v/>
      </c>
      <c r="M3845" t="str" cm="1">
        <f t="array" ref="M3845">IF(L3845="","",_xlfn.IFS(
  AND(L3845&gt;=TIME(9,0,0), L3845&lt;TIME(16,0,0)),"Morning",
  AND(L3845&gt;=TIME(16,0,0), L3845&lt;TIME(23,59,0)),"Evening",
  L3845&gt;=TIME(23,59,0),"Night",
  L3845&lt;TIME(9,0,0),"Night"
))</f>
        <v/>
      </c>
      <c r="O3845" t="str">
        <f t="shared" si="364"/>
        <v/>
      </c>
    </row>
    <row r="3846" spans="7:15" x14ac:dyDescent="0.25">
      <c r="G3846" t="str">
        <f t="shared" si="360"/>
        <v/>
      </c>
      <c r="H3846" s="4" t="str">
        <f t="shared" si="361"/>
        <v/>
      </c>
      <c r="I3846" t="str">
        <f>IFERROR(INDEX(Analysis!$B$71:$L$91, MATCH(B3846, Analysis!$A$71:$A$91, 0), MATCH(C3846, Analysis!$B$70:$L$70, 0)), "")</f>
        <v/>
      </c>
      <c r="J3846" t="str">
        <f t="shared" si="362"/>
        <v/>
      </c>
      <c r="K3846" s="56" t="str">
        <f t="shared" si="363"/>
        <v/>
      </c>
      <c r="L3846" s="57" t="str">
        <f t="shared" si="365"/>
        <v/>
      </c>
      <c r="M3846" t="str" cm="1">
        <f t="array" ref="M3846">IF(L3846="","",_xlfn.IFS(
  AND(L3846&gt;=TIME(9,0,0), L3846&lt;TIME(16,0,0)),"Morning",
  AND(L3846&gt;=TIME(16,0,0), L3846&lt;TIME(23,59,0)),"Evening",
  L3846&gt;=TIME(23,59,0),"Night",
  L3846&lt;TIME(9,0,0),"Night"
))</f>
        <v/>
      </c>
      <c r="O3846" t="str">
        <f t="shared" si="364"/>
        <v/>
      </c>
    </row>
    <row r="3847" spans="7:15" x14ac:dyDescent="0.25">
      <c r="G3847" t="str">
        <f t="shared" si="360"/>
        <v/>
      </c>
      <c r="H3847" s="4" t="str">
        <f t="shared" si="361"/>
        <v/>
      </c>
      <c r="I3847" t="str">
        <f>IFERROR(INDEX(Analysis!$B$71:$L$91, MATCH(B3847, Analysis!$A$71:$A$91, 0), MATCH(C3847, Analysis!$B$70:$L$70, 0)), "")</f>
        <v/>
      </c>
      <c r="J3847" t="str">
        <f t="shared" si="362"/>
        <v/>
      </c>
      <c r="K3847" s="56" t="str">
        <f t="shared" si="363"/>
        <v/>
      </c>
      <c r="L3847" s="57" t="str">
        <f t="shared" si="365"/>
        <v/>
      </c>
      <c r="M3847" t="str" cm="1">
        <f t="array" ref="M3847">IF(L3847="","",_xlfn.IFS(
  AND(L3847&gt;=TIME(9,0,0), L3847&lt;TIME(16,0,0)),"Morning",
  AND(L3847&gt;=TIME(16,0,0), L3847&lt;TIME(23,59,0)),"Evening",
  L3847&gt;=TIME(23,59,0),"Night",
  L3847&lt;TIME(9,0,0),"Night"
))</f>
        <v/>
      </c>
      <c r="O3847" t="str">
        <f t="shared" si="364"/>
        <v/>
      </c>
    </row>
    <row r="3848" spans="7:15" x14ac:dyDescent="0.25">
      <c r="G3848" t="str">
        <f t="shared" si="360"/>
        <v/>
      </c>
      <c r="H3848" s="4" t="str">
        <f t="shared" si="361"/>
        <v/>
      </c>
      <c r="I3848" t="str">
        <f>IFERROR(INDEX(Analysis!$B$71:$L$91, MATCH(B3848, Analysis!$A$71:$A$91, 0), MATCH(C3848, Analysis!$B$70:$L$70, 0)), "")</f>
        <v/>
      </c>
      <c r="J3848" t="str">
        <f t="shared" si="362"/>
        <v/>
      </c>
      <c r="K3848" s="56" t="str">
        <f t="shared" si="363"/>
        <v/>
      </c>
      <c r="L3848" s="57" t="str">
        <f t="shared" si="365"/>
        <v/>
      </c>
      <c r="M3848" t="str" cm="1">
        <f t="array" ref="M3848">IF(L3848="","",_xlfn.IFS(
  AND(L3848&gt;=TIME(9,0,0), L3848&lt;TIME(16,0,0)),"Morning",
  AND(L3848&gt;=TIME(16,0,0), L3848&lt;TIME(23,59,0)),"Evening",
  L3848&gt;=TIME(23,59,0),"Night",
  L3848&lt;TIME(9,0,0),"Night"
))</f>
        <v/>
      </c>
      <c r="O3848" t="str">
        <f t="shared" si="364"/>
        <v/>
      </c>
    </row>
    <row r="3849" spans="7:15" x14ac:dyDescent="0.25">
      <c r="G3849" t="str">
        <f t="shared" si="360"/>
        <v/>
      </c>
      <c r="H3849" s="4" t="str">
        <f t="shared" si="361"/>
        <v/>
      </c>
      <c r="I3849" t="str">
        <f>IFERROR(INDEX(Analysis!$B$71:$L$91, MATCH(B3849, Analysis!$A$71:$A$91, 0), MATCH(C3849, Analysis!$B$70:$L$70, 0)), "")</f>
        <v/>
      </c>
      <c r="J3849" t="str">
        <f t="shared" si="362"/>
        <v/>
      </c>
      <c r="K3849" s="56" t="str">
        <f t="shared" si="363"/>
        <v/>
      </c>
      <c r="L3849" s="57" t="str">
        <f t="shared" si="365"/>
        <v/>
      </c>
      <c r="M3849" t="str" cm="1">
        <f t="array" ref="M3849">IF(L3849="","",_xlfn.IFS(
  AND(L3849&gt;=TIME(9,0,0), L3849&lt;TIME(16,0,0)),"Morning",
  AND(L3849&gt;=TIME(16,0,0), L3849&lt;TIME(23,59,0)),"Evening",
  L3849&gt;=TIME(23,59,0),"Night",
  L3849&lt;TIME(9,0,0),"Night"
))</f>
        <v/>
      </c>
      <c r="O3849" t="str">
        <f t="shared" si="364"/>
        <v/>
      </c>
    </row>
    <row r="3850" spans="7:15" x14ac:dyDescent="0.25">
      <c r="G3850" t="str">
        <f t="shared" si="360"/>
        <v/>
      </c>
      <c r="H3850" s="4" t="str">
        <f t="shared" si="361"/>
        <v/>
      </c>
      <c r="I3850" t="str">
        <f>IFERROR(INDEX(Analysis!$B$71:$L$91, MATCH(B3850, Analysis!$A$71:$A$91, 0), MATCH(C3850, Analysis!$B$70:$L$70, 0)), "")</f>
        <v/>
      </c>
      <c r="J3850" t="str">
        <f t="shared" si="362"/>
        <v/>
      </c>
      <c r="K3850" s="56" t="str">
        <f t="shared" si="363"/>
        <v/>
      </c>
      <c r="L3850" s="57" t="str">
        <f t="shared" si="365"/>
        <v/>
      </c>
      <c r="M3850" t="str" cm="1">
        <f t="array" ref="M3850">IF(L3850="","",_xlfn.IFS(
  AND(L3850&gt;=TIME(9,0,0), L3850&lt;TIME(16,0,0)),"Morning",
  AND(L3850&gt;=TIME(16,0,0), L3850&lt;TIME(23,59,0)),"Evening",
  L3850&gt;=TIME(23,59,0),"Night",
  L3850&lt;TIME(9,0,0),"Night"
))</f>
        <v/>
      </c>
      <c r="O3850" t="str">
        <f t="shared" si="364"/>
        <v/>
      </c>
    </row>
    <row r="3851" spans="7:15" x14ac:dyDescent="0.25">
      <c r="G3851" t="str">
        <f t="shared" si="360"/>
        <v/>
      </c>
      <c r="H3851" s="4" t="str">
        <f t="shared" si="361"/>
        <v/>
      </c>
      <c r="I3851" t="str">
        <f>IFERROR(INDEX(Analysis!$B$71:$L$91, MATCH(B3851, Analysis!$A$71:$A$91, 0), MATCH(C3851, Analysis!$B$70:$L$70, 0)), "")</f>
        <v/>
      </c>
      <c r="J3851" t="str">
        <f t="shared" si="362"/>
        <v/>
      </c>
      <c r="K3851" s="56" t="str">
        <f t="shared" si="363"/>
        <v/>
      </c>
      <c r="L3851" s="57" t="str">
        <f t="shared" si="365"/>
        <v/>
      </c>
      <c r="M3851" t="str" cm="1">
        <f t="array" ref="M3851">IF(L3851="","",_xlfn.IFS(
  AND(L3851&gt;=TIME(9,0,0), L3851&lt;TIME(16,0,0)),"Morning",
  AND(L3851&gt;=TIME(16,0,0), L3851&lt;TIME(23,59,0)),"Evening",
  L3851&gt;=TIME(23,59,0),"Night",
  L3851&lt;TIME(9,0,0),"Night"
))</f>
        <v/>
      </c>
      <c r="O3851" t="str">
        <f t="shared" si="364"/>
        <v/>
      </c>
    </row>
    <row r="3852" spans="7:15" x14ac:dyDescent="0.25">
      <c r="G3852" t="str">
        <f t="shared" si="360"/>
        <v/>
      </c>
      <c r="H3852" s="4" t="str">
        <f t="shared" si="361"/>
        <v/>
      </c>
      <c r="I3852" t="str">
        <f>IFERROR(INDEX(Analysis!$B$71:$L$91, MATCH(B3852, Analysis!$A$71:$A$91, 0), MATCH(C3852, Analysis!$B$70:$L$70, 0)), "")</f>
        <v/>
      </c>
      <c r="J3852" t="str">
        <f t="shared" si="362"/>
        <v/>
      </c>
      <c r="K3852" s="56" t="str">
        <f t="shared" si="363"/>
        <v/>
      </c>
      <c r="L3852" s="57" t="str">
        <f t="shared" si="365"/>
        <v/>
      </c>
      <c r="M3852" t="str" cm="1">
        <f t="array" ref="M3852">IF(L3852="","",_xlfn.IFS(
  AND(L3852&gt;=TIME(9,0,0), L3852&lt;TIME(16,0,0)),"Morning",
  AND(L3852&gt;=TIME(16,0,0), L3852&lt;TIME(23,59,0)),"Evening",
  L3852&gt;=TIME(23,59,0),"Night",
  L3852&lt;TIME(9,0,0),"Night"
))</f>
        <v/>
      </c>
      <c r="O3852" t="str">
        <f t="shared" si="364"/>
        <v/>
      </c>
    </row>
    <row r="3853" spans="7:15" x14ac:dyDescent="0.25">
      <c r="G3853" t="str">
        <f t="shared" si="360"/>
        <v/>
      </c>
      <c r="H3853" s="4" t="str">
        <f t="shared" si="361"/>
        <v/>
      </c>
      <c r="I3853" t="str">
        <f>IFERROR(INDEX(Analysis!$B$71:$L$91, MATCH(B3853, Analysis!$A$71:$A$91, 0), MATCH(C3853, Analysis!$B$70:$L$70, 0)), "")</f>
        <v/>
      </c>
      <c r="J3853" t="str">
        <f t="shared" si="362"/>
        <v/>
      </c>
      <c r="K3853" s="56" t="str">
        <f t="shared" si="363"/>
        <v/>
      </c>
      <c r="L3853" s="57" t="str">
        <f t="shared" si="365"/>
        <v/>
      </c>
      <c r="M3853" t="str" cm="1">
        <f t="array" ref="M3853">IF(L3853="","",_xlfn.IFS(
  AND(L3853&gt;=TIME(9,0,0), L3853&lt;TIME(16,0,0)),"Morning",
  AND(L3853&gt;=TIME(16,0,0), L3853&lt;TIME(23,59,0)),"Evening",
  L3853&gt;=TIME(23,59,0),"Night",
  L3853&lt;TIME(9,0,0),"Night"
))</f>
        <v/>
      </c>
      <c r="O3853" t="str">
        <f t="shared" si="364"/>
        <v/>
      </c>
    </row>
    <row r="3854" spans="7:15" x14ac:dyDescent="0.25">
      <c r="G3854" t="str">
        <f t="shared" si="360"/>
        <v/>
      </c>
      <c r="H3854" s="4" t="str">
        <f t="shared" si="361"/>
        <v/>
      </c>
      <c r="I3854" t="str">
        <f>IFERROR(INDEX(Analysis!$B$71:$L$91, MATCH(B3854, Analysis!$A$71:$A$91, 0), MATCH(C3854, Analysis!$B$70:$L$70, 0)), "")</f>
        <v/>
      </c>
      <c r="J3854" t="str">
        <f t="shared" si="362"/>
        <v/>
      </c>
      <c r="K3854" s="56" t="str">
        <f t="shared" si="363"/>
        <v/>
      </c>
      <c r="L3854" s="57" t="str">
        <f t="shared" si="365"/>
        <v/>
      </c>
      <c r="M3854" t="str" cm="1">
        <f t="array" ref="M3854">IF(L3854="","",_xlfn.IFS(
  AND(L3854&gt;=TIME(9,0,0), L3854&lt;TIME(16,0,0)),"Morning",
  AND(L3854&gt;=TIME(16,0,0), L3854&lt;TIME(23,59,0)),"Evening",
  L3854&gt;=TIME(23,59,0),"Night",
  L3854&lt;TIME(9,0,0),"Night"
))</f>
        <v/>
      </c>
      <c r="O3854" t="str">
        <f t="shared" si="364"/>
        <v/>
      </c>
    </row>
    <row r="3855" spans="7:15" x14ac:dyDescent="0.25">
      <c r="G3855" t="str">
        <f t="shared" si="360"/>
        <v/>
      </c>
      <c r="H3855" s="4" t="str">
        <f t="shared" si="361"/>
        <v/>
      </c>
      <c r="I3855" t="str">
        <f>IFERROR(INDEX(Analysis!$B$71:$L$91, MATCH(B3855, Analysis!$A$71:$A$91, 0), MATCH(C3855, Analysis!$B$70:$L$70, 0)), "")</f>
        <v/>
      </c>
      <c r="J3855" t="str">
        <f t="shared" si="362"/>
        <v/>
      </c>
      <c r="K3855" s="56" t="str">
        <f t="shared" si="363"/>
        <v/>
      </c>
      <c r="L3855" s="57" t="str">
        <f t="shared" si="365"/>
        <v/>
      </c>
      <c r="M3855" t="str" cm="1">
        <f t="array" ref="M3855">IF(L3855="","",_xlfn.IFS(
  AND(L3855&gt;=TIME(9,0,0), L3855&lt;TIME(16,0,0)),"Morning",
  AND(L3855&gt;=TIME(16,0,0), L3855&lt;TIME(23,59,0)),"Evening",
  L3855&gt;=TIME(23,59,0),"Night",
  L3855&lt;TIME(9,0,0),"Night"
))</f>
        <v/>
      </c>
      <c r="O3855" t="str">
        <f t="shared" si="364"/>
        <v/>
      </c>
    </row>
    <row r="3856" spans="7:15" x14ac:dyDescent="0.25">
      <c r="G3856" t="str">
        <f t="shared" si="360"/>
        <v/>
      </c>
      <c r="H3856" s="4" t="str">
        <f t="shared" si="361"/>
        <v/>
      </c>
      <c r="I3856" t="str">
        <f>IFERROR(INDEX(Analysis!$B$71:$L$91, MATCH(B3856, Analysis!$A$71:$A$91, 0), MATCH(C3856, Analysis!$B$70:$L$70, 0)), "")</f>
        <v/>
      </c>
      <c r="J3856" t="str">
        <f t="shared" si="362"/>
        <v/>
      </c>
      <c r="K3856" s="56" t="str">
        <f t="shared" si="363"/>
        <v/>
      </c>
      <c r="L3856" s="57" t="str">
        <f t="shared" si="365"/>
        <v/>
      </c>
      <c r="M3856" t="str" cm="1">
        <f t="array" ref="M3856">IF(L3856="","",_xlfn.IFS(
  AND(L3856&gt;=TIME(9,0,0), L3856&lt;TIME(16,0,0)),"Morning",
  AND(L3856&gt;=TIME(16,0,0), L3856&lt;TIME(23,59,0)),"Evening",
  L3856&gt;=TIME(23,59,0),"Night",
  L3856&lt;TIME(9,0,0),"Night"
))</f>
        <v/>
      </c>
      <c r="O3856" t="str">
        <f t="shared" si="364"/>
        <v/>
      </c>
    </row>
    <row r="3857" spans="7:15" x14ac:dyDescent="0.25">
      <c r="G3857" t="str">
        <f t="shared" si="360"/>
        <v/>
      </c>
      <c r="H3857" s="4" t="str">
        <f t="shared" si="361"/>
        <v/>
      </c>
      <c r="I3857" t="str">
        <f>IFERROR(INDEX(Analysis!$B$71:$L$91, MATCH(B3857, Analysis!$A$71:$A$91, 0), MATCH(C3857, Analysis!$B$70:$L$70, 0)), "")</f>
        <v/>
      </c>
      <c r="J3857" t="str">
        <f t="shared" si="362"/>
        <v/>
      </c>
      <c r="K3857" s="56" t="str">
        <f t="shared" si="363"/>
        <v/>
      </c>
      <c r="L3857" s="57" t="str">
        <f t="shared" si="365"/>
        <v/>
      </c>
      <c r="M3857" t="str" cm="1">
        <f t="array" ref="M3857">IF(L3857="","",_xlfn.IFS(
  AND(L3857&gt;=TIME(9,0,0), L3857&lt;TIME(16,0,0)),"Morning",
  AND(L3857&gt;=TIME(16,0,0), L3857&lt;TIME(23,59,0)),"Evening",
  L3857&gt;=TIME(23,59,0),"Night",
  L3857&lt;TIME(9,0,0),"Night"
))</f>
        <v/>
      </c>
      <c r="O3857" t="str">
        <f t="shared" si="364"/>
        <v/>
      </c>
    </row>
    <row r="3858" spans="7:15" x14ac:dyDescent="0.25">
      <c r="G3858" t="str">
        <f t="shared" si="360"/>
        <v/>
      </c>
      <c r="H3858" s="4" t="str">
        <f t="shared" si="361"/>
        <v/>
      </c>
      <c r="I3858" t="str">
        <f>IFERROR(INDEX(Analysis!$B$71:$L$91, MATCH(B3858, Analysis!$A$71:$A$91, 0), MATCH(C3858, Analysis!$B$70:$L$70, 0)), "")</f>
        <v/>
      </c>
      <c r="J3858" t="str">
        <f t="shared" si="362"/>
        <v/>
      </c>
      <c r="K3858" s="56" t="str">
        <f t="shared" si="363"/>
        <v/>
      </c>
      <c r="L3858" s="57" t="str">
        <f t="shared" si="365"/>
        <v/>
      </c>
      <c r="M3858" t="str" cm="1">
        <f t="array" ref="M3858">IF(L3858="","",_xlfn.IFS(
  AND(L3858&gt;=TIME(9,0,0), L3858&lt;TIME(16,0,0)),"Morning",
  AND(L3858&gt;=TIME(16,0,0), L3858&lt;TIME(23,59,0)),"Evening",
  L3858&gt;=TIME(23,59,0),"Night",
  L3858&lt;TIME(9,0,0),"Night"
))</f>
        <v/>
      </c>
      <c r="O3858" t="str">
        <f t="shared" si="364"/>
        <v/>
      </c>
    </row>
    <row r="3859" spans="7:15" x14ac:dyDescent="0.25">
      <c r="G3859" t="str">
        <f t="shared" si="360"/>
        <v/>
      </c>
      <c r="H3859" s="4" t="str">
        <f t="shared" si="361"/>
        <v/>
      </c>
      <c r="I3859" t="str">
        <f>IFERROR(INDEX(Analysis!$B$71:$L$91, MATCH(B3859, Analysis!$A$71:$A$91, 0), MATCH(C3859, Analysis!$B$70:$L$70, 0)), "")</f>
        <v/>
      </c>
      <c r="J3859" t="str">
        <f t="shared" si="362"/>
        <v/>
      </c>
      <c r="K3859" s="56" t="str">
        <f t="shared" si="363"/>
        <v/>
      </c>
      <c r="L3859" s="57" t="str">
        <f t="shared" si="365"/>
        <v/>
      </c>
      <c r="M3859" t="str" cm="1">
        <f t="array" ref="M3859">IF(L3859="","",_xlfn.IFS(
  AND(L3859&gt;=TIME(9,0,0), L3859&lt;TIME(16,0,0)),"Morning",
  AND(L3859&gt;=TIME(16,0,0), L3859&lt;TIME(23,59,0)),"Evening",
  L3859&gt;=TIME(23,59,0),"Night",
  L3859&lt;TIME(9,0,0),"Night"
))</f>
        <v/>
      </c>
      <c r="O3859" t="str">
        <f t="shared" si="364"/>
        <v/>
      </c>
    </row>
    <row r="3860" spans="7:15" x14ac:dyDescent="0.25">
      <c r="G3860" t="str">
        <f t="shared" si="360"/>
        <v/>
      </c>
      <c r="H3860" s="4" t="str">
        <f t="shared" si="361"/>
        <v/>
      </c>
      <c r="I3860" t="str">
        <f>IFERROR(INDEX(Analysis!$B$71:$L$91, MATCH(B3860, Analysis!$A$71:$A$91, 0), MATCH(C3860, Analysis!$B$70:$L$70, 0)), "")</f>
        <v/>
      </c>
      <c r="J3860" t="str">
        <f t="shared" si="362"/>
        <v/>
      </c>
      <c r="K3860" s="56" t="str">
        <f t="shared" si="363"/>
        <v/>
      </c>
      <c r="L3860" s="57" t="str">
        <f t="shared" si="365"/>
        <v/>
      </c>
      <c r="M3860" t="str" cm="1">
        <f t="array" ref="M3860">IF(L3860="","",_xlfn.IFS(
  AND(L3860&gt;=TIME(9,0,0), L3860&lt;TIME(16,0,0)),"Morning",
  AND(L3860&gt;=TIME(16,0,0), L3860&lt;TIME(23,59,0)),"Evening",
  L3860&gt;=TIME(23,59,0),"Night",
  L3860&lt;TIME(9,0,0),"Night"
))</f>
        <v/>
      </c>
      <c r="O3860" t="str">
        <f t="shared" si="364"/>
        <v/>
      </c>
    </row>
    <row r="3861" spans="7:15" x14ac:dyDescent="0.25">
      <c r="G3861" t="str">
        <f t="shared" si="360"/>
        <v/>
      </c>
      <c r="H3861" s="4" t="str">
        <f t="shared" si="361"/>
        <v/>
      </c>
      <c r="I3861" t="str">
        <f>IFERROR(INDEX(Analysis!$B$71:$L$91, MATCH(B3861, Analysis!$A$71:$A$91, 0), MATCH(C3861, Analysis!$B$70:$L$70, 0)), "")</f>
        <v/>
      </c>
      <c r="J3861" t="str">
        <f t="shared" si="362"/>
        <v/>
      </c>
      <c r="K3861" s="56" t="str">
        <f t="shared" si="363"/>
        <v/>
      </c>
      <c r="L3861" s="57" t="str">
        <f t="shared" si="365"/>
        <v/>
      </c>
      <c r="M3861" t="str" cm="1">
        <f t="array" ref="M3861">IF(L3861="","",_xlfn.IFS(
  AND(L3861&gt;=TIME(9,0,0), L3861&lt;TIME(16,0,0)),"Morning",
  AND(L3861&gt;=TIME(16,0,0), L3861&lt;TIME(23,59,0)),"Evening",
  L3861&gt;=TIME(23,59,0),"Night",
  L3861&lt;TIME(9,0,0),"Night"
))</f>
        <v/>
      </c>
      <c r="O3861" t="str">
        <f t="shared" si="364"/>
        <v/>
      </c>
    </row>
    <row r="3862" spans="7:15" x14ac:dyDescent="0.25">
      <c r="G3862" t="str">
        <f t="shared" si="360"/>
        <v/>
      </c>
      <c r="H3862" s="4" t="str">
        <f t="shared" si="361"/>
        <v/>
      </c>
      <c r="I3862" t="str">
        <f>IFERROR(INDEX(Analysis!$B$71:$L$91, MATCH(B3862, Analysis!$A$71:$A$91, 0), MATCH(C3862, Analysis!$B$70:$L$70, 0)), "")</f>
        <v/>
      </c>
      <c r="J3862" t="str">
        <f t="shared" si="362"/>
        <v/>
      </c>
      <c r="K3862" s="56" t="str">
        <f t="shared" si="363"/>
        <v/>
      </c>
      <c r="L3862" s="57" t="str">
        <f t="shared" si="365"/>
        <v/>
      </c>
      <c r="M3862" t="str" cm="1">
        <f t="array" ref="M3862">IF(L3862="","",_xlfn.IFS(
  AND(L3862&gt;=TIME(9,0,0), L3862&lt;TIME(16,0,0)),"Morning",
  AND(L3862&gt;=TIME(16,0,0), L3862&lt;TIME(23,59,0)),"Evening",
  L3862&gt;=TIME(23,59,0),"Night",
  L3862&lt;TIME(9,0,0),"Night"
))</f>
        <v/>
      </c>
      <c r="O3862" t="str">
        <f t="shared" si="364"/>
        <v/>
      </c>
    </row>
    <row r="3863" spans="7:15" x14ac:dyDescent="0.25">
      <c r="G3863" t="str">
        <f t="shared" si="360"/>
        <v/>
      </c>
      <c r="H3863" s="4" t="str">
        <f t="shared" si="361"/>
        <v/>
      </c>
      <c r="I3863" t="str">
        <f>IFERROR(INDEX(Analysis!$B$71:$L$91, MATCH(B3863, Analysis!$A$71:$A$91, 0), MATCH(C3863, Analysis!$B$70:$L$70, 0)), "")</f>
        <v/>
      </c>
      <c r="J3863" t="str">
        <f t="shared" si="362"/>
        <v/>
      </c>
      <c r="K3863" s="56" t="str">
        <f t="shared" si="363"/>
        <v/>
      </c>
      <c r="L3863" s="57" t="str">
        <f t="shared" si="365"/>
        <v/>
      </c>
      <c r="M3863" t="str" cm="1">
        <f t="array" ref="M3863">IF(L3863="","",_xlfn.IFS(
  AND(L3863&gt;=TIME(9,0,0), L3863&lt;TIME(16,0,0)),"Morning",
  AND(L3863&gt;=TIME(16,0,0), L3863&lt;TIME(23,59,0)),"Evening",
  L3863&gt;=TIME(23,59,0),"Night",
  L3863&lt;TIME(9,0,0),"Night"
))</f>
        <v/>
      </c>
      <c r="O3863" t="str">
        <f t="shared" si="364"/>
        <v/>
      </c>
    </row>
    <row r="3864" spans="7:15" x14ac:dyDescent="0.25">
      <c r="G3864" t="str">
        <f t="shared" si="360"/>
        <v/>
      </c>
      <c r="H3864" s="4" t="str">
        <f t="shared" si="361"/>
        <v/>
      </c>
      <c r="I3864" t="str">
        <f>IFERROR(INDEX(Analysis!$B$71:$L$91, MATCH(B3864, Analysis!$A$71:$A$91, 0), MATCH(C3864, Analysis!$B$70:$L$70, 0)), "")</f>
        <v/>
      </c>
      <c r="J3864" t="str">
        <f t="shared" si="362"/>
        <v/>
      </c>
      <c r="K3864" s="56" t="str">
        <f t="shared" si="363"/>
        <v/>
      </c>
      <c r="L3864" s="57" t="str">
        <f t="shared" si="365"/>
        <v/>
      </c>
      <c r="M3864" t="str" cm="1">
        <f t="array" ref="M3864">IF(L3864="","",_xlfn.IFS(
  AND(L3864&gt;=TIME(9,0,0), L3864&lt;TIME(16,0,0)),"Morning",
  AND(L3864&gt;=TIME(16,0,0), L3864&lt;TIME(23,59,0)),"Evening",
  L3864&gt;=TIME(23,59,0),"Night",
  L3864&lt;TIME(9,0,0),"Night"
))</f>
        <v/>
      </c>
      <c r="O3864" t="str">
        <f t="shared" si="364"/>
        <v/>
      </c>
    </row>
    <row r="3865" spans="7:15" x14ac:dyDescent="0.25">
      <c r="G3865" t="str">
        <f t="shared" si="360"/>
        <v/>
      </c>
      <c r="H3865" s="4" t="str">
        <f t="shared" si="361"/>
        <v/>
      </c>
      <c r="I3865" t="str">
        <f>IFERROR(INDEX(Analysis!$B$71:$L$91, MATCH(B3865, Analysis!$A$71:$A$91, 0), MATCH(C3865, Analysis!$B$70:$L$70, 0)), "")</f>
        <v/>
      </c>
      <c r="J3865" t="str">
        <f t="shared" si="362"/>
        <v/>
      </c>
      <c r="K3865" s="56" t="str">
        <f t="shared" si="363"/>
        <v/>
      </c>
      <c r="L3865" s="57" t="str">
        <f t="shared" si="365"/>
        <v/>
      </c>
      <c r="M3865" t="str" cm="1">
        <f t="array" ref="M3865">IF(L3865="","",_xlfn.IFS(
  AND(L3865&gt;=TIME(9,0,0), L3865&lt;TIME(16,0,0)),"Morning",
  AND(L3865&gt;=TIME(16,0,0), L3865&lt;TIME(23,59,0)),"Evening",
  L3865&gt;=TIME(23,59,0),"Night",
  L3865&lt;TIME(9,0,0),"Night"
))</f>
        <v/>
      </c>
      <c r="O3865" t="str">
        <f t="shared" si="364"/>
        <v/>
      </c>
    </row>
    <row r="3866" spans="7:15" x14ac:dyDescent="0.25">
      <c r="G3866" t="str">
        <f t="shared" si="360"/>
        <v/>
      </c>
      <c r="H3866" s="4" t="str">
        <f t="shared" si="361"/>
        <v/>
      </c>
      <c r="I3866" t="str">
        <f>IFERROR(INDEX(Analysis!$B$71:$L$91, MATCH(B3866, Analysis!$A$71:$A$91, 0), MATCH(C3866, Analysis!$B$70:$L$70, 0)), "")</f>
        <v/>
      </c>
      <c r="J3866" t="str">
        <f t="shared" si="362"/>
        <v/>
      </c>
      <c r="K3866" s="56" t="str">
        <f t="shared" si="363"/>
        <v/>
      </c>
      <c r="L3866" s="57" t="str">
        <f t="shared" si="365"/>
        <v/>
      </c>
      <c r="M3866" t="str" cm="1">
        <f t="array" ref="M3866">IF(L3866="","",_xlfn.IFS(
  AND(L3866&gt;=TIME(9,0,0), L3866&lt;TIME(16,0,0)),"Morning",
  AND(L3866&gt;=TIME(16,0,0), L3866&lt;TIME(23,59,0)),"Evening",
  L3866&gt;=TIME(23,59,0),"Night",
  L3866&lt;TIME(9,0,0),"Night"
))</f>
        <v/>
      </c>
      <c r="O3866" t="str">
        <f t="shared" si="364"/>
        <v/>
      </c>
    </row>
    <row r="3867" spans="7:15" x14ac:dyDescent="0.25">
      <c r="G3867" t="str">
        <f t="shared" si="360"/>
        <v/>
      </c>
      <c r="H3867" s="4" t="str">
        <f t="shared" si="361"/>
        <v/>
      </c>
      <c r="I3867" t="str">
        <f>IFERROR(INDEX(Analysis!$B$71:$L$91, MATCH(B3867, Analysis!$A$71:$A$91, 0), MATCH(C3867, Analysis!$B$70:$L$70, 0)), "")</f>
        <v/>
      </c>
      <c r="J3867" t="str">
        <f t="shared" si="362"/>
        <v/>
      </c>
      <c r="K3867" s="56" t="str">
        <f t="shared" si="363"/>
        <v/>
      </c>
      <c r="L3867" s="57" t="str">
        <f t="shared" si="365"/>
        <v/>
      </c>
      <c r="M3867" t="str" cm="1">
        <f t="array" ref="M3867">IF(L3867="","",_xlfn.IFS(
  AND(L3867&gt;=TIME(9,0,0), L3867&lt;TIME(16,0,0)),"Morning",
  AND(L3867&gt;=TIME(16,0,0), L3867&lt;TIME(23,59,0)),"Evening",
  L3867&gt;=TIME(23,59,0),"Night",
  L3867&lt;TIME(9,0,0),"Night"
))</f>
        <v/>
      </c>
      <c r="O3867" t="str">
        <f t="shared" si="364"/>
        <v/>
      </c>
    </row>
    <row r="3868" spans="7:15" x14ac:dyDescent="0.25">
      <c r="G3868" t="str">
        <f t="shared" si="360"/>
        <v/>
      </c>
      <c r="H3868" s="4" t="str">
        <f t="shared" si="361"/>
        <v/>
      </c>
      <c r="I3868" t="str">
        <f>IFERROR(INDEX(Analysis!$B$71:$L$91, MATCH(B3868, Analysis!$A$71:$A$91, 0), MATCH(C3868, Analysis!$B$70:$L$70, 0)), "")</f>
        <v/>
      </c>
      <c r="J3868" t="str">
        <f t="shared" si="362"/>
        <v/>
      </c>
      <c r="K3868" s="56" t="str">
        <f t="shared" si="363"/>
        <v/>
      </c>
      <c r="L3868" s="57" t="str">
        <f t="shared" si="365"/>
        <v/>
      </c>
      <c r="M3868" t="str" cm="1">
        <f t="array" ref="M3868">IF(L3868="","",_xlfn.IFS(
  AND(L3868&gt;=TIME(9,0,0), L3868&lt;TIME(16,0,0)),"Morning",
  AND(L3868&gt;=TIME(16,0,0), L3868&lt;TIME(23,59,0)),"Evening",
  L3868&gt;=TIME(23,59,0),"Night",
  L3868&lt;TIME(9,0,0),"Night"
))</f>
        <v/>
      </c>
      <c r="O3868" t="str">
        <f t="shared" si="364"/>
        <v/>
      </c>
    </row>
    <row r="3869" spans="7:15" x14ac:dyDescent="0.25">
      <c r="G3869" t="str">
        <f t="shared" si="360"/>
        <v/>
      </c>
      <c r="H3869" s="4" t="str">
        <f t="shared" si="361"/>
        <v/>
      </c>
      <c r="I3869" t="str">
        <f>IFERROR(INDEX(Analysis!$B$71:$L$91, MATCH(B3869, Analysis!$A$71:$A$91, 0), MATCH(C3869, Analysis!$B$70:$L$70, 0)), "")</f>
        <v/>
      </c>
      <c r="J3869" t="str">
        <f t="shared" si="362"/>
        <v/>
      </c>
      <c r="K3869" s="56" t="str">
        <f t="shared" si="363"/>
        <v/>
      </c>
      <c r="L3869" s="57" t="str">
        <f t="shared" si="365"/>
        <v/>
      </c>
      <c r="M3869" t="str" cm="1">
        <f t="array" ref="M3869">IF(L3869="","",_xlfn.IFS(
  AND(L3869&gt;=TIME(9,0,0), L3869&lt;TIME(16,0,0)),"Morning",
  AND(L3869&gt;=TIME(16,0,0), L3869&lt;TIME(23,59,0)),"Evening",
  L3869&gt;=TIME(23,59,0),"Night",
  L3869&lt;TIME(9,0,0),"Night"
))</f>
        <v/>
      </c>
      <c r="O3869" t="str">
        <f t="shared" si="364"/>
        <v/>
      </c>
    </row>
    <row r="3870" spans="7:15" x14ac:dyDescent="0.25">
      <c r="G3870" t="str">
        <f t="shared" si="360"/>
        <v/>
      </c>
      <c r="H3870" s="4" t="str">
        <f t="shared" si="361"/>
        <v/>
      </c>
      <c r="I3870" t="str">
        <f>IFERROR(INDEX(Analysis!$B$71:$L$91, MATCH(B3870, Analysis!$A$71:$A$91, 0), MATCH(C3870, Analysis!$B$70:$L$70, 0)), "")</f>
        <v/>
      </c>
      <c r="J3870" t="str">
        <f t="shared" si="362"/>
        <v/>
      </c>
      <c r="K3870" s="56" t="str">
        <f t="shared" si="363"/>
        <v/>
      </c>
      <c r="L3870" s="57" t="str">
        <f t="shared" si="365"/>
        <v/>
      </c>
      <c r="M3870" t="str" cm="1">
        <f t="array" ref="M3870">IF(L3870="","",_xlfn.IFS(
  AND(L3870&gt;=TIME(9,0,0), L3870&lt;TIME(16,0,0)),"Morning",
  AND(L3870&gt;=TIME(16,0,0), L3870&lt;TIME(23,59,0)),"Evening",
  L3870&gt;=TIME(23,59,0),"Night",
  L3870&lt;TIME(9,0,0),"Night"
))</f>
        <v/>
      </c>
      <c r="O3870" t="str">
        <f t="shared" si="364"/>
        <v/>
      </c>
    </row>
    <row r="3871" spans="7:15" x14ac:dyDescent="0.25">
      <c r="G3871" t="str">
        <f t="shared" si="360"/>
        <v/>
      </c>
      <c r="H3871" s="4" t="str">
        <f t="shared" si="361"/>
        <v/>
      </c>
      <c r="I3871" t="str">
        <f>IFERROR(INDEX(Analysis!$B$71:$L$91, MATCH(B3871, Analysis!$A$71:$A$91, 0), MATCH(C3871, Analysis!$B$70:$L$70, 0)), "")</f>
        <v/>
      </c>
      <c r="J3871" t="str">
        <f t="shared" si="362"/>
        <v/>
      </c>
      <c r="K3871" s="56" t="str">
        <f t="shared" si="363"/>
        <v/>
      </c>
      <c r="L3871" s="57" t="str">
        <f t="shared" si="365"/>
        <v/>
      </c>
      <c r="M3871" t="str" cm="1">
        <f t="array" ref="M3871">IF(L3871="","",_xlfn.IFS(
  AND(L3871&gt;=TIME(9,0,0), L3871&lt;TIME(16,0,0)),"Morning",
  AND(L3871&gt;=TIME(16,0,0), L3871&lt;TIME(23,59,0)),"Evening",
  L3871&gt;=TIME(23,59,0),"Night",
  L3871&lt;TIME(9,0,0),"Night"
))</f>
        <v/>
      </c>
      <c r="O3871" t="str">
        <f t="shared" si="364"/>
        <v/>
      </c>
    </row>
    <row r="3872" spans="7:15" x14ac:dyDescent="0.25">
      <c r="G3872" t="str">
        <f t="shared" si="360"/>
        <v/>
      </c>
      <c r="H3872" s="4" t="str">
        <f t="shared" si="361"/>
        <v/>
      </c>
      <c r="I3872" t="str">
        <f>IFERROR(INDEX(Analysis!$B$71:$L$91, MATCH(B3872, Analysis!$A$71:$A$91, 0), MATCH(C3872, Analysis!$B$70:$L$70, 0)), "")</f>
        <v/>
      </c>
      <c r="J3872" t="str">
        <f t="shared" si="362"/>
        <v/>
      </c>
      <c r="K3872" s="56" t="str">
        <f t="shared" si="363"/>
        <v/>
      </c>
      <c r="L3872" s="57" t="str">
        <f t="shared" si="365"/>
        <v/>
      </c>
      <c r="M3872" t="str" cm="1">
        <f t="array" ref="M3872">IF(L3872="","",_xlfn.IFS(
  AND(L3872&gt;=TIME(9,0,0), L3872&lt;TIME(16,0,0)),"Morning",
  AND(L3872&gt;=TIME(16,0,0), L3872&lt;TIME(23,59,0)),"Evening",
  L3872&gt;=TIME(23,59,0),"Night",
  L3872&lt;TIME(9,0,0),"Night"
))</f>
        <v/>
      </c>
      <c r="O3872" t="str">
        <f t="shared" si="364"/>
        <v/>
      </c>
    </row>
    <row r="3873" spans="7:15" x14ac:dyDescent="0.25">
      <c r="G3873" t="str">
        <f t="shared" si="360"/>
        <v/>
      </c>
      <c r="H3873" s="4" t="str">
        <f t="shared" si="361"/>
        <v/>
      </c>
      <c r="I3873" t="str">
        <f>IFERROR(INDEX(Analysis!$B$71:$L$91, MATCH(B3873, Analysis!$A$71:$A$91, 0), MATCH(C3873, Analysis!$B$70:$L$70, 0)), "")</f>
        <v/>
      </c>
      <c r="J3873" t="str">
        <f t="shared" si="362"/>
        <v/>
      </c>
      <c r="K3873" s="56" t="str">
        <f t="shared" si="363"/>
        <v/>
      </c>
      <c r="L3873" s="57" t="str">
        <f t="shared" si="365"/>
        <v/>
      </c>
      <c r="M3873" t="str" cm="1">
        <f t="array" ref="M3873">IF(L3873="","",_xlfn.IFS(
  AND(L3873&gt;=TIME(9,0,0), L3873&lt;TIME(16,0,0)),"Morning",
  AND(L3873&gt;=TIME(16,0,0), L3873&lt;TIME(23,59,0)),"Evening",
  L3873&gt;=TIME(23,59,0),"Night",
  L3873&lt;TIME(9,0,0),"Night"
))</f>
        <v/>
      </c>
      <c r="O3873" t="str">
        <f t="shared" si="364"/>
        <v/>
      </c>
    </row>
    <row r="3874" spans="7:15" x14ac:dyDescent="0.25">
      <c r="G3874" t="str">
        <f t="shared" si="360"/>
        <v/>
      </c>
      <c r="H3874" s="4" t="str">
        <f t="shared" si="361"/>
        <v/>
      </c>
      <c r="I3874" t="str">
        <f>IFERROR(INDEX(Analysis!$B$71:$L$91, MATCH(B3874, Analysis!$A$71:$A$91, 0), MATCH(C3874, Analysis!$B$70:$L$70, 0)), "")</f>
        <v/>
      </c>
      <c r="J3874" t="str">
        <f t="shared" si="362"/>
        <v/>
      </c>
      <c r="K3874" s="56" t="str">
        <f t="shared" si="363"/>
        <v/>
      </c>
      <c r="L3874" s="57" t="str">
        <f t="shared" si="365"/>
        <v/>
      </c>
      <c r="M3874" t="str" cm="1">
        <f t="array" ref="M3874">IF(L3874="","",_xlfn.IFS(
  AND(L3874&gt;=TIME(9,0,0), L3874&lt;TIME(16,0,0)),"Morning",
  AND(L3874&gt;=TIME(16,0,0), L3874&lt;TIME(23,59,0)),"Evening",
  L3874&gt;=TIME(23,59,0),"Night",
  L3874&lt;TIME(9,0,0),"Night"
))</f>
        <v/>
      </c>
      <c r="O3874" t="str">
        <f t="shared" si="364"/>
        <v/>
      </c>
    </row>
    <row r="3875" spans="7:15" x14ac:dyDescent="0.25">
      <c r="G3875" t="str">
        <f t="shared" si="360"/>
        <v/>
      </c>
      <c r="H3875" s="4" t="str">
        <f t="shared" si="361"/>
        <v/>
      </c>
      <c r="I3875" t="str">
        <f>IFERROR(INDEX(Analysis!$B$71:$L$91, MATCH(B3875, Analysis!$A$71:$A$91, 0), MATCH(C3875, Analysis!$B$70:$L$70, 0)), "")</f>
        <v/>
      </c>
      <c r="J3875" t="str">
        <f t="shared" si="362"/>
        <v/>
      </c>
      <c r="K3875" s="56" t="str">
        <f t="shared" si="363"/>
        <v/>
      </c>
      <c r="L3875" s="57" t="str">
        <f t="shared" si="365"/>
        <v/>
      </c>
      <c r="M3875" t="str" cm="1">
        <f t="array" ref="M3875">IF(L3875="","",_xlfn.IFS(
  AND(L3875&gt;=TIME(9,0,0), L3875&lt;TIME(16,0,0)),"Morning",
  AND(L3875&gt;=TIME(16,0,0), L3875&lt;TIME(23,59,0)),"Evening",
  L3875&gt;=TIME(23,59,0),"Night",
  L3875&lt;TIME(9,0,0),"Night"
))</f>
        <v/>
      </c>
      <c r="O3875" t="str">
        <f t="shared" si="364"/>
        <v/>
      </c>
    </row>
    <row r="3876" spans="7:15" x14ac:dyDescent="0.25">
      <c r="G3876" t="str">
        <f t="shared" si="360"/>
        <v/>
      </c>
      <c r="H3876" s="4" t="str">
        <f t="shared" si="361"/>
        <v/>
      </c>
      <c r="I3876" t="str">
        <f>IFERROR(INDEX(Analysis!$B$71:$L$91, MATCH(B3876, Analysis!$A$71:$A$91, 0), MATCH(C3876, Analysis!$B$70:$L$70, 0)), "")</f>
        <v/>
      </c>
      <c r="J3876" t="str">
        <f t="shared" si="362"/>
        <v/>
      </c>
      <c r="K3876" s="56" t="str">
        <f t="shared" si="363"/>
        <v/>
      </c>
      <c r="L3876" s="57" t="str">
        <f t="shared" si="365"/>
        <v/>
      </c>
      <c r="M3876" t="str" cm="1">
        <f t="array" ref="M3876">IF(L3876="","",_xlfn.IFS(
  AND(L3876&gt;=TIME(9,0,0), L3876&lt;TIME(16,0,0)),"Morning",
  AND(L3876&gt;=TIME(16,0,0), L3876&lt;TIME(23,59,0)),"Evening",
  L3876&gt;=TIME(23,59,0),"Night",
  L3876&lt;TIME(9,0,0),"Night"
))</f>
        <v/>
      </c>
      <c r="O3876" t="str">
        <f t="shared" si="364"/>
        <v/>
      </c>
    </row>
    <row r="3877" spans="7:15" x14ac:dyDescent="0.25">
      <c r="G3877" t="str">
        <f t="shared" si="360"/>
        <v/>
      </c>
      <c r="H3877" s="4" t="str">
        <f t="shared" si="361"/>
        <v/>
      </c>
      <c r="I3877" t="str">
        <f>IFERROR(INDEX(Analysis!$B$71:$L$91, MATCH(B3877, Analysis!$A$71:$A$91, 0), MATCH(C3877, Analysis!$B$70:$L$70, 0)), "")</f>
        <v/>
      </c>
      <c r="J3877" t="str">
        <f t="shared" si="362"/>
        <v/>
      </c>
      <c r="K3877" s="56" t="str">
        <f t="shared" si="363"/>
        <v/>
      </c>
      <c r="L3877" s="57" t="str">
        <f t="shared" si="365"/>
        <v/>
      </c>
      <c r="M3877" t="str" cm="1">
        <f t="array" ref="M3877">IF(L3877="","",_xlfn.IFS(
  AND(L3877&gt;=TIME(9,0,0), L3877&lt;TIME(16,0,0)),"Morning",
  AND(L3877&gt;=TIME(16,0,0), L3877&lt;TIME(23,59,0)),"Evening",
  L3877&gt;=TIME(23,59,0),"Night",
  L3877&lt;TIME(9,0,0),"Night"
))</f>
        <v/>
      </c>
      <c r="O3877" t="str">
        <f t="shared" si="364"/>
        <v/>
      </c>
    </row>
    <row r="3878" spans="7:15" x14ac:dyDescent="0.25">
      <c r="G3878" t="str">
        <f t="shared" si="360"/>
        <v/>
      </c>
      <c r="H3878" s="4" t="str">
        <f t="shared" si="361"/>
        <v/>
      </c>
      <c r="I3878" t="str">
        <f>IFERROR(INDEX(Analysis!$B$71:$L$91, MATCH(B3878, Analysis!$A$71:$A$91, 0), MATCH(C3878, Analysis!$B$70:$L$70, 0)), "")</f>
        <v/>
      </c>
      <c r="J3878" t="str">
        <f t="shared" si="362"/>
        <v/>
      </c>
      <c r="K3878" s="56" t="str">
        <f t="shared" si="363"/>
        <v/>
      </c>
      <c r="L3878" s="57" t="str">
        <f t="shared" si="365"/>
        <v/>
      </c>
      <c r="M3878" t="str" cm="1">
        <f t="array" ref="M3878">IF(L3878="","",_xlfn.IFS(
  AND(L3878&gt;=TIME(9,0,0), L3878&lt;TIME(16,0,0)),"Morning",
  AND(L3878&gt;=TIME(16,0,0), L3878&lt;TIME(23,59,0)),"Evening",
  L3878&gt;=TIME(23,59,0),"Night",
  L3878&lt;TIME(9,0,0),"Night"
))</f>
        <v/>
      </c>
      <c r="O3878" t="str">
        <f t="shared" si="364"/>
        <v/>
      </c>
    </row>
    <row r="3879" spans="7:15" x14ac:dyDescent="0.25">
      <c r="G3879" t="str">
        <f t="shared" si="360"/>
        <v/>
      </c>
      <c r="H3879" s="4" t="str">
        <f t="shared" si="361"/>
        <v/>
      </c>
      <c r="I3879" t="str">
        <f>IFERROR(INDEX(Analysis!$B$71:$L$91, MATCH(B3879, Analysis!$A$71:$A$91, 0), MATCH(C3879, Analysis!$B$70:$L$70, 0)), "")</f>
        <v/>
      </c>
      <c r="J3879" t="str">
        <f t="shared" si="362"/>
        <v/>
      </c>
      <c r="K3879" s="56" t="str">
        <f t="shared" si="363"/>
        <v/>
      </c>
      <c r="L3879" s="57" t="str">
        <f t="shared" si="365"/>
        <v/>
      </c>
      <c r="M3879" t="str" cm="1">
        <f t="array" ref="M3879">IF(L3879="","",_xlfn.IFS(
  AND(L3879&gt;=TIME(9,0,0), L3879&lt;TIME(16,0,0)),"Morning",
  AND(L3879&gt;=TIME(16,0,0), L3879&lt;TIME(23,59,0)),"Evening",
  L3879&gt;=TIME(23,59,0),"Night",
  L3879&lt;TIME(9,0,0),"Night"
))</f>
        <v/>
      </c>
      <c r="O3879" t="str">
        <f t="shared" si="364"/>
        <v/>
      </c>
    </row>
    <row r="3880" spans="7:15" x14ac:dyDescent="0.25">
      <c r="G3880" t="str">
        <f t="shared" si="360"/>
        <v/>
      </c>
      <c r="H3880" s="4" t="str">
        <f t="shared" si="361"/>
        <v/>
      </c>
      <c r="I3880" t="str">
        <f>IFERROR(INDEX(Analysis!$B$71:$L$91, MATCH(B3880, Analysis!$A$71:$A$91, 0), MATCH(C3880, Analysis!$B$70:$L$70, 0)), "")</f>
        <v/>
      </c>
      <c r="J3880" t="str">
        <f t="shared" si="362"/>
        <v/>
      </c>
      <c r="K3880" s="56" t="str">
        <f t="shared" si="363"/>
        <v/>
      </c>
      <c r="L3880" s="57" t="str">
        <f t="shared" si="365"/>
        <v/>
      </c>
      <c r="M3880" t="str" cm="1">
        <f t="array" ref="M3880">IF(L3880="","",_xlfn.IFS(
  AND(L3880&gt;=TIME(9,0,0), L3880&lt;TIME(16,0,0)),"Morning",
  AND(L3880&gt;=TIME(16,0,0), L3880&lt;TIME(23,59,0)),"Evening",
  L3880&gt;=TIME(23,59,0),"Night",
  L3880&lt;TIME(9,0,0),"Night"
))</f>
        <v/>
      </c>
      <c r="O3880" t="str">
        <f t="shared" si="364"/>
        <v/>
      </c>
    </row>
    <row r="3881" spans="7:15" x14ac:dyDescent="0.25">
      <c r="G3881" t="str">
        <f t="shared" si="360"/>
        <v/>
      </c>
      <c r="H3881" s="4" t="str">
        <f t="shared" si="361"/>
        <v/>
      </c>
      <c r="I3881" t="str">
        <f>IFERROR(INDEX(Analysis!$B$71:$L$91, MATCH(B3881, Analysis!$A$71:$A$91, 0), MATCH(C3881, Analysis!$B$70:$L$70, 0)), "")</f>
        <v/>
      </c>
      <c r="J3881" t="str">
        <f t="shared" si="362"/>
        <v/>
      </c>
      <c r="K3881" s="56" t="str">
        <f t="shared" si="363"/>
        <v/>
      </c>
      <c r="L3881" s="57" t="str">
        <f t="shared" si="365"/>
        <v/>
      </c>
      <c r="M3881" t="str" cm="1">
        <f t="array" ref="M3881">IF(L3881="","",_xlfn.IFS(
  AND(L3881&gt;=TIME(9,0,0), L3881&lt;TIME(16,0,0)),"Morning",
  AND(L3881&gt;=TIME(16,0,0), L3881&lt;TIME(23,59,0)),"Evening",
  L3881&gt;=TIME(23,59,0),"Night",
  L3881&lt;TIME(9,0,0),"Night"
))</f>
        <v/>
      </c>
      <c r="O3881" t="str">
        <f t="shared" si="364"/>
        <v/>
      </c>
    </row>
    <row r="3882" spans="7:15" x14ac:dyDescent="0.25">
      <c r="G3882" t="str">
        <f t="shared" si="360"/>
        <v/>
      </c>
      <c r="H3882" s="4" t="str">
        <f t="shared" si="361"/>
        <v/>
      </c>
      <c r="I3882" t="str">
        <f>IFERROR(INDEX(Analysis!$B$71:$L$91, MATCH(B3882, Analysis!$A$71:$A$91, 0), MATCH(C3882, Analysis!$B$70:$L$70, 0)), "")</f>
        <v/>
      </c>
      <c r="J3882" t="str">
        <f t="shared" si="362"/>
        <v/>
      </c>
      <c r="K3882" s="56" t="str">
        <f t="shared" si="363"/>
        <v/>
      </c>
      <c r="L3882" s="57" t="str">
        <f t="shared" si="365"/>
        <v/>
      </c>
      <c r="M3882" t="str" cm="1">
        <f t="array" ref="M3882">IF(L3882="","",_xlfn.IFS(
  AND(L3882&gt;=TIME(9,0,0), L3882&lt;TIME(16,0,0)),"Morning",
  AND(L3882&gt;=TIME(16,0,0), L3882&lt;TIME(23,59,0)),"Evening",
  L3882&gt;=TIME(23,59,0),"Night",
  L3882&lt;TIME(9,0,0),"Night"
))</f>
        <v/>
      </c>
      <c r="O3882" t="str">
        <f t="shared" si="364"/>
        <v/>
      </c>
    </row>
    <row r="3883" spans="7:15" x14ac:dyDescent="0.25">
      <c r="G3883" t="str">
        <f t="shared" si="360"/>
        <v/>
      </c>
      <c r="H3883" s="4" t="str">
        <f t="shared" si="361"/>
        <v/>
      </c>
      <c r="I3883" t="str">
        <f>IFERROR(INDEX(Analysis!$B$71:$L$91, MATCH(B3883, Analysis!$A$71:$A$91, 0), MATCH(C3883, Analysis!$B$70:$L$70, 0)), "")</f>
        <v/>
      </c>
      <c r="J3883" t="str">
        <f t="shared" si="362"/>
        <v/>
      </c>
      <c r="K3883" s="56" t="str">
        <f t="shared" si="363"/>
        <v/>
      </c>
      <c r="L3883" s="57" t="str">
        <f t="shared" si="365"/>
        <v/>
      </c>
      <c r="M3883" t="str" cm="1">
        <f t="array" ref="M3883">IF(L3883="","",_xlfn.IFS(
  AND(L3883&gt;=TIME(9,0,0), L3883&lt;TIME(16,0,0)),"Morning",
  AND(L3883&gt;=TIME(16,0,0), L3883&lt;TIME(23,59,0)),"Evening",
  L3883&gt;=TIME(23,59,0),"Night",
  L3883&lt;TIME(9,0,0),"Night"
))</f>
        <v/>
      </c>
      <c r="O3883" t="str">
        <f t="shared" si="364"/>
        <v/>
      </c>
    </row>
    <row r="3884" spans="7:15" x14ac:dyDescent="0.25">
      <c r="G3884" t="str">
        <f t="shared" si="360"/>
        <v/>
      </c>
      <c r="H3884" s="4" t="str">
        <f t="shared" si="361"/>
        <v/>
      </c>
      <c r="I3884" t="str">
        <f>IFERROR(INDEX(Analysis!$B$71:$L$91, MATCH(B3884, Analysis!$A$71:$A$91, 0), MATCH(C3884, Analysis!$B$70:$L$70, 0)), "")</f>
        <v/>
      </c>
      <c r="J3884" t="str">
        <f t="shared" si="362"/>
        <v/>
      </c>
      <c r="K3884" s="56" t="str">
        <f t="shared" si="363"/>
        <v/>
      </c>
      <c r="L3884" s="57" t="str">
        <f t="shared" si="365"/>
        <v/>
      </c>
      <c r="M3884" t="str" cm="1">
        <f t="array" ref="M3884">IF(L3884="","",_xlfn.IFS(
  AND(L3884&gt;=TIME(9,0,0), L3884&lt;TIME(16,0,0)),"Morning",
  AND(L3884&gt;=TIME(16,0,0), L3884&lt;TIME(23,59,0)),"Evening",
  L3884&gt;=TIME(23,59,0),"Night",
  L3884&lt;TIME(9,0,0),"Night"
))</f>
        <v/>
      </c>
      <c r="O3884" t="str">
        <f t="shared" si="364"/>
        <v/>
      </c>
    </row>
    <row r="3885" spans="7:15" x14ac:dyDescent="0.25">
      <c r="G3885" t="str">
        <f t="shared" si="360"/>
        <v/>
      </c>
      <c r="H3885" s="4" t="str">
        <f t="shared" si="361"/>
        <v/>
      </c>
      <c r="I3885" t="str">
        <f>IFERROR(INDEX(Analysis!$B$71:$L$91, MATCH(B3885, Analysis!$A$71:$A$91, 0), MATCH(C3885, Analysis!$B$70:$L$70, 0)), "")</f>
        <v/>
      </c>
      <c r="J3885" t="str">
        <f t="shared" si="362"/>
        <v/>
      </c>
      <c r="K3885" s="56" t="str">
        <f t="shared" si="363"/>
        <v/>
      </c>
      <c r="L3885" s="57" t="str">
        <f t="shared" si="365"/>
        <v/>
      </c>
      <c r="M3885" t="str" cm="1">
        <f t="array" ref="M3885">IF(L3885="","",_xlfn.IFS(
  AND(L3885&gt;=TIME(9,0,0), L3885&lt;TIME(16,0,0)),"Morning",
  AND(L3885&gt;=TIME(16,0,0), L3885&lt;TIME(23,59,0)),"Evening",
  L3885&gt;=TIME(23,59,0),"Night",
  L3885&lt;TIME(9,0,0),"Night"
))</f>
        <v/>
      </c>
      <c r="O3885" t="str">
        <f t="shared" si="364"/>
        <v/>
      </c>
    </row>
    <row r="3886" spans="7:15" x14ac:dyDescent="0.25">
      <c r="G3886" t="str">
        <f t="shared" si="360"/>
        <v/>
      </c>
      <c r="H3886" s="4" t="str">
        <f t="shared" si="361"/>
        <v/>
      </c>
      <c r="I3886" t="str">
        <f>IFERROR(INDEX(Analysis!$B$71:$L$91, MATCH(B3886, Analysis!$A$71:$A$91, 0), MATCH(C3886, Analysis!$B$70:$L$70, 0)), "")</f>
        <v/>
      </c>
      <c r="J3886" t="str">
        <f t="shared" si="362"/>
        <v/>
      </c>
      <c r="K3886" s="56" t="str">
        <f t="shared" si="363"/>
        <v/>
      </c>
      <c r="L3886" s="57" t="str">
        <f t="shared" si="365"/>
        <v/>
      </c>
      <c r="M3886" t="str" cm="1">
        <f t="array" ref="M3886">IF(L3886="","",_xlfn.IFS(
  AND(L3886&gt;=TIME(9,0,0), L3886&lt;TIME(16,0,0)),"Morning",
  AND(L3886&gt;=TIME(16,0,0), L3886&lt;TIME(23,59,0)),"Evening",
  L3886&gt;=TIME(23,59,0),"Night",
  L3886&lt;TIME(9,0,0),"Night"
))</f>
        <v/>
      </c>
      <c r="O3886" t="str">
        <f t="shared" si="364"/>
        <v/>
      </c>
    </row>
    <row r="3887" spans="7:15" x14ac:dyDescent="0.25">
      <c r="G3887" t="str">
        <f t="shared" si="360"/>
        <v/>
      </c>
      <c r="H3887" s="4" t="str">
        <f t="shared" si="361"/>
        <v/>
      </c>
      <c r="I3887" t="str">
        <f>IFERROR(INDEX(Analysis!$B$71:$L$91, MATCH(B3887, Analysis!$A$71:$A$91, 0), MATCH(C3887, Analysis!$B$70:$L$70, 0)), "")</f>
        <v/>
      </c>
      <c r="J3887" t="str">
        <f t="shared" si="362"/>
        <v/>
      </c>
      <c r="K3887" s="56" t="str">
        <f t="shared" si="363"/>
        <v/>
      </c>
      <c r="L3887" s="57" t="str">
        <f t="shared" si="365"/>
        <v/>
      </c>
      <c r="M3887" t="str" cm="1">
        <f t="array" ref="M3887">IF(L3887="","",_xlfn.IFS(
  AND(L3887&gt;=TIME(9,0,0), L3887&lt;TIME(16,0,0)),"Morning",
  AND(L3887&gt;=TIME(16,0,0), L3887&lt;TIME(23,59,0)),"Evening",
  L3887&gt;=TIME(23,59,0),"Night",
  L3887&lt;TIME(9,0,0),"Night"
))</f>
        <v/>
      </c>
      <c r="O3887" t="str">
        <f t="shared" si="364"/>
        <v/>
      </c>
    </row>
    <row r="3888" spans="7:15" x14ac:dyDescent="0.25">
      <c r="G3888" t="str">
        <f t="shared" si="360"/>
        <v/>
      </c>
      <c r="H3888" s="4" t="str">
        <f t="shared" si="361"/>
        <v/>
      </c>
      <c r="I3888" t="str">
        <f>IFERROR(INDEX(Analysis!$B$71:$L$91, MATCH(B3888, Analysis!$A$71:$A$91, 0), MATCH(C3888, Analysis!$B$70:$L$70, 0)), "")</f>
        <v/>
      </c>
      <c r="J3888" t="str">
        <f t="shared" si="362"/>
        <v/>
      </c>
      <c r="K3888" s="56" t="str">
        <f t="shared" si="363"/>
        <v/>
      </c>
      <c r="L3888" s="57" t="str">
        <f t="shared" si="365"/>
        <v/>
      </c>
      <c r="M3888" t="str" cm="1">
        <f t="array" ref="M3888">IF(L3888="","",_xlfn.IFS(
  AND(L3888&gt;=TIME(9,0,0), L3888&lt;TIME(16,0,0)),"Morning",
  AND(L3888&gt;=TIME(16,0,0), L3888&lt;TIME(23,59,0)),"Evening",
  L3888&gt;=TIME(23,59,0),"Night",
  L3888&lt;TIME(9,0,0),"Night"
))</f>
        <v/>
      </c>
      <c r="O3888" t="str">
        <f t="shared" si="364"/>
        <v/>
      </c>
    </row>
    <row r="3889" spans="7:15" x14ac:dyDescent="0.25">
      <c r="G3889" t="str">
        <f t="shared" si="360"/>
        <v/>
      </c>
      <c r="H3889" s="4" t="str">
        <f t="shared" si="361"/>
        <v/>
      </c>
      <c r="I3889" t="str">
        <f>IFERROR(INDEX(Analysis!$B$71:$L$91, MATCH(B3889, Analysis!$A$71:$A$91, 0), MATCH(C3889, Analysis!$B$70:$L$70, 0)), "")</f>
        <v/>
      </c>
      <c r="J3889" t="str">
        <f t="shared" si="362"/>
        <v/>
      </c>
      <c r="K3889" s="56" t="str">
        <f t="shared" si="363"/>
        <v/>
      </c>
      <c r="L3889" s="57" t="str">
        <f t="shared" si="365"/>
        <v/>
      </c>
      <c r="M3889" t="str" cm="1">
        <f t="array" ref="M3889">IF(L3889="","",_xlfn.IFS(
  AND(L3889&gt;=TIME(9,0,0), L3889&lt;TIME(16,0,0)),"Morning",
  AND(L3889&gt;=TIME(16,0,0), L3889&lt;TIME(23,59,0)),"Evening",
  L3889&gt;=TIME(23,59,0),"Night",
  L3889&lt;TIME(9,0,0),"Night"
))</f>
        <v/>
      </c>
      <c r="O3889" t="str">
        <f t="shared" si="364"/>
        <v/>
      </c>
    </row>
    <row r="3890" spans="7:15" x14ac:dyDescent="0.25">
      <c r="G3890" t="str">
        <f t="shared" si="360"/>
        <v/>
      </c>
      <c r="H3890" s="4" t="str">
        <f t="shared" si="361"/>
        <v/>
      </c>
      <c r="I3890" t="str">
        <f>IFERROR(INDEX(Analysis!$B$71:$L$91, MATCH(B3890, Analysis!$A$71:$A$91, 0), MATCH(C3890, Analysis!$B$70:$L$70, 0)), "")</f>
        <v/>
      </c>
      <c r="J3890" t="str">
        <f t="shared" si="362"/>
        <v/>
      </c>
      <c r="K3890" s="56" t="str">
        <f t="shared" si="363"/>
        <v/>
      </c>
      <c r="L3890" s="57" t="str">
        <f t="shared" si="365"/>
        <v/>
      </c>
      <c r="M3890" t="str" cm="1">
        <f t="array" ref="M3890">IF(L3890="","",_xlfn.IFS(
  AND(L3890&gt;=TIME(9,0,0), L3890&lt;TIME(16,0,0)),"Morning",
  AND(L3890&gt;=TIME(16,0,0), L3890&lt;TIME(23,59,0)),"Evening",
  L3890&gt;=TIME(23,59,0),"Night",
  L3890&lt;TIME(9,0,0),"Night"
))</f>
        <v/>
      </c>
      <c r="O3890" t="str">
        <f t="shared" si="364"/>
        <v/>
      </c>
    </row>
    <row r="3891" spans="7:15" x14ac:dyDescent="0.25">
      <c r="G3891" t="str">
        <f t="shared" si="360"/>
        <v/>
      </c>
      <c r="H3891" s="4" t="str">
        <f t="shared" si="361"/>
        <v/>
      </c>
      <c r="I3891" t="str">
        <f>IFERROR(INDEX(Analysis!$B$71:$L$91, MATCH(B3891, Analysis!$A$71:$A$91, 0), MATCH(C3891, Analysis!$B$70:$L$70, 0)), "")</f>
        <v/>
      </c>
      <c r="J3891" t="str">
        <f t="shared" si="362"/>
        <v/>
      </c>
      <c r="K3891" s="56" t="str">
        <f t="shared" si="363"/>
        <v/>
      </c>
      <c r="L3891" s="57" t="str">
        <f t="shared" si="365"/>
        <v/>
      </c>
      <c r="M3891" t="str" cm="1">
        <f t="array" ref="M3891">IF(L3891="","",_xlfn.IFS(
  AND(L3891&gt;=TIME(9,0,0), L3891&lt;TIME(16,0,0)),"Morning",
  AND(L3891&gt;=TIME(16,0,0), L3891&lt;TIME(23,59,0)),"Evening",
  L3891&gt;=TIME(23,59,0),"Night",
  L3891&lt;TIME(9,0,0),"Night"
))</f>
        <v/>
      </c>
      <c r="O3891" t="str">
        <f t="shared" si="364"/>
        <v/>
      </c>
    </row>
    <row r="3892" spans="7:15" x14ac:dyDescent="0.25">
      <c r="G3892" t="str">
        <f t="shared" si="360"/>
        <v/>
      </c>
      <c r="H3892" s="4" t="str">
        <f t="shared" si="361"/>
        <v/>
      </c>
      <c r="I3892" t="str">
        <f>IFERROR(INDEX(Analysis!$B$71:$L$91, MATCH(B3892, Analysis!$A$71:$A$91, 0), MATCH(C3892, Analysis!$B$70:$L$70, 0)), "")</f>
        <v/>
      </c>
      <c r="J3892" t="str">
        <f t="shared" si="362"/>
        <v/>
      </c>
      <c r="K3892" s="56" t="str">
        <f t="shared" si="363"/>
        <v/>
      </c>
      <c r="L3892" s="57" t="str">
        <f t="shared" si="365"/>
        <v/>
      </c>
      <c r="M3892" t="str" cm="1">
        <f t="array" ref="M3892">IF(L3892="","",_xlfn.IFS(
  AND(L3892&gt;=TIME(9,0,0), L3892&lt;TIME(16,0,0)),"Morning",
  AND(L3892&gt;=TIME(16,0,0), L3892&lt;TIME(23,59,0)),"Evening",
  L3892&gt;=TIME(23,59,0),"Night",
  L3892&lt;TIME(9,0,0),"Night"
))</f>
        <v/>
      </c>
      <c r="O3892" t="str">
        <f t="shared" si="364"/>
        <v/>
      </c>
    </row>
    <row r="3893" spans="7:15" x14ac:dyDescent="0.25">
      <c r="G3893" t="str">
        <f t="shared" si="360"/>
        <v/>
      </c>
      <c r="H3893" s="4" t="str">
        <f t="shared" si="361"/>
        <v/>
      </c>
      <c r="I3893" t="str">
        <f>IFERROR(INDEX(Analysis!$B$71:$L$91, MATCH(B3893, Analysis!$A$71:$A$91, 0), MATCH(C3893, Analysis!$B$70:$L$70, 0)), "")</f>
        <v/>
      </c>
      <c r="J3893" t="str">
        <f t="shared" si="362"/>
        <v/>
      </c>
      <c r="K3893" s="56" t="str">
        <f t="shared" si="363"/>
        <v/>
      </c>
      <c r="L3893" s="57" t="str">
        <f t="shared" si="365"/>
        <v/>
      </c>
      <c r="M3893" t="str" cm="1">
        <f t="array" ref="M3893">IF(L3893="","",_xlfn.IFS(
  AND(L3893&gt;=TIME(9,0,0), L3893&lt;TIME(16,0,0)),"Morning",
  AND(L3893&gt;=TIME(16,0,0), L3893&lt;TIME(23,59,0)),"Evening",
  L3893&gt;=TIME(23,59,0),"Night",
  L3893&lt;TIME(9,0,0),"Night"
))</f>
        <v/>
      </c>
      <c r="O3893" t="str">
        <f t="shared" si="364"/>
        <v/>
      </c>
    </row>
    <row r="3894" spans="7:15" x14ac:dyDescent="0.25">
      <c r="G3894" t="str">
        <f t="shared" si="360"/>
        <v/>
      </c>
      <c r="H3894" s="4" t="str">
        <f t="shared" si="361"/>
        <v/>
      </c>
      <c r="I3894" t="str">
        <f>IFERROR(INDEX(Analysis!$B$71:$L$91, MATCH(B3894, Analysis!$A$71:$A$91, 0), MATCH(C3894, Analysis!$B$70:$L$70, 0)), "")</f>
        <v/>
      </c>
      <c r="J3894" t="str">
        <f t="shared" si="362"/>
        <v/>
      </c>
      <c r="K3894" s="56" t="str">
        <f t="shared" si="363"/>
        <v/>
      </c>
      <c r="L3894" s="57" t="str">
        <f t="shared" si="365"/>
        <v/>
      </c>
      <c r="M3894" t="str" cm="1">
        <f t="array" ref="M3894">IF(L3894="","",_xlfn.IFS(
  AND(L3894&gt;=TIME(9,0,0), L3894&lt;TIME(16,0,0)),"Morning",
  AND(L3894&gt;=TIME(16,0,0), L3894&lt;TIME(23,59,0)),"Evening",
  L3894&gt;=TIME(23,59,0),"Night",
  L3894&lt;TIME(9,0,0),"Night"
))</f>
        <v/>
      </c>
      <c r="O3894" t="str">
        <f t="shared" si="364"/>
        <v/>
      </c>
    </row>
    <row r="3895" spans="7:15" x14ac:dyDescent="0.25">
      <c r="G3895" t="str">
        <f t="shared" si="360"/>
        <v/>
      </c>
      <c r="H3895" s="4" t="str">
        <f t="shared" si="361"/>
        <v/>
      </c>
      <c r="I3895" t="str">
        <f>IFERROR(INDEX(Analysis!$B$71:$L$91, MATCH(B3895, Analysis!$A$71:$A$91, 0), MATCH(C3895, Analysis!$B$70:$L$70, 0)), "")</f>
        <v/>
      </c>
      <c r="J3895" t="str">
        <f t="shared" si="362"/>
        <v/>
      </c>
      <c r="K3895" s="56" t="str">
        <f t="shared" si="363"/>
        <v/>
      </c>
      <c r="L3895" s="57" t="str">
        <f t="shared" si="365"/>
        <v/>
      </c>
      <c r="M3895" t="str" cm="1">
        <f t="array" ref="M3895">IF(L3895="","",_xlfn.IFS(
  AND(L3895&gt;=TIME(9,0,0), L3895&lt;TIME(16,0,0)),"Morning",
  AND(L3895&gt;=TIME(16,0,0), L3895&lt;TIME(23,59,0)),"Evening",
  L3895&gt;=TIME(23,59,0),"Night",
  L3895&lt;TIME(9,0,0),"Night"
))</f>
        <v/>
      </c>
      <c r="O3895" t="str">
        <f t="shared" si="364"/>
        <v/>
      </c>
    </row>
    <row r="3896" spans="7:15" x14ac:dyDescent="0.25">
      <c r="G3896" t="str">
        <f t="shared" si="360"/>
        <v/>
      </c>
      <c r="H3896" s="4" t="str">
        <f t="shared" si="361"/>
        <v/>
      </c>
      <c r="I3896" t="str">
        <f>IFERROR(INDEX(Analysis!$B$71:$L$91, MATCH(B3896, Analysis!$A$71:$A$91, 0), MATCH(C3896, Analysis!$B$70:$L$70, 0)), "")</f>
        <v/>
      </c>
      <c r="J3896" t="str">
        <f t="shared" si="362"/>
        <v/>
      </c>
      <c r="K3896" s="56" t="str">
        <f t="shared" si="363"/>
        <v/>
      </c>
      <c r="L3896" s="57" t="str">
        <f t="shared" si="365"/>
        <v/>
      </c>
      <c r="M3896" t="str" cm="1">
        <f t="array" ref="M3896">IF(L3896="","",_xlfn.IFS(
  AND(L3896&gt;=TIME(9,0,0), L3896&lt;TIME(16,0,0)),"Morning",
  AND(L3896&gt;=TIME(16,0,0), L3896&lt;TIME(23,59,0)),"Evening",
  L3896&gt;=TIME(23,59,0),"Night",
  L3896&lt;TIME(9,0,0),"Night"
))</f>
        <v/>
      </c>
      <c r="O3896" t="str">
        <f t="shared" si="364"/>
        <v/>
      </c>
    </row>
    <row r="3897" spans="7:15" x14ac:dyDescent="0.25">
      <c r="G3897" t="str">
        <f t="shared" si="360"/>
        <v/>
      </c>
      <c r="H3897" s="4" t="str">
        <f t="shared" si="361"/>
        <v/>
      </c>
      <c r="I3897" t="str">
        <f>IFERROR(INDEX(Analysis!$B$71:$L$91, MATCH(B3897, Analysis!$A$71:$A$91, 0), MATCH(C3897, Analysis!$B$70:$L$70, 0)), "")</f>
        <v/>
      </c>
      <c r="J3897" t="str">
        <f t="shared" si="362"/>
        <v/>
      </c>
      <c r="K3897" s="56" t="str">
        <f t="shared" si="363"/>
        <v/>
      </c>
      <c r="L3897" s="57" t="str">
        <f t="shared" si="365"/>
        <v/>
      </c>
      <c r="M3897" t="str" cm="1">
        <f t="array" ref="M3897">IF(L3897="","",_xlfn.IFS(
  AND(L3897&gt;=TIME(9,0,0), L3897&lt;TIME(16,0,0)),"Morning",
  AND(L3897&gt;=TIME(16,0,0), L3897&lt;TIME(23,59,0)),"Evening",
  L3897&gt;=TIME(23,59,0),"Night",
  L3897&lt;TIME(9,0,0),"Night"
))</f>
        <v/>
      </c>
      <c r="O3897" t="str">
        <f t="shared" si="364"/>
        <v/>
      </c>
    </row>
    <row r="3898" spans="7:15" x14ac:dyDescent="0.25">
      <c r="G3898" t="str">
        <f t="shared" si="360"/>
        <v/>
      </c>
      <c r="H3898" s="4" t="str">
        <f t="shared" si="361"/>
        <v/>
      </c>
      <c r="I3898" t="str">
        <f>IFERROR(INDEX(Analysis!$B$71:$L$91, MATCH(B3898, Analysis!$A$71:$A$91, 0), MATCH(C3898, Analysis!$B$70:$L$70, 0)), "")</f>
        <v/>
      </c>
      <c r="J3898" t="str">
        <f t="shared" si="362"/>
        <v/>
      </c>
      <c r="K3898" s="56" t="str">
        <f t="shared" si="363"/>
        <v/>
      </c>
      <c r="L3898" s="57" t="str">
        <f t="shared" si="365"/>
        <v/>
      </c>
      <c r="M3898" t="str" cm="1">
        <f t="array" ref="M3898">IF(L3898="","",_xlfn.IFS(
  AND(L3898&gt;=TIME(9,0,0), L3898&lt;TIME(16,0,0)),"Morning",
  AND(L3898&gt;=TIME(16,0,0), L3898&lt;TIME(23,59,0)),"Evening",
  L3898&gt;=TIME(23,59,0),"Night",
  L3898&lt;TIME(9,0,0),"Night"
))</f>
        <v/>
      </c>
      <c r="O3898" t="str">
        <f t="shared" si="364"/>
        <v/>
      </c>
    </row>
    <row r="3899" spans="7:15" x14ac:dyDescent="0.25">
      <c r="G3899" t="str">
        <f t="shared" si="360"/>
        <v/>
      </c>
      <c r="H3899" s="4" t="str">
        <f t="shared" si="361"/>
        <v/>
      </c>
      <c r="I3899" t="str">
        <f>IFERROR(INDEX(Analysis!$B$71:$L$91, MATCH(B3899, Analysis!$A$71:$A$91, 0), MATCH(C3899, Analysis!$B$70:$L$70, 0)), "")</f>
        <v/>
      </c>
      <c r="J3899" t="str">
        <f t="shared" si="362"/>
        <v/>
      </c>
      <c r="K3899" s="56" t="str">
        <f t="shared" si="363"/>
        <v/>
      </c>
      <c r="L3899" s="57" t="str">
        <f t="shared" si="365"/>
        <v/>
      </c>
      <c r="M3899" t="str" cm="1">
        <f t="array" ref="M3899">IF(L3899="","",_xlfn.IFS(
  AND(L3899&gt;=TIME(9,0,0), L3899&lt;TIME(16,0,0)),"Morning",
  AND(L3899&gt;=TIME(16,0,0), L3899&lt;TIME(23,59,0)),"Evening",
  L3899&gt;=TIME(23,59,0),"Night",
  L3899&lt;TIME(9,0,0),"Night"
))</f>
        <v/>
      </c>
      <c r="O3899" t="str">
        <f t="shared" si="364"/>
        <v/>
      </c>
    </row>
    <row r="3900" spans="7:15" x14ac:dyDescent="0.25">
      <c r="G3900" t="str">
        <f t="shared" si="360"/>
        <v/>
      </c>
      <c r="H3900" s="4" t="str">
        <f t="shared" si="361"/>
        <v/>
      </c>
      <c r="I3900" t="str">
        <f>IFERROR(INDEX(Analysis!$B$71:$L$91, MATCH(B3900, Analysis!$A$71:$A$91, 0), MATCH(C3900, Analysis!$B$70:$L$70, 0)), "")</f>
        <v/>
      </c>
      <c r="J3900" t="str">
        <f t="shared" si="362"/>
        <v/>
      </c>
      <c r="K3900" s="56" t="str">
        <f t="shared" si="363"/>
        <v/>
      </c>
      <c r="L3900" s="57" t="str">
        <f t="shared" si="365"/>
        <v/>
      </c>
      <c r="M3900" t="str" cm="1">
        <f t="array" ref="M3900">IF(L3900="","",_xlfn.IFS(
  AND(L3900&gt;=TIME(9,0,0), L3900&lt;TIME(16,0,0)),"Morning",
  AND(L3900&gt;=TIME(16,0,0), L3900&lt;TIME(23,59,0)),"Evening",
  L3900&gt;=TIME(23,59,0),"Night",
  L3900&lt;TIME(9,0,0),"Night"
))</f>
        <v/>
      </c>
      <c r="O3900" t="str">
        <f t="shared" si="364"/>
        <v/>
      </c>
    </row>
    <row r="3901" spans="7:15" x14ac:dyDescent="0.25">
      <c r="G3901" t="str">
        <f t="shared" si="360"/>
        <v/>
      </c>
      <c r="H3901" s="4" t="str">
        <f t="shared" si="361"/>
        <v/>
      </c>
      <c r="I3901" t="str">
        <f>IFERROR(INDEX(Analysis!$B$71:$L$91, MATCH(B3901, Analysis!$A$71:$A$91, 0), MATCH(C3901, Analysis!$B$70:$L$70, 0)), "")</f>
        <v/>
      </c>
      <c r="J3901" t="str">
        <f t="shared" si="362"/>
        <v/>
      </c>
      <c r="K3901" s="56" t="str">
        <f t="shared" si="363"/>
        <v/>
      </c>
      <c r="L3901" s="57" t="str">
        <f t="shared" si="365"/>
        <v/>
      </c>
      <c r="M3901" t="str" cm="1">
        <f t="array" ref="M3901">IF(L3901="","",_xlfn.IFS(
  AND(L3901&gt;=TIME(9,0,0), L3901&lt;TIME(16,0,0)),"Morning",
  AND(L3901&gt;=TIME(16,0,0), L3901&lt;TIME(23,59,0)),"Evening",
  L3901&gt;=TIME(23,59,0),"Night",
  L3901&lt;TIME(9,0,0),"Night"
))</f>
        <v/>
      </c>
      <c r="O3901" t="str">
        <f t="shared" si="364"/>
        <v/>
      </c>
    </row>
    <row r="3902" spans="7:15" x14ac:dyDescent="0.25">
      <c r="G3902" t="str">
        <f t="shared" si="360"/>
        <v/>
      </c>
      <c r="H3902" s="4" t="str">
        <f t="shared" si="361"/>
        <v/>
      </c>
      <c r="I3902" t="str">
        <f>IFERROR(INDEX(Analysis!$B$71:$L$91, MATCH(B3902, Analysis!$A$71:$A$91, 0), MATCH(C3902, Analysis!$B$70:$L$70, 0)), "")</f>
        <v/>
      </c>
      <c r="J3902" t="str">
        <f t="shared" si="362"/>
        <v/>
      </c>
      <c r="K3902" s="56" t="str">
        <f t="shared" si="363"/>
        <v/>
      </c>
      <c r="L3902" s="57" t="str">
        <f t="shared" si="365"/>
        <v/>
      </c>
      <c r="M3902" t="str" cm="1">
        <f t="array" ref="M3902">IF(L3902="","",_xlfn.IFS(
  AND(L3902&gt;=TIME(9,0,0), L3902&lt;TIME(16,0,0)),"Morning",
  AND(L3902&gt;=TIME(16,0,0), L3902&lt;TIME(23,59,0)),"Evening",
  L3902&gt;=TIME(23,59,0),"Night",
  L3902&lt;TIME(9,0,0),"Night"
))</f>
        <v/>
      </c>
      <c r="O3902" t="str">
        <f t="shared" si="364"/>
        <v/>
      </c>
    </row>
    <row r="3903" spans="7:15" x14ac:dyDescent="0.25">
      <c r="G3903" t="str">
        <f t="shared" si="360"/>
        <v/>
      </c>
      <c r="H3903" s="4" t="str">
        <f t="shared" si="361"/>
        <v/>
      </c>
      <c r="I3903" t="str">
        <f>IFERROR(INDEX(Analysis!$B$71:$L$91, MATCH(B3903, Analysis!$A$71:$A$91, 0), MATCH(C3903, Analysis!$B$70:$L$70, 0)), "")</f>
        <v/>
      </c>
      <c r="J3903" t="str">
        <f t="shared" si="362"/>
        <v/>
      </c>
      <c r="K3903" s="56" t="str">
        <f t="shared" si="363"/>
        <v/>
      </c>
      <c r="L3903" s="57" t="str">
        <f t="shared" si="365"/>
        <v/>
      </c>
      <c r="M3903" t="str" cm="1">
        <f t="array" ref="M3903">IF(L3903="","",_xlfn.IFS(
  AND(L3903&gt;=TIME(9,0,0), L3903&lt;TIME(16,0,0)),"Morning",
  AND(L3903&gt;=TIME(16,0,0), L3903&lt;TIME(23,59,0)),"Evening",
  L3903&gt;=TIME(23,59,0),"Night",
  L3903&lt;TIME(9,0,0),"Night"
))</f>
        <v/>
      </c>
      <c r="O3903" t="str">
        <f t="shared" si="364"/>
        <v/>
      </c>
    </row>
    <row r="3904" spans="7:15" x14ac:dyDescent="0.25">
      <c r="G3904" t="str">
        <f t="shared" si="360"/>
        <v/>
      </c>
      <c r="H3904" s="4" t="str">
        <f t="shared" si="361"/>
        <v/>
      </c>
      <c r="I3904" t="str">
        <f>IFERROR(INDEX(Analysis!$B$71:$L$91, MATCH(B3904, Analysis!$A$71:$A$91, 0), MATCH(C3904, Analysis!$B$70:$L$70, 0)), "")</f>
        <v/>
      </c>
      <c r="J3904" t="str">
        <f t="shared" si="362"/>
        <v/>
      </c>
      <c r="K3904" s="56" t="str">
        <f t="shared" si="363"/>
        <v/>
      </c>
      <c r="L3904" s="57" t="str">
        <f t="shared" si="365"/>
        <v/>
      </c>
      <c r="M3904" t="str" cm="1">
        <f t="array" ref="M3904">IF(L3904="","",_xlfn.IFS(
  AND(L3904&gt;=TIME(9,0,0), L3904&lt;TIME(16,0,0)),"Morning",
  AND(L3904&gt;=TIME(16,0,0), L3904&lt;TIME(23,59,0)),"Evening",
  L3904&gt;=TIME(23,59,0),"Night",
  L3904&lt;TIME(9,0,0),"Night"
))</f>
        <v/>
      </c>
      <c r="O3904" t="str">
        <f t="shared" si="364"/>
        <v/>
      </c>
    </row>
    <row r="3905" spans="7:15" x14ac:dyDescent="0.25">
      <c r="G3905" t="str">
        <f t="shared" si="360"/>
        <v/>
      </c>
      <c r="H3905" s="4" t="str">
        <f t="shared" si="361"/>
        <v/>
      </c>
      <c r="I3905" t="str">
        <f>IFERROR(INDEX(Analysis!$B$71:$L$91, MATCH(B3905, Analysis!$A$71:$A$91, 0), MATCH(C3905, Analysis!$B$70:$L$70, 0)), "")</f>
        <v/>
      </c>
      <c r="J3905" t="str">
        <f t="shared" si="362"/>
        <v/>
      </c>
      <c r="K3905" s="56" t="str">
        <f t="shared" si="363"/>
        <v/>
      </c>
      <c r="L3905" s="57" t="str">
        <f t="shared" si="365"/>
        <v/>
      </c>
      <c r="M3905" t="str" cm="1">
        <f t="array" ref="M3905">IF(L3905="","",_xlfn.IFS(
  AND(L3905&gt;=TIME(9,0,0), L3905&lt;TIME(16,0,0)),"Morning",
  AND(L3905&gt;=TIME(16,0,0), L3905&lt;TIME(23,59,0)),"Evening",
  L3905&gt;=TIME(23,59,0),"Night",
  L3905&lt;TIME(9,0,0),"Night"
))</f>
        <v/>
      </c>
      <c r="O3905" t="str">
        <f t="shared" si="364"/>
        <v/>
      </c>
    </row>
    <row r="3906" spans="7:15" x14ac:dyDescent="0.25">
      <c r="G3906" t="str">
        <f t="shared" ref="G3906:G3969" si="366">IF(ISBLANK(A3906), "", IF(ISBLANK(F3906), 0, F3906))</f>
        <v/>
      </c>
      <c r="H3906" s="4" t="str">
        <f t="shared" ref="H3906:H3969" si="367">IF(ISBLANK(E3906),"",HYPERLINK(E3906,"Click here"))</f>
        <v/>
      </c>
      <c r="I3906" t="str">
        <f>IFERROR(INDEX(Analysis!$B$71:$L$91, MATCH(B3906, Analysis!$A$71:$A$91, 0), MATCH(C3906, Analysis!$B$70:$L$70, 0)), "")</f>
        <v/>
      </c>
      <c r="J3906" t="str">
        <f t="shared" ref="J3906:J3969" si="368">IF(ISBLANK(A3906),"",WEEKNUM(A3906))</f>
        <v/>
      </c>
      <c r="K3906" s="56" t="str">
        <f t="shared" ref="K3906:K3969" si="369">IF(ISBLANK(A3906),"",DATE(YEAR(A3906),MONTH(A3906),DAY(A3906)))</f>
        <v/>
      </c>
      <c r="L3906" s="57" t="str">
        <f t="shared" si="365"/>
        <v/>
      </c>
      <c r="M3906" t="str" cm="1">
        <f t="array" ref="M3906">IF(L3906="","",_xlfn.IFS(
  AND(L3906&gt;=TIME(9,0,0), L3906&lt;TIME(16,0,0)),"Morning",
  AND(L3906&gt;=TIME(16,0,0), L3906&lt;TIME(23,59,0)),"Evening",
  L3906&gt;=TIME(23,59,0),"Night",
  L3906&lt;TIME(9,0,0),"Night"
))</f>
        <v/>
      </c>
      <c r="O3906" t="str">
        <f t="shared" ref="O3906:O3969" si="370">IF(N3906="ON", _xlfn.IMAGE(E3906, 1), "")</f>
        <v/>
      </c>
    </row>
    <row r="3907" spans="7:15" x14ac:dyDescent="0.25">
      <c r="G3907" t="str">
        <f t="shared" si="366"/>
        <v/>
      </c>
      <c r="H3907" s="4" t="str">
        <f t="shared" si="367"/>
        <v/>
      </c>
      <c r="I3907" t="str">
        <f>IFERROR(INDEX(Analysis!$B$71:$L$91, MATCH(B3907, Analysis!$A$71:$A$91, 0), MATCH(C3907, Analysis!$B$70:$L$70, 0)), "")</f>
        <v/>
      </c>
      <c r="J3907" t="str">
        <f t="shared" si="368"/>
        <v/>
      </c>
      <c r="K3907" s="56" t="str">
        <f t="shared" si="369"/>
        <v/>
      </c>
      <c r="L3907" s="57" t="str">
        <f t="shared" ref="L3907:L3970" si="371">IF(A3907="", "", A3907 - INT(A3907))</f>
        <v/>
      </c>
      <c r="M3907" t="str" cm="1">
        <f t="array" ref="M3907">IF(L3907="","",_xlfn.IFS(
  AND(L3907&gt;=TIME(9,0,0), L3907&lt;TIME(16,0,0)),"Morning",
  AND(L3907&gt;=TIME(16,0,0), L3907&lt;TIME(23,59,0)),"Evening",
  L3907&gt;=TIME(23,59,0),"Night",
  L3907&lt;TIME(9,0,0),"Night"
))</f>
        <v/>
      </c>
      <c r="O3907" t="str">
        <f t="shared" si="370"/>
        <v/>
      </c>
    </row>
    <row r="3908" spans="7:15" x14ac:dyDescent="0.25">
      <c r="G3908" t="str">
        <f t="shared" si="366"/>
        <v/>
      </c>
      <c r="H3908" s="4" t="str">
        <f t="shared" si="367"/>
        <v/>
      </c>
      <c r="I3908" t="str">
        <f>IFERROR(INDEX(Analysis!$B$71:$L$91, MATCH(B3908, Analysis!$A$71:$A$91, 0), MATCH(C3908, Analysis!$B$70:$L$70, 0)), "")</f>
        <v/>
      </c>
      <c r="J3908" t="str">
        <f t="shared" si="368"/>
        <v/>
      </c>
      <c r="K3908" s="56" t="str">
        <f t="shared" si="369"/>
        <v/>
      </c>
      <c r="L3908" s="57" t="str">
        <f t="shared" si="371"/>
        <v/>
      </c>
      <c r="M3908" t="str" cm="1">
        <f t="array" ref="M3908">IF(L3908="","",_xlfn.IFS(
  AND(L3908&gt;=TIME(9,0,0), L3908&lt;TIME(16,0,0)),"Morning",
  AND(L3908&gt;=TIME(16,0,0), L3908&lt;TIME(23,59,0)),"Evening",
  L3908&gt;=TIME(23,59,0),"Night",
  L3908&lt;TIME(9,0,0),"Night"
))</f>
        <v/>
      </c>
      <c r="O3908" t="str">
        <f t="shared" si="370"/>
        <v/>
      </c>
    </row>
    <row r="3909" spans="7:15" x14ac:dyDescent="0.25">
      <c r="G3909" t="str">
        <f t="shared" si="366"/>
        <v/>
      </c>
      <c r="H3909" s="4" t="str">
        <f t="shared" si="367"/>
        <v/>
      </c>
      <c r="I3909" t="str">
        <f>IFERROR(INDEX(Analysis!$B$71:$L$91, MATCH(B3909, Analysis!$A$71:$A$91, 0), MATCH(C3909, Analysis!$B$70:$L$70, 0)), "")</f>
        <v/>
      </c>
      <c r="J3909" t="str">
        <f t="shared" si="368"/>
        <v/>
      </c>
      <c r="K3909" s="56" t="str">
        <f t="shared" si="369"/>
        <v/>
      </c>
      <c r="L3909" s="57" t="str">
        <f t="shared" si="371"/>
        <v/>
      </c>
      <c r="M3909" t="str" cm="1">
        <f t="array" ref="M3909">IF(L3909="","",_xlfn.IFS(
  AND(L3909&gt;=TIME(9,0,0), L3909&lt;TIME(16,0,0)),"Morning",
  AND(L3909&gt;=TIME(16,0,0), L3909&lt;TIME(23,59,0)),"Evening",
  L3909&gt;=TIME(23,59,0),"Night",
  L3909&lt;TIME(9,0,0),"Night"
))</f>
        <v/>
      </c>
      <c r="O3909" t="str">
        <f t="shared" si="370"/>
        <v/>
      </c>
    </row>
    <row r="3910" spans="7:15" x14ac:dyDescent="0.25">
      <c r="G3910" t="str">
        <f t="shared" si="366"/>
        <v/>
      </c>
      <c r="H3910" s="4" t="str">
        <f t="shared" si="367"/>
        <v/>
      </c>
      <c r="I3910" t="str">
        <f>IFERROR(INDEX(Analysis!$B$71:$L$91, MATCH(B3910, Analysis!$A$71:$A$91, 0), MATCH(C3910, Analysis!$B$70:$L$70, 0)), "")</f>
        <v/>
      </c>
      <c r="J3910" t="str">
        <f t="shared" si="368"/>
        <v/>
      </c>
      <c r="K3910" s="56" t="str">
        <f t="shared" si="369"/>
        <v/>
      </c>
      <c r="L3910" s="57" t="str">
        <f t="shared" si="371"/>
        <v/>
      </c>
      <c r="M3910" t="str" cm="1">
        <f t="array" ref="M3910">IF(L3910="","",_xlfn.IFS(
  AND(L3910&gt;=TIME(9,0,0), L3910&lt;TIME(16,0,0)),"Morning",
  AND(L3910&gt;=TIME(16,0,0), L3910&lt;TIME(23,59,0)),"Evening",
  L3910&gt;=TIME(23,59,0),"Night",
  L3910&lt;TIME(9,0,0),"Night"
))</f>
        <v/>
      </c>
      <c r="O3910" t="str">
        <f t="shared" si="370"/>
        <v/>
      </c>
    </row>
    <row r="3911" spans="7:15" x14ac:dyDescent="0.25">
      <c r="G3911" t="str">
        <f t="shared" si="366"/>
        <v/>
      </c>
      <c r="H3911" s="4" t="str">
        <f t="shared" si="367"/>
        <v/>
      </c>
      <c r="I3911" t="str">
        <f>IFERROR(INDEX(Analysis!$B$71:$L$91, MATCH(B3911, Analysis!$A$71:$A$91, 0), MATCH(C3911, Analysis!$B$70:$L$70, 0)), "")</f>
        <v/>
      </c>
      <c r="J3911" t="str">
        <f t="shared" si="368"/>
        <v/>
      </c>
      <c r="K3911" s="56" t="str">
        <f t="shared" si="369"/>
        <v/>
      </c>
      <c r="L3911" s="57" t="str">
        <f t="shared" si="371"/>
        <v/>
      </c>
      <c r="M3911" t="str" cm="1">
        <f t="array" ref="M3911">IF(L3911="","",_xlfn.IFS(
  AND(L3911&gt;=TIME(9,0,0), L3911&lt;TIME(16,0,0)),"Morning",
  AND(L3911&gt;=TIME(16,0,0), L3911&lt;TIME(23,59,0)),"Evening",
  L3911&gt;=TIME(23,59,0),"Night",
  L3911&lt;TIME(9,0,0),"Night"
))</f>
        <v/>
      </c>
      <c r="O3911" t="str">
        <f t="shared" si="370"/>
        <v/>
      </c>
    </row>
    <row r="3912" spans="7:15" x14ac:dyDescent="0.25">
      <c r="G3912" t="str">
        <f t="shared" si="366"/>
        <v/>
      </c>
      <c r="H3912" s="4" t="str">
        <f t="shared" si="367"/>
        <v/>
      </c>
      <c r="I3912" t="str">
        <f>IFERROR(INDEX(Analysis!$B$71:$L$91, MATCH(B3912, Analysis!$A$71:$A$91, 0), MATCH(C3912, Analysis!$B$70:$L$70, 0)), "")</f>
        <v/>
      </c>
      <c r="J3912" t="str">
        <f t="shared" si="368"/>
        <v/>
      </c>
      <c r="K3912" s="56" t="str">
        <f t="shared" si="369"/>
        <v/>
      </c>
      <c r="L3912" s="57" t="str">
        <f t="shared" si="371"/>
        <v/>
      </c>
      <c r="M3912" t="str" cm="1">
        <f t="array" ref="M3912">IF(L3912="","",_xlfn.IFS(
  AND(L3912&gt;=TIME(9,0,0), L3912&lt;TIME(16,0,0)),"Morning",
  AND(L3912&gt;=TIME(16,0,0), L3912&lt;TIME(23,59,0)),"Evening",
  L3912&gt;=TIME(23,59,0),"Night",
  L3912&lt;TIME(9,0,0),"Night"
))</f>
        <v/>
      </c>
      <c r="O3912" t="str">
        <f t="shared" si="370"/>
        <v/>
      </c>
    </row>
    <row r="3913" spans="7:15" x14ac:dyDescent="0.25">
      <c r="G3913" t="str">
        <f t="shared" si="366"/>
        <v/>
      </c>
      <c r="H3913" s="4" t="str">
        <f t="shared" si="367"/>
        <v/>
      </c>
      <c r="I3913" t="str">
        <f>IFERROR(INDEX(Analysis!$B$71:$L$91, MATCH(B3913, Analysis!$A$71:$A$91, 0), MATCH(C3913, Analysis!$B$70:$L$70, 0)), "")</f>
        <v/>
      </c>
      <c r="J3913" t="str">
        <f t="shared" si="368"/>
        <v/>
      </c>
      <c r="K3913" s="56" t="str">
        <f t="shared" si="369"/>
        <v/>
      </c>
      <c r="L3913" s="57" t="str">
        <f t="shared" si="371"/>
        <v/>
      </c>
      <c r="M3913" t="str" cm="1">
        <f t="array" ref="M3913">IF(L3913="","",_xlfn.IFS(
  AND(L3913&gt;=TIME(9,0,0), L3913&lt;TIME(16,0,0)),"Morning",
  AND(L3913&gt;=TIME(16,0,0), L3913&lt;TIME(23,59,0)),"Evening",
  L3913&gt;=TIME(23,59,0),"Night",
  L3913&lt;TIME(9,0,0),"Night"
))</f>
        <v/>
      </c>
      <c r="O3913" t="str">
        <f t="shared" si="370"/>
        <v/>
      </c>
    </row>
    <row r="3914" spans="7:15" x14ac:dyDescent="0.25">
      <c r="G3914" t="str">
        <f t="shared" si="366"/>
        <v/>
      </c>
      <c r="H3914" s="4" t="str">
        <f t="shared" si="367"/>
        <v/>
      </c>
      <c r="I3914" t="str">
        <f>IFERROR(INDEX(Analysis!$B$71:$L$91, MATCH(B3914, Analysis!$A$71:$A$91, 0), MATCH(C3914, Analysis!$B$70:$L$70, 0)), "")</f>
        <v/>
      </c>
      <c r="J3914" t="str">
        <f t="shared" si="368"/>
        <v/>
      </c>
      <c r="K3914" s="56" t="str">
        <f t="shared" si="369"/>
        <v/>
      </c>
      <c r="L3914" s="57" t="str">
        <f t="shared" si="371"/>
        <v/>
      </c>
      <c r="M3914" t="str" cm="1">
        <f t="array" ref="M3914">IF(L3914="","",_xlfn.IFS(
  AND(L3914&gt;=TIME(9,0,0), L3914&lt;TIME(16,0,0)),"Morning",
  AND(L3914&gt;=TIME(16,0,0), L3914&lt;TIME(23,59,0)),"Evening",
  L3914&gt;=TIME(23,59,0),"Night",
  L3914&lt;TIME(9,0,0),"Night"
))</f>
        <v/>
      </c>
      <c r="O3914" t="str">
        <f t="shared" si="370"/>
        <v/>
      </c>
    </row>
    <row r="3915" spans="7:15" x14ac:dyDescent="0.25">
      <c r="G3915" t="str">
        <f t="shared" si="366"/>
        <v/>
      </c>
      <c r="H3915" s="4" t="str">
        <f t="shared" si="367"/>
        <v/>
      </c>
      <c r="I3915" t="str">
        <f>IFERROR(INDEX(Analysis!$B$71:$L$91, MATCH(B3915, Analysis!$A$71:$A$91, 0), MATCH(C3915, Analysis!$B$70:$L$70, 0)), "")</f>
        <v/>
      </c>
      <c r="J3915" t="str">
        <f t="shared" si="368"/>
        <v/>
      </c>
      <c r="K3915" s="56" t="str">
        <f t="shared" si="369"/>
        <v/>
      </c>
      <c r="L3915" s="57" t="str">
        <f t="shared" si="371"/>
        <v/>
      </c>
      <c r="M3915" t="str" cm="1">
        <f t="array" ref="M3915">IF(L3915="","",_xlfn.IFS(
  AND(L3915&gt;=TIME(9,0,0), L3915&lt;TIME(16,0,0)),"Morning",
  AND(L3915&gt;=TIME(16,0,0), L3915&lt;TIME(23,59,0)),"Evening",
  L3915&gt;=TIME(23,59,0),"Night",
  L3915&lt;TIME(9,0,0),"Night"
))</f>
        <v/>
      </c>
      <c r="O3915" t="str">
        <f t="shared" si="370"/>
        <v/>
      </c>
    </row>
    <row r="3916" spans="7:15" x14ac:dyDescent="0.25">
      <c r="G3916" t="str">
        <f t="shared" si="366"/>
        <v/>
      </c>
      <c r="H3916" s="4" t="str">
        <f t="shared" si="367"/>
        <v/>
      </c>
      <c r="I3916" t="str">
        <f>IFERROR(INDEX(Analysis!$B$71:$L$91, MATCH(B3916, Analysis!$A$71:$A$91, 0), MATCH(C3916, Analysis!$B$70:$L$70, 0)), "")</f>
        <v/>
      </c>
      <c r="J3916" t="str">
        <f t="shared" si="368"/>
        <v/>
      </c>
      <c r="K3916" s="56" t="str">
        <f t="shared" si="369"/>
        <v/>
      </c>
      <c r="L3916" s="57" t="str">
        <f t="shared" si="371"/>
        <v/>
      </c>
      <c r="M3916" t="str" cm="1">
        <f t="array" ref="M3916">IF(L3916="","",_xlfn.IFS(
  AND(L3916&gt;=TIME(9,0,0), L3916&lt;TIME(16,0,0)),"Morning",
  AND(L3916&gt;=TIME(16,0,0), L3916&lt;TIME(23,59,0)),"Evening",
  L3916&gt;=TIME(23,59,0),"Night",
  L3916&lt;TIME(9,0,0),"Night"
))</f>
        <v/>
      </c>
      <c r="O3916" t="str">
        <f t="shared" si="370"/>
        <v/>
      </c>
    </row>
    <row r="3917" spans="7:15" x14ac:dyDescent="0.25">
      <c r="G3917" t="str">
        <f t="shared" si="366"/>
        <v/>
      </c>
      <c r="H3917" s="4" t="str">
        <f t="shared" si="367"/>
        <v/>
      </c>
      <c r="I3917" t="str">
        <f>IFERROR(INDEX(Analysis!$B$71:$L$91, MATCH(B3917, Analysis!$A$71:$A$91, 0), MATCH(C3917, Analysis!$B$70:$L$70, 0)), "")</f>
        <v/>
      </c>
      <c r="J3917" t="str">
        <f t="shared" si="368"/>
        <v/>
      </c>
      <c r="K3917" s="56" t="str">
        <f t="shared" si="369"/>
        <v/>
      </c>
      <c r="L3917" s="57" t="str">
        <f t="shared" si="371"/>
        <v/>
      </c>
      <c r="M3917" t="str" cm="1">
        <f t="array" ref="M3917">IF(L3917="","",_xlfn.IFS(
  AND(L3917&gt;=TIME(9,0,0), L3917&lt;TIME(16,0,0)),"Morning",
  AND(L3917&gt;=TIME(16,0,0), L3917&lt;TIME(23,59,0)),"Evening",
  L3917&gt;=TIME(23,59,0),"Night",
  L3917&lt;TIME(9,0,0),"Night"
))</f>
        <v/>
      </c>
      <c r="O3917" t="str">
        <f t="shared" si="370"/>
        <v/>
      </c>
    </row>
    <row r="3918" spans="7:15" x14ac:dyDescent="0.25">
      <c r="G3918" t="str">
        <f t="shared" si="366"/>
        <v/>
      </c>
      <c r="H3918" s="4" t="str">
        <f t="shared" si="367"/>
        <v/>
      </c>
      <c r="I3918" t="str">
        <f>IFERROR(INDEX(Analysis!$B$71:$L$91, MATCH(B3918, Analysis!$A$71:$A$91, 0), MATCH(C3918, Analysis!$B$70:$L$70, 0)), "")</f>
        <v/>
      </c>
      <c r="J3918" t="str">
        <f t="shared" si="368"/>
        <v/>
      </c>
      <c r="K3918" s="56" t="str">
        <f t="shared" si="369"/>
        <v/>
      </c>
      <c r="L3918" s="57" t="str">
        <f t="shared" si="371"/>
        <v/>
      </c>
      <c r="M3918" t="str" cm="1">
        <f t="array" ref="M3918">IF(L3918="","",_xlfn.IFS(
  AND(L3918&gt;=TIME(9,0,0), L3918&lt;TIME(16,0,0)),"Morning",
  AND(L3918&gt;=TIME(16,0,0), L3918&lt;TIME(23,59,0)),"Evening",
  L3918&gt;=TIME(23,59,0),"Night",
  L3918&lt;TIME(9,0,0),"Night"
))</f>
        <v/>
      </c>
      <c r="O3918" t="str">
        <f t="shared" si="370"/>
        <v/>
      </c>
    </row>
    <row r="3919" spans="7:15" x14ac:dyDescent="0.25">
      <c r="G3919" t="str">
        <f t="shared" si="366"/>
        <v/>
      </c>
      <c r="H3919" s="4" t="str">
        <f t="shared" si="367"/>
        <v/>
      </c>
      <c r="I3919" t="str">
        <f>IFERROR(INDEX(Analysis!$B$71:$L$91, MATCH(B3919, Analysis!$A$71:$A$91, 0), MATCH(C3919, Analysis!$B$70:$L$70, 0)), "")</f>
        <v/>
      </c>
      <c r="J3919" t="str">
        <f t="shared" si="368"/>
        <v/>
      </c>
      <c r="K3919" s="56" t="str">
        <f t="shared" si="369"/>
        <v/>
      </c>
      <c r="L3919" s="57" t="str">
        <f t="shared" si="371"/>
        <v/>
      </c>
      <c r="M3919" t="str" cm="1">
        <f t="array" ref="M3919">IF(L3919="","",_xlfn.IFS(
  AND(L3919&gt;=TIME(9,0,0), L3919&lt;TIME(16,0,0)),"Morning",
  AND(L3919&gt;=TIME(16,0,0), L3919&lt;TIME(23,59,0)),"Evening",
  L3919&gt;=TIME(23,59,0),"Night",
  L3919&lt;TIME(9,0,0),"Night"
))</f>
        <v/>
      </c>
      <c r="O3919" t="str">
        <f t="shared" si="370"/>
        <v/>
      </c>
    </row>
    <row r="3920" spans="7:15" x14ac:dyDescent="0.25">
      <c r="G3920" t="str">
        <f t="shared" si="366"/>
        <v/>
      </c>
      <c r="H3920" s="4" t="str">
        <f t="shared" si="367"/>
        <v/>
      </c>
      <c r="I3920" t="str">
        <f>IFERROR(INDEX(Analysis!$B$71:$L$91, MATCH(B3920, Analysis!$A$71:$A$91, 0), MATCH(C3920, Analysis!$B$70:$L$70, 0)), "")</f>
        <v/>
      </c>
      <c r="J3920" t="str">
        <f t="shared" si="368"/>
        <v/>
      </c>
      <c r="K3920" s="56" t="str">
        <f t="shared" si="369"/>
        <v/>
      </c>
      <c r="L3920" s="57" t="str">
        <f t="shared" si="371"/>
        <v/>
      </c>
      <c r="M3920" t="str" cm="1">
        <f t="array" ref="M3920">IF(L3920="","",_xlfn.IFS(
  AND(L3920&gt;=TIME(9,0,0), L3920&lt;TIME(16,0,0)),"Morning",
  AND(L3920&gt;=TIME(16,0,0), L3920&lt;TIME(23,59,0)),"Evening",
  L3920&gt;=TIME(23,59,0),"Night",
  L3920&lt;TIME(9,0,0),"Night"
))</f>
        <v/>
      </c>
      <c r="O3920" t="str">
        <f t="shared" si="370"/>
        <v/>
      </c>
    </row>
    <row r="3921" spans="7:15" x14ac:dyDescent="0.25">
      <c r="G3921" t="str">
        <f t="shared" si="366"/>
        <v/>
      </c>
      <c r="H3921" s="4" t="str">
        <f t="shared" si="367"/>
        <v/>
      </c>
      <c r="I3921" t="str">
        <f>IFERROR(INDEX(Analysis!$B$71:$L$91, MATCH(B3921, Analysis!$A$71:$A$91, 0), MATCH(C3921, Analysis!$B$70:$L$70, 0)), "")</f>
        <v/>
      </c>
      <c r="J3921" t="str">
        <f t="shared" si="368"/>
        <v/>
      </c>
      <c r="K3921" s="56" t="str">
        <f t="shared" si="369"/>
        <v/>
      </c>
      <c r="L3921" s="57" t="str">
        <f t="shared" si="371"/>
        <v/>
      </c>
      <c r="M3921" t="str" cm="1">
        <f t="array" ref="M3921">IF(L3921="","",_xlfn.IFS(
  AND(L3921&gt;=TIME(9,0,0), L3921&lt;TIME(16,0,0)),"Morning",
  AND(L3921&gt;=TIME(16,0,0), L3921&lt;TIME(23,59,0)),"Evening",
  L3921&gt;=TIME(23,59,0),"Night",
  L3921&lt;TIME(9,0,0),"Night"
))</f>
        <v/>
      </c>
      <c r="O3921" t="str">
        <f t="shared" si="370"/>
        <v/>
      </c>
    </row>
    <row r="3922" spans="7:15" x14ac:dyDescent="0.25">
      <c r="G3922" t="str">
        <f t="shared" si="366"/>
        <v/>
      </c>
      <c r="H3922" s="4" t="str">
        <f t="shared" si="367"/>
        <v/>
      </c>
      <c r="I3922" t="str">
        <f>IFERROR(INDEX(Analysis!$B$71:$L$91, MATCH(B3922, Analysis!$A$71:$A$91, 0), MATCH(C3922, Analysis!$B$70:$L$70, 0)), "")</f>
        <v/>
      </c>
      <c r="J3922" t="str">
        <f t="shared" si="368"/>
        <v/>
      </c>
      <c r="K3922" s="56" t="str">
        <f t="shared" si="369"/>
        <v/>
      </c>
      <c r="L3922" s="57" t="str">
        <f t="shared" si="371"/>
        <v/>
      </c>
      <c r="M3922" t="str" cm="1">
        <f t="array" ref="M3922">IF(L3922="","",_xlfn.IFS(
  AND(L3922&gt;=TIME(9,0,0), L3922&lt;TIME(16,0,0)),"Morning",
  AND(L3922&gt;=TIME(16,0,0), L3922&lt;TIME(23,59,0)),"Evening",
  L3922&gt;=TIME(23,59,0),"Night",
  L3922&lt;TIME(9,0,0),"Night"
))</f>
        <v/>
      </c>
      <c r="O3922" t="str">
        <f t="shared" si="370"/>
        <v/>
      </c>
    </row>
    <row r="3923" spans="7:15" x14ac:dyDescent="0.25">
      <c r="G3923" t="str">
        <f t="shared" si="366"/>
        <v/>
      </c>
      <c r="H3923" s="4" t="str">
        <f t="shared" si="367"/>
        <v/>
      </c>
      <c r="I3923" t="str">
        <f>IFERROR(INDEX(Analysis!$B$71:$L$91, MATCH(B3923, Analysis!$A$71:$A$91, 0), MATCH(C3923, Analysis!$B$70:$L$70, 0)), "")</f>
        <v/>
      </c>
      <c r="J3923" t="str">
        <f t="shared" si="368"/>
        <v/>
      </c>
      <c r="K3923" s="56" t="str">
        <f t="shared" si="369"/>
        <v/>
      </c>
      <c r="L3923" s="57" t="str">
        <f t="shared" si="371"/>
        <v/>
      </c>
      <c r="M3923" t="str" cm="1">
        <f t="array" ref="M3923">IF(L3923="","",_xlfn.IFS(
  AND(L3923&gt;=TIME(9,0,0), L3923&lt;TIME(16,0,0)),"Morning",
  AND(L3923&gt;=TIME(16,0,0), L3923&lt;TIME(23,59,0)),"Evening",
  L3923&gt;=TIME(23,59,0),"Night",
  L3923&lt;TIME(9,0,0),"Night"
))</f>
        <v/>
      </c>
      <c r="O3923" t="str">
        <f t="shared" si="370"/>
        <v/>
      </c>
    </row>
    <row r="3924" spans="7:15" x14ac:dyDescent="0.25">
      <c r="G3924" t="str">
        <f t="shared" si="366"/>
        <v/>
      </c>
      <c r="H3924" s="4" t="str">
        <f t="shared" si="367"/>
        <v/>
      </c>
      <c r="I3924" t="str">
        <f>IFERROR(INDEX(Analysis!$B$71:$L$91, MATCH(B3924, Analysis!$A$71:$A$91, 0), MATCH(C3924, Analysis!$B$70:$L$70, 0)), "")</f>
        <v/>
      </c>
      <c r="J3924" t="str">
        <f t="shared" si="368"/>
        <v/>
      </c>
      <c r="K3924" s="56" t="str">
        <f t="shared" si="369"/>
        <v/>
      </c>
      <c r="L3924" s="57" t="str">
        <f t="shared" si="371"/>
        <v/>
      </c>
      <c r="M3924" t="str" cm="1">
        <f t="array" ref="M3924">IF(L3924="","",_xlfn.IFS(
  AND(L3924&gt;=TIME(9,0,0), L3924&lt;TIME(16,0,0)),"Morning",
  AND(L3924&gt;=TIME(16,0,0), L3924&lt;TIME(23,59,0)),"Evening",
  L3924&gt;=TIME(23,59,0),"Night",
  L3924&lt;TIME(9,0,0),"Night"
))</f>
        <v/>
      </c>
      <c r="O3924" t="str">
        <f t="shared" si="370"/>
        <v/>
      </c>
    </row>
    <row r="3925" spans="7:15" x14ac:dyDescent="0.25">
      <c r="G3925" t="str">
        <f t="shared" si="366"/>
        <v/>
      </c>
      <c r="H3925" s="4" t="str">
        <f t="shared" si="367"/>
        <v/>
      </c>
      <c r="I3925" t="str">
        <f>IFERROR(INDEX(Analysis!$B$71:$L$91, MATCH(B3925, Analysis!$A$71:$A$91, 0), MATCH(C3925, Analysis!$B$70:$L$70, 0)), "")</f>
        <v/>
      </c>
      <c r="J3925" t="str">
        <f t="shared" si="368"/>
        <v/>
      </c>
      <c r="K3925" s="56" t="str">
        <f t="shared" si="369"/>
        <v/>
      </c>
      <c r="L3925" s="57" t="str">
        <f t="shared" si="371"/>
        <v/>
      </c>
      <c r="M3925" t="str" cm="1">
        <f t="array" ref="M3925">IF(L3925="","",_xlfn.IFS(
  AND(L3925&gt;=TIME(9,0,0), L3925&lt;TIME(16,0,0)),"Morning",
  AND(L3925&gt;=TIME(16,0,0), L3925&lt;TIME(23,59,0)),"Evening",
  L3925&gt;=TIME(23,59,0),"Night",
  L3925&lt;TIME(9,0,0),"Night"
))</f>
        <v/>
      </c>
      <c r="O3925" t="str">
        <f t="shared" si="370"/>
        <v/>
      </c>
    </row>
    <row r="3926" spans="7:15" x14ac:dyDescent="0.25">
      <c r="G3926" t="str">
        <f t="shared" si="366"/>
        <v/>
      </c>
      <c r="H3926" s="4" t="str">
        <f t="shared" si="367"/>
        <v/>
      </c>
      <c r="I3926" t="str">
        <f>IFERROR(INDEX(Analysis!$B$71:$L$91, MATCH(B3926, Analysis!$A$71:$A$91, 0), MATCH(C3926, Analysis!$B$70:$L$70, 0)), "")</f>
        <v/>
      </c>
      <c r="J3926" t="str">
        <f t="shared" si="368"/>
        <v/>
      </c>
      <c r="K3926" s="56" t="str">
        <f t="shared" si="369"/>
        <v/>
      </c>
      <c r="L3926" s="57" t="str">
        <f t="shared" si="371"/>
        <v/>
      </c>
      <c r="M3926" t="str" cm="1">
        <f t="array" ref="M3926">IF(L3926="","",_xlfn.IFS(
  AND(L3926&gt;=TIME(9,0,0), L3926&lt;TIME(16,0,0)),"Morning",
  AND(L3926&gt;=TIME(16,0,0), L3926&lt;TIME(23,59,0)),"Evening",
  L3926&gt;=TIME(23,59,0),"Night",
  L3926&lt;TIME(9,0,0),"Night"
))</f>
        <v/>
      </c>
      <c r="O3926" t="str">
        <f t="shared" si="370"/>
        <v/>
      </c>
    </row>
    <row r="3927" spans="7:15" x14ac:dyDescent="0.25">
      <c r="G3927" t="str">
        <f t="shared" si="366"/>
        <v/>
      </c>
      <c r="H3927" s="4" t="str">
        <f t="shared" si="367"/>
        <v/>
      </c>
      <c r="I3927" t="str">
        <f>IFERROR(INDEX(Analysis!$B$71:$L$91, MATCH(B3927, Analysis!$A$71:$A$91, 0), MATCH(C3927, Analysis!$B$70:$L$70, 0)), "")</f>
        <v/>
      </c>
      <c r="J3927" t="str">
        <f t="shared" si="368"/>
        <v/>
      </c>
      <c r="K3927" s="56" t="str">
        <f t="shared" si="369"/>
        <v/>
      </c>
      <c r="L3927" s="57" t="str">
        <f t="shared" si="371"/>
        <v/>
      </c>
      <c r="M3927" t="str" cm="1">
        <f t="array" ref="M3927">IF(L3927="","",_xlfn.IFS(
  AND(L3927&gt;=TIME(9,0,0), L3927&lt;TIME(16,0,0)),"Morning",
  AND(L3927&gt;=TIME(16,0,0), L3927&lt;TIME(23,59,0)),"Evening",
  L3927&gt;=TIME(23,59,0),"Night",
  L3927&lt;TIME(9,0,0),"Night"
))</f>
        <v/>
      </c>
      <c r="O3927" t="str">
        <f t="shared" si="370"/>
        <v/>
      </c>
    </row>
    <row r="3928" spans="7:15" x14ac:dyDescent="0.25">
      <c r="G3928" t="str">
        <f t="shared" si="366"/>
        <v/>
      </c>
      <c r="H3928" s="4" t="str">
        <f t="shared" si="367"/>
        <v/>
      </c>
      <c r="I3928" t="str">
        <f>IFERROR(INDEX(Analysis!$B$71:$L$91, MATCH(B3928, Analysis!$A$71:$A$91, 0), MATCH(C3928, Analysis!$B$70:$L$70, 0)), "")</f>
        <v/>
      </c>
      <c r="J3928" t="str">
        <f t="shared" si="368"/>
        <v/>
      </c>
      <c r="K3928" s="56" t="str">
        <f t="shared" si="369"/>
        <v/>
      </c>
      <c r="L3928" s="57" t="str">
        <f t="shared" si="371"/>
        <v/>
      </c>
      <c r="M3928" t="str" cm="1">
        <f t="array" ref="M3928">IF(L3928="","",_xlfn.IFS(
  AND(L3928&gt;=TIME(9,0,0), L3928&lt;TIME(16,0,0)),"Morning",
  AND(L3928&gt;=TIME(16,0,0), L3928&lt;TIME(23,59,0)),"Evening",
  L3928&gt;=TIME(23,59,0),"Night",
  L3928&lt;TIME(9,0,0),"Night"
))</f>
        <v/>
      </c>
      <c r="O3928" t="str">
        <f t="shared" si="370"/>
        <v/>
      </c>
    </row>
    <row r="3929" spans="7:15" x14ac:dyDescent="0.25">
      <c r="G3929" t="str">
        <f t="shared" si="366"/>
        <v/>
      </c>
      <c r="H3929" s="4" t="str">
        <f t="shared" si="367"/>
        <v/>
      </c>
      <c r="I3929" t="str">
        <f>IFERROR(INDEX(Analysis!$B$71:$L$91, MATCH(B3929, Analysis!$A$71:$A$91, 0), MATCH(C3929, Analysis!$B$70:$L$70, 0)), "")</f>
        <v/>
      </c>
      <c r="J3929" t="str">
        <f t="shared" si="368"/>
        <v/>
      </c>
      <c r="K3929" s="56" t="str">
        <f t="shared" si="369"/>
        <v/>
      </c>
      <c r="L3929" s="57" t="str">
        <f t="shared" si="371"/>
        <v/>
      </c>
      <c r="M3929" t="str" cm="1">
        <f t="array" ref="M3929">IF(L3929="","",_xlfn.IFS(
  AND(L3929&gt;=TIME(9,0,0), L3929&lt;TIME(16,0,0)),"Morning",
  AND(L3929&gt;=TIME(16,0,0), L3929&lt;TIME(23,59,0)),"Evening",
  L3929&gt;=TIME(23,59,0),"Night",
  L3929&lt;TIME(9,0,0),"Night"
))</f>
        <v/>
      </c>
      <c r="O3929" t="str">
        <f t="shared" si="370"/>
        <v/>
      </c>
    </row>
    <row r="3930" spans="7:15" x14ac:dyDescent="0.25">
      <c r="G3930" t="str">
        <f t="shared" si="366"/>
        <v/>
      </c>
      <c r="H3930" s="4" t="str">
        <f t="shared" si="367"/>
        <v/>
      </c>
      <c r="I3930" t="str">
        <f>IFERROR(INDEX(Analysis!$B$71:$L$91, MATCH(B3930, Analysis!$A$71:$A$91, 0), MATCH(C3930, Analysis!$B$70:$L$70, 0)), "")</f>
        <v/>
      </c>
      <c r="J3930" t="str">
        <f t="shared" si="368"/>
        <v/>
      </c>
      <c r="K3930" s="56" t="str">
        <f t="shared" si="369"/>
        <v/>
      </c>
      <c r="L3930" s="57" t="str">
        <f t="shared" si="371"/>
        <v/>
      </c>
      <c r="M3930" t="str" cm="1">
        <f t="array" ref="M3930">IF(L3930="","",_xlfn.IFS(
  AND(L3930&gt;=TIME(9,0,0), L3930&lt;TIME(16,0,0)),"Morning",
  AND(L3930&gt;=TIME(16,0,0), L3930&lt;TIME(23,59,0)),"Evening",
  L3930&gt;=TIME(23,59,0),"Night",
  L3930&lt;TIME(9,0,0),"Night"
))</f>
        <v/>
      </c>
      <c r="O3930" t="str">
        <f t="shared" si="370"/>
        <v/>
      </c>
    </row>
    <row r="3931" spans="7:15" x14ac:dyDescent="0.25">
      <c r="G3931" t="str">
        <f t="shared" si="366"/>
        <v/>
      </c>
      <c r="H3931" s="4" t="str">
        <f t="shared" si="367"/>
        <v/>
      </c>
      <c r="I3931" t="str">
        <f>IFERROR(INDEX(Analysis!$B$71:$L$91, MATCH(B3931, Analysis!$A$71:$A$91, 0), MATCH(C3931, Analysis!$B$70:$L$70, 0)), "")</f>
        <v/>
      </c>
      <c r="J3931" t="str">
        <f t="shared" si="368"/>
        <v/>
      </c>
      <c r="K3931" s="56" t="str">
        <f t="shared" si="369"/>
        <v/>
      </c>
      <c r="L3931" s="57" t="str">
        <f t="shared" si="371"/>
        <v/>
      </c>
      <c r="M3931" t="str" cm="1">
        <f t="array" ref="M3931">IF(L3931="","",_xlfn.IFS(
  AND(L3931&gt;=TIME(9,0,0), L3931&lt;TIME(16,0,0)),"Morning",
  AND(L3931&gt;=TIME(16,0,0), L3931&lt;TIME(23,59,0)),"Evening",
  L3931&gt;=TIME(23,59,0),"Night",
  L3931&lt;TIME(9,0,0),"Night"
))</f>
        <v/>
      </c>
      <c r="O3931" t="str">
        <f t="shared" si="370"/>
        <v/>
      </c>
    </row>
    <row r="3932" spans="7:15" x14ac:dyDescent="0.25">
      <c r="G3932" t="str">
        <f t="shared" si="366"/>
        <v/>
      </c>
      <c r="H3932" s="4" t="str">
        <f t="shared" si="367"/>
        <v/>
      </c>
      <c r="I3932" t="str">
        <f>IFERROR(INDEX(Analysis!$B$71:$L$91, MATCH(B3932, Analysis!$A$71:$A$91, 0), MATCH(C3932, Analysis!$B$70:$L$70, 0)), "")</f>
        <v/>
      </c>
      <c r="J3932" t="str">
        <f t="shared" si="368"/>
        <v/>
      </c>
      <c r="K3932" s="56" t="str">
        <f t="shared" si="369"/>
        <v/>
      </c>
      <c r="L3932" s="57" t="str">
        <f t="shared" si="371"/>
        <v/>
      </c>
      <c r="M3932" t="str" cm="1">
        <f t="array" ref="M3932">IF(L3932="","",_xlfn.IFS(
  AND(L3932&gt;=TIME(9,0,0), L3932&lt;TIME(16,0,0)),"Morning",
  AND(L3932&gt;=TIME(16,0,0), L3932&lt;TIME(23,59,0)),"Evening",
  L3932&gt;=TIME(23,59,0),"Night",
  L3932&lt;TIME(9,0,0),"Night"
))</f>
        <v/>
      </c>
      <c r="O3932" t="str">
        <f t="shared" si="370"/>
        <v/>
      </c>
    </row>
    <row r="3933" spans="7:15" x14ac:dyDescent="0.25">
      <c r="G3933" t="str">
        <f t="shared" si="366"/>
        <v/>
      </c>
      <c r="H3933" s="4" t="str">
        <f t="shared" si="367"/>
        <v/>
      </c>
      <c r="I3933" t="str">
        <f>IFERROR(INDEX(Analysis!$B$71:$L$91, MATCH(B3933, Analysis!$A$71:$A$91, 0), MATCH(C3933, Analysis!$B$70:$L$70, 0)), "")</f>
        <v/>
      </c>
      <c r="J3933" t="str">
        <f t="shared" si="368"/>
        <v/>
      </c>
      <c r="K3933" s="56" t="str">
        <f t="shared" si="369"/>
        <v/>
      </c>
      <c r="L3933" s="57" t="str">
        <f t="shared" si="371"/>
        <v/>
      </c>
      <c r="M3933" t="str" cm="1">
        <f t="array" ref="M3933">IF(L3933="","",_xlfn.IFS(
  AND(L3933&gt;=TIME(9,0,0), L3933&lt;TIME(16,0,0)),"Morning",
  AND(L3933&gt;=TIME(16,0,0), L3933&lt;TIME(23,59,0)),"Evening",
  L3933&gt;=TIME(23,59,0),"Night",
  L3933&lt;TIME(9,0,0),"Night"
))</f>
        <v/>
      </c>
      <c r="O3933" t="str">
        <f t="shared" si="370"/>
        <v/>
      </c>
    </row>
    <row r="3934" spans="7:15" x14ac:dyDescent="0.25">
      <c r="G3934" t="str">
        <f t="shared" si="366"/>
        <v/>
      </c>
      <c r="H3934" s="4" t="str">
        <f t="shared" si="367"/>
        <v/>
      </c>
      <c r="I3934" t="str">
        <f>IFERROR(INDEX(Analysis!$B$71:$L$91, MATCH(B3934, Analysis!$A$71:$A$91, 0), MATCH(C3934, Analysis!$B$70:$L$70, 0)), "")</f>
        <v/>
      </c>
      <c r="J3934" t="str">
        <f t="shared" si="368"/>
        <v/>
      </c>
      <c r="K3934" s="56" t="str">
        <f t="shared" si="369"/>
        <v/>
      </c>
      <c r="L3934" s="57" t="str">
        <f t="shared" si="371"/>
        <v/>
      </c>
      <c r="M3934" t="str" cm="1">
        <f t="array" ref="M3934">IF(L3934="","",_xlfn.IFS(
  AND(L3934&gt;=TIME(9,0,0), L3934&lt;TIME(16,0,0)),"Morning",
  AND(L3934&gt;=TIME(16,0,0), L3934&lt;TIME(23,59,0)),"Evening",
  L3934&gt;=TIME(23,59,0),"Night",
  L3934&lt;TIME(9,0,0),"Night"
))</f>
        <v/>
      </c>
      <c r="O3934" t="str">
        <f t="shared" si="370"/>
        <v/>
      </c>
    </row>
    <row r="3935" spans="7:15" x14ac:dyDescent="0.25">
      <c r="G3935" t="str">
        <f t="shared" si="366"/>
        <v/>
      </c>
      <c r="H3935" s="4" t="str">
        <f t="shared" si="367"/>
        <v/>
      </c>
      <c r="I3935" t="str">
        <f>IFERROR(INDEX(Analysis!$B$71:$L$91, MATCH(B3935, Analysis!$A$71:$A$91, 0), MATCH(C3935, Analysis!$B$70:$L$70, 0)), "")</f>
        <v/>
      </c>
      <c r="J3935" t="str">
        <f t="shared" si="368"/>
        <v/>
      </c>
      <c r="K3935" s="56" t="str">
        <f t="shared" si="369"/>
        <v/>
      </c>
      <c r="L3935" s="57" t="str">
        <f t="shared" si="371"/>
        <v/>
      </c>
      <c r="M3935" t="str" cm="1">
        <f t="array" ref="M3935">IF(L3935="","",_xlfn.IFS(
  AND(L3935&gt;=TIME(9,0,0), L3935&lt;TIME(16,0,0)),"Morning",
  AND(L3935&gt;=TIME(16,0,0), L3935&lt;TIME(23,59,0)),"Evening",
  L3935&gt;=TIME(23,59,0),"Night",
  L3935&lt;TIME(9,0,0),"Night"
))</f>
        <v/>
      </c>
      <c r="O3935" t="str">
        <f t="shared" si="370"/>
        <v/>
      </c>
    </row>
    <row r="3936" spans="7:15" x14ac:dyDescent="0.25">
      <c r="G3936" t="str">
        <f t="shared" si="366"/>
        <v/>
      </c>
      <c r="H3936" s="4" t="str">
        <f t="shared" si="367"/>
        <v/>
      </c>
      <c r="I3936" t="str">
        <f>IFERROR(INDEX(Analysis!$B$71:$L$91, MATCH(B3936, Analysis!$A$71:$A$91, 0), MATCH(C3936, Analysis!$B$70:$L$70, 0)), "")</f>
        <v/>
      </c>
      <c r="J3936" t="str">
        <f t="shared" si="368"/>
        <v/>
      </c>
      <c r="K3936" s="56" t="str">
        <f t="shared" si="369"/>
        <v/>
      </c>
      <c r="L3936" s="57" t="str">
        <f t="shared" si="371"/>
        <v/>
      </c>
      <c r="M3936" t="str" cm="1">
        <f t="array" ref="M3936">IF(L3936="","",_xlfn.IFS(
  AND(L3936&gt;=TIME(9,0,0), L3936&lt;TIME(16,0,0)),"Morning",
  AND(L3936&gt;=TIME(16,0,0), L3936&lt;TIME(23,59,0)),"Evening",
  L3936&gt;=TIME(23,59,0),"Night",
  L3936&lt;TIME(9,0,0),"Night"
))</f>
        <v/>
      </c>
      <c r="O3936" t="str">
        <f t="shared" si="370"/>
        <v/>
      </c>
    </row>
    <row r="3937" spans="7:15" x14ac:dyDescent="0.25">
      <c r="G3937" t="str">
        <f t="shared" si="366"/>
        <v/>
      </c>
      <c r="H3937" s="4" t="str">
        <f t="shared" si="367"/>
        <v/>
      </c>
      <c r="I3937" t="str">
        <f>IFERROR(INDEX(Analysis!$B$71:$L$91, MATCH(B3937, Analysis!$A$71:$A$91, 0), MATCH(C3937, Analysis!$B$70:$L$70, 0)), "")</f>
        <v/>
      </c>
      <c r="J3937" t="str">
        <f t="shared" si="368"/>
        <v/>
      </c>
      <c r="K3937" s="56" t="str">
        <f t="shared" si="369"/>
        <v/>
      </c>
      <c r="L3937" s="57" t="str">
        <f t="shared" si="371"/>
        <v/>
      </c>
      <c r="M3937" t="str" cm="1">
        <f t="array" ref="M3937">IF(L3937="","",_xlfn.IFS(
  AND(L3937&gt;=TIME(9,0,0), L3937&lt;TIME(16,0,0)),"Morning",
  AND(L3937&gt;=TIME(16,0,0), L3937&lt;TIME(23,59,0)),"Evening",
  L3937&gt;=TIME(23,59,0),"Night",
  L3937&lt;TIME(9,0,0),"Night"
))</f>
        <v/>
      </c>
      <c r="O3937" t="str">
        <f t="shared" si="370"/>
        <v/>
      </c>
    </row>
    <row r="3938" spans="7:15" x14ac:dyDescent="0.25">
      <c r="G3938" t="str">
        <f t="shared" si="366"/>
        <v/>
      </c>
      <c r="H3938" s="4" t="str">
        <f t="shared" si="367"/>
        <v/>
      </c>
      <c r="I3938" t="str">
        <f>IFERROR(INDEX(Analysis!$B$71:$L$91, MATCH(B3938, Analysis!$A$71:$A$91, 0), MATCH(C3938, Analysis!$B$70:$L$70, 0)), "")</f>
        <v/>
      </c>
      <c r="J3938" t="str">
        <f t="shared" si="368"/>
        <v/>
      </c>
      <c r="K3938" s="56" t="str">
        <f t="shared" si="369"/>
        <v/>
      </c>
      <c r="L3938" s="57" t="str">
        <f t="shared" si="371"/>
        <v/>
      </c>
      <c r="M3938" t="str" cm="1">
        <f t="array" ref="M3938">IF(L3938="","",_xlfn.IFS(
  AND(L3938&gt;=TIME(9,0,0), L3938&lt;TIME(16,0,0)),"Morning",
  AND(L3938&gt;=TIME(16,0,0), L3938&lt;TIME(23,59,0)),"Evening",
  L3938&gt;=TIME(23,59,0),"Night",
  L3938&lt;TIME(9,0,0),"Night"
))</f>
        <v/>
      </c>
      <c r="O3938" t="str">
        <f t="shared" si="370"/>
        <v/>
      </c>
    </row>
    <row r="3939" spans="7:15" x14ac:dyDescent="0.25">
      <c r="G3939" t="str">
        <f t="shared" si="366"/>
        <v/>
      </c>
      <c r="H3939" s="4" t="str">
        <f t="shared" si="367"/>
        <v/>
      </c>
      <c r="I3939" t="str">
        <f>IFERROR(INDEX(Analysis!$B$71:$L$91, MATCH(B3939, Analysis!$A$71:$A$91, 0), MATCH(C3939, Analysis!$B$70:$L$70, 0)), "")</f>
        <v/>
      </c>
      <c r="J3939" t="str">
        <f t="shared" si="368"/>
        <v/>
      </c>
      <c r="K3939" s="56" t="str">
        <f t="shared" si="369"/>
        <v/>
      </c>
      <c r="L3939" s="57" t="str">
        <f t="shared" si="371"/>
        <v/>
      </c>
      <c r="M3939" t="str" cm="1">
        <f t="array" ref="M3939">IF(L3939="","",_xlfn.IFS(
  AND(L3939&gt;=TIME(9,0,0), L3939&lt;TIME(16,0,0)),"Morning",
  AND(L3939&gt;=TIME(16,0,0), L3939&lt;TIME(23,59,0)),"Evening",
  L3939&gt;=TIME(23,59,0),"Night",
  L3939&lt;TIME(9,0,0),"Night"
))</f>
        <v/>
      </c>
      <c r="O3939" t="str">
        <f t="shared" si="370"/>
        <v/>
      </c>
    </row>
    <row r="3940" spans="7:15" x14ac:dyDescent="0.25">
      <c r="G3940" t="str">
        <f t="shared" si="366"/>
        <v/>
      </c>
      <c r="H3940" s="4" t="str">
        <f t="shared" si="367"/>
        <v/>
      </c>
      <c r="I3940" t="str">
        <f>IFERROR(INDEX(Analysis!$B$71:$L$91, MATCH(B3940, Analysis!$A$71:$A$91, 0), MATCH(C3940, Analysis!$B$70:$L$70, 0)), "")</f>
        <v/>
      </c>
      <c r="J3940" t="str">
        <f t="shared" si="368"/>
        <v/>
      </c>
      <c r="K3940" s="56" t="str">
        <f t="shared" si="369"/>
        <v/>
      </c>
      <c r="L3940" s="57" t="str">
        <f t="shared" si="371"/>
        <v/>
      </c>
      <c r="M3940" t="str" cm="1">
        <f t="array" ref="M3940">IF(L3940="","",_xlfn.IFS(
  AND(L3940&gt;=TIME(9,0,0), L3940&lt;TIME(16,0,0)),"Morning",
  AND(L3940&gt;=TIME(16,0,0), L3940&lt;TIME(23,59,0)),"Evening",
  L3940&gt;=TIME(23,59,0),"Night",
  L3940&lt;TIME(9,0,0),"Night"
))</f>
        <v/>
      </c>
      <c r="O3940" t="str">
        <f t="shared" si="370"/>
        <v/>
      </c>
    </row>
    <row r="3941" spans="7:15" x14ac:dyDescent="0.25">
      <c r="G3941" t="str">
        <f t="shared" si="366"/>
        <v/>
      </c>
      <c r="H3941" s="4" t="str">
        <f t="shared" si="367"/>
        <v/>
      </c>
      <c r="I3941" t="str">
        <f>IFERROR(INDEX(Analysis!$B$71:$L$91, MATCH(B3941, Analysis!$A$71:$A$91, 0), MATCH(C3941, Analysis!$B$70:$L$70, 0)), "")</f>
        <v/>
      </c>
      <c r="J3941" t="str">
        <f t="shared" si="368"/>
        <v/>
      </c>
      <c r="K3941" s="56" t="str">
        <f t="shared" si="369"/>
        <v/>
      </c>
      <c r="L3941" s="57" t="str">
        <f t="shared" si="371"/>
        <v/>
      </c>
      <c r="M3941" t="str" cm="1">
        <f t="array" ref="M3941">IF(L3941="","",_xlfn.IFS(
  AND(L3941&gt;=TIME(9,0,0), L3941&lt;TIME(16,0,0)),"Morning",
  AND(L3941&gt;=TIME(16,0,0), L3941&lt;TIME(23,59,0)),"Evening",
  L3941&gt;=TIME(23,59,0),"Night",
  L3941&lt;TIME(9,0,0),"Night"
))</f>
        <v/>
      </c>
      <c r="O3941" t="str">
        <f t="shared" si="370"/>
        <v/>
      </c>
    </row>
    <row r="3942" spans="7:15" x14ac:dyDescent="0.25">
      <c r="G3942" t="str">
        <f t="shared" si="366"/>
        <v/>
      </c>
      <c r="H3942" s="4" t="str">
        <f t="shared" si="367"/>
        <v/>
      </c>
      <c r="I3942" t="str">
        <f>IFERROR(INDEX(Analysis!$B$71:$L$91, MATCH(B3942, Analysis!$A$71:$A$91, 0), MATCH(C3942, Analysis!$B$70:$L$70, 0)), "")</f>
        <v/>
      </c>
      <c r="J3942" t="str">
        <f t="shared" si="368"/>
        <v/>
      </c>
      <c r="K3942" s="56" t="str">
        <f t="shared" si="369"/>
        <v/>
      </c>
      <c r="L3942" s="57" t="str">
        <f t="shared" si="371"/>
        <v/>
      </c>
      <c r="M3942" t="str" cm="1">
        <f t="array" ref="M3942">IF(L3942="","",_xlfn.IFS(
  AND(L3942&gt;=TIME(9,0,0), L3942&lt;TIME(16,0,0)),"Morning",
  AND(L3942&gt;=TIME(16,0,0), L3942&lt;TIME(23,59,0)),"Evening",
  L3942&gt;=TIME(23,59,0),"Night",
  L3942&lt;TIME(9,0,0),"Night"
))</f>
        <v/>
      </c>
      <c r="O3942" t="str">
        <f t="shared" si="370"/>
        <v/>
      </c>
    </row>
    <row r="3943" spans="7:15" x14ac:dyDescent="0.25">
      <c r="G3943" t="str">
        <f t="shared" si="366"/>
        <v/>
      </c>
      <c r="H3943" s="4" t="str">
        <f t="shared" si="367"/>
        <v/>
      </c>
      <c r="I3943" t="str">
        <f>IFERROR(INDEX(Analysis!$B$71:$L$91, MATCH(B3943, Analysis!$A$71:$A$91, 0), MATCH(C3943, Analysis!$B$70:$L$70, 0)), "")</f>
        <v/>
      </c>
      <c r="J3943" t="str">
        <f t="shared" si="368"/>
        <v/>
      </c>
      <c r="K3943" s="56" t="str">
        <f t="shared" si="369"/>
        <v/>
      </c>
      <c r="L3943" s="57" t="str">
        <f t="shared" si="371"/>
        <v/>
      </c>
      <c r="M3943" t="str" cm="1">
        <f t="array" ref="M3943">IF(L3943="","",_xlfn.IFS(
  AND(L3943&gt;=TIME(9,0,0), L3943&lt;TIME(16,0,0)),"Morning",
  AND(L3943&gt;=TIME(16,0,0), L3943&lt;TIME(23,59,0)),"Evening",
  L3943&gt;=TIME(23,59,0),"Night",
  L3943&lt;TIME(9,0,0),"Night"
))</f>
        <v/>
      </c>
      <c r="O3943" t="str">
        <f t="shared" si="370"/>
        <v/>
      </c>
    </row>
    <row r="3944" spans="7:15" x14ac:dyDescent="0.25">
      <c r="G3944" t="str">
        <f t="shared" si="366"/>
        <v/>
      </c>
      <c r="H3944" s="4" t="str">
        <f t="shared" si="367"/>
        <v/>
      </c>
      <c r="I3944" t="str">
        <f>IFERROR(INDEX(Analysis!$B$71:$L$91, MATCH(B3944, Analysis!$A$71:$A$91, 0), MATCH(C3944, Analysis!$B$70:$L$70, 0)), "")</f>
        <v/>
      </c>
      <c r="J3944" t="str">
        <f t="shared" si="368"/>
        <v/>
      </c>
      <c r="K3944" s="56" t="str">
        <f t="shared" si="369"/>
        <v/>
      </c>
      <c r="L3944" s="57" t="str">
        <f t="shared" si="371"/>
        <v/>
      </c>
      <c r="M3944" t="str" cm="1">
        <f t="array" ref="M3944">IF(L3944="","",_xlfn.IFS(
  AND(L3944&gt;=TIME(9,0,0), L3944&lt;TIME(16,0,0)),"Morning",
  AND(L3944&gt;=TIME(16,0,0), L3944&lt;TIME(23,59,0)),"Evening",
  L3944&gt;=TIME(23,59,0),"Night",
  L3944&lt;TIME(9,0,0),"Night"
))</f>
        <v/>
      </c>
      <c r="O3944" t="str">
        <f t="shared" si="370"/>
        <v/>
      </c>
    </row>
    <row r="3945" spans="7:15" x14ac:dyDescent="0.25">
      <c r="G3945" t="str">
        <f t="shared" si="366"/>
        <v/>
      </c>
      <c r="H3945" s="4" t="str">
        <f t="shared" si="367"/>
        <v/>
      </c>
      <c r="I3945" t="str">
        <f>IFERROR(INDEX(Analysis!$B$71:$L$91, MATCH(B3945, Analysis!$A$71:$A$91, 0), MATCH(C3945, Analysis!$B$70:$L$70, 0)), "")</f>
        <v/>
      </c>
      <c r="J3945" t="str">
        <f t="shared" si="368"/>
        <v/>
      </c>
      <c r="K3945" s="56" t="str">
        <f t="shared" si="369"/>
        <v/>
      </c>
      <c r="L3945" s="57" t="str">
        <f t="shared" si="371"/>
        <v/>
      </c>
      <c r="M3945" t="str" cm="1">
        <f t="array" ref="M3945">IF(L3945="","",_xlfn.IFS(
  AND(L3945&gt;=TIME(9,0,0), L3945&lt;TIME(16,0,0)),"Morning",
  AND(L3945&gt;=TIME(16,0,0), L3945&lt;TIME(23,59,0)),"Evening",
  L3945&gt;=TIME(23,59,0),"Night",
  L3945&lt;TIME(9,0,0),"Night"
))</f>
        <v/>
      </c>
      <c r="O3945" t="str">
        <f t="shared" si="370"/>
        <v/>
      </c>
    </row>
    <row r="3946" spans="7:15" x14ac:dyDescent="0.25">
      <c r="G3946" t="str">
        <f t="shared" si="366"/>
        <v/>
      </c>
      <c r="H3946" s="4" t="str">
        <f t="shared" si="367"/>
        <v/>
      </c>
      <c r="I3946" t="str">
        <f>IFERROR(INDEX(Analysis!$B$71:$L$91, MATCH(B3946, Analysis!$A$71:$A$91, 0), MATCH(C3946, Analysis!$B$70:$L$70, 0)), "")</f>
        <v/>
      </c>
      <c r="J3946" t="str">
        <f t="shared" si="368"/>
        <v/>
      </c>
      <c r="K3946" s="56" t="str">
        <f t="shared" si="369"/>
        <v/>
      </c>
      <c r="L3946" s="57" t="str">
        <f t="shared" si="371"/>
        <v/>
      </c>
      <c r="M3946" t="str" cm="1">
        <f t="array" ref="M3946">IF(L3946="","",_xlfn.IFS(
  AND(L3946&gt;=TIME(9,0,0), L3946&lt;TIME(16,0,0)),"Morning",
  AND(L3946&gt;=TIME(16,0,0), L3946&lt;TIME(23,59,0)),"Evening",
  L3946&gt;=TIME(23,59,0),"Night",
  L3946&lt;TIME(9,0,0),"Night"
))</f>
        <v/>
      </c>
      <c r="O3946" t="str">
        <f t="shared" si="370"/>
        <v/>
      </c>
    </row>
    <row r="3947" spans="7:15" x14ac:dyDescent="0.25">
      <c r="G3947" t="str">
        <f t="shared" si="366"/>
        <v/>
      </c>
      <c r="H3947" s="4" t="str">
        <f t="shared" si="367"/>
        <v/>
      </c>
      <c r="I3947" t="str">
        <f>IFERROR(INDEX(Analysis!$B$71:$L$91, MATCH(B3947, Analysis!$A$71:$A$91, 0), MATCH(C3947, Analysis!$B$70:$L$70, 0)), "")</f>
        <v/>
      </c>
      <c r="J3947" t="str">
        <f t="shared" si="368"/>
        <v/>
      </c>
      <c r="K3947" s="56" t="str">
        <f t="shared" si="369"/>
        <v/>
      </c>
      <c r="L3947" s="57" t="str">
        <f t="shared" si="371"/>
        <v/>
      </c>
      <c r="M3947" t="str" cm="1">
        <f t="array" ref="M3947">IF(L3947="","",_xlfn.IFS(
  AND(L3947&gt;=TIME(9,0,0), L3947&lt;TIME(16,0,0)),"Morning",
  AND(L3947&gt;=TIME(16,0,0), L3947&lt;TIME(23,59,0)),"Evening",
  L3947&gt;=TIME(23,59,0),"Night",
  L3947&lt;TIME(9,0,0),"Night"
))</f>
        <v/>
      </c>
      <c r="O3947" t="str">
        <f t="shared" si="370"/>
        <v/>
      </c>
    </row>
    <row r="3948" spans="7:15" x14ac:dyDescent="0.25">
      <c r="G3948" t="str">
        <f t="shared" si="366"/>
        <v/>
      </c>
      <c r="H3948" s="4" t="str">
        <f t="shared" si="367"/>
        <v/>
      </c>
      <c r="I3948" t="str">
        <f>IFERROR(INDEX(Analysis!$B$71:$L$91, MATCH(B3948, Analysis!$A$71:$A$91, 0), MATCH(C3948, Analysis!$B$70:$L$70, 0)), "")</f>
        <v/>
      </c>
      <c r="J3948" t="str">
        <f t="shared" si="368"/>
        <v/>
      </c>
      <c r="K3948" s="56" t="str">
        <f t="shared" si="369"/>
        <v/>
      </c>
      <c r="L3948" s="57" t="str">
        <f t="shared" si="371"/>
        <v/>
      </c>
      <c r="M3948" t="str" cm="1">
        <f t="array" ref="M3948">IF(L3948="","",_xlfn.IFS(
  AND(L3948&gt;=TIME(9,0,0), L3948&lt;TIME(16,0,0)),"Morning",
  AND(L3948&gt;=TIME(16,0,0), L3948&lt;TIME(23,59,0)),"Evening",
  L3948&gt;=TIME(23,59,0),"Night",
  L3948&lt;TIME(9,0,0),"Night"
))</f>
        <v/>
      </c>
      <c r="O3948" t="str">
        <f t="shared" si="370"/>
        <v/>
      </c>
    </row>
    <row r="3949" spans="7:15" x14ac:dyDescent="0.25">
      <c r="G3949" t="str">
        <f t="shared" si="366"/>
        <v/>
      </c>
      <c r="H3949" s="4" t="str">
        <f t="shared" si="367"/>
        <v/>
      </c>
      <c r="I3949" t="str">
        <f>IFERROR(INDEX(Analysis!$B$71:$L$91, MATCH(B3949, Analysis!$A$71:$A$91, 0), MATCH(C3949, Analysis!$B$70:$L$70, 0)), "")</f>
        <v/>
      </c>
      <c r="J3949" t="str">
        <f t="shared" si="368"/>
        <v/>
      </c>
      <c r="K3949" s="56" t="str">
        <f t="shared" si="369"/>
        <v/>
      </c>
      <c r="L3949" s="57" t="str">
        <f t="shared" si="371"/>
        <v/>
      </c>
      <c r="M3949" t="str" cm="1">
        <f t="array" ref="M3949">IF(L3949="","",_xlfn.IFS(
  AND(L3949&gt;=TIME(9,0,0), L3949&lt;TIME(16,0,0)),"Morning",
  AND(L3949&gt;=TIME(16,0,0), L3949&lt;TIME(23,59,0)),"Evening",
  L3949&gt;=TIME(23,59,0),"Night",
  L3949&lt;TIME(9,0,0),"Night"
))</f>
        <v/>
      </c>
      <c r="O3949" t="str">
        <f t="shared" si="370"/>
        <v/>
      </c>
    </row>
    <row r="3950" spans="7:15" x14ac:dyDescent="0.25">
      <c r="G3950" t="str">
        <f t="shared" si="366"/>
        <v/>
      </c>
      <c r="H3950" s="4" t="str">
        <f t="shared" si="367"/>
        <v/>
      </c>
      <c r="I3950" t="str">
        <f>IFERROR(INDEX(Analysis!$B$71:$L$91, MATCH(B3950, Analysis!$A$71:$A$91, 0), MATCH(C3950, Analysis!$B$70:$L$70, 0)), "")</f>
        <v/>
      </c>
      <c r="J3950" t="str">
        <f t="shared" si="368"/>
        <v/>
      </c>
      <c r="K3950" s="56" t="str">
        <f t="shared" si="369"/>
        <v/>
      </c>
      <c r="L3950" s="57" t="str">
        <f t="shared" si="371"/>
        <v/>
      </c>
      <c r="M3950" t="str" cm="1">
        <f t="array" ref="M3950">IF(L3950="","",_xlfn.IFS(
  AND(L3950&gt;=TIME(9,0,0), L3950&lt;TIME(16,0,0)),"Morning",
  AND(L3950&gt;=TIME(16,0,0), L3950&lt;TIME(23,59,0)),"Evening",
  L3950&gt;=TIME(23,59,0),"Night",
  L3950&lt;TIME(9,0,0),"Night"
))</f>
        <v/>
      </c>
      <c r="O3950" t="str">
        <f t="shared" si="370"/>
        <v/>
      </c>
    </row>
    <row r="3951" spans="7:15" x14ac:dyDescent="0.25">
      <c r="G3951" t="str">
        <f t="shared" si="366"/>
        <v/>
      </c>
      <c r="H3951" s="4" t="str">
        <f t="shared" si="367"/>
        <v/>
      </c>
      <c r="I3951" t="str">
        <f>IFERROR(INDEX(Analysis!$B$71:$L$91, MATCH(B3951, Analysis!$A$71:$A$91, 0), MATCH(C3951, Analysis!$B$70:$L$70, 0)), "")</f>
        <v/>
      </c>
      <c r="J3951" t="str">
        <f t="shared" si="368"/>
        <v/>
      </c>
      <c r="K3951" s="56" t="str">
        <f t="shared" si="369"/>
        <v/>
      </c>
      <c r="L3951" s="57" t="str">
        <f t="shared" si="371"/>
        <v/>
      </c>
      <c r="M3951" t="str" cm="1">
        <f t="array" ref="M3951">IF(L3951="","",_xlfn.IFS(
  AND(L3951&gt;=TIME(9,0,0), L3951&lt;TIME(16,0,0)),"Morning",
  AND(L3951&gt;=TIME(16,0,0), L3951&lt;TIME(23,59,0)),"Evening",
  L3951&gt;=TIME(23,59,0),"Night",
  L3951&lt;TIME(9,0,0),"Night"
))</f>
        <v/>
      </c>
      <c r="O3951" t="str">
        <f t="shared" si="370"/>
        <v/>
      </c>
    </row>
    <row r="3952" spans="7:15" x14ac:dyDescent="0.25">
      <c r="G3952" t="str">
        <f t="shared" si="366"/>
        <v/>
      </c>
      <c r="H3952" s="4" t="str">
        <f t="shared" si="367"/>
        <v/>
      </c>
      <c r="I3952" t="str">
        <f>IFERROR(INDEX(Analysis!$B$71:$L$91, MATCH(B3952, Analysis!$A$71:$A$91, 0), MATCH(C3952, Analysis!$B$70:$L$70, 0)), "")</f>
        <v/>
      </c>
      <c r="J3952" t="str">
        <f t="shared" si="368"/>
        <v/>
      </c>
      <c r="K3952" s="56" t="str">
        <f t="shared" si="369"/>
        <v/>
      </c>
      <c r="L3952" s="57" t="str">
        <f t="shared" si="371"/>
        <v/>
      </c>
      <c r="M3952" t="str" cm="1">
        <f t="array" ref="M3952">IF(L3952="","",_xlfn.IFS(
  AND(L3952&gt;=TIME(9,0,0), L3952&lt;TIME(16,0,0)),"Morning",
  AND(L3952&gt;=TIME(16,0,0), L3952&lt;TIME(23,59,0)),"Evening",
  L3952&gt;=TIME(23,59,0),"Night",
  L3952&lt;TIME(9,0,0),"Night"
))</f>
        <v/>
      </c>
      <c r="O3952" t="str">
        <f t="shared" si="370"/>
        <v/>
      </c>
    </row>
    <row r="3953" spans="7:15" x14ac:dyDescent="0.25">
      <c r="G3953" t="str">
        <f t="shared" si="366"/>
        <v/>
      </c>
      <c r="H3953" s="4" t="str">
        <f t="shared" si="367"/>
        <v/>
      </c>
      <c r="I3953" t="str">
        <f>IFERROR(INDEX(Analysis!$B$71:$L$91, MATCH(B3953, Analysis!$A$71:$A$91, 0), MATCH(C3953, Analysis!$B$70:$L$70, 0)), "")</f>
        <v/>
      </c>
      <c r="J3953" t="str">
        <f t="shared" si="368"/>
        <v/>
      </c>
      <c r="K3953" s="56" t="str">
        <f t="shared" si="369"/>
        <v/>
      </c>
      <c r="L3953" s="57" t="str">
        <f t="shared" si="371"/>
        <v/>
      </c>
      <c r="M3953" t="str" cm="1">
        <f t="array" ref="M3953">IF(L3953="","",_xlfn.IFS(
  AND(L3953&gt;=TIME(9,0,0), L3953&lt;TIME(16,0,0)),"Morning",
  AND(L3953&gt;=TIME(16,0,0), L3953&lt;TIME(23,59,0)),"Evening",
  L3953&gt;=TIME(23,59,0),"Night",
  L3953&lt;TIME(9,0,0),"Night"
))</f>
        <v/>
      </c>
      <c r="O3953" t="str">
        <f t="shared" si="370"/>
        <v/>
      </c>
    </row>
    <row r="3954" spans="7:15" x14ac:dyDescent="0.25">
      <c r="G3954" t="str">
        <f t="shared" si="366"/>
        <v/>
      </c>
      <c r="H3954" s="4" t="str">
        <f t="shared" si="367"/>
        <v/>
      </c>
      <c r="I3954" t="str">
        <f>IFERROR(INDEX(Analysis!$B$71:$L$91, MATCH(B3954, Analysis!$A$71:$A$91, 0), MATCH(C3954, Analysis!$B$70:$L$70, 0)), "")</f>
        <v/>
      </c>
      <c r="J3954" t="str">
        <f t="shared" si="368"/>
        <v/>
      </c>
      <c r="K3954" s="56" t="str">
        <f t="shared" si="369"/>
        <v/>
      </c>
      <c r="L3954" s="57" t="str">
        <f t="shared" si="371"/>
        <v/>
      </c>
      <c r="M3954" t="str" cm="1">
        <f t="array" ref="M3954">IF(L3954="","",_xlfn.IFS(
  AND(L3954&gt;=TIME(9,0,0), L3954&lt;TIME(16,0,0)),"Morning",
  AND(L3954&gt;=TIME(16,0,0), L3954&lt;TIME(23,59,0)),"Evening",
  L3954&gt;=TIME(23,59,0),"Night",
  L3954&lt;TIME(9,0,0),"Night"
))</f>
        <v/>
      </c>
      <c r="O3954" t="str">
        <f t="shared" si="370"/>
        <v/>
      </c>
    </row>
    <row r="3955" spans="7:15" x14ac:dyDescent="0.25">
      <c r="G3955" t="str">
        <f t="shared" si="366"/>
        <v/>
      </c>
      <c r="H3955" s="4" t="str">
        <f t="shared" si="367"/>
        <v/>
      </c>
      <c r="I3955" t="str">
        <f>IFERROR(INDEX(Analysis!$B$71:$L$91, MATCH(B3955, Analysis!$A$71:$A$91, 0), MATCH(C3955, Analysis!$B$70:$L$70, 0)), "")</f>
        <v/>
      </c>
      <c r="J3955" t="str">
        <f t="shared" si="368"/>
        <v/>
      </c>
      <c r="K3955" s="56" t="str">
        <f t="shared" si="369"/>
        <v/>
      </c>
      <c r="L3955" s="57" t="str">
        <f t="shared" si="371"/>
        <v/>
      </c>
      <c r="M3955" t="str" cm="1">
        <f t="array" ref="M3955">IF(L3955="","",_xlfn.IFS(
  AND(L3955&gt;=TIME(9,0,0), L3955&lt;TIME(16,0,0)),"Morning",
  AND(L3955&gt;=TIME(16,0,0), L3955&lt;TIME(23,59,0)),"Evening",
  L3955&gt;=TIME(23,59,0),"Night",
  L3955&lt;TIME(9,0,0),"Night"
))</f>
        <v/>
      </c>
      <c r="O3955" t="str">
        <f t="shared" si="370"/>
        <v/>
      </c>
    </row>
    <row r="3956" spans="7:15" x14ac:dyDescent="0.25">
      <c r="G3956" t="str">
        <f t="shared" si="366"/>
        <v/>
      </c>
      <c r="H3956" s="4" t="str">
        <f t="shared" si="367"/>
        <v/>
      </c>
      <c r="I3956" t="str">
        <f>IFERROR(INDEX(Analysis!$B$71:$L$91, MATCH(B3956, Analysis!$A$71:$A$91, 0), MATCH(C3956, Analysis!$B$70:$L$70, 0)), "")</f>
        <v/>
      </c>
      <c r="J3956" t="str">
        <f t="shared" si="368"/>
        <v/>
      </c>
      <c r="K3956" s="56" t="str">
        <f t="shared" si="369"/>
        <v/>
      </c>
      <c r="L3956" s="57" t="str">
        <f t="shared" si="371"/>
        <v/>
      </c>
      <c r="M3956" t="str" cm="1">
        <f t="array" ref="M3956">IF(L3956="","",_xlfn.IFS(
  AND(L3956&gt;=TIME(9,0,0), L3956&lt;TIME(16,0,0)),"Morning",
  AND(L3956&gt;=TIME(16,0,0), L3956&lt;TIME(23,59,0)),"Evening",
  L3956&gt;=TIME(23,59,0),"Night",
  L3956&lt;TIME(9,0,0),"Night"
))</f>
        <v/>
      </c>
      <c r="O3956" t="str">
        <f t="shared" si="370"/>
        <v/>
      </c>
    </row>
    <row r="3957" spans="7:15" x14ac:dyDescent="0.25">
      <c r="G3957" t="str">
        <f t="shared" si="366"/>
        <v/>
      </c>
      <c r="H3957" s="4" t="str">
        <f t="shared" si="367"/>
        <v/>
      </c>
      <c r="I3957" t="str">
        <f>IFERROR(INDEX(Analysis!$B$71:$L$91, MATCH(B3957, Analysis!$A$71:$A$91, 0), MATCH(C3957, Analysis!$B$70:$L$70, 0)), "")</f>
        <v/>
      </c>
      <c r="J3957" t="str">
        <f t="shared" si="368"/>
        <v/>
      </c>
      <c r="K3957" s="56" t="str">
        <f t="shared" si="369"/>
        <v/>
      </c>
      <c r="L3957" s="57" t="str">
        <f t="shared" si="371"/>
        <v/>
      </c>
      <c r="M3957" t="str" cm="1">
        <f t="array" ref="M3957">IF(L3957="","",_xlfn.IFS(
  AND(L3957&gt;=TIME(9,0,0), L3957&lt;TIME(16,0,0)),"Morning",
  AND(L3957&gt;=TIME(16,0,0), L3957&lt;TIME(23,59,0)),"Evening",
  L3957&gt;=TIME(23,59,0),"Night",
  L3957&lt;TIME(9,0,0),"Night"
))</f>
        <v/>
      </c>
      <c r="O3957" t="str">
        <f t="shared" si="370"/>
        <v/>
      </c>
    </row>
    <row r="3958" spans="7:15" x14ac:dyDescent="0.25">
      <c r="G3958" t="str">
        <f t="shared" si="366"/>
        <v/>
      </c>
      <c r="H3958" s="4" t="str">
        <f t="shared" si="367"/>
        <v/>
      </c>
      <c r="I3958" t="str">
        <f>IFERROR(INDEX(Analysis!$B$71:$L$91, MATCH(B3958, Analysis!$A$71:$A$91, 0), MATCH(C3958, Analysis!$B$70:$L$70, 0)), "")</f>
        <v/>
      </c>
      <c r="J3958" t="str">
        <f t="shared" si="368"/>
        <v/>
      </c>
      <c r="K3958" s="56" t="str">
        <f t="shared" si="369"/>
        <v/>
      </c>
      <c r="L3958" s="57" t="str">
        <f t="shared" si="371"/>
        <v/>
      </c>
      <c r="M3958" t="str" cm="1">
        <f t="array" ref="M3958">IF(L3958="","",_xlfn.IFS(
  AND(L3958&gt;=TIME(9,0,0), L3958&lt;TIME(16,0,0)),"Morning",
  AND(L3958&gt;=TIME(16,0,0), L3958&lt;TIME(23,59,0)),"Evening",
  L3958&gt;=TIME(23,59,0),"Night",
  L3958&lt;TIME(9,0,0),"Night"
))</f>
        <v/>
      </c>
      <c r="O3958" t="str">
        <f t="shared" si="370"/>
        <v/>
      </c>
    </row>
    <row r="3959" spans="7:15" x14ac:dyDescent="0.25">
      <c r="G3959" t="str">
        <f t="shared" si="366"/>
        <v/>
      </c>
      <c r="H3959" s="4" t="str">
        <f t="shared" si="367"/>
        <v/>
      </c>
      <c r="I3959" t="str">
        <f>IFERROR(INDEX(Analysis!$B$71:$L$91, MATCH(B3959, Analysis!$A$71:$A$91, 0), MATCH(C3959, Analysis!$B$70:$L$70, 0)), "")</f>
        <v/>
      </c>
      <c r="J3959" t="str">
        <f t="shared" si="368"/>
        <v/>
      </c>
      <c r="K3959" s="56" t="str">
        <f t="shared" si="369"/>
        <v/>
      </c>
      <c r="L3959" s="57" t="str">
        <f t="shared" si="371"/>
        <v/>
      </c>
      <c r="M3959" t="str" cm="1">
        <f t="array" ref="M3959">IF(L3959="","",_xlfn.IFS(
  AND(L3959&gt;=TIME(9,0,0), L3959&lt;TIME(16,0,0)),"Morning",
  AND(L3959&gt;=TIME(16,0,0), L3959&lt;TIME(23,59,0)),"Evening",
  L3959&gt;=TIME(23,59,0),"Night",
  L3959&lt;TIME(9,0,0),"Night"
))</f>
        <v/>
      </c>
      <c r="O3959" t="str">
        <f t="shared" si="370"/>
        <v/>
      </c>
    </row>
    <row r="3960" spans="7:15" x14ac:dyDescent="0.25">
      <c r="G3960" t="str">
        <f t="shared" si="366"/>
        <v/>
      </c>
      <c r="H3960" s="4" t="str">
        <f t="shared" si="367"/>
        <v/>
      </c>
      <c r="I3960" t="str">
        <f>IFERROR(INDEX(Analysis!$B$71:$L$91, MATCH(B3960, Analysis!$A$71:$A$91, 0), MATCH(C3960, Analysis!$B$70:$L$70, 0)), "")</f>
        <v/>
      </c>
      <c r="J3960" t="str">
        <f t="shared" si="368"/>
        <v/>
      </c>
      <c r="K3960" s="56" t="str">
        <f t="shared" si="369"/>
        <v/>
      </c>
      <c r="L3960" s="57" t="str">
        <f t="shared" si="371"/>
        <v/>
      </c>
      <c r="M3960" t="str" cm="1">
        <f t="array" ref="M3960">IF(L3960="","",_xlfn.IFS(
  AND(L3960&gt;=TIME(9,0,0), L3960&lt;TIME(16,0,0)),"Morning",
  AND(L3960&gt;=TIME(16,0,0), L3960&lt;TIME(23,59,0)),"Evening",
  L3960&gt;=TIME(23,59,0),"Night",
  L3960&lt;TIME(9,0,0),"Night"
))</f>
        <v/>
      </c>
      <c r="O3960" t="str">
        <f t="shared" si="370"/>
        <v/>
      </c>
    </row>
    <row r="3961" spans="7:15" x14ac:dyDescent="0.25">
      <c r="G3961" t="str">
        <f t="shared" si="366"/>
        <v/>
      </c>
      <c r="H3961" s="4" t="str">
        <f t="shared" si="367"/>
        <v/>
      </c>
      <c r="I3961" t="str">
        <f>IFERROR(INDEX(Analysis!$B$71:$L$91, MATCH(B3961, Analysis!$A$71:$A$91, 0), MATCH(C3961, Analysis!$B$70:$L$70, 0)), "")</f>
        <v/>
      </c>
      <c r="J3961" t="str">
        <f t="shared" si="368"/>
        <v/>
      </c>
      <c r="K3961" s="56" t="str">
        <f t="shared" si="369"/>
        <v/>
      </c>
      <c r="L3961" s="57" t="str">
        <f t="shared" si="371"/>
        <v/>
      </c>
      <c r="M3961" t="str" cm="1">
        <f t="array" ref="M3961">IF(L3961="","",_xlfn.IFS(
  AND(L3961&gt;=TIME(9,0,0), L3961&lt;TIME(16,0,0)),"Morning",
  AND(L3961&gt;=TIME(16,0,0), L3961&lt;TIME(23,59,0)),"Evening",
  L3961&gt;=TIME(23,59,0),"Night",
  L3961&lt;TIME(9,0,0),"Night"
))</f>
        <v/>
      </c>
      <c r="O3961" t="str">
        <f t="shared" si="370"/>
        <v/>
      </c>
    </row>
    <row r="3962" spans="7:15" x14ac:dyDescent="0.25">
      <c r="G3962" t="str">
        <f t="shared" si="366"/>
        <v/>
      </c>
      <c r="H3962" s="4" t="str">
        <f t="shared" si="367"/>
        <v/>
      </c>
      <c r="I3962" t="str">
        <f>IFERROR(INDEX(Analysis!$B$71:$L$91, MATCH(B3962, Analysis!$A$71:$A$91, 0), MATCH(C3962, Analysis!$B$70:$L$70, 0)), "")</f>
        <v/>
      </c>
      <c r="J3962" t="str">
        <f t="shared" si="368"/>
        <v/>
      </c>
      <c r="K3962" s="56" t="str">
        <f t="shared" si="369"/>
        <v/>
      </c>
      <c r="L3962" s="57" t="str">
        <f t="shared" si="371"/>
        <v/>
      </c>
      <c r="M3962" t="str" cm="1">
        <f t="array" ref="M3962">IF(L3962="","",_xlfn.IFS(
  AND(L3962&gt;=TIME(9,0,0), L3962&lt;TIME(16,0,0)),"Morning",
  AND(L3962&gt;=TIME(16,0,0), L3962&lt;TIME(23,59,0)),"Evening",
  L3962&gt;=TIME(23,59,0),"Night",
  L3962&lt;TIME(9,0,0),"Night"
))</f>
        <v/>
      </c>
      <c r="O3962" t="str">
        <f t="shared" si="370"/>
        <v/>
      </c>
    </row>
    <row r="3963" spans="7:15" x14ac:dyDescent="0.25">
      <c r="G3963" t="str">
        <f t="shared" si="366"/>
        <v/>
      </c>
      <c r="H3963" s="4" t="str">
        <f t="shared" si="367"/>
        <v/>
      </c>
      <c r="I3963" t="str">
        <f>IFERROR(INDEX(Analysis!$B$71:$L$91, MATCH(B3963, Analysis!$A$71:$A$91, 0), MATCH(C3963, Analysis!$B$70:$L$70, 0)), "")</f>
        <v/>
      </c>
      <c r="J3963" t="str">
        <f t="shared" si="368"/>
        <v/>
      </c>
      <c r="K3963" s="56" t="str">
        <f t="shared" si="369"/>
        <v/>
      </c>
      <c r="L3963" s="57" t="str">
        <f t="shared" si="371"/>
        <v/>
      </c>
      <c r="M3963" t="str" cm="1">
        <f t="array" ref="M3963">IF(L3963="","",_xlfn.IFS(
  AND(L3963&gt;=TIME(9,0,0), L3963&lt;TIME(16,0,0)),"Morning",
  AND(L3963&gt;=TIME(16,0,0), L3963&lt;TIME(23,59,0)),"Evening",
  L3963&gt;=TIME(23,59,0),"Night",
  L3963&lt;TIME(9,0,0),"Night"
))</f>
        <v/>
      </c>
      <c r="O3963" t="str">
        <f t="shared" si="370"/>
        <v/>
      </c>
    </row>
    <row r="3964" spans="7:15" x14ac:dyDescent="0.25">
      <c r="G3964" t="str">
        <f t="shared" si="366"/>
        <v/>
      </c>
      <c r="H3964" s="4" t="str">
        <f t="shared" si="367"/>
        <v/>
      </c>
      <c r="I3964" t="str">
        <f>IFERROR(INDEX(Analysis!$B$71:$L$91, MATCH(B3964, Analysis!$A$71:$A$91, 0), MATCH(C3964, Analysis!$B$70:$L$70, 0)), "")</f>
        <v/>
      </c>
      <c r="J3964" t="str">
        <f t="shared" si="368"/>
        <v/>
      </c>
      <c r="K3964" s="56" t="str">
        <f t="shared" si="369"/>
        <v/>
      </c>
      <c r="L3964" s="57" t="str">
        <f t="shared" si="371"/>
        <v/>
      </c>
      <c r="M3964" t="str" cm="1">
        <f t="array" ref="M3964">IF(L3964="","",_xlfn.IFS(
  AND(L3964&gt;=TIME(9,0,0), L3964&lt;TIME(16,0,0)),"Morning",
  AND(L3964&gt;=TIME(16,0,0), L3964&lt;TIME(23,59,0)),"Evening",
  L3964&gt;=TIME(23,59,0),"Night",
  L3964&lt;TIME(9,0,0),"Night"
))</f>
        <v/>
      </c>
      <c r="O3964" t="str">
        <f t="shared" si="370"/>
        <v/>
      </c>
    </row>
    <row r="3965" spans="7:15" x14ac:dyDescent="0.25">
      <c r="G3965" t="str">
        <f t="shared" si="366"/>
        <v/>
      </c>
      <c r="H3965" s="4" t="str">
        <f t="shared" si="367"/>
        <v/>
      </c>
      <c r="I3965" t="str">
        <f>IFERROR(INDEX(Analysis!$B$71:$L$91, MATCH(B3965, Analysis!$A$71:$A$91, 0), MATCH(C3965, Analysis!$B$70:$L$70, 0)), "")</f>
        <v/>
      </c>
      <c r="J3965" t="str">
        <f t="shared" si="368"/>
        <v/>
      </c>
      <c r="K3965" s="56" t="str">
        <f t="shared" si="369"/>
        <v/>
      </c>
      <c r="L3965" s="57" t="str">
        <f t="shared" si="371"/>
        <v/>
      </c>
      <c r="M3965" t="str" cm="1">
        <f t="array" ref="M3965">IF(L3965="","",_xlfn.IFS(
  AND(L3965&gt;=TIME(9,0,0), L3965&lt;TIME(16,0,0)),"Morning",
  AND(L3965&gt;=TIME(16,0,0), L3965&lt;TIME(23,59,0)),"Evening",
  L3965&gt;=TIME(23,59,0),"Night",
  L3965&lt;TIME(9,0,0),"Night"
))</f>
        <v/>
      </c>
      <c r="O3965" t="str">
        <f t="shared" si="370"/>
        <v/>
      </c>
    </row>
    <row r="3966" spans="7:15" x14ac:dyDescent="0.25">
      <c r="G3966" t="str">
        <f t="shared" si="366"/>
        <v/>
      </c>
      <c r="H3966" s="4" t="str">
        <f t="shared" si="367"/>
        <v/>
      </c>
      <c r="I3966" t="str">
        <f>IFERROR(INDEX(Analysis!$B$71:$L$91, MATCH(B3966, Analysis!$A$71:$A$91, 0), MATCH(C3966, Analysis!$B$70:$L$70, 0)), "")</f>
        <v/>
      </c>
      <c r="J3966" t="str">
        <f t="shared" si="368"/>
        <v/>
      </c>
      <c r="K3966" s="56" t="str">
        <f t="shared" si="369"/>
        <v/>
      </c>
      <c r="L3966" s="57" t="str">
        <f t="shared" si="371"/>
        <v/>
      </c>
      <c r="M3966" t="str" cm="1">
        <f t="array" ref="M3966">IF(L3966="","",_xlfn.IFS(
  AND(L3966&gt;=TIME(9,0,0), L3966&lt;TIME(16,0,0)),"Morning",
  AND(L3966&gt;=TIME(16,0,0), L3966&lt;TIME(23,59,0)),"Evening",
  L3966&gt;=TIME(23,59,0),"Night",
  L3966&lt;TIME(9,0,0),"Night"
))</f>
        <v/>
      </c>
      <c r="O3966" t="str">
        <f t="shared" si="370"/>
        <v/>
      </c>
    </row>
    <row r="3967" spans="7:15" x14ac:dyDescent="0.25">
      <c r="G3967" t="str">
        <f t="shared" si="366"/>
        <v/>
      </c>
      <c r="H3967" s="4" t="str">
        <f t="shared" si="367"/>
        <v/>
      </c>
      <c r="I3967" t="str">
        <f>IFERROR(INDEX(Analysis!$B$71:$L$91, MATCH(B3967, Analysis!$A$71:$A$91, 0), MATCH(C3967, Analysis!$B$70:$L$70, 0)), "")</f>
        <v/>
      </c>
      <c r="J3967" t="str">
        <f t="shared" si="368"/>
        <v/>
      </c>
      <c r="K3967" s="56" t="str">
        <f t="shared" si="369"/>
        <v/>
      </c>
      <c r="L3967" s="57" t="str">
        <f t="shared" si="371"/>
        <v/>
      </c>
      <c r="M3967" t="str" cm="1">
        <f t="array" ref="M3967">IF(L3967="","",_xlfn.IFS(
  AND(L3967&gt;=TIME(9,0,0), L3967&lt;TIME(16,0,0)),"Morning",
  AND(L3967&gt;=TIME(16,0,0), L3967&lt;TIME(23,59,0)),"Evening",
  L3967&gt;=TIME(23,59,0),"Night",
  L3967&lt;TIME(9,0,0),"Night"
))</f>
        <v/>
      </c>
      <c r="O3967" t="str">
        <f t="shared" si="370"/>
        <v/>
      </c>
    </row>
    <row r="3968" spans="7:15" x14ac:dyDescent="0.25">
      <c r="G3968" t="str">
        <f t="shared" si="366"/>
        <v/>
      </c>
      <c r="H3968" s="4" t="str">
        <f t="shared" si="367"/>
        <v/>
      </c>
      <c r="I3968" t="str">
        <f>IFERROR(INDEX(Analysis!$B$71:$L$91, MATCH(B3968, Analysis!$A$71:$A$91, 0), MATCH(C3968, Analysis!$B$70:$L$70, 0)), "")</f>
        <v/>
      </c>
      <c r="J3968" t="str">
        <f t="shared" si="368"/>
        <v/>
      </c>
      <c r="K3968" s="56" t="str">
        <f t="shared" si="369"/>
        <v/>
      </c>
      <c r="L3968" s="57" t="str">
        <f t="shared" si="371"/>
        <v/>
      </c>
      <c r="M3968" t="str" cm="1">
        <f t="array" ref="M3968">IF(L3968="","",_xlfn.IFS(
  AND(L3968&gt;=TIME(9,0,0), L3968&lt;TIME(16,0,0)),"Morning",
  AND(L3968&gt;=TIME(16,0,0), L3968&lt;TIME(23,59,0)),"Evening",
  L3968&gt;=TIME(23,59,0),"Night",
  L3968&lt;TIME(9,0,0),"Night"
))</f>
        <v/>
      </c>
      <c r="O3968" t="str">
        <f t="shared" si="370"/>
        <v/>
      </c>
    </row>
    <row r="3969" spans="7:15" x14ac:dyDescent="0.25">
      <c r="G3969" t="str">
        <f t="shared" si="366"/>
        <v/>
      </c>
      <c r="H3969" s="4" t="str">
        <f t="shared" si="367"/>
        <v/>
      </c>
      <c r="I3969" t="str">
        <f>IFERROR(INDEX(Analysis!$B$71:$L$91, MATCH(B3969, Analysis!$A$71:$A$91, 0), MATCH(C3969, Analysis!$B$70:$L$70, 0)), "")</f>
        <v/>
      </c>
      <c r="J3969" t="str">
        <f t="shared" si="368"/>
        <v/>
      </c>
      <c r="K3969" s="56" t="str">
        <f t="shared" si="369"/>
        <v/>
      </c>
      <c r="L3969" s="57" t="str">
        <f t="shared" si="371"/>
        <v/>
      </c>
      <c r="M3969" t="str" cm="1">
        <f t="array" ref="M3969">IF(L3969="","",_xlfn.IFS(
  AND(L3969&gt;=TIME(9,0,0), L3969&lt;TIME(16,0,0)),"Morning",
  AND(L3969&gt;=TIME(16,0,0), L3969&lt;TIME(23,59,0)),"Evening",
  L3969&gt;=TIME(23,59,0),"Night",
  L3969&lt;TIME(9,0,0),"Night"
))</f>
        <v/>
      </c>
      <c r="O3969" t="str">
        <f t="shared" si="370"/>
        <v/>
      </c>
    </row>
    <row r="3970" spans="7:15" x14ac:dyDescent="0.25">
      <c r="G3970" t="str">
        <f t="shared" ref="G3970:G4033" si="372">IF(ISBLANK(A3970), "", IF(ISBLANK(F3970), 0, F3970))</f>
        <v/>
      </c>
      <c r="H3970" s="4" t="str">
        <f t="shared" ref="H3970:H4033" si="373">IF(ISBLANK(E3970),"",HYPERLINK(E3970,"Click here"))</f>
        <v/>
      </c>
      <c r="I3970" t="str">
        <f>IFERROR(INDEX(Analysis!$B$71:$L$91, MATCH(B3970, Analysis!$A$71:$A$91, 0), MATCH(C3970, Analysis!$B$70:$L$70, 0)), "")</f>
        <v/>
      </c>
      <c r="J3970" t="str">
        <f t="shared" ref="J3970:J4033" si="374">IF(ISBLANK(A3970),"",WEEKNUM(A3970))</f>
        <v/>
      </c>
      <c r="K3970" s="56" t="str">
        <f t="shared" ref="K3970:K4033" si="375">IF(ISBLANK(A3970),"",DATE(YEAR(A3970),MONTH(A3970),DAY(A3970)))</f>
        <v/>
      </c>
      <c r="L3970" s="57" t="str">
        <f t="shared" si="371"/>
        <v/>
      </c>
      <c r="M3970" t="str" cm="1">
        <f t="array" ref="M3970">IF(L3970="","",_xlfn.IFS(
  AND(L3970&gt;=TIME(9,0,0), L3970&lt;TIME(16,0,0)),"Morning",
  AND(L3970&gt;=TIME(16,0,0), L3970&lt;TIME(23,59,0)),"Evening",
  L3970&gt;=TIME(23,59,0),"Night",
  L3970&lt;TIME(9,0,0),"Night"
))</f>
        <v/>
      </c>
      <c r="O3970" t="str">
        <f t="shared" ref="O3970:O4033" si="376">IF(N3970="ON", _xlfn.IMAGE(E3970, 1), "")</f>
        <v/>
      </c>
    </row>
    <row r="3971" spans="7:15" x14ac:dyDescent="0.25">
      <c r="G3971" t="str">
        <f t="shared" si="372"/>
        <v/>
      </c>
      <c r="H3971" s="4" t="str">
        <f t="shared" si="373"/>
        <v/>
      </c>
      <c r="I3971" t="str">
        <f>IFERROR(INDEX(Analysis!$B$71:$L$91, MATCH(B3971, Analysis!$A$71:$A$91, 0), MATCH(C3971, Analysis!$B$70:$L$70, 0)), "")</f>
        <v/>
      </c>
      <c r="J3971" t="str">
        <f t="shared" si="374"/>
        <v/>
      </c>
      <c r="K3971" s="56" t="str">
        <f t="shared" si="375"/>
        <v/>
      </c>
      <c r="L3971" s="57" t="str">
        <f t="shared" ref="L3971:L4034" si="377">IF(A3971="", "", A3971 - INT(A3971))</f>
        <v/>
      </c>
      <c r="M3971" t="str" cm="1">
        <f t="array" ref="M3971">IF(L3971="","",_xlfn.IFS(
  AND(L3971&gt;=TIME(9,0,0), L3971&lt;TIME(16,0,0)),"Morning",
  AND(L3971&gt;=TIME(16,0,0), L3971&lt;TIME(23,59,0)),"Evening",
  L3971&gt;=TIME(23,59,0),"Night",
  L3971&lt;TIME(9,0,0),"Night"
))</f>
        <v/>
      </c>
      <c r="O3971" t="str">
        <f t="shared" si="376"/>
        <v/>
      </c>
    </row>
    <row r="3972" spans="7:15" x14ac:dyDescent="0.25">
      <c r="G3972" t="str">
        <f t="shared" si="372"/>
        <v/>
      </c>
      <c r="H3972" s="4" t="str">
        <f t="shared" si="373"/>
        <v/>
      </c>
      <c r="I3972" t="str">
        <f>IFERROR(INDEX(Analysis!$B$71:$L$91, MATCH(B3972, Analysis!$A$71:$A$91, 0), MATCH(C3972, Analysis!$B$70:$L$70, 0)), "")</f>
        <v/>
      </c>
      <c r="J3972" t="str">
        <f t="shared" si="374"/>
        <v/>
      </c>
      <c r="K3972" s="56" t="str">
        <f t="shared" si="375"/>
        <v/>
      </c>
      <c r="L3972" s="57" t="str">
        <f t="shared" si="377"/>
        <v/>
      </c>
      <c r="M3972" t="str" cm="1">
        <f t="array" ref="M3972">IF(L3972="","",_xlfn.IFS(
  AND(L3972&gt;=TIME(9,0,0), L3972&lt;TIME(16,0,0)),"Morning",
  AND(L3972&gt;=TIME(16,0,0), L3972&lt;TIME(23,59,0)),"Evening",
  L3972&gt;=TIME(23,59,0),"Night",
  L3972&lt;TIME(9,0,0),"Night"
))</f>
        <v/>
      </c>
      <c r="O3972" t="str">
        <f t="shared" si="376"/>
        <v/>
      </c>
    </row>
    <row r="3973" spans="7:15" x14ac:dyDescent="0.25">
      <c r="G3973" t="str">
        <f t="shared" si="372"/>
        <v/>
      </c>
      <c r="H3973" s="4" t="str">
        <f t="shared" si="373"/>
        <v/>
      </c>
      <c r="I3973" t="str">
        <f>IFERROR(INDEX(Analysis!$B$71:$L$91, MATCH(B3973, Analysis!$A$71:$A$91, 0), MATCH(C3973, Analysis!$B$70:$L$70, 0)), "")</f>
        <v/>
      </c>
      <c r="J3973" t="str">
        <f t="shared" si="374"/>
        <v/>
      </c>
      <c r="K3973" s="56" t="str">
        <f t="shared" si="375"/>
        <v/>
      </c>
      <c r="L3973" s="57" t="str">
        <f t="shared" si="377"/>
        <v/>
      </c>
      <c r="M3973" t="str" cm="1">
        <f t="array" ref="M3973">IF(L3973="","",_xlfn.IFS(
  AND(L3973&gt;=TIME(9,0,0), L3973&lt;TIME(16,0,0)),"Morning",
  AND(L3973&gt;=TIME(16,0,0), L3973&lt;TIME(23,59,0)),"Evening",
  L3973&gt;=TIME(23,59,0),"Night",
  L3973&lt;TIME(9,0,0),"Night"
))</f>
        <v/>
      </c>
      <c r="O3973" t="str">
        <f t="shared" si="376"/>
        <v/>
      </c>
    </row>
    <row r="3974" spans="7:15" x14ac:dyDescent="0.25">
      <c r="G3974" t="str">
        <f t="shared" si="372"/>
        <v/>
      </c>
      <c r="H3974" s="4" t="str">
        <f t="shared" si="373"/>
        <v/>
      </c>
      <c r="I3974" t="str">
        <f>IFERROR(INDEX(Analysis!$B$71:$L$91, MATCH(B3974, Analysis!$A$71:$A$91, 0), MATCH(C3974, Analysis!$B$70:$L$70, 0)), "")</f>
        <v/>
      </c>
      <c r="J3974" t="str">
        <f t="shared" si="374"/>
        <v/>
      </c>
      <c r="K3974" s="56" t="str">
        <f t="shared" si="375"/>
        <v/>
      </c>
      <c r="L3974" s="57" t="str">
        <f t="shared" si="377"/>
        <v/>
      </c>
      <c r="M3974" t="str" cm="1">
        <f t="array" ref="M3974">IF(L3974="","",_xlfn.IFS(
  AND(L3974&gt;=TIME(9,0,0), L3974&lt;TIME(16,0,0)),"Morning",
  AND(L3974&gt;=TIME(16,0,0), L3974&lt;TIME(23,59,0)),"Evening",
  L3974&gt;=TIME(23,59,0),"Night",
  L3974&lt;TIME(9,0,0),"Night"
))</f>
        <v/>
      </c>
      <c r="O3974" t="str">
        <f t="shared" si="376"/>
        <v/>
      </c>
    </row>
    <row r="3975" spans="7:15" x14ac:dyDescent="0.25">
      <c r="G3975" t="str">
        <f t="shared" si="372"/>
        <v/>
      </c>
      <c r="H3975" s="4" t="str">
        <f t="shared" si="373"/>
        <v/>
      </c>
      <c r="I3975" t="str">
        <f>IFERROR(INDEX(Analysis!$B$71:$L$91, MATCH(B3975, Analysis!$A$71:$A$91, 0), MATCH(C3975, Analysis!$B$70:$L$70, 0)), "")</f>
        <v/>
      </c>
      <c r="J3975" t="str">
        <f t="shared" si="374"/>
        <v/>
      </c>
      <c r="K3975" s="56" t="str">
        <f t="shared" si="375"/>
        <v/>
      </c>
      <c r="L3975" s="57" t="str">
        <f t="shared" si="377"/>
        <v/>
      </c>
      <c r="M3975" t="str" cm="1">
        <f t="array" ref="M3975">IF(L3975="","",_xlfn.IFS(
  AND(L3975&gt;=TIME(9,0,0), L3975&lt;TIME(16,0,0)),"Morning",
  AND(L3975&gt;=TIME(16,0,0), L3975&lt;TIME(23,59,0)),"Evening",
  L3975&gt;=TIME(23,59,0),"Night",
  L3975&lt;TIME(9,0,0),"Night"
))</f>
        <v/>
      </c>
      <c r="O3975" t="str">
        <f t="shared" si="376"/>
        <v/>
      </c>
    </row>
    <row r="3976" spans="7:15" x14ac:dyDescent="0.25">
      <c r="G3976" t="str">
        <f t="shared" si="372"/>
        <v/>
      </c>
      <c r="H3976" s="4" t="str">
        <f t="shared" si="373"/>
        <v/>
      </c>
      <c r="I3976" t="str">
        <f>IFERROR(INDEX(Analysis!$B$71:$L$91, MATCH(B3976, Analysis!$A$71:$A$91, 0), MATCH(C3976, Analysis!$B$70:$L$70, 0)), "")</f>
        <v/>
      </c>
      <c r="J3976" t="str">
        <f t="shared" si="374"/>
        <v/>
      </c>
      <c r="K3976" s="56" t="str">
        <f t="shared" si="375"/>
        <v/>
      </c>
      <c r="L3976" s="57" t="str">
        <f t="shared" si="377"/>
        <v/>
      </c>
      <c r="M3976" t="str" cm="1">
        <f t="array" ref="M3976">IF(L3976="","",_xlfn.IFS(
  AND(L3976&gt;=TIME(9,0,0), L3976&lt;TIME(16,0,0)),"Morning",
  AND(L3976&gt;=TIME(16,0,0), L3976&lt;TIME(23,59,0)),"Evening",
  L3976&gt;=TIME(23,59,0),"Night",
  L3976&lt;TIME(9,0,0),"Night"
))</f>
        <v/>
      </c>
      <c r="O3976" t="str">
        <f t="shared" si="376"/>
        <v/>
      </c>
    </row>
    <row r="3977" spans="7:15" x14ac:dyDescent="0.25">
      <c r="G3977" t="str">
        <f t="shared" si="372"/>
        <v/>
      </c>
      <c r="H3977" s="4" t="str">
        <f t="shared" si="373"/>
        <v/>
      </c>
      <c r="I3977" t="str">
        <f>IFERROR(INDEX(Analysis!$B$71:$L$91, MATCH(B3977, Analysis!$A$71:$A$91, 0), MATCH(C3977, Analysis!$B$70:$L$70, 0)), "")</f>
        <v/>
      </c>
      <c r="J3977" t="str">
        <f t="shared" si="374"/>
        <v/>
      </c>
      <c r="K3977" s="56" t="str">
        <f t="shared" si="375"/>
        <v/>
      </c>
      <c r="L3977" s="57" t="str">
        <f t="shared" si="377"/>
        <v/>
      </c>
      <c r="M3977" t="str" cm="1">
        <f t="array" ref="M3977">IF(L3977="","",_xlfn.IFS(
  AND(L3977&gt;=TIME(9,0,0), L3977&lt;TIME(16,0,0)),"Morning",
  AND(L3977&gt;=TIME(16,0,0), L3977&lt;TIME(23,59,0)),"Evening",
  L3977&gt;=TIME(23,59,0),"Night",
  L3977&lt;TIME(9,0,0),"Night"
))</f>
        <v/>
      </c>
      <c r="O3977" t="str">
        <f t="shared" si="376"/>
        <v/>
      </c>
    </row>
    <row r="3978" spans="7:15" x14ac:dyDescent="0.25">
      <c r="G3978" t="str">
        <f t="shared" si="372"/>
        <v/>
      </c>
      <c r="H3978" s="4" t="str">
        <f t="shared" si="373"/>
        <v/>
      </c>
      <c r="I3978" t="str">
        <f>IFERROR(INDEX(Analysis!$B$71:$L$91, MATCH(B3978, Analysis!$A$71:$A$91, 0), MATCH(C3978, Analysis!$B$70:$L$70, 0)), "")</f>
        <v/>
      </c>
      <c r="J3978" t="str">
        <f t="shared" si="374"/>
        <v/>
      </c>
      <c r="K3978" s="56" t="str">
        <f t="shared" si="375"/>
        <v/>
      </c>
      <c r="L3978" s="57" t="str">
        <f t="shared" si="377"/>
        <v/>
      </c>
      <c r="M3978" t="str" cm="1">
        <f t="array" ref="M3978">IF(L3978="","",_xlfn.IFS(
  AND(L3978&gt;=TIME(9,0,0), L3978&lt;TIME(16,0,0)),"Morning",
  AND(L3978&gt;=TIME(16,0,0), L3978&lt;TIME(23,59,0)),"Evening",
  L3978&gt;=TIME(23,59,0),"Night",
  L3978&lt;TIME(9,0,0),"Night"
))</f>
        <v/>
      </c>
      <c r="O3978" t="str">
        <f t="shared" si="376"/>
        <v/>
      </c>
    </row>
    <row r="3979" spans="7:15" x14ac:dyDescent="0.25">
      <c r="G3979" t="str">
        <f t="shared" si="372"/>
        <v/>
      </c>
      <c r="H3979" s="4" t="str">
        <f t="shared" si="373"/>
        <v/>
      </c>
      <c r="I3979" t="str">
        <f>IFERROR(INDEX(Analysis!$B$71:$L$91, MATCH(B3979, Analysis!$A$71:$A$91, 0), MATCH(C3979, Analysis!$B$70:$L$70, 0)), "")</f>
        <v/>
      </c>
      <c r="J3979" t="str">
        <f t="shared" si="374"/>
        <v/>
      </c>
      <c r="K3979" s="56" t="str">
        <f t="shared" si="375"/>
        <v/>
      </c>
      <c r="L3979" s="57" t="str">
        <f t="shared" si="377"/>
        <v/>
      </c>
      <c r="M3979" t="str" cm="1">
        <f t="array" ref="M3979">IF(L3979="","",_xlfn.IFS(
  AND(L3979&gt;=TIME(9,0,0), L3979&lt;TIME(16,0,0)),"Morning",
  AND(L3979&gt;=TIME(16,0,0), L3979&lt;TIME(23,59,0)),"Evening",
  L3979&gt;=TIME(23,59,0),"Night",
  L3979&lt;TIME(9,0,0),"Night"
))</f>
        <v/>
      </c>
      <c r="O3979" t="str">
        <f t="shared" si="376"/>
        <v/>
      </c>
    </row>
    <row r="3980" spans="7:15" x14ac:dyDescent="0.25">
      <c r="G3980" t="str">
        <f t="shared" si="372"/>
        <v/>
      </c>
      <c r="H3980" s="4" t="str">
        <f t="shared" si="373"/>
        <v/>
      </c>
      <c r="I3980" t="str">
        <f>IFERROR(INDEX(Analysis!$B$71:$L$91, MATCH(B3980, Analysis!$A$71:$A$91, 0), MATCH(C3980, Analysis!$B$70:$L$70, 0)), "")</f>
        <v/>
      </c>
      <c r="J3980" t="str">
        <f t="shared" si="374"/>
        <v/>
      </c>
      <c r="K3980" s="56" t="str">
        <f t="shared" si="375"/>
        <v/>
      </c>
      <c r="L3980" s="57" t="str">
        <f t="shared" si="377"/>
        <v/>
      </c>
      <c r="M3980" t="str" cm="1">
        <f t="array" ref="M3980">IF(L3980="","",_xlfn.IFS(
  AND(L3980&gt;=TIME(9,0,0), L3980&lt;TIME(16,0,0)),"Morning",
  AND(L3980&gt;=TIME(16,0,0), L3980&lt;TIME(23,59,0)),"Evening",
  L3980&gt;=TIME(23,59,0),"Night",
  L3980&lt;TIME(9,0,0),"Night"
))</f>
        <v/>
      </c>
      <c r="O3980" t="str">
        <f t="shared" si="376"/>
        <v/>
      </c>
    </row>
    <row r="3981" spans="7:15" x14ac:dyDescent="0.25">
      <c r="G3981" t="str">
        <f t="shared" si="372"/>
        <v/>
      </c>
      <c r="H3981" s="4" t="str">
        <f t="shared" si="373"/>
        <v/>
      </c>
      <c r="I3981" t="str">
        <f>IFERROR(INDEX(Analysis!$B$71:$L$91, MATCH(B3981, Analysis!$A$71:$A$91, 0), MATCH(C3981, Analysis!$B$70:$L$70, 0)), "")</f>
        <v/>
      </c>
      <c r="J3981" t="str">
        <f t="shared" si="374"/>
        <v/>
      </c>
      <c r="K3981" s="56" t="str">
        <f t="shared" si="375"/>
        <v/>
      </c>
      <c r="L3981" s="57" t="str">
        <f t="shared" si="377"/>
        <v/>
      </c>
      <c r="M3981" t="str" cm="1">
        <f t="array" ref="M3981">IF(L3981="","",_xlfn.IFS(
  AND(L3981&gt;=TIME(9,0,0), L3981&lt;TIME(16,0,0)),"Morning",
  AND(L3981&gt;=TIME(16,0,0), L3981&lt;TIME(23,59,0)),"Evening",
  L3981&gt;=TIME(23,59,0),"Night",
  L3981&lt;TIME(9,0,0),"Night"
))</f>
        <v/>
      </c>
      <c r="O3981" t="str">
        <f t="shared" si="376"/>
        <v/>
      </c>
    </row>
    <row r="3982" spans="7:15" x14ac:dyDescent="0.25">
      <c r="G3982" t="str">
        <f t="shared" si="372"/>
        <v/>
      </c>
      <c r="H3982" s="4" t="str">
        <f t="shared" si="373"/>
        <v/>
      </c>
      <c r="I3982" t="str">
        <f>IFERROR(INDEX(Analysis!$B$71:$L$91, MATCH(B3982, Analysis!$A$71:$A$91, 0), MATCH(C3982, Analysis!$B$70:$L$70, 0)), "")</f>
        <v/>
      </c>
      <c r="J3982" t="str">
        <f t="shared" si="374"/>
        <v/>
      </c>
      <c r="K3982" s="56" t="str">
        <f t="shared" si="375"/>
        <v/>
      </c>
      <c r="L3982" s="57" t="str">
        <f t="shared" si="377"/>
        <v/>
      </c>
      <c r="M3982" t="str" cm="1">
        <f t="array" ref="M3982">IF(L3982="","",_xlfn.IFS(
  AND(L3982&gt;=TIME(9,0,0), L3982&lt;TIME(16,0,0)),"Morning",
  AND(L3982&gt;=TIME(16,0,0), L3982&lt;TIME(23,59,0)),"Evening",
  L3982&gt;=TIME(23,59,0),"Night",
  L3982&lt;TIME(9,0,0),"Night"
))</f>
        <v/>
      </c>
      <c r="O3982" t="str">
        <f t="shared" si="376"/>
        <v/>
      </c>
    </row>
    <row r="3983" spans="7:15" x14ac:dyDescent="0.25">
      <c r="G3983" t="str">
        <f t="shared" si="372"/>
        <v/>
      </c>
      <c r="H3983" s="4" t="str">
        <f t="shared" si="373"/>
        <v/>
      </c>
      <c r="I3983" t="str">
        <f>IFERROR(INDEX(Analysis!$B$71:$L$91, MATCH(B3983, Analysis!$A$71:$A$91, 0), MATCH(C3983, Analysis!$B$70:$L$70, 0)), "")</f>
        <v/>
      </c>
      <c r="J3983" t="str">
        <f t="shared" si="374"/>
        <v/>
      </c>
      <c r="K3983" s="56" t="str">
        <f t="shared" si="375"/>
        <v/>
      </c>
      <c r="L3983" s="57" t="str">
        <f t="shared" si="377"/>
        <v/>
      </c>
      <c r="M3983" t="str" cm="1">
        <f t="array" ref="M3983">IF(L3983="","",_xlfn.IFS(
  AND(L3983&gt;=TIME(9,0,0), L3983&lt;TIME(16,0,0)),"Morning",
  AND(L3983&gt;=TIME(16,0,0), L3983&lt;TIME(23,59,0)),"Evening",
  L3983&gt;=TIME(23,59,0),"Night",
  L3983&lt;TIME(9,0,0),"Night"
))</f>
        <v/>
      </c>
      <c r="O3983" t="str">
        <f t="shared" si="376"/>
        <v/>
      </c>
    </row>
    <row r="3984" spans="7:15" x14ac:dyDescent="0.25">
      <c r="G3984" t="str">
        <f t="shared" si="372"/>
        <v/>
      </c>
      <c r="H3984" s="4" t="str">
        <f t="shared" si="373"/>
        <v/>
      </c>
      <c r="I3984" t="str">
        <f>IFERROR(INDEX(Analysis!$B$71:$L$91, MATCH(B3984, Analysis!$A$71:$A$91, 0), MATCH(C3984, Analysis!$B$70:$L$70, 0)), "")</f>
        <v/>
      </c>
      <c r="J3984" t="str">
        <f t="shared" si="374"/>
        <v/>
      </c>
      <c r="K3984" s="56" t="str">
        <f t="shared" si="375"/>
        <v/>
      </c>
      <c r="L3984" s="57" t="str">
        <f t="shared" si="377"/>
        <v/>
      </c>
      <c r="M3984" t="str" cm="1">
        <f t="array" ref="M3984">IF(L3984="","",_xlfn.IFS(
  AND(L3984&gt;=TIME(9,0,0), L3984&lt;TIME(16,0,0)),"Morning",
  AND(L3984&gt;=TIME(16,0,0), L3984&lt;TIME(23,59,0)),"Evening",
  L3984&gt;=TIME(23,59,0),"Night",
  L3984&lt;TIME(9,0,0),"Night"
))</f>
        <v/>
      </c>
      <c r="O3984" t="str">
        <f t="shared" si="376"/>
        <v/>
      </c>
    </row>
    <row r="3985" spans="7:15" x14ac:dyDescent="0.25">
      <c r="G3985" t="str">
        <f t="shared" si="372"/>
        <v/>
      </c>
      <c r="H3985" s="4" t="str">
        <f t="shared" si="373"/>
        <v/>
      </c>
      <c r="I3985" t="str">
        <f>IFERROR(INDEX(Analysis!$B$71:$L$91, MATCH(B3985, Analysis!$A$71:$A$91, 0), MATCH(C3985, Analysis!$B$70:$L$70, 0)), "")</f>
        <v/>
      </c>
      <c r="J3985" t="str">
        <f t="shared" si="374"/>
        <v/>
      </c>
      <c r="K3985" s="56" t="str">
        <f t="shared" si="375"/>
        <v/>
      </c>
      <c r="L3985" s="57" t="str">
        <f t="shared" si="377"/>
        <v/>
      </c>
      <c r="M3985" t="str" cm="1">
        <f t="array" ref="M3985">IF(L3985="","",_xlfn.IFS(
  AND(L3985&gt;=TIME(9,0,0), L3985&lt;TIME(16,0,0)),"Morning",
  AND(L3985&gt;=TIME(16,0,0), L3985&lt;TIME(23,59,0)),"Evening",
  L3985&gt;=TIME(23,59,0),"Night",
  L3985&lt;TIME(9,0,0),"Night"
))</f>
        <v/>
      </c>
      <c r="O3985" t="str">
        <f t="shared" si="376"/>
        <v/>
      </c>
    </row>
    <row r="3986" spans="7:15" x14ac:dyDescent="0.25">
      <c r="G3986" t="str">
        <f t="shared" si="372"/>
        <v/>
      </c>
      <c r="H3986" s="4" t="str">
        <f t="shared" si="373"/>
        <v/>
      </c>
      <c r="I3986" t="str">
        <f>IFERROR(INDEX(Analysis!$B$71:$L$91, MATCH(B3986, Analysis!$A$71:$A$91, 0), MATCH(C3986, Analysis!$B$70:$L$70, 0)), "")</f>
        <v/>
      </c>
      <c r="J3986" t="str">
        <f t="shared" si="374"/>
        <v/>
      </c>
      <c r="K3986" s="56" t="str">
        <f t="shared" si="375"/>
        <v/>
      </c>
      <c r="L3986" s="57" t="str">
        <f t="shared" si="377"/>
        <v/>
      </c>
      <c r="M3986" t="str" cm="1">
        <f t="array" ref="M3986">IF(L3986="","",_xlfn.IFS(
  AND(L3986&gt;=TIME(9,0,0), L3986&lt;TIME(16,0,0)),"Morning",
  AND(L3986&gt;=TIME(16,0,0), L3986&lt;TIME(23,59,0)),"Evening",
  L3986&gt;=TIME(23,59,0),"Night",
  L3986&lt;TIME(9,0,0),"Night"
))</f>
        <v/>
      </c>
      <c r="O3986" t="str">
        <f t="shared" si="376"/>
        <v/>
      </c>
    </row>
    <row r="3987" spans="7:15" x14ac:dyDescent="0.25">
      <c r="G3987" t="str">
        <f t="shared" si="372"/>
        <v/>
      </c>
      <c r="H3987" s="4" t="str">
        <f t="shared" si="373"/>
        <v/>
      </c>
      <c r="I3987" t="str">
        <f>IFERROR(INDEX(Analysis!$B$71:$L$91, MATCH(B3987, Analysis!$A$71:$A$91, 0), MATCH(C3987, Analysis!$B$70:$L$70, 0)), "")</f>
        <v/>
      </c>
      <c r="J3987" t="str">
        <f t="shared" si="374"/>
        <v/>
      </c>
      <c r="K3987" s="56" t="str">
        <f t="shared" si="375"/>
        <v/>
      </c>
      <c r="L3987" s="57" t="str">
        <f t="shared" si="377"/>
        <v/>
      </c>
      <c r="M3987" t="str" cm="1">
        <f t="array" ref="M3987">IF(L3987="","",_xlfn.IFS(
  AND(L3987&gt;=TIME(9,0,0), L3987&lt;TIME(16,0,0)),"Morning",
  AND(L3987&gt;=TIME(16,0,0), L3987&lt;TIME(23,59,0)),"Evening",
  L3987&gt;=TIME(23,59,0),"Night",
  L3987&lt;TIME(9,0,0),"Night"
))</f>
        <v/>
      </c>
      <c r="O3987" t="str">
        <f t="shared" si="376"/>
        <v/>
      </c>
    </row>
    <row r="3988" spans="7:15" x14ac:dyDescent="0.25">
      <c r="G3988" t="str">
        <f t="shared" si="372"/>
        <v/>
      </c>
      <c r="H3988" s="4" t="str">
        <f t="shared" si="373"/>
        <v/>
      </c>
      <c r="I3988" t="str">
        <f>IFERROR(INDEX(Analysis!$B$71:$L$91, MATCH(B3988, Analysis!$A$71:$A$91, 0), MATCH(C3988, Analysis!$B$70:$L$70, 0)), "")</f>
        <v/>
      </c>
      <c r="J3988" t="str">
        <f t="shared" si="374"/>
        <v/>
      </c>
      <c r="K3988" s="56" t="str">
        <f t="shared" si="375"/>
        <v/>
      </c>
      <c r="L3988" s="57" t="str">
        <f t="shared" si="377"/>
        <v/>
      </c>
      <c r="M3988" t="str" cm="1">
        <f t="array" ref="M3988">IF(L3988="","",_xlfn.IFS(
  AND(L3988&gt;=TIME(9,0,0), L3988&lt;TIME(16,0,0)),"Morning",
  AND(L3988&gt;=TIME(16,0,0), L3988&lt;TIME(23,59,0)),"Evening",
  L3988&gt;=TIME(23,59,0),"Night",
  L3988&lt;TIME(9,0,0),"Night"
))</f>
        <v/>
      </c>
      <c r="O3988" t="str">
        <f t="shared" si="376"/>
        <v/>
      </c>
    </row>
    <row r="3989" spans="7:15" x14ac:dyDescent="0.25">
      <c r="G3989" t="str">
        <f t="shared" si="372"/>
        <v/>
      </c>
      <c r="H3989" s="4" t="str">
        <f t="shared" si="373"/>
        <v/>
      </c>
      <c r="I3989" t="str">
        <f>IFERROR(INDEX(Analysis!$B$71:$L$91, MATCH(B3989, Analysis!$A$71:$A$91, 0), MATCH(C3989, Analysis!$B$70:$L$70, 0)), "")</f>
        <v/>
      </c>
      <c r="J3989" t="str">
        <f t="shared" si="374"/>
        <v/>
      </c>
      <c r="K3989" s="56" t="str">
        <f t="shared" si="375"/>
        <v/>
      </c>
      <c r="L3989" s="57" t="str">
        <f t="shared" si="377"/>
        <v/>
      </c>
      <c r="M3989" t="str" cm="1">
        <f t="array" ref="M3989">IF(L3989="","",_xlfn.IFS(
  AND(L3989&gt;=TIME(9,0,0), L3989&lt;TIME(16,0,0)),"Morning",
  AND(L3989&gt;=TIME(16,0,0), L3989&lt;TIME(23,59,0)),"Evening",
  L3989&gt;=TIME(23,59,0),"Night",
  L3989&lt;TIME(9,0,0),"Night"
))</f>
        <v/>
      </c>
      <c r="O3989" t="str">
        <f t="shared" si="376"/>
        <v/>
      </c>
    </row>
    <row r="3990" spans="7:15" x14ac:dyDescent="0.25">
      <c r="G3990" t="str">
        <f t="shared" si="372"/>
        <v/>
      </c>
      <c r="H3990" s="4" t="str">
        <f t="shared" si="373"/>
        <v/>
      </c>
      <c r="I3990" t="str">
        <f>IFERROR(INDEX(Analysis!$B$71:$L$91, MATCH(B3990, Analysis!$A$71:$A$91, 0), MATCH(C3990, Analysis!$B$70:$L$70, 0)), "")</f>
        <v/>
      </c>
      <c r="J3990" t="str">
        <f t="shared" si="374"/>
        <v/>
      </c>
      <c r="K3990" s="56" t="str">
        <f t="shared" si="375"/>
        <v/>
      </c>
      <c r="L3990" s="57" t="str">
        <f t="shared" si="377"/>
        <v/>
      </c>
      <c r="M3990" t="str" cm="1">
        <f t="array" ref="M3990">IF(L3990="","",_xlfn.IFS(
  AND(L3990&gt;=TIME(9,0,0), L3990&lt;TIME(16,0,0)),"Morning",
  AND(L3990&gt;=TIME(16,0,0), L3990&lt;TIME(23,59,0)),"Evening",
  L3990&gt;=TIME(23,59,0),"Night",
  L3990&lt;TIME(9,0,0),"Night"
))</f>
        <v/>
      </c>
      <c r="O3990" t="str">
        <f t="shared" si="376"/>
        <v/>
      </c>
    </row>
    <row r="3991" spans="7:15" x14ac:dyDescent="0.25">
      <c r="G3991" t="str">
        <f t="shared" si="372"/>
        <v/>
      </c>
      <c r="H3991" s="4" t="str">
        <f t="shared" si="373"/>
        <v/>
      </c>
      <c r="I3991" t="str">
        <f>IFERROR(INDEX(Analysis!$B$71:$L$91, MATCH(B3991, Analysis!$A$71:$A$91, 0), MATCH(C3991, Analysis!$B$70:$L$70, 0)), "")</f>
        <v/>
      </c>
      <c r="J3991" t="str">
        <f t="shared" si="374"/>
        <v/>
      </c>
      <c r="K3991" s="56" t="str">
        <f t="shared" si="375"/>
        <v/>
      </c>
      <c r="L3991" s="57" t="str">
        <f t="shared" si="377"/>
        <v/>
      </c>
      <c r="M3991" t="str" cm="1">
        <f t="array" ref="M3991">IF(L3991="","",_xlfn.IFS(
  AND(L3991&gt;=TIME(9,0,0), L3991&lt;TIME(16,0,0)),"Morning",
  AND(L3991&gt;=TIME(16,0,0), L3991&lt;TIME(23,59,0)),"Evening",
  L3991&gt;=TIME(23,59,0),"Night",
  L3991&lt;TIME(9,0,0),"Night"
))</f>
        <v/>
      </c>
      <c r="O3991" t="str">
        <f t="shared" si="376"/>
        <v/>
      </c>
    </row>
    <row r="3992" spans="7:15" x14ac:dyDescent="0.25">
      <c r="G3992" t="str">
        <f t="shared" si="372"/>
        <v/>
      </c>
      <c r="H3992" s="4" t="str">
        <f t="shared" si="373"/>
        <v/>
      </c>
      <c r="I3992" t="str">
        <f>IFERROR(INDEX(Analysis!$B$71:$L$91, MATCH(B3992, Analysis!$A$71:$A$91, 0), MATCH(C3992, Analysis!$B$70:$L$70, 0)), "")</f>
        <v/>
      </c>
      <c r="J3992" t="str">
        <f t="shared" si="374"/>
        <v/>
      </c>
      <c r="K3992" s="56" t="str">
        <f t="shared" si="375"/>
        <v/>
      </c>
      <c r="L3992" s="57" t="str">
        <f t="shared" si="377"/>
        <v/>
      </c>
      <c r="M3992" t="str" cm="1">
        <f t="array" ref="M3992">IF(L3992="","",_xlfn.IFS(
  AND(L3992&gt;=TIME(9,0,0), L3992&lt;TIME(16,0,0)),"Morning",
  AND(L3992&gt;=TIME(16,0,0), L3992&lt;TIME(23,59,0)),"Evening",
  L3992&gt;=TIME(23,59,0),"Night",
  L3992&lt;TIME(9,0,0),"Night"
))</f>
        <v/>
      </c>
      <c r="O3992" t="str">
        <f t="shared" si="376"/>
        <v/>
      </c>
    </row>
    <row r="3993" spans="7:15" x14ac:dyDescent="0.25">
      <c r="G3993" t="str">
        <f t="shared" si="372"/>
        <v/>
      </c>
      <c r="H3993" s="4" t="str">
        <f t="shared" si="373"/>
        <v/>
      </c>
      <c r="I3993" t="str">
        <f>IFERROR(INDEX(Analysis!$B$71:$L$91, MATCH(B3993, Analysis!$A$71:$A$91, 0), MATCH(C3993, Analysis!$B$70:$L$70, 0)), "")</f>
        <v/>
      </c>
      <c r="J3993" t="str">
        <f t="shared" si="374"/>
        <v/>
      </c>
      <c r="K3993" s="56" t="str">
        <f t="shared" si="375"/>
        <v/>
      </c>
      <c r="L3993" s="57" t="str">
        <f t="shared" si="377"/>
        <v/>
      </c>
      <c r="M3993" t="str" cm="1">
        <f t="array" ref="M3993">IF(L3993="","",_xlfn.IFS(
  AND(L3993&gt;=TIME(9,0,0), L3993&lt;TIME(16,0,0)),"Morning",
  AND(L3993&gt;=TIME(16,0,0), L3993&lt;TIME(23,59,0)),"Evening",
  L3993&gt;=TIME(23,59,0),"Night",
  L3993&lt;TIME(9,0,0),"Night"
))</f>
        <v/>
      </c>
      <c r="O3993" t="str">
        <f t="shared" si="376"/>
        <v/>
      </c>
    </row>
    <row r="3994" spans="7:15" x14ac:dyDescent="0.25">
      <c r="G3994" t="str">
        <f t="shared" si="372"/>
        <v/>
      </c>
      <c r="H3994" s="4" t="str">
        <f t="shared" si="373"/>
        <v/>
      </c>
      <c r="I3994" t="str">
        <f>IFERROR(INDEX(Analysis!$B$71:$L$91, MATCH(B3994, Analysis!$A$71:$A$91, 0), MATCH(C3994, Analysis!$B$70:$L$70, 0)), "")</f>
        <v/>
      </c>
      <c r="J3994" t="str">
        <f t="shared" si="374"/>
        <v/>
      </c>
      <c r="K3994" s="56" t="str">
        <f t="shared" si="375"/>
        <v/>
      </c>
      <c r="L3994" s="57" t="str">
        <f t="shared" si="377"/>
        <v/>
      </c>
      <c r="M3994" t="str" cm="1">
        <f t="array" ref="M3994">IF(L3994="","",_xlfn.IFS(
  AND(L3994&gt;=TIME(9,0,0), L3994&lt;TIME(16,0,0)),"Morning",
  AND(L3994&gt;=TIME(16,0,0), L3994&lt;TIME(23,59,0)),"Evening",
  L3994&gt;=TIME(23,59,0),"Night",
  L3994&lt;TIME(9,0,0),"Night"
))</f>
        <v/>
      </c>
      <c r="O3994" t="str">
        <f t="shared" si="376"/>
        <v/>
      </c>
    </row>
    <row r="3995" spans="7:15" x14ac:dyDescent="0.25">
      <c r="G3995" t="str">
        <f t="shared" si="372"/>
        <v/>
      </c>
      <c r="H3995" s="4" t="str">
        <f t="shared" si="373"/>
        <v/>
      </c>
      <c r="I3995" t="str">
        <f>IFERROR(INDEX(Analysis!$B$71:$L$91, MATCH(B3995, Analysis!$A$71:$A$91, 0), MATCH(C3995, Analysis!$B$70:$L$70, 0)), "")</f>
        <v/>
      </c>
      <c r="J3995" t="str">
        <f t="shared" si="374"/>
        <v/>
      </c>
      <c r="K3995" s="56" t="str">
        <f t="shared" si="375"/>
        <v/>
      </c>
      <c r="L3995" s="57" t="str">
        <f t="shared" si="377"/>
        <v/>
      </c>
      <c r="M3995" t="str" cm="1">
        <f t="array" ref="M3995">IF(L3995="","",_xlfn.IFS(
  AND(L3995&gt;=TIME(9,0,0), L3995&lt;TIME(16,0,0)),"Morning",
  AND(L3995&gt;=TIME(16,0,0), L3995&lt;TIME(23,59,0)),"Evening",
  L3995&gt;=TIME(23,59,0),"Night",
  L3995&lt;TIME(9,0,0),"Night"
))</f>
        <v/>
      </c>
      <c r="O3995" t="str">
        <f t="shared" si="376"/>
        <v/>
      </c>
    </row>
    <row r="3996" spans="7:15" x14ac:dyDescent="0.25">
      <c r="G3996" t="str">
        <f t="shared" si="372"/>
        <v/>
      </c>
      <c r="H3996" s="4" t="str">
        <f t="shared" si="373"/>
        <v/>
      </c>
      <c r="I3996" t="str">
        <f>IFERROR(INDEX(Analysis!$B$71:$L$91, MATCH(B3996, Analysis!$A$71:$A$91, 0), MATCH(C3996, Analysis!$B$70:$L$70, 0)), "")</f>
        <v/>
      </c>
      <c r="J3996" t="str">
        <f t="shared" si="374"/>
        <v/>
      </c>
      <c r="K3996" s="56" t="str">
        <f t="shared" si="375"/>
        <v/>
      </c>
      <c r="L3996" s="57" t="str">
        <f t="shared" si="377"/>
        <v/>
      </c>
      <c r="M3996" t="str" cm="1">
        <f t="array" ref="M3996">IF(L3996="","",_xlfn.IFS(
  AND(L3996&gt;=TIME(9,0,0), L3996&lt;TIME(16,0,0)),"Morning",
  AND(L3996&gt;=TIME(16,0,0), L3996&lt;TIME(23,59,0)),"Evening",
  L3996&gt;=TIME(23,59,0),"Night",
  L3996&lt;TIME(9,0,0),"Night"
))</f>
        <v/>
      </c>
      <c r="O3996" t="str">
        <f t="shared" si="376"/>
        <v/>
      </c>
    </row>
    <row r="3997" spans="7:15" x14ac:dyDescent="0.25">
      <c r="G3997" t="str">
        <f t="shared" si="372"/>
        <v/>
      </c>
      <c r="H3997" s="4" t="str">
        <f t="shared" si="373"/>
        <v/>
      </c>
      <c r="I3997" t="str">
        <f>IFERROR(INDEX(Analysis!$B$71:$L$91, MATCH(B3997, Analysis!$A$71:$A$91, 0), MATCH(C3997, Analysis!$B$70:$L$70, 0)), "")</f>
        <v/>
      </c>
      <c r="J3997" t="str">
        <f t="shared" si="374"/>
        <v/>
      </c>
      <c r="K3997" s="56" t="str">
        <f t="shared" si="375"/>
        <v/>
      </c>
      <c r="L3997" s="57" t="str">
        <f t="shared" si="377"/>
        <v/>
      </c>
      <c r="M3997" t="str" cm="1">
        <f t="array" ref="M3997">IF(L3997="","",_xlfn.IFS(
  AND(L3997&gt;=TIME(9,0,0), L3997&lt;TIME(16,0,0)),"Morning",
  AND(L3997&gt;=TIME(16,0,0), L3997&lt;TIME(23,59,0)),"Evening",
  L3997&gt;=TIME(23,59,0),"Night",
  L3997&lt;TIME(9,0,0),"Night"
))</f>
        <v/>
      </c>
      <c r="O3997" t="str">
        <f t="shared" si="376"/>
        <v/>
      </c>
    </row>
    <row r="3998" spans="7:15" x14ac:dyDescent="0.25">
      <c r="G3998" t="str">
        <f t="shared" si="372"/>
        <v/>
      </c>
      <c r="H3998" s="4" t="str">
        <f t="shared" si="373"/>
        <v/>
      </c>
      <c r="I3998" t="str">
        <f>IFERROR(INDEX(Analysis!$B$71:$L$91, MATCH(B3998, Analysis!$A$71:$A$91, 0), MATCH(C3998, Analysis!$B$70:$L$70, 0)), "")</f>
        <v/>
      </c>
      <c r="J3998" t="str">
        <f t="shared" si="374"/>
        <v/>
      </c>
      <c r="K3998" s="56" t="str">
        <f t="shared" si="375"/>
        <v/>
      </c>
      <c r="L3998" s="57" t="str">
        <f t="shared" si="377"/>
        <v/>
      </c>
      <c r="M3998" t="str" cm="1">
        <f t="array" ref="M3998">IF(L3998="","",_xlfn.IFS(
  AND(L3998&gt;=TIME(9,0,0), L3998&lt;TIME(16,0,0)),"Morning",
  AND(L3998&gt;=TIME(16,0,0), L3998&lt;TIME(23,59,0)),"Evening",
  L3998&gt;=TIME(23,59,0),"Night",
  L3998&lt;TIME(9,0,0),"Night"
))</f>
        <v/>
      </c>
      <c r="O3998" t="str">
        <f t="shared" si="376"/>
        <v/>
      </c>
    </row>
    <row r="3999" spans="7:15" x14ac:dyDescent="0.25">
      <c r="G3999" t="str">
        <f t="shared" si="372"/>
        <v/>
      </c>
      <c r="H3999" s="4" t="str">
        <f t="shared" si="373"/>
        <v/>
      </c>
      <c r="I3999" t="str">
        <f>IFERROR(INDEX(Analysis!$B$71:$L$91, MATCH(B3999, Analysis!$A$71:$A$91, 0), MATCH(C3999, Analysis!$B$70:$L$70, 0)), "")</f>
        <v/>
      </c>
      <c r="J3999" t="str">
        <f t="shared" si="374"/>
        <v/>
      </c>
      <c r="K3999" s="56" t="str">
        <f t="shared" si="375"/>
        <v/>
      </c>
      <c r="L3999" s="57" t="str">
        <f t="shared" si="377"/>
        <v/>
      </c>
      <c r="M3999" t="str" cm="1">
        <f t="array" ref="M3999">IF(L3999="","",_xlfn.IFS(
  AND(L3999&gt;=TIME(9,0,0), L3999&lt;TIME(16,0,0)),"Morning",
  AND(L3999&gt;=TIME(16,0,0), L3999&lt;TIME(23,59,0)),"Evening",
  L3999&gt;=TIME(23,59,0),"Night",
  L3999&lt;TIME(9,0,0),"Night"
))</f>
        <v/>
      </c>
      <c r="O3999" t="str">
        <f t="shared" si="376"/>
        <v/>
      </c>
    </row>
    <row r="4000" spans="7:15" x14ac:dyDescent="0.25">
      <c r="G4000" t="str">
        <f t="shared" si="372"/>
        <v/>
      </c>
      <c r="H4000" s="4" t="str">
        <f t="shared" si="373"/>
        <v/>
      </c>
      <c r="I4000" t="str">
        <f>IFERROR(INDEX(Analysis!$B$71:$L$91, MATCH(B4000, Analysis!$A$71:$A$91, 0), MATCH(C4000, Analysis!$B$70:$L$70, 0)), "")</f>
        <v/>
      </c>
      <c r="J4000" t="str">
        <f t="shared" si="374"/>
        <v/>
      </c>
      <c r="K4000" s="56" t="str">
        <f t="shared" si="375"/>
        <v/>
      </c>
      <c r="L4000" s="57" t="str">
        <f t="shared" si="377"/>
        <v/>
      </c>
      <c r="M4000" t="str" cm="1">
        <f t="array" ref="M4000">IF(L4000="","",_xlfn.IFS(
  AND(L4000&gt;=TIME(9,0,0), L4000&lt;TIME(16,0,0)),"Morning",
  AND(L4000&gt;=TIME(16,0,0), L4000&lt;TIME(23,59,0)),"Evening",
  L4000&gt;=TIME(23,59,0),"Night",
  L4000&lt;TIME(9,0,0),"Night"
))</f>
        <v/>
      </c>
      <c r="O4000" t="str">
        <f t="shared" si="376"/>
        <v/>
      </c>
    </row>
    <row r="4001" spans="7:15" x14ac:dyDescent="0.25">
      <c r="G4001" t="str">
        <f t="shared" si="372"/>
        <v/>
      </c>
      <c r="H4001" s="4" t="str">
        <f t="shared" si="373"/>
        <v/>
      </c>
      <c r="I4001" t="str">
        <f>IFERROR(INDEX(Analysis!$B$71:$L$91, MATCH(B4001, Analysis!$A$71:$A$91, 0), MATCH(C4001, Analysis!$B$70:$L$70, 0)), "")</f>
        <v/>
      </c>
      <c r="J4001" t="str">
        <f t="shared" si="374"/>
        <v/>
      </c>
      <c r="K4001" s="56" t="str">
        <f t="shared" si="375"/>
        <v/>
      </c>
      <c r="L4001" s="57" t="str">
        <f t="shared" si="377"/>
        <v/>
      </c>
      <c r="M4001" t="str" cm="1">
        <f t="array" ref="M4001">IF(L4001="","",_xlfn.IFS(
  AND(L4001&gt;=TIME(9,0,0), L4001&lt;TIME(16,0,0)),"Morning",
  AND(L4001&gt;=TIME(16,0,0), L4001&lt;TIME(23,59,0)),"Evening",
  L4001&gt;=TIME(23,59,0),"Night",
  L4001&lt;TIME(9,0,0),"Night"
))</f>
        <v/>
      </c>
      <c r="O4001" t="str">
        <f t="shared" si="376"/>
        <v/>
      </c>
    </row>
    <row r="4002" spans="7:15" x14ac:dyDescent="0.25">
      <c r="G4002" t="str">
        <f t="shared" si="372"/>
        <v/>
      </c>
      <c r="H4002" s="4" t="str">
        <f t="shared" si="373"/>
        <v/>
      </c>
      <c r="I4002" t="str">
        <f>IFERROR(INDEX(Analysis!$B$71:$L$91, MATCH(B4002, Analysis!$A$71:$A$91, 0), MATCH(C4002, Analysis!$B$70:$L$70, 0)), "")</f>
        <v/>
      </c>
      <c r="J4002" t="str">
        <f t="shared" si="374"/>
        <v/>
      </c>
      <c r="K4002" s="56" t="str">
        <f t="shared" si="375"/>
        <v/>
      </c>
      <c r="L4002" s="57" t="str">
        <f t="shared" si="377"/>
        <v/>
      </c>
      <c r="M4002" t="str" cm="1">
        <f t="array" ref="M4002">IF(L4002="","",_xlfn.IFS(
  AND(L4002&gt;=TIME(9,0,0), L4002&lt;TIME(16,0,0)),"Morning",
  AND(L4002&gt;=TIME(16,0,0), L4002&lt;TIME(23,59,0)),"Evening",
  L4002&gt;=TIME(23,59,0),"Night",
  L4002&lt;TIME(9,0,0),"Night"
))</f>
        <v/>
      </c>
      <c r="O4002" t="str">
        <f t="shared" si="376"/>
        <v/>
      </c>
    </row>
    <row r="4003" spans="7:15" x14ac:dyDescent="0.25">
      <c r="G4003" t="str">
        <f t="shared" si="372"/>
        <v/>
      </c>
      <c r="H4003" s="4" t="str">
        <f t="shared" si="373"/>
        <v/>
      </c>
      <c r="I4003" t="str">
        <f>IFERROR(INDEX(Analysis!$B$71:$L$91, MATCH(B4003, Analysis!$A$71:$A$91, 0), MATCH(C4003, Analysis!$B$70:$L$70, 0)), "")</f>
        <v/>
      </c>
      <c r="J4003" t="str">
        <f t="shared" si="374"/>
        <v/>
      </c>
      <c r="K4003" s="56" t="str">
        <f t="shared" si="375"/>
        <v/>
      </c>
      <c r="L4003" s="57" t="str">
        <f t="shared" si="377"/>
        <v/>
      </c>
      <c r="M4003" t="str" cm="1">
        <f t="array" ref="M4003">IF(L4003="","",_xlfn.IFS(
  AND(L4003&gt;=TIME(9,0,0), L4003&lt;TIME(16,0,0)),"Morning",
  AND(L4003&gt;=TIME(16,0,0), L4003&lt;TIME(23,59,0)),"Evening",
  L4003&gt;=TIME(23,59,0),"Night",
  L4003&lt;TIME(9,0,0),"Night"
))</f>
        <v/>
      </c>
      <c r="O4003" t="str">
        <f t="shared" si="376"/>
        <v/>
      </c>
    </row>
    <row r="4004" spans="7:15" x14ac:dyDescent="0.25">
      <c r="G4004" t="str">
        <f t="shared" si="372"/>
        <v/>
      </c>
      <c r="H4004" s="4" t="str">
        <f t="shared" si="373"/>
        <v/>
      </c>
      <c r="I4004" t="str">
        <f>IFERROR(INDEX(Analysis!$B$71:$L$91, MATCH(B4004, Analysis!$A$71:$A$91, 0), MATCH(C4004, Analysis!$B$70:$L$70, 0)), "")</f>
        <v/>
      </c>
      <c r="J4004" t="str">
        <f t="shared" si="374"/>
        <v/>
      </c>
      <c r="K4004" s="56" t="str">
        <f t="shared" si="375"/>
        <v/>
      </c>
      <c r="L4004" s="57" t="str">
        <f t="shared" si="377"/>
        <v/>
      </c>
      <c r="M4004" t="str" cm="1">
        <f t="array" ref="M4004">IF(L4004="","",_xlfn.IFS(
  AND(L4004&gt;=TIME(9,0,0), L4004&lt;TIME(16,0,0)),"Morning",
  AND(L4004&gt;=TIME(16,0,0), L4004&lt;TIME(23,59,0)),"Evening",
  L4004&gt;=TIME(23,59,0),"Night",
  L4004&lt;TIME(9,0,0),"Night"
))</f>
        <v/>
      </c>
      <c r="O4004" t="str">
        <f t="shared" si="376"/>
        <v/>
      </c>
    </row>
    <row r="4005" spans="7:15" x14ac:dyDescent="0.25">
      <c r="G4005" t="str">
        <f t="shared" si="372"/>
        <v/>
      </c>
      <c r="H4005" s="4" t="str">
        <f t="shared" si="373"/>
        <v/>
      </c>
      <c r="I4005" t="str">
        <f>IFERROR(INDEX(Analysis!$B$71:$L$91, MATCH(B4005, Analysis!$A$71:$A$91, 0), MATCH(C4005, Analysis!$B$70:$L$70, 0)), "")</f>
        <v/>
      </c>
      <c r="J4005" t="str">
        <f t="shared" si="374"/>
        <v/>
      </c>
      <c r="K4005" s="56" t="str">
        <f t="shared" si="375"/>
        <v/>
      </c>
      <c r="L4005" s="57" t="str">
        <f t="shared" si="377"/>
        <v/>
      </c>
      <c r="M4005" t="str" cm="1">
        <f t="array" ref="M4005">IF(L4005="","",_xlfn.IFS(
  AND(L4005&gt;=TIME(9,0,0), L4005&lt;TIME(16,0,0)),"Morning",
  AND(L4005&gt;=TIME(16,0,0), L4005&lt;TIME(23,59,0)),"Evening",
  L4005&gt;=TIME(23,59,0),"Night",
  L4005&lt;TIME(9,0,0),"Night"
))</f>
        <v/>
      </c>
      <c r="O4005" t="str">
        <f t="shared" si="376"/>
        <v/>
      </c>
    </row>
    <row r="4006" spans="7:15" x14ac:dyDescent="0.25">
      <c r="G4006" t="str">
        <f t="shared" si="372"/>
        <v/>
      </c>
      <c r="H4006" s="4" t="str">
        <f t="shared" si="373"/>
        <v/>
      </c>
      <c r="I4006" t="str">
        <f>IFERROR(INDEX(Analysis!$B$71:$L$91, MATCH(B4006, Analysis!$A$71:$A$91, 0), MATCH(C4006, Analysis!$B$70:$L$70, 0)), "")</f>
        <v/>
      </c>
      <c r="J4006" t="str">
        <f t="shared" si="374"/>
        <v/>
      </c>
      <c r="K4006" s="56" t="str">
        <f t="shared" si="375"/>
        <v/>
      </c>
      <c r="L4006" s="57" t="str">
        <f t="shared" si="377"/>
        <v/>
      </c>
      <c r="M4006" t="str" cm="1">
        <f t="array" ref="M4006">IF(L4006="","",_xlfn.IFS(
  AND(L4006&gt;=TIME(9,0,0), L4006&lt;TIME(16,0,0)),"Morning",
  AND(L4006&gt;=TIME(16,0,0), L4006&lt;TIME(23,59,0)),"Evening",
  L4006&gt;=TIME(23,59,0),"Night",
  L4006&lt;TIME(9,0,0),"Night"
))</f>
        <v/>
      </c>
      <c r="O4006" t="str">
        <f t="shared" si="376"/>
        <v/>
      </c>
    </row>
    <row r="4007" spans="7:15" x14ac:dyDescent="0.25">
      <c r="G4007" t="str">
        <f t="shared" si="372"/>
        <v/>
      </c>
      <c r="H4007" s="4" t="str">
        <f t="shared" si="373"/>
        <v/>
      </c>
      <c r="I4007" t="str">
        <f>IFERROR(INDEX(Analysis!$B$71:$L$91, MATCH(B4007, Analysis!$A$71:$A$91, 0), MATCH(C4007, Analysis!$B$70:$L$70, 0)), "")</f>
        <v/>
      </c>
      <c r="J4007" t="str">
        <f t="shared" si="374"/>
        <v/>
      </c>
      <c r="K4007" s="56" t="str">
        <f t="shared" si="375"/>
        <v/>
      </c>
      <c r="L4007" s="57" t="str">
        <f t="shared" si="377"/>
        <v/>
      </c>
      <c r="M4007" t="str" cm="1">
        <f t="array" ref="M4007">IF(L4007="","",_xlfn.IFS(
  AND(L4007&gt;=TIME(9,0,0), L4007&lt;TIME(16,0,0)),"Morning",
  AND(L4007&gt;=TIME(16,0,0), L4007&lt;TIME(23,59,0)),"Evening",
  L4007&gt;=TIME(23,59,0),"Night",
  L4007&lt;TIME(9,0,0),"Night"
))</f>
        <v/>
      </c>
      <c r="O4007" t="str">
        <f t="shared" si="376"/>
        <v/>
      </c>
    </row>
    <row r="4008" spans="7:15" x14ac:dyDescent="0.25">
      <c r="G4008" t="str">
        <f t="shared" si="372"/>
        <v/>
      </c>
      <c r="H4008" s="4" t="str">
        <f t="shared" si="373"/>
        <v/>
      </c>
      <c r="I4008" t="str">
        <f>IFERROR(INDEX(Analysis!$B$71:$L$91, MATCH(B4008, Analysis!$A$71:$A$91, 0), MATCH(C4008, Analysis!$B$70:$L$70, 0)), "")</f>
        <v/>
      </c>
      <c r="J4008" t="str">
        <f t="shared" si="374"/>
        <v/>
      </c>
      <c r="K4008" s="56" t="str">
        <f t="shared" si="375"/>
        <v/>
      </c>
      <c r="L4008" s="57" t="str">
        <f t="shared" si="377"/>
        <v/>
      </c>
      <c r="M4008" t="str" cm="1">
        <f t="array" ref="M4008">IF(L4008="","",_xlfn.IFS(
  AND(L4008&gt;=TIME(9,0,0), L4008&lt;TIME(16,0,0)),"Morning",
  AND(L4008&gt;=TIME(16,0,0), L4008&lt;TIME(23,59,0)),"Evening",
  L4008&gt;=TIME(23,59,0),"Night",
  L4008&lt;TIME(9,0,0),"Night"
))</f>
        <v/>
      </c>
      <c r="O4008" t="str">
        <f t="shared" si="376"/>
        <v/>
      </c>
    </row>
    <row r="4009" spans="7:15" x14ac:dyDescent="0.25">
      <c r="G4009" t="str">
        <f t="shared" si="372"/>
        <v/>
      </c>
      <c r="H4009" s="4" t="str">
        <f t="shared" si="373"/>
        <v/>
      </c>
      <c r="I4009" t="str">
        <f>IFERROR(INDEX(Analysis!$B$71:$L$91, MATCH(B4009, Analysis!$A$71:$A$91, 0), MATCH(C4009, Analysis!$B$70:$L$70, 0)), "")</f>
        <v/>
      </c>
      <c r="J4009" t="str">
        <f t="shared" si="374"/>
        <v/>
      </c>
      <c r="K4009" s="56" t="str">
        <f t="shared" si="375"/>
        <v/>
      </c>
      <c r="L4009" s="57" t="str">
        <f t="shared" si="377"/>
        <v/>
      </c>
      <c r="M4009" t="str" cm="1">
        <f t="array" ref="M4009">IF(L4009="","",_xlfn.IFS(
  AND(L4009&gt;=TIME(9,0,0), L4009&lt;TIME(16,0,0)),"Morning",
  AND(L4009&gt;=TIME(16,0,0), L4009&lt;TIME(23,59,0)),"Evening",
  L4009&gt;=TIME(23,59,0),"Night",
  L4009&lt;TIME(9,0,0),"Night"
))</f>
        <v/>
      </c>
      <c r="O4009" t="str">
        <f t="shared" si="376"/>
        <v/>
      </c>
    </row>
    <row r="4010" spans="7:15" x14ac:dyDescent="0.25">
      <c r="G4010" t="str">
        <f t="shared" si="372"/>
        <v/>
      </c>
      <c r="H4010" s="4" t="str">
        <f t="shared" si="373"/>
        <v/>
      </c>
      <c r="I4010" t="str">
        <f>IFERROR(INDEX(Analysis!$B$71:$L$91, MATCH(B4010, Analysis!$A$71:$A$91, 0), MATCH(C4010, Analysis!$B$70:$L$70, 0)), "")</f>
        <v/>
      </c>
      <c r="J4010" t="str">
        <f t="shared" si="374"/>
        <v/>
      </c>
      <c r="K4010" s="56" t="str">
        <f t="shared" si="375"/>
        <v/>
      </c>
      <c r="L4010" s="57" t="str">
        <f t="shared" si="377"/>
        <v/>
      </c>
      <c r="M4010" t="str" cm="1">
        <f t="array" ref="M4010">IF(L4010="","",_xlfn.IFS(
  AND(L4010&gt;=TIME(9,0,0), L4010&lt;TIME(16,0,0)),"Morning",
  AND(L4010&gt;=TIME(16,0,0), L4010&lt;TIME(23,59,0)),"Evening",
  L4010&gt;=TIME(23,59,0),"Night",
  L4010&lt;TIME(9,0,0),"Night"
))</f>
        <v/>
      </c>
      <c r="O4010" t="str">
        <f t="shared" si="376"/>
        <v/>
      </c>
    </row>
    <row r="4011" spans="7:15" x14ac:dyDescent="0.25">
      <c r="G4011" t="str">
        <f t="shared" si="372"/>
        <v/>
      </c>
      <c r="H4011" s="4" t="str">
        <f t="shared" si="373"/>
        <v/>
      </c>
      <c r="I4011" t="str">
        <f>IFERROR(INDEX(Analysis!$B$71:$L$91, MATCH(B4011, Analysis!$A$71:$A$91, 0), MATCH(C4011, Analysis!$B$70:$L$70, 0)), "")</f>
        <v/>
      </c>
      <c r="J4011" t="str">
        <f t="shared" si="374"/>
        <v/>
      </c>
      <c r="K4011" s="56" t="str">
        <f t="shared" si="375"/>
        <v/>
      </c>
      <c r="L4011" s="57" t="str">
        <f t="shared" si="377"/>
        <v/>
      </c>
      <c r="M4011" t="str" cm="1">
        <f t="array" ref="M4011">IF(L4011="","",_xlfn.IFS(
  AND(L4011&gt;=TIME(9,0,0), L4011&lt;TIME(16,0,0)),"Morning",
  AND(L4011&gt;=TIME(16,0,0), L4011&lt;TIME(23,59,0)),"Evening",
  L4011&gt;=TIME(23,59,0),"Night",
  L4011&lt;TIME(9,0,0),"Night"
))</f>
        <v/>
      </c>
      <c r="O4011" t="str">
        <f t="shared" si="376"/>
        <v/>
      </c>
    </row>
    <row r="4012" spans="7:15" x14ac:dyDescent="0.25">
      <c r="G4012" t="str">
        <f t="shared" si="372"/>
        <v/>
      </c>
      <c r="H4012" s="4" t="str">
        <f t="shared" si="373"/>
        <v/>
      </c>
      <c r="I4012" t="str">
        <f>IFERROR(INDEX(Analysis!$B$71:$L$91, MATCH(B4012, Analysis!$A$71:$A$91, 0), MATCH(C4012, Analysis!$B$70:$L$70, 0)), "")</f>
        <v/>
      </c>
      <c r="J4012" t="str">
        <f t="shared" si="374"/>
        <v/>
      </c>
      <c r="K4012" s="56" t="str">
        <f t="shared" si="375"/>
        <v/>
      </c>
      <c r="L4012" s="57" t="str">
        <f t="shared" si="377"/>
        <v/>
      </c>
      <c r="M4012" t="str" cm="1">
        <f t="array" ref="M4012">IF(L4012="","",_xlfn.IFS(
  AND(L4012&gt;=TIME(9,0,0), L4012&lt;TIME(16,0,0)),"Morning",
  AND(L4012&gt;=TIME(16,0,0), L4012&lt;TIME(23,59,0)),"Evening",
  L4012&gt;=TIME(23,59,0),"Night",
  L4012&lt;TIME(9,0,0),"Night"
))</f>
        <v/>
      </c>
      <c r="O4012" t="str">
        <f t="shared" si="376"/>
        <v/>
      </c>
    </row>
    <row r="4013" spans="7:15" x14ac:dyDescent="0.25">
      <c r="G4013" t="str">
        <f t="shared" si="372"/>
        <v/>
      </c>
      <c r="H4013" s="4" t="str">
        <f t="shared" si="373"/>
        <v/>
      </c>
      <c r="I4013" t="str">
        <f>IFERROR(INDEX(Analysis!$B$71:$L$91, MATCH(B4013, Analysis!$A$71:$A$91, 0), MATCH(C4013, Analysis!$B$70:$L$70, 0)), "")</f>
        <v/>
      </c>
      <c r="J4013" t="str">
        <f t="shared" si="374"/>
        <v/>
      </c>
      <c r="K4013" s="56" t="str">
        <f t="shared" si="375"/>
        <v/>
      </c>
      <c r="L4013" s="57" t="str">
        <f t="shared" si="377"/>
        <v/>
      </c>
      <c r="M4013" t="str" cm="1">
        <f t="array" ref="M4013">IF(L4013="","",_xlfn.IFS(
  AND(L4013&gt;=TIME(9,0,0), L4013&lt;TIME(16,0,0)),"Morning",
  AND(L4013&gt;=TIME(16,0,0), L4013&lt;TIME(23,59,0)),"Evening",
  L4013&gt;=TIME(23,59,0),"Night",
  L4013&lt;TIME(9,0,0),"Night"
))</f>
        <v/>
      </c>
      <c r="O4013" t="str">
        <f t="shared" si="376"/>
        <v/>
      </c>
    </row>
    <row r="4014" spans="7:15" x14ac:dyDescent="0.25">
      <c r="G4014" t="str">
        <f t="shared" si="372"/>
        <v/>
      </c>
      <c r="H4014" s="4" t="str">
        <f t="shared" si="373"/>
        <v/>
      </c>
      <c r="I4014" t="str">
        <f>IFERROR(INDEX(Analysis!$B$71:$L$91, MATCH(B4014, Analysis!$A$71:$A$91, 0), MATCH(C4014, Analysis!$B$70:$L$70, 0)), "")</f>
        <v/>
      </c>
      <c r="J4014" t="str">
        <f t="shared" si="374"/>
        <v/>
      </c>
      <c r="K4014" s="56" t="str">
        <f t="shared" si="375"/>
        <v/>
      </c>
      <c r="L4014" s="57" t="str">
        <f t="shared" si="377"/>
        <v/>
      </c>
      <c r="M4014" t="str" cm="1">
        <f t="array" ref="M4014">IF(L4014="","",_xlfn.IFS(
  AND(L4014&gt;=TIME(9,0,0), L4014&lt;TIME(16,0,0)),"Morning",
  AND(L4014&gt;=TIME(16,0,0), L4014&lt;TIME(23,59,0)),"Evening",
  L4014&gt;=TIME(23,59,0),"Night",
  L4014&lt;TIME(9,0,0),"Night"
))</f>
        <v/>
      </c>
      <c r="O4014" t="str">
        <f t="shared" si="376"/>
        <v/>
      </c>
    </row>
    <row r="4015" spans="7:15" x14ac:dyDescent="0.25">
      <c r="G4015" t="str">
        <f t="shared" si="372"/>
        <v/>
      </c>
      <c r="H4015" s="4" t="str">
        <f t="shared" si="373"/>
        <v/>
      </c>
      <c r="I4015" t="str">
        <f>IFERROR(INDEX(Analysis!$B$71:$L$91, MATCH(B4015, Analysis!$A$71:$A$91, 0), MATCH(C4015, Analysis!$B$70:$L$70, 0)), "")</f>
        <v/>
      </c>
      <c r="J4015" t="str">
        <f t="shared" si="374"/>
        <v/>
      </c>
      <c r="K4015" s="56" t="str">
        <f t="shared" si="375"/>
        <v/>
      </c>
      <c r="L4015" s="57" t="str">
        <f t="shared" si="377"/>
        <v/>
      </c>
      <c r="M4015" t="str" cm="1">
        <f t="array" ref="M4015">IF(L4015="","",_xlfn.IFS(
  AND(L4015&gt;=TIME(9,0,0), L4015&lt;TIME(16,0,0)),"Morning",
  AND(L4015&gt;=TIME(16,0,0), L4015&lt;TIME(23,59,0)),"Evening",
  L4015&gt;=TIME(23,59,0),"Night",
  L4015&lt;TIME(9,0,0),"Night"
))</f>
        <v/>
      </c>
      <c r="O4015" t="str">
        <f t="shared" si="376"/>
        <v/>
      </c>
    </row>
    <row r="4016" spans="7:15" x14ac:dyDescent="0.25">
      <c r="G4016" t="str">
        <f t="shared" si="372"/>
        <v/>
      </c>
      <c r="H4016" s="4" t="str">
        <f t="shared" si="373"/>
        <v/>
      </c>
      <c r="I4016" t="str">
        <f>IFERROR(INDEX(Analysis!$B$71:$L$91, MATCH(B4016, Analysis!$A$71:$A$91, 0), MATCH(C4016, Analysis!$B$70:$L$70, 0)), "")</f>
        <v/>
      </c>
      <c r="J4016" t="str">
        <f t="shared" si="374"/>
        <v/>
      </c>
      <c r="K4016" s="56" t="str">
        <f t="shared" si="375"/>
        <v/>
      </c>
      <c r="L4016" s="57" t="str">
        <f t="shared" si="377"/>
        <v/>
      </c>
      <c r="M4016" t="str" cm="1">
        <f t="array" ref="M4016">IF(L4016="","",_xlfn.IFS(
  AND(L4016&gt;=TIME(9,0,0), L4016&lt;TIME(16,0,0)),"Morning",
  AND(L4016&gt;=TIME(16,0,0), L4016&lt;TIME(23,59,0)),"Evening",
  L4016&gt;=TIME(23,59,0),"Night",
  L4016&lt;TIME(9,0,0),"Night"
))</f>
        <v/>
      </c>
      <c r="O4016" t="str">
        <f t="shared" si="376"/>
        <v/>
      </c>
    </row>
    <row r="4017" spans="7:15" x14ac:dyDescent="0.25">
      <c r="G4017" t="str">
        <f t="shared" si="372"/>
        <v/>
      </c>
      <c r="H4017" s="4" t="str">
        <f t="shared" si="373"/>
        <v/>
      </c>
      <c r="I4017" t="str">
        <f>IFERROR(INDEX(Analysis!$B$71:$L$91, MATCH(B4017, Analysis!$A$71:$A$91, 0), MATCH(C4017, Analysis!$B$70:$L$70, 0)), "")</f>
        <v/>
      </c>
      <c r="J4017" t="str">
        <f t="shared" si="374"/>
        <v/>
      </c>
      <c r="K4017" s="56" t="str">
        <f t="shared" si="375"/>
        <v/>
      </c>
      <c r="L4017" s="57" t="str">
        <f t="shared" si="377"/>
        <v/>
      </c>
      <c r="M4017" t="str" cm="1">
        <f t="array" ref="M4017">IF(L4017="","",_xlfn.IFS(
  AND(L4017&gt;=TIME(9,0,0), L4017&lt;TIME(16,0,0)),"Morning",
  AND(L4017&gt;=TIME(16,0,0), L4017&lt;TIME(23,59,0)),"Evening",
  L4017&gt;=TIME(23,59,0),"Night",
  L4017&lt;TIME(9,0,0),"Night"
))</f>
        <v/>
      </c>
      <c r="O4017" t="str">
        <f t="shared" si="376"/>
        <v/>
      </c>
    </row>
    <row r="4018" spans="7:15" x14ac:dyDescent="0.25">
      <c r="G4018" t="str">
        <f t="shared" si="372"/>
        <v/>
      </c>
      <c r="H4018" s="4" t="str">
        <f t="shared" si="373"/>
        <v/>
      </c>
      <c r="I4018" t="str">
        <f>IFERROR(INDEX(Analysis!$B$71:$L$91, MATCH(B4018, Analysis!$A$71:$A$91, 0), MATCH(C4018, Analysis!$B$70:$L$70, 0)), "")</f>
        <v/>
      </c>
      <c r="J4018" t="str">
        <f t="shared" si="374"/>
        <v/>
      </c>
      <c r="K4018" s="56" t="str">
        <f t="shared" si="375"/>
        <v/>
      </c>
      <c r="L4018" s="57" t="str">
        <f t="shared" si="377"/>
        <v/>
      </c>
      <c r="M4018" t="str" cm="1">
        <f t="array" ref="M4018">IF(L4018="","",_xlfn.IFS(
  AND(L4018&gt;=TIME(9,0,0), L4018&lt;TIME(16,0,0)),"Morning",
  AND(L4018&gt;=TIME(16,0,0), L4018&lt;TIME(23,59,0)),"Evening",
  L4018&gt;=TIME(23,59,0),"Night",
  L4018&lt;TIME(9,0,0),"Night"
))</f>
        <v/>
      </c>
      <c r="O4018" t="str">
        <f t="shared" si="376"/>
        <v/>
      </c>
    </row>
    <row r="4019" spans="7:15" x14ac:dyDescent="0.25">
      <c r="G4019" t="str">
        <f t="shared" si="372"/>
        <v/>
      </c>
      <c r="H4019" s="4" t="str">
        <f t="shared" si="373"/>
        <v/>
      </c>
      <c r="I4019" t="str">
        <f>IFERROR(INDEX(Analysis!$B$71:$L$91, MATCH(B4019, Analysis!$A$71:$A$91, 0), MATCH(C4019, Analysis!$B$70:$L$70, 0)), "")</f>
        <v/>
      </c>
      <c r="J4019" t="str">
        <f t="shared" si="374"/>
        <v/>
      </c>
      <c r="K4019" s="56" t="str">
        <f t="shared" si="375"/>
        <v/>
      </c>
      <c r="L4019" s="57" t="str">
        <f t="shared" si="377"/>
        <v/>
      </c>
      <c r="M4019" t="str" cm="1">
        <f t="array" ref="M4019">IF(L4019="","",_xlfn.IFS(
  AND(L4019&gt;=TIME(9,0,0), L4019&lt;TIME(16,0,0)),"Morning",
  AND(L4019&gt;=TIME(16,0,0), L4019&lt;TIME(23,59,0)),"Evening",
  L4019&gt;=TIME(23,59,0),"Night",
  L4019&lt;TIME(9,0,0),"Night"
))</f>
        <v/>
      </c>
      <c r="O4019" t="str">
        <f t="shared" si="376"/>
        <v/>
      </c>
    </row>
    <row r="4020" spans="7:15" x14ac:dyDescent="0.25">
      <c r="G4020" t="str">
        <f t="shared" si="372"/>
        <v/>
      </c>
      <c r="H4020" s="4" t="str">
        <f t="shared" si="373"/>
        <v/>
      </c>
      <c r="I4020" t="str">
        <f>IFERROR(INDEX(Analysis!$B$71:$L$91, MATCH(B4020, Analysis!$A$71:$A$91, 0), MATCH(C4020, Analysis!$B$70:$L$70, 0)), "")</f>
        <v/>
      </c>
      <c r="J4020" t="str">
        <f t="shared" si="374"/>
        <v/>
      </c>
      <c r="K4020" s="56" t="str">
        <f t="shared" si="375"/>
        <v/>
      </c>
      <c r="L4020" s="57" t="str">
        <f t="shared" si="377"/>
        <v/>
      </c>
      <c r="M4020" t="str" cm="1">
        <f t="array" ref="M4020">IF(L4020="","",_xlfn.IFS(
  AND(L4020&gt;=TIME(9,0,0), L4020&lt;TIME(16,0,0)),"Morning",
  AND(L4020&gt;=TIME(16,0,0), L4020&lt;TIME(23,59,0)),"Evening",
  L4020&gt;=TIME(23,59,0),"Night",
  L4020&lt;TIME(9,0,0),"Night"
))</f>
        <v/>
      </c>
      <c r="O4020" t="str">
        <f t="shared" si="376"/>
        <v/>
      </c>
    </row>
    <row r="4021" spans="7:15" x14ac:dyDescent="0.25">
      <c r="G4021" t="str">
        <f t="shared" si="372"/>
        <v/>
      </c>
      <c r="H4021" s="4" t="str">
        <f t="shared" si="373"/>
        <v/>
      </c>
      <c r="I4021" t="str">
        <f>IFERROR(INDEX(Analysis!$B$71:$L$91, MATCH(B4021, Analysis!$A$71:$A$91, 0), MATCH(C4021, Analysis!$B$70:$L$70, 0)), "")</f>
        <v/>
      </c>
      <c r="J4021" t="str">
        <f t="shared" si="374"/>
        <v/>
      </c>
      <c r="K4021" s="56" t="str">
        <f t="shared" si="375"/>
        <v/>
      </c>
      <c r="L4021" s="57" t="str">
        <f t="shared" si="377"/>
        <v/>
      </c>
      <c r="M4021" t="str" cm="1">
        <f t="array" ref="M4021">IF(L4021="","",_xlfn.IFS(
  AND(L4021&gt;=TIME(9,0,0), L4021&lt;TIME(16,0,0)),"Morning",
  AND(L4021&gt;=TIME(16,0,0), L4021&lt;TIME(23,59,0)),"Evening",
  L4021&gt;=TIME(23,59,0),"Night",
  L4021&lt;TIME(9,0,0),"Night"
))</f>
        <v/>
      </c>
      <c r="O4021" t="str">
        <f t="shared" si="376"/>
        <v/>
      </c>
    </row>
    <row r="4022" spans="7:15" x14ac:dyDescent="0.25">
      <c r="G4022" t="str">
        <f t="shared" si="372"/>
        <v/>
      </c>
      <c r="H4022" s="4" t="str">
        <f t="shared" si="373"/>
        <v/>
      </c>
      <c r="I4022" t="str">
        <f>IFERROR(INDEX(Analysis!$B$71:$L$91, MATCH(B4022, Analysis!$A$71:$A$91, 0), MATCH(C4022, Analysis!$B$70:$L$70, 0)), "")</f>
        <v/>
      </c>
      <c r="J4022" t="str">
        <f t="shared" si="374"/>
        <v/>
      </c>
      <c r="K4022" s="56" t="str">
        <f t="shared" si="375"/>
        <v/>
      </c>
      <c r="L4022" s="57" t="str">
        <f t="shared" si="377"/>
        <v/>
      </c>
      <c r="M4022" t="str" cm="1">
        <f t="array" ref="M4022">IF(L4022="","",_xlfn.IFS(
  AND(L4022&gt;=TIME(9,0,0), L4022&lt;TIME(16,0,0)),"Morning",
  AND(L4022&gt;=TIME(16,0,0), L4022&lt;TIME(23,59,0)),"Evening",
  L4022&gt;=TIME(23,59,0),"Night",
  L4022&lt;TIME(9,0,0),"Night"
))</f>
        <v/>
      </c>
      <c r="O4022" t="str">
        <f t="shared" si="376"/>
        <v/>
      </c>
    </row>
    <row r="4023" spans="7:15" x14ac:dyDescent="0.25">
      <c r="G4023" t="str">
        <f t="shared" si="372"/>
        <v/>
      </c>
      <c r="H4023" s="4" t="str">
        <f t="shared" si="373"/>
        <v/>
      </c>
      <c r="I4023" t="str">
        <f>IFERROR(INDEX(Analysis!$B$71:$L$91, MATCH(B4023, Analysis!$A$71:$A$91, 0), MATCH(C4023, Analysis!$B$70:$L$70, 0)), "")</f>
        <v/>
      </c>
      <c r="J4023" t="str">
        <f t="shared" si="374"/>
        <v/>
      </c>
      <c r="K4023" s="56" t="str">
        <f t="shared" si="375"/>
        <v/>
      </c>
      <c r="L4023" s="57" t="str">
        <f t="shared" si="377"/>
        <v/>
      </c>
      <c r="M4023" t="str" cm="1">
        <f t="array" ref="M4023">IF(L4023="","",_xlfn.IFS(
  AND(L4023&gt;=TIME(9,0,0), L4023&lt;TIME(16,0,0)),"Morning",
  AND(L4023&gt;=TIME(16,0,0), L4023&lt;TIME(23,59,0)),"Evening",
  L4023&gt;=TIME(23,59,0),"Night",
  L4023&lt;TIME(9,0,0),"Night"
))</f>
        <v/>
      </c>
      <c r="O4023" t="str">
        <f t="shared" si="376"/>
        <v/>
      </c>
    </row>
    <row r="4024" spans="7:15" x14ac:dyDescent="0.25">
      <c r="G4024" t="str">
        <f t="shared" si="372"/>
        <v/>
      </c>
      <c r="H4024" s="4" t="str">
        <f t="shared" si="373"/>
        <v/>
      </c>
      <c r="I4024" t="str">
        <f>IFERROR(INDEX(Analysis!$B$71:$L$91, MATCH(B4024, Analysis!$A$71:$A$91, 0), MATCH(C4024, Analysis!$B$70:$L$70, 0)), "")</f>
        <v/>
      </c>
      <c r="J4024" t="str">
        <f t="shared" si="374"/>
        <v/>
      </c>
      <c r="K4024" s="56" t="str">
        <f t="shared" si="375"/>
        <v/>
      </c>
      <c r="L4024" s="57" t="str">
        <f t="shared" si="377"/>
        <v/>
      </c>
      <c r="M4024" t="str" cm="1">
        <f t="array" ref="M4024">IF(L4024="","",_xlfn.IFS(
  AND(L4024&gt;=TIME(9,0,0), L4024&lt;TIME(16,0,0)),"Morning",
  AND(L4024&gt;=TIME(16,0,0), L4024&lt;TIME(23,59,0)),"Evening",
  L4024&gt;=TIME(23,59,0),"Night",
  L4024&lt;TIME(9,0,0),"Night"
))</f>
        <v/>
      </c>
      <c r="O4024" t="str">
        <f t="shared" si="376"/>
        <v/>
      </c>
    </row>
    <row r="4025" spans="7:15" x14ac:dyDescent="0.25">
      <c r="G4025" t="str">
        <f t="shared" si="372"/>
        <v/>
      </c>
      <c r="H4025" s="4" t="str">
        <f t="shared" si="373"/>
        <v/>
      </c>
      <c r="I4025" t="str">
        <f>IFERROR(INDEX(Analysis!$B$71:$L$91, MATCH(B4025, Analysis!$A$71:$A$91, 0), MATCH(C4025, Analysis!$B$70:$L$70, 0)), "")</f>
        <v/>
      </c>
      <c r="J4025" t="str">
        <f t="shared" si="374"/>
        <v/>
      </c>
      <c r="K4025" s="56" t="str">
        <f t="shared" si="375"/>
        <v/>
      </c>
      <c r="L4025" s="57" t="str">
        <f t="shared" si="377"/>
        <v/>
      </c>
      <c r="M4025" t="str" cm="1">
        <f t="array" ref="M4025">IF(L4025="","",_xlfn.IFS(
  AND(L4025&gt;=TIME(9,0,0), L4025&lt;TIME(16,0,0)),"Morning",
  AND(L4025&gt;=TIME(16,0,0), L4025&lt;TIME(23,59,0)),"Evening",
  L4025&gt;=TIME(23,59,0),"Night",
  L4025&lt;TIME(9,0,0),"Night"
))</f>
        <v/>
      </c>
      <c r="O4025" t="str">
        <f t="shared" si="376"/>
        <v/>
      </c>
    </row>
    <row r="4026" spans="7:15" x14ac:dyDescent="0.25">
      <c r="G4026" t="str">
        <f t="shared" si="372"/>
        <v/>
      </c>
      <c r="H4026" s="4" t="str">
        <f t="shared" si="373"/>
        <v/>
      </c>
      <c r="I4026" t="str">
        <f>IFERROR(INDEX(Analysis!$B$71:$L$91, MATCH(B4026, Analysis!$A$71:$A$91, 0), MATCH(C4026, Analysis!$B$70:$L$70, 0)), "")</f>
        <v/>
      </c>
      <c r="J4026" t="str">
        <f t="shared" si="374"/>
        <v/>
      </c>
      <c r="K4026" s="56" t="str">
        <f t="shared" si="375"/>
        <v/>
      </c>
      <c r="L4026" s="57" t="str">
        <f t="shared" si="377"/>
        <v/>
      </c>
      <c r="M4026" t="str" cm="1">
        <f t="array" ref="M4026">IF(L4026="","",_xlfn.IFS(
  AND(L4026&gt;=TIME(9,0,0), L4026&lt;TIME(16,0,0)),"Morning",
  AND(L4026&gt;=TIME(16,0,0), L4026&lt;TIME(23,59,0)),"Evening",
  L4026&gt;=TIME(23,59,0),"Night",
  L4026&lt;TIME(9,0,0),"Night"
))</f>
        <v/>
      </c>
      <c r="O4026" t="str">
        <f t="shared" si="376"/>
        <v/>
      </c>
    </row>
    <row r="4027" spans="7:15" x14ac:dyDescent="0.25">
      <c r="G4027" t="str">
        <f t="shared" si="372"/>
        <v/>
      </c>
      <c r="H4027" s="4" t="str">
        <f t="shared" si="373"/>
        <v/>
      </c>
      <c r="I4027" t="str">
        <f>IFERROR(INDEX(Analysis!$B$71:$L$91, MATCH(B4027, Analysis!$A$71:$A$91, 0), MATCH(C4027, Analysis!$B$70:$L$70, 0)), "")</f>
        <v/>
      </c>
      <c r="J4027" t="str">
        <f t="shared" si="374"/>
        <v/>
      </c>
      <c r="K4027" s="56" t="str">
        <f t="shared" si="375"/>
        <v/>
      </c>
      <c r="L4027" s="57" t="str">
        <f t="shared" si="377"/>
        <v/>
      </c>
      <c r="M4027" t="str" cm="1">
        <f t="array" ref="M4027">IF(L4027="","",_xlfn.IFS(
  AND(L4027&gt;=TIME(9,0,0), L4027&lt;TIME(16,0,0)),"Morning",
  AND(L4027&gt;=TIME(16,0,0), L4027&lt;TIME(23,59,0)),"Evening",
  L4027&gt;=TIME(23,59,0),"Night",
  L4027&lt;TIME(9,0,0),"Night"
))</f>
        <v/>
      </c>
      <c r="O4027" t="str">
        <f t="shared" si="376"/>
        <v/>
      </c>
    </row>
    <row r="4028" spans="7:15" x14ac:dyDescent="0.25">
      <c r="G4028" t="str">
        <f t="shared" si="372"/>
        <v/>
      </c>
      <c r="H4028" s="4" t="str">
        <f t="shared" si="373"/>
        <v/>
      </c>
      <c r="I4028" t="str">
        <f>IFERROR(INDEX(Analysis!$B$71:$L$91, MATCH(B4028, Analysis!$A$71:$A$91, 0), MATCH(C4028, Analysis!$B$70:$L$70, 0)), "")</f>
        <v/>
      </c>
      <c r="J4028" t="str">
        <f t="shared" si="374"/>
        <v/>
      </c>
      <c r="K4028" s="56" t="str">
        <f t="shared" si="375"/>
        <v/>
      </c>
      <c r="L4028" s="57" t="str">
        <f t="shared" si="377"/>
        <v/>
      </c>
      <c r="M4028" t="str" cm="1">
        <f t="array" ref="M4028">IF(L4028="","",_xlfn.IFS(
  AND(L4028&gt;=TIME(9,0,0), L4028&lt;TIME(16,0,0)),"Morning",
  AND(L4028&gt;=TIME(16,0,0), L4028&lt;TIME(23,59,0)),"Evening",
  L4028&gt;=TIME(23,59,0),"Night",
  L4028&lt;TIME(9,0,0),"Night"
))</f>
        <v/>
      </c>
      <c r="O4028" t="str">
        <f t="shared" si="376"/>
        <v/>
      </c>
    </row>
    <row r="4029" spans="7:15" x14ac:dyDescent="0.25">
      <c r="G4029" t="str">
        <f t="shared" si="372"/>
        <v/>
      </c>
      <c r="H4029" s="4" t="str">
        <f t="shared" si="373"/>
        <v/>
      </c>
      <c r="I4029" t="str">
        <f>IFERROR(INDEX(Analysis!$B$71:$L$91, MATCH(B4029, Analysis!$A$71:$A$91, 0), MATCH(C4029, Analysis!$B$70:$L$70, 0)), "")</f>
        <v/>
      </c>
      <c r="J4029" t="str">
        <f t="shared" si="374"/>
        <v/>
      </c>
      <c r="K4029" s="56" t="str">
        <f t="shared" si="375"/>
        <v/>
      </c>
      <c r="L4029" s="57" t="str">
        <f t="shared" si="377"/>
        <v/>
      </c>
      <c r="M4029" t="str" cm="1">
        <f t="array" ref="M4029">IF(L4029="","",_xlfn.IFS(
  AND(L4029&gt;=TIME(9,0,0), L4029&lt;TIME(16,0,0)),"Morning",
  AND(L4029&gt;=TIME(16,0,0), L4029&lt;TIME(23,59,0)),"Evening",
  L4029&gt;=TIME(23,59,0),"Night",
  L4029&lt;TIME(9,0,0),"Night"
))</f>
        <v/>
      </c>
      <c r="O4029" t="str">
        <f t="shared" si="376"/>
        <v/>
      </c>
    </row>
    <row r="4030" spans="7:15" x14ac:dyDescent="0.25">
      <c r="G4030" t="str">
        <f t="shared" si="372"/>
        <v/>
      </c>
      <c r="H4030" s="4" t="str">
        <f t="shared" si="373"/>
        <v/>
      </c>
      <c r="I4030" t="str">
        <f>IFERROR(INDEX(Analysis!$B$71:$L$91, MATCH(B4030, Analysis!$A$71:$A$91, 0), MATCH(C4030, Analysis!$B$70:$L$70, 0)), "")</f>
        <v/>
      </c>
      <c r="J4030" t="str">
        <f t="shared" si="374"/>
        <v/>
      </c>
      <c r="K4030" s="56" t="str">
        <f t="shared" si="375"/>
        <v/>
      </c>
      <c r="L4030" s="57" t="str">
        <f t="shared" si="377"/>
        <v/>
      </c>
      <c r="M4030" t="str" cm="1">
        <f t="array" ref="M4030">IF(L4030="","",_xlfn.IFS(
  AND(L4030&gt;=TIME(9,0,0), L4030&lt;TIME(16,0,0)),"Morning",
  AND(L4030&gt;=TIME(16,0,0), L4030&lt;TIME(23,59,0)),"Evening",
  L4030&gt;=TIME(23,59,0),"Night",
  L4030&lt;TIME(9,0,0),"Night"
))</f>
        <v/>
      </c>
      <c r="O4030" t="str">
        <f t="shared" si="376"/>
        <v/>
      </c>
    </row>
    <row r="4031" spans="7:15" x14ac:dyDescent="0.25">
      <c r="G4031" t="str">
        <f t="shared" si="372"/>
        <v/>
      </c>
      <c r="H4031" s="4" t="str">
        <f t="shared" si="373"/>
        <v/>
      </c>
      <c r="I4031" t="str">
        <f>IFERROR(INDEX(Analysis!$B$71:$L$91, MATCH(B4031, Analysis!$A$71:$A$91, 0), MATCH(C4031, Analysis!$B$70:$L$70, 0)), "")</f>
        <v/>
      </c>
      <c r="J4031" t="str">
        <f t="shared" si="374"/>
        <v/>
      </c>
      <c r="K4031" s="56" t="str">
        <f t="shared" si="375"/>
        <v/>
      </c>
      <c r="L4031" s="57" t="str">
        <f t="shared" si="377"/>
        <v/>
      </c>
      <c r="M4031" t="str" cm="1">
        <f t="array" ref="M4031">IF(L4031="","",_xlfn.IFS(
  AND(L4031&gt;=TIME(9,0,0), L4031&lt;TIME(16,0,0)),"Morning",
  AND(L4031&gt;=TIME(16,0,0), L4031&lt;TIME(23,59,0)),"Evening",
  L4031&gt;=TIME(23,59,0),"Night",
  L4031&lt;TIME(9,0,0),"Night"
))</f>
        <v/>
      </c>
      <c r="O4031" t="str">
        <f t="shared" si="376"/>
        <v/>
      </c>
    </row>
    <row r="4032" spans="7:15" x14ac:dyDescent="0.25">
      <c r="G4032" t="str">
        <f t="shared" si="372"/>
        <v/>
      </c>
      <c r="H4032" s="4" t="str">
        <f t="shared" si="373"/>
        <v/>
      </c>
      <c r="I4032" t="str">
        <f>IFERROR(INDEX(Analysis!$B$71:$L$91, MATCH(B4032, Analysis!$A$71:$A$91, 0), MATCH(C4032, Analysis!$B$70:$L$70, 0)), "")</f>
        <v/>
      </c>
      <c r="J4032" t="str">
        <f t="shared" si="374"/>
        <v/>
      </c>
      <c r="K4032" s="56" t="str">
        <f t="shared" si="375"/>
        <v/>
      </c>
      <c r="L4032" s="57" t="str">
        <f t="shared" si="377"/>
        <v/>
      </c>
      <c r="M4032" t="str" cm="1">
        <f t="array" ref="M4032">IF(L4032="","",_xlfn.IFS(
  AND(L4032&gt;=TIME(9,0,0), L4032&lt;TIME(16,0,0)),"Morning",
  AND(L4032&gt;=TIME(16,0,0), L4032&lt;TIME(23,59,0)),"Evening",
  L4032&gt;=TIME(23,59,0),"Night",
  L4032&lt;TIME(9,0,0),"Night"
))</f>
        <v/>
      </c>
      <c r="O4032" t="str">
        <f t="shared" si="376"/>
        <v/>
      </c>
    </row>
    <row r="4033" spans="7:15" x14ac:dyDescent="0.25">
      <c r="G4033" t="str">
        <f t="shared" si="372"/>
        <v/>
      </c>
      <c r="H4033" s="4" t="str">
        <f t="shared" si="373"/>
        <v/>
      </c>
      <c r="I4033" t="str">
        <f>IFERROR(INDEX(Analysis!$B$71:$L$91, MATCH(B4033, Analysis!$A$71:$A$91, 0), MATCH(C4033, Analysis!$B$70:$L$70, 0)), "")</f>
        <v/>
      </c>
      <c r="J4033" t="str">
        <f t="shared" si="374"/>
        <v/>
      </c>
      <c r="K4033" s="56" t="str">
        <f t="shared" si="375"/>
        <v/>
      </c>
      <c r="L4033" s="57" t="str">
        <f t="shared" si="377"/>
        <v/>
      </c>
      <c r="M4033" t="str" cm="1">
        <f t="array" ref="M4033">IF(L4033="","",_xlfn.IFS(
  AND(L4033&gt;=TIME(9,0,0), L4033&lt;TIME(16,0,0)),"Morning",
  AND(L4033&gt;=TIME(16,0,0), L4033&lt;TIME(23,59,0)),"Evening",
  L4033&gt;=TIME(23,59,0),"Night",
  L4033&lt;TIME(9,0,0),"Night"
))</f>
        <v/>
      </c>
      <c r="O4033" t="str">
        <f t="shared" si="376"/>
        <v/>
      </c>
    </row>
    <row r="4034" spans="7:15" x14ac:dyDescent="0.25">
      <c r="G4034" t="str">
        <f t="shared" ref="G4034:G4097" si="378">IF(ISBLANK(A4034), "", IF(ISBLANK(F4034), 0, F4034))</f>
        <v/>
      </c>
      <c r="H4034" s="4" t="str">
        <f t="shared" ref="H4034:H4097" si="379">IF(ISBLANK(E4034),"",HYPERLINK(E4034,"Click here"))</f>
        <v/>
      </c>
      <c r="I4034" t="str">
        <f>IFERROR(INDEX(Analysis!$B$71:$L$91, MATCH(B4034, Analysis!$A$71:$A$91, 0), MATCH(C4034, Analysis!$B$70:$L$70, 0)), "")</f>
        <v/>
      </c>
      <c r="J4034" t="str">
        <f t="shared" ref="J4034:J4097" si="380">IF(ISBLANK(A4034),"",WEEKNUM(A4034))</f>
        <v/>
      </c>
      <c r="K4034" s="56" t="str">
        <f t="shared" ref="K4034:K4097" si="381">IF(ISBLANK(A4034),"",DATE(YEAR(A4034),MONTH(A4034),DAY(A4034)))</f>
        <v/>
      </c>
      <c r="L4034" s="57" t="str">
        <f t="shared" si="377"/>
        <v/>
      </c>
      <c r="M4034" t="str" cm="1">
        <f t="array" ref="M4034">IF(L4034="","",_xlfn.IFS(
  AND(L4034&gt;=TIME(9,0,0), L4034&lt;TIME(16,0,0)),"Morning",
  AND(L4034&gt;=TIME(16,0,0), L4034&lt;TIME(23,59,0)),"Evening",
  L4034&gt;=TIME(23,59,0),"Night",
  L4034&lt;TIME(9,0,0),"Night"
))</f>
        <v/>
      </c>
      <c r="O4034" t="str">
        <f t="shared" ref="O4034:O4097" si="382">IF(N4034="ON", _xlfn.IMAGE(E4034, 1), "")</f>
        <v/>
      </c>
    </row>
    <row r="4035" spans="7:15" x14ac:dyDescent="0.25">
      <c r="G4035" t="str">
        <f t="shared" si="378"/>
        <v/>
      </c>
      <c r="H4035" s="4" t="str">
        <f t="shared" si="379"/>
        <v/>
      </c>
      <c r="I4035" t="str">
        <f>IFERROR(INDEX(Analysis!$B$71:$L$91, MATCH(B4035, Analysis!$A$71:$A$91, 0), MATCH(C4035, Analysis!$B$70:$L$70, 0)), "")</f>
        <v/>
      </c>
      <c r="J4035" t="str">
        <f t="shared" si="380"/>
        <v/>
      </c>
      <c r="K4035" s="56" t="str">
        <f t="shared" si="381"/>
        <v/>
      </c>
      <c r="L4035" s="57" t="str">
        <f t="shared" ref="L4035:L4098" si="383">IF(A4035="", "", A4035 - INT(A4035))</f>
        <v/>
      </c>
      <c r="M4035" t="str" cm="1">
        <f t="array" ref="M4035">IF(L4035="","",_xlfn.IFS(
  AND(L4035&gt;=TIME(9,0,0), L4035&lt;TIME(16,0,0)),"Morning",
  AND(L4035&gt;=TIME(16,0,0), L4035&lt;TIME(23,59,0)),"Evening",
  L4035&gt;=TIME(23,59,0),"Night",
  L4035&lt;TIME(9,0,0),"Night"
))</f>
        <v/>
      </c>
      <c r="O4035" t="str">
        <f t="shared" si="382"/>
        <v/>
      </c>
    </row>
    <row r="4036" spans="7:15" x14ac:dyDescent="0.25">
      <c r="G4036" t="str">
        <f t="shared" si="378"/>
        <v/>
      </c>
      <c r="H4036" s="4" t="str">
        <f t="shared" si="379"/>
        <v/>
      </c>
      <c r="I4036" t="str">
        <f>IFERROR(INDEX(Analysis!$B$71:$L$91, MATCH(B4036, Analysis!$A$71:$A$91, 0), MATCH(C4036, Analysis!$B$70:$L$70, 0)), "")</f>
        <v/>
      </c>
      <c r="J4036" t="str">
        <f t="shared" si="380"/>
        <v/>
      </c>
      <c r="K4036" s="56" t="str">
        <f t="shared" si="381"/>
        <v/>
      </c>
      <c r="L4036" s="57" t="str">
        <f t="shared" si="383"/>
        <v/>
      </c>
      <c r="M4036" t="str" cm="1">
        <f t="array" ref="M4036">IF(L4036="","",_xlfn.IFS(
  AND(L4036&gt;=TIME(9,0,0), L4036&lt;TIME(16,0,0)),"Morning",
  AND(L4036&gt;=TIME(16,0,0), L4036&lt;TIME(23,59,0)),"Evening",
  L4036&gt;=TIME(23,59,0),"Night",
  L4036&lt;TIME(9,0,0),"Night"
))</f>
        <v/>
      </c>
      <c r="O4036" t="str">
        <f t="shared" si="382"/>
        <v/>
      </c>
    </row>
    <row r="4037" spans="7:15" x14ac:dyDescent="0.25">
      <c r="G4037" t="str">
        <f t="shared" si="378"/>
        <v/>
      </c>
      <c r="H4037" s="4" t="str">
        <f t="shared" si="379"/>
        <v/>
      </c>
      <c r="I4037" t="str">
        <f>IFERROR(INDEX(Analysis!$B$71:$L$91, MATCH(B4037, Analysis!$A$71:$A$91, 0), MATCH(C4037, Analysis!$B$70:$L$70, 0)), "")</f>
        <v/>
      </c>
      <c r="J4037" t="str">
        <f t="shared" si="380"/>
        <v/>
      </c>
      <c r="K4037" s="56" t="str">
        <f t="shared" si="381"/>
        <v/>
      </c>
      <c r="L4037" s="57" t="str">
        <f t="shared" si="383"/>
        <v/>
      </c>
      <c r="M4037" t="str" cm="1">
        <f t="array" ref="M4037">IF(L4037="","",_xlfn.IFS(
  AND(L4037&gt;=TIME(9,0,0), L4037&lt;TIME(16,0,0)),"Morning",
  AND(L4037&gt;=TIME(16,0,0), L4037&lt;TIME(23,59,0)),"Evening",
  L4037&gt;=TIME(23,59,0),"Night",
  L4037&lt;TIME(9,0,0),"Night"
))</f>
        <v/>
      </c>
      <c r="O4037" t="str">
        <f t="shared" si="382"/>
        <v/>
      </c>
    </row>
    <row r="4038" spans="7:15" x14ac:dyDescent="0.25">
      <c r="G4038" t="str">
        <f t="shared" si="378"/>
        <v/>
      </c>
      <c r="H4038" s="4" t="str">
        <f t="shared" si="379"/>
        <v/>
      </c>
      <c r="I4038" t="str">
        <f>IFERROR(INDEX(Analysis!$B$71:$L$91, MATCH(B4038, Analysis!$A$71:$A$91, 0), MATCH(C4038, Analysis!$B$70:$L$70, 0)), "")</f>
        <v/>
      </c>
      <c r="J4038" t="str">
        <f t="shared" si="380"/>
        <v/>
      </c>
      <c r="K4038" s="56" t="str">
        <f t="shared" si="381"/>
        <v/>
      </c>
      <c r="L4038" s="57" t="str">
        <f t="shared" si="383"/>
        <v/>
      </c>
      <c r="M4038" t="str" cm="1">
        <f t="array" ref="M4038">IF(L4038="","",_xlfn.IFS(
  AND(L4038&gt;=TIME(9,0,0), L4038&lt;TIME(16,0,0)),"Morning",
  AND(L4038&gt;=TIME(16,0,0), L4038&lt;TIME(23,59,0)),"Evening",
  L4038&gt;=TIME(23,59,0),"Night",
  L4038&lt;TIME(9,0,0),"Night"
))</f>
        <v/>
      </c>
      <c r="O4038" t="str">
        <f t="shared" si="382"/>
        <v/>
      </c>
    </row>
    <row r="4039" spans="7:15" x14ac:dyDescent="0.25">
      <c r="G4039" t="str">
        <f t="shared" si="378"/>
        <v/>
      </c>
      <c r="H4039" s="4" t="str">
        <f t="shared" si="379"/>
        <v/>
      </c>
      <c r="I4039" t="str">
        <f>IFERROR(INDEX(Analysis!$B$71:$L$91, MATCH(B4039, Analysis!$A$71:$A$91, 0), MATCH(C4039, Analysis!$B$70:$L$70, 0)), "")</f>
        <v/>
      </c>
      <c r="J4039" t="str">
        <f t="shared" si="380"/>
        <v/>
      </c>
      <c r="K4039" s="56" t="str">
        <f t="shared" si="381"/>
        <v/>
      </c>
      <c r="L4039" s="57" t="str">
        <f t="shared" si="383"/>
        <v/>
      </c>
      <c r="M4039" t="str" cm="1">
        <f t="array" ref="M4039">IF(L4039="","",_xlfn.IFS(
  AND(L4039&gt;=TIME(9,0,0), L4039&lt;TIME(16,0,0)),"Morning",
  AND(L4039&gt;=TIME(16,0,0), L4039&lt;TIME(23,59,0)),"Evening",
  L4039&gt;=TIME(23,59,0),"Night",
  L4039&lt;TIME(9,0,0),"Night"
))</f>
        <v/>
      </c>
      <c r="O4039" t="str">
        <f t="shared" si="382"/>
        <v/>
      </c>
    </row>
    <row r="4040" spans="7:15" x14ac:dyDescent="0.25">
      <c r="G4040" t="str">
        <f t="shared" si="378"/>
        <v/>
      </c>
      <c r="H4040" s="4" t="str">
        <f t="shared" si="379"/>
        <v/>
      </c>
      <c r="I4040" t="str">
        <f>IFERROR(INDEX(Analysis!$B$71:$L$91, MATCH(B4040, Analysis!$A$71:$A$91, 0), MATCH(C4040, Analysis!$B$70:$L$70, 0)), "")</f>
        <v/>
      </c>
      <c r="J4040" t="str">
        <f t="shared" si="380"/>
        <v/>
      </c>
      <c r="K4040" s="56" t="str">
        <f t="shared" si="381"/>
        <v/>
      </c>
      <c r="L4040" s="57" t="str">
        <f t="shared" si="383"/>
        <v/>
      </c>
      <c r="M4040" t="str" cm="1">
        <f t="array" ref="M4040">IF(L4040="","",_xlfn.IFS(
  AND(L4040&gt;=TIME(9,0,0), L4040&lt;TIME(16,0,0)),"Morning",
  AND(L4040&gt;=TIME(16,0,0), L4040&lt;TIME(23,59,0)),"Evening",
  L4040&gt;=TIME(23,59,0),"Night",
  L4040&lt;TIME(9,0,0),"Night"
))</f>
        <v/>
      </c>
      <c r="O4040" t="str">
        <f t="shared" si="382"/>
        <v/>
      </c>
    </row>
    <row r="4041" spans="7:15" x14ac:dyDescent="0.25">
      <c r="G4041" t="str">
        <f t="shared" si="378"/>
        <v/>
      </c>
      <c r="H4041" s="4" t="str">
        <f t="shared" si="379"/>
        <v/>
      </c>
      <c r="I4041" t="str">
        <f>IFERROR(INDEX(Analysis!$B$71:$L$91, MATCH(B4041, Analysis!$A$71:$A$91, 0), MATCH(C4041, Analysis!$B$70:$L$70, 0)), "")</f>
        <v/>
      </c>
      <c r="J4041" t="str">
        <f t="shared" si="380"/>
        <v/>
      </c>
      <c r="K4041" s="56" t="str">
        <f t="shared" si="381"/>
        <v/>
      </c>
      <c r="L4041" s="57" t="str">
        <f t="shared" si="383"/>
        <v/>
      </c>
      <c r="M4041" t="str" cm="1">
        <f t="array" ref="M4041">IF(L4041="","",_xlfn.IFS(
  AND(L4041&gt;=TIME(9,0,0), L4041&lt;TIME(16,0,0)),"Morning",
  AND(L4041&gt;=TIME(16,0,0), L4041&lt;TIME(23,59,0)),"Evening",
  L4041&gt;=TIME(23,59,0),"Night",
  L4041&lt;TIME(9,0,0),"Night"
))</f>
        <v/>
      </c>
      <c r="O4041" t="str">
        <f t="shared" si="382"/>
        <v/>
      </c>
    </row>
    <row r="4042" spans="7:15" x14ac:dyDescent="0.25">
      <c r="G4042" t="str">
        <f t="shared" si="378"/>
        <v/>
      </c>
      <c r="H4042" s="4" t="str">
        <f t="shared" si="379"/>
        <v/>
      </c>
      <c r="I4042" t="str">
        <f>IFERROR(INDEX(Analysis!$B$71:$L$91, MATCH(B4042, Analysis!$A$71:$A$91, 0), MATCH(C4042, Analysis!$B$70:$L$70, 0)), "")</f>
        <v/>
      </c>
      <c r="J4042" t="str">
        <f t="shared" si="380"/>
        <v/>
      </c>
      <c r="K4042" s="56" t="str">
        <f t="shared" si="381"/>
        <v/>
      </c>
      <c r="L4042" s="57" t="str">
        <f t="shared" si="383"/>
        <v/>
      </c>
      <c r="M4042" t="str" cm="1">
        <f t="array" ref="M4042">IF(L4042="","",_xlfn.IFS(
  AND(L4042&gt;=TIME(9,0,0), L4042&lt;TIME(16,0,0)),"Morning",
  AND(L4042&gt;=TIME(16,0,0), L4042&lt;TIME(23,59,0)),"Evening",
  L4042&gt;=TIME(23,59,0),"Night",
  L4042&lt;TIME(9,0,0),"Night"
))</f>
        <v/>
      </c>
      <c r="O4042" t="str">
        <f t="shared" si="382"/>
        <v/>
      </c>
    </row>
    <row r="4043" spans="7:15" x14ac:dyDescent="0.25">
      <c r="G4043" t="str">
        <f t="shared" si="378"/>
        <v/>
      </c>
      <c r="H4043" s="4" t="str">
        <f t="shared" si="379"/>
        <v/>
      </c>
      <c r="I4043" t="str">
        <f>IFERROR(INDEX(Analysis!$B$71:$L$91, MATCH(B4043, Analysis!$A$71:$A$91, 0), MATCH(C4043, Analysis!$B$70:$L$70, 0)), "")</f>
        <v/>
      </c>
      <c r="J4043" t="str">
        <f t="shared" si="380"/>
        <v/>
      </c>
      <c r="K4043" s="56" t="str">
        <f t="shared" si="381"/>
        <v/>
      </c>
      <c r="L4043" s="57" t="str">
        <f t="shared" si="383"/>
        <v/>
      </c>
      <c r="M4043" t="str" cm="1">
        <f t="array" ref="M4043">IF(L4043="","",_xlfn.IFS(
  AND(L4043&gt;=TIME(9,0,0), L4043&lt;TIME(16,0,0)),"Morning",
  AND(L4043&gt;=TIME(16,0,0), L4043&lt;TIME(23,59,0)),"Evening",
  L4043&gt;=TIME(23,59,0),"Night",
  L4043&lt;TIME(9,0,0),"Night"
))</f>
        <v/>
      </c>
      <c r="O4043" t="str">
        <f t="shared" si="382"/>
        <v/>
      </c>
    </row>
    <row r="4044" spans="7:15" x14ac:dyDescent="0.25">
      <c r="G4044" t="str">
        <f t="shared" si="378"/>
        <v/>
      </c>
      <c r="H4044" s="4" t="str">
        <f t="shared" si="379"/>
        <v/>
      </c>
      <c r="I4044" t="str">
        <f>IFERROR(INDEX(Analysis!$B$71:$L$91, MATCH(B4044, Analysis!$A$71:$A$91, 0), MATCH(C4044, Analysis!$B$70:$L$70, 0)), "")</f>
        <v/>
      </c>
      <c r="J4044" t="str">
        <f t="shared" si="380"/>
        <v/>
      </c>
      <c r="K4044" s="56" t="str">
        <f t="shared" si="381"/>
        <v/>
      </c>
      <c r="L4044" s="57" t="str">
        <f t="shared" si="383"/>
        <v/>
      </c>
      <c r="M4044" t="str" cm="1">
        <f t="array" ref="M4044">IF(L4044="","",_xlfn.IFS(
  AND(L4044&gt;=TIME(9,0,0), L4044&lt;TIME(16,0,0)),"Morning",
  AND(L4044&gt;=TIME(16,0,0), L4044&lt;TIME(23,59,0)),"Evening",
  L4044&gt;=TIME(23,59,0),"Night",
  L4044&lt;TIME(9,0,0),"Night"
))</f>
        <v/>
      </c>
      <c r="O4044" t="str">
        <f t="shared" si="382"/>
        <v/>
      </c>
    </row>
    <row r="4045" spans="7:15" x14ac:dyDescent="0.25">
      <c r="G4045" t="str">
        <f t="shared" si="378"/>
        <v/>
      </c>
      <c r="H4045" s="4" t="str">
        <f t="shared" si="379"/>
        <v/>
      </c>
      <c r="I4045" t="str">
        <f>IFERROR(INDEX(Analysis!$B$71:$L$91, MATCH(B4045, Analysis!$A$71:$A$91, 0), MATCH(C4045, Analysis!$B$70:$L$70, 0)), "")</f>
        <v/>
      </c>
      <c r="J4045" t="str">
        <f t="shared" si="380"/>
        <v/>
      </c>
      <c r="K4045" s="56" t="str">
        <f t="shared" si="381"/>
        <v/>
      </c>
      <c r="L4045" s="57" t="str">
        <f t="shared" si="383"/>
        <v/>
      </c>
      <c r="M4045" t="str" cm="1">
        <f t="array" ref="M4045">IF(L4045="","",_xlfn.IFS(
  AND(L4045&gt;=TIME(9,0,0), L4045&lt;TIME(16,0,0)),"Morning",
  AND(L4045&gt;=TIME(16,0,0), L4045&lt;TIME(23,59,0)),"Evening",
  L4045&gt;=TIME(23,59,0),"Night",
  L4045&lt;TIME(9,0,0),"Night"
))</f>
        <v/>
      </c>
      <c r="O4045" t="str">
        <f t="shared" si="382"/>
        <v/>
      </c>
    </row>
    <row r="4046" spans="7:15" x14ac:dyDescent="0.25">
      <c r="G4046" t="str">
        <f t="shared" si="378"/>
        <v/>
      </c>
      <c r="H4046" s="4" t="str">
        <f t="shared" si="379"/>
        <v/>
      </c>
      <c r="I4046" t="str">
        <f>IFERROR(INDEX(Analysis!$B$71:$L$91, MATCH(B4046, Analysis!$A$71:$A$91, 0), MATCH(C4046, Analysis!$B$70:$L$70, 0)), "")</f>
        <v/>
      </c>
      <c r="J4046" t="str">
        <f t="shared" si="380"/>
        <v/>
      </c>
      <c r="K4046" s="56" t="str">
        <f t="shared" si="381"/>
        <v/>
      </c>
      <c r="L4046" s="57" t="str">
        <f t="shared" si="383"/>
        <v/>
      </c>
      <c r="M4046" t="str" cm="1">
        <f t="array" ref="M4046">IF(L4046="","",_xlfn.IFS(
  AND(L4046&gt;=TIME(9,0,0), L4046&lt;TIME(16,0,0)),"Morning",
  AND(L4046&gt;=TIME(16,0,0), L4046&lt;TIME(23,59,0)),"Evening",
  L4046&gt;=TIME(23,59,0),"Night",
  L4046&lt;TIME(9,0,0),"Night"
))</f>
        <v/>
      </c>
      <c r="O4046" t="str">
        <f t="shared" si="382"/>
        <v/>
      </c>
    </row>
    <row r="4047" spans="7:15" x14ac:dyDescent="0.25">
      <c r="G4047" t="str">
        <f t="shared" si="378"/>
        <v/>
      </c>
      <c r="H4047" s="4" t="str">
        <f t="shared" si="379"/>
        <v/>
      </c>
      <c r="I4047" t="str">
        <f>IFERROR(INDEX(Analysis!$B$71:$L$91, MATCH(B4047, Analysis!$A$71:$A$91, 0), MATCH(C4047, Analysis!$B$70:$L$70, 0)), "")</f>
        <v/>
      </c>
      <c r="J4047" t="str">
        <f t="shared" si="380"/>
        <v/>
      </c>
      <c r="K4047" s="56" t="str">
        <f t="shared" si="381"/>
        <v/>
      </c>
      <c r="L4047" s="57" t="str">
        <f t="shared" si="383"/>
        <v/>
      </c>
      <c r="M4047" t="str" cm="1">
        <f t="array" ref="M4047">IF(L4047="","",_xlfn.IFS(
  AND(L4047&gt;=TIME(9,0,0), L4047&lt;TIME(16,0,0)),"Morning",
  AND(L4047&gt;=TIME(16,0,0), L4047&lt;TIME(23,59,0)),"Evening",
  L4047&gt;=TIME(23,59,0),"Night",
  L4047&lt;TIME(9,0,0),"Night"
))</f>
        <v/>
      </c>
      <c r="O4047" t="str">
        <f t="shared" si="382"/>
        <v/>
      </c>
    </row>
    <row r="4048" spans="7:15" x14ac:dyDescent="0.25">
      <c r="G4048" t="str">
        <f t="shared" si="378"/>
        <v/>
      </c>
      <c r="H4048" s="4" t="str">
        <f t="shared" si="379"/>
        <v/>
      </c>
      <c r="I4048" t="str">
        <f>IFERROR(INDEX(Analysis!$B$71:$L$91, MATCH(B4048, Analysis!$A$71:$A$91, 0), MATCH(C4048, Analysis!$B$70:$L$70, 0)), "")</f>
        <v/>
      </c>
      <c r="J4048" t="str">
        <f t="shared" si="380"/>
        <v/>
      </c>
      <c r="K4048" s="56" t="str">
        <f t="shared" si="381"/>
        <v/>
      </c>
      <c r="L4048" s="57" t="str">
        <f t="shared" si="383"/>
        <v/>
      </c>
      <c r="M4048" t="str" cm="1">
        <f t="array" ref="M4048">IF(L4048="","",_xlfn.IFS(
  AND(L4048&gt;=TIME(9,0,0), L4048&lt;TIME(16,0,0)),"Morning",
  AND(L4048&gt;=TIME(16,0,0), L4048&lt;TIME(23,59,0)),"Evening",
  L4048&gt;=TIME(23,59,0),"Night",
  L4048&lt;TIME(9,0,0),"Night"
))</f>
        <v/>
      </c>
      <c r="O4048" t="str">
        <f t="shared" si="382"/>
        <v/>
      </c>
    </row>
    <row r="4049" spans="7:15" x14ac:dyDescent="0.25">
      <c r="G4049" t="str">
        <f t="shared" si="378"/>
        <v/>
      </c>
      <c r="H4049" s="4" t="str">
        <f t="shared" si="379"/>
        <v/>
      </c>
      <c r="I4049" t="str">
        <f>IFERROR(INDEX(Analysis!$B$71:$L$91, MATCH(B4049, Analysis!$A$71:$A$91, 0), MATCH(C4049, Analysis!$B$70:$L$70, 0)), "")</f>
        <v/>
      </c>
      <c r="J4049" t="str">
        <f t="shared" si="380"/>
        <v/>
      </c>
      <c r="K4049" s="56" t="str">
        <f t="shared" si="381"/>
        <v/>
      </c>
      <c r="L4049" s="57" t="str">
        <f t="shared" si="383"/>
        <v/>
      </c>
      <c r="M4049" t="str" cm="1">
        <f t="array" ref="M4049">IF(L4049="","",_xlfn.IFS(
  AND(L4049&gt;=TIME(9,0,0), L4049&lt;TIME(16,0,0)),"Morning",
  AND(L4049&gt;=TIME(16,0,0), L4049&lt;TIME(23,59,0)),"Evening",
  L4049&gt;=TIME(23,59,0),"Night",
  L4049&lt;TIME(9,0,0),"Night"
))</f>
        <v/>
      </c>
      <c r="O4049" t="str">
        <f t="shared" si="382"/>
        <v/>
      </c>
    </row>
    <row r="4050" spans="7:15" x14ac:dyDescent="0.25">
      <c r="G4050" t="str">
        <f t="shared" si="378"/>
        <v/>
      </c>
      <c r="H4050" s="4" t="str">
        <f t="shared" si="379"/>
        <v/>
      </c>
      <c r="I4050" t="str">
        <f>IFERROR(INDEX(Analysis!$B$71:$L$91, MATCH(B4050, Analysis!$A$71:$A$91, 0), MATCH(C4050, Analysis!$B$70:$L$70, 0)), "")</f>
        <v/>
      </c>
      <c r="J4050" t="str">
        <f t="shared" si="380"/>
        <v/>
      </c>
      <c r="K4050" s="56" t="str">
        <f t="shared" si="381"/>
        <v/>
      </c>
      <c r="L4050" s="57" t="str">
        <f t="shared" si="383"/>
        <v/>
      </c>
      <c r="M4050" t="str" cm="1">
        <f t="array" ref="M4050">IF(L4050="","",_xlfn.IFS(
  AND(L4050&gt;=TIME(9,0,0), L4050&lt;TIME(16,0,0)),"Morning",
  AND(L4050&gt;=TIME(16,0,0), L4050&lt;TIME(23,59,0)),"Evening",
  L4050&gt;=TIME(23,59,0),"Night",
  L4050&lt;TIME(9,0,0),"Night"
))</f>
        <v/>
      </c>
      <c r="O4050" t="str">
        <f t="shared" si="382"/>
        <v/>
      </c>
    </row>
    <row r="4051" spans="7:15" x14ac:dyDescent="0.25">
      <c r="G4051" t="str">
        <f t="shared" si="378"/>
        <v/>
      </c>
      <c r="H4051" s="4" t="str">
        <f t="shared" si="379"/>
        <v/>
      </c>
      <c r="I4051" t="str">
        <f>IFERROR(INDEX(Analysis!$B$71:$L$91, MATCH(B4051, Analysis!$A$71:$A$91, 0), MATCH(C4051, Analysis!$B$70:$L$70, 0)), "")</f>
        <v/>
      </c>
      <c r="J4051" t="str">
        <f t="shared" si="380"/>
        <v/>
      </c>
      <c r="K4051" s="56" t="str">
        <f t="shared" si="381"/>
        <v/>
      </c>
      <c r="L4051" s="57" t="str">
        <f t="shared" si="383"/>
        <v/>
      </c>
      <c r="M4051" t="str" cm="1">
        <f t="array" ref="M4051">IF(L4051="","",_xlfn.IFS(
  AND(L4051&gt;=TIME(9,0,0), L4051&lt;TIME(16,0,0)),"Morning",
  AND(L4051&gt;=TIME(16,0,0), L4051&lt;TIME(23,59,0)),"Evening",
  L4051&gt;=TIME(23,59,0),"Night",
  L4051&lt;TIME(9,0,0),"Night"
))</f>
        <v/>
      </c>
      <c r="O4051" t="str">
        <f t="shared" si="382"/>
        <v/>
      </c>
    </row>
    <row r="4052" spans="7:15" x14ac:dyDescent="0.25">
      <c r="G4052" t="str">
        <f t="shared" si="378"/>
        <v/>
      </c>
      <c r="H4052" s="4" t="str">
        <f t="shared" si="379"/>
        <v/>
      </c>
      <c r="I4052" t="str">
        <f>IFERROR(INDEX(Analysis!$B$71:$L$91, MATCH(B4052, Analysis!$A$71:$A$91, 0), MATCH(C4052, Analysis!$B$70:$L$70, 0)), "")</f>
        <v/>
      </c>
      <c r="J4052" t="str">
        <f t="shared" si="380"/>
        <v/>
      </c>
      <c r="K4052" s="56" t="str">
        <f t="shared" si="381"/>
        <v/>
      </c>
      <c r="L4052" s="57" t="str">
        <f t="shared" si="383"/>
        <v/>
      </c>
      <c r="M4052" t="str" cm="1">
        <f t="array" ref="M4052">IF(L4052="","",_xlfn.IFS(
  AND(L4052&gt;=TIME(9,0,0), L4052&lt;TIME(16,0,0)),"Morning",
  AND(L4052&gt;=TIME(16,0,0), L4052&lt;TIME(23,59,0)),"Evening",
  L4052&gt;=TIME(23,59,0),"Night",
  L4052&lt;TIME(9,0,0),"Night"
))</f>
        <v/>
      </c>
      <c r="O4052" t="str">
        <f t="shared" si="382"/>
        <v/>
      </c>
    </row>
    <row r="4053" spans="7:15" x14ac:dyDescent="0.25">
      <c r="G4053" t="str">
        <f t="shared" si="378"/>
        <v/>
      </c>
      <c r="H4053" s="4" t="str">
        <f t="shared" si="379"/>
        <v/>
      </c>
      <c r="I4053" t="str">
        <f>IFERROR(INDEX(Analysis!$B$71:$L$91, MATCH(B4053, Analysis!$A$71:$A$91, 0), MATCH(C4053, Analysis!$B$70:$L$70, 0)), "")</f>
        <v/>
      </c>
      <c r="J4053" t="str">
        <f t="shared" si="380"/>
        <v/>
      </c>
      <c r="K4053" s="56" t="str">
        <f t="shared" si="381"/>
        <v/>
      </c>
      <c r="L4053" s="57" t="str">
        <f t="shared" si="383"/>
        <v/>
      </c>
      <c r="M4053" t="str" cm="1">
        <f t="array" ref="M4053">IF(L4053="","",_xlfn.IFS(
  AND(L4053&gt;=TIME(9,0,0), L4053&lt;TIME(16,0,0)),"Morning",
  AND(L4053&gt;=TIME(16,0,0), L4053&lt;TIME(23,59,0)),"Evening",
  L4053&gt;=TIME(23,59,0),"Night",
  L4053&lt;TIME(9,0,0),"Night"
))</f>
        <v/>
      </c>
      <c r="O4053" t="str">
        <f t="shared" si="382"/>
        <v/>
      </c>
    </row>
    <row r="4054" spans="7:15" x14ac:dyDescent="0.25">
      <c r="G4054" t="str">
        <f t="shared" si="378"/>
        <v/>
      </c>
      <c r="H4054" s="4" t="str">
        <f t="shared" si="379"/>
        <v/>
      </c>
      <c r="I4054" t="str">
        <f>IFERROR(INDEX(Analysis!$B$71:$L$91, MATCH(B4054, Analysis!$A$71:$A$91, 0), MATCH(C4054, Analysis!$B$70:$L$70, 0)), "")</f>
        <v/>
      </c>
      <c r="J4054" t="str">
        <f t="shared" si="380"/>
        <v/>
      </c>
      <c r="K4054" s="56" t="str">
        <f t="shared" si="381"/>
        <v/>
      </c>
      <c r="L4054" s="57" t="str">
        <f t="shared" si="383"/>
        <v/>
      </c>
      <c r="M4054" t="str" cm="1">
        <f t="array" ref="M4054">IF(L4054="","",_xlfn.IFS(
  AND(L4054&gt;=TIME(9,0,0), L4054&lt;TIME(16,0,0)),"Morning",
  AND(L4054&gt;=TIME(16,0,0), L4054&lt;TIME(23,59,0)),"Evening",
  L4054&gt;=TIME(23,59,0),"Night",
  L4054&lt;TIME(9,0,0),"Night"
))</f>
        <v/>
      </c>
      <c r="O4054" t="str">
        <f t="shared" si="382"/>
        <v/>
      </c>
    </row>
    <row r="4055" spans="7:15" x14ac:dyDescent="0.25">
      <c r="G4055" t="str">
        <f t="shared" si="378"/>
        <v/>
      </c>
      <c r="H4055" s="4" t="str">
        <f t="shared" si="379"/>
        <v/>
      </c>
      <c r="I4055" t="str">
        <f>IFERROR(INDEX(Analysis!$B$71:$L$91, MATCH(B4055, Analysis!$A$71:$A$91, 0), MATCH(C4055, Analysis!$B$70:$L$70, 0)), "")</f>
        <v/>
      </c>
      <c r="J4055" t="str">
        <f t="shared" si="380"/>
        <v/>
      </c>
      <c r="K4055" s="56" t="str">
        <f t="shared" si="381"/>
        <v/>
      </c>
      <c r="L4055" s="57" t="str">
        <f t="shared" si="383"/>
        <v/>
      </c>
      <c r="M4055" t="str" cm="1">
        <f t="array" ref="M4055">IF(L4055="","",_xlfn.IFS(
  AND(L4055&gt;=TIME(9,0,0), L4055&lt;TIME(16,0,0)),"Morning",
  AND(L4055&gt;=TIME(16,0,0), L4055&lt;TIME(23,59,0)),"Evening",
  L4055&gt;=TIME(23,59,0),"Night",
  L4055&lt;TIME(9,0,0),"Night"
))</f>
        <v/>
      </c>
      <c r="O4055" t="str">
        <f t="shared" si="382"/>
        <v/>
      </c>
    </row>
    <row r="4056" spans="7:15" x14ac:dyDescent="0.25">
      <c r="G4056" t="str">
        <f t="shared" si="378"/>
        <v/>
      </c>
      <c r="H4056" s="4" t="str">
        <f t="shared" si="379"/>
        <v/>
      </c>
      <c r="I4056" t="str">
        <f>IFERROR(INDEX(Analysis!$B$71:$L$91, MATCH(B4056, Analysis!$A$71:$A$91, 0), MATCH(C4056, Analysis!$B$70:$L$70, 0)), "")</f>
        <v/>
      </c>
      <c r="J4056" t="str">
        <f t="shared" si="380"/>
        <v/>
      </c>
      <c r="K4056" s="56" t="str">
        <f t="shared" si="381"/>
        <v/>
      </c>
      <c r="L4056" s="57" t="str">
        <f t="shared" si="383"/>
        <v/>
      </c>
      <c r="M4056" t="str" cm="1">
        <f t="array" ref="M4056">IF(L4056="","",_xlfn.IFS(
  AND(L4056&gt;=TIME(9,0,0), L4056&lt;TIME(16,0,0)),"Morning",
  AND(L4056&gt;=TIME(16,0,0), L4056&lt;TIME(23,59,0)),"Evening",
  L4056&gt;=TIME(23,59,0),"Night",
  L4056&lt;TIME(9,0,0),"Night"
))</f>
        <v/>
      </c>
      <c r="O4056" t="str">
        <f t="shared" si="382"/>
        <v/>
      </c>
    </row>
    <row r="4057" spans="7:15" x14ac:dyDescent="0.25">
      <c r="G4057" t="str">
        <f t="shared" si="378"/>
        <v/>
      </c>
      <c r="H4057" s="4" t="str">
        <f t="shared" si="379"/>
        <v/>
      </c>
      <c r="I4057" t="str">
        <f>IFERROR(INDEX(Analysis!$B$71:$L$91, MATCH(B4057, Analysis!$A$71:$A$91, 0), MATCH(C4057, Analysis!$B$70:$L$70, 0)), "")</f>
        <v/>
      </c>
      <c r="J4057" t="str">
        <f t="shared" si="380"/>
        <v/>
      </c>
      <c r="K4057" s="56" t="str">
        <f t="shared" si="381"/>
        <v/>
      </c>
      <c r="L4057" s="57" t="str">
        <f t="shared" si="383"/>
        <v/>
      </c>
      <c r="M4057" t="str" cm="1">
        <f t="array" ref="M4057">IF(L4057="","",_xlfn.IFS(
  AND(L4057&gt;=TIME(9,0,0), L4057&lt;TIME(16,0,0)),"Morning",
  AND(L4057&gt;=TIME(16,0,0), L4057&lt;TIME(23,59,0)),"Evening",
  L4057&gt;=TIME(23,59,0),"Night",
  L4057&lt;TIME(9,0,0),"Night"
))</f>
        <v/>
      </c>
      <c r="O4057" t="str">
        <f t="shared" si="382"/>
        <v/>
      </c>
    </row>
    <row r="4058" spans="7:15" x14ac:dyDescent="0.25">
      <c r="G4058" t="str">
        <f t="shared" si="378"/>
        <v/>
      </c>
      <c r="H4058" s="4" t="str">
        <f t="shared" si="379"/>
        <v/>
      </c>
      <c r="I4058" t="str">
        <f>IFERROR(INDEX(Analysis!$B$71:$L$91, MATCH(B4058, Analysis!$A$71:$A$91, 0), MATCH(C4058, Analysis!$B$70:$L$70, 0)), "")</f>
        <v/>
      </c>
      <c r="J4058" t="str">
        <f t="shared" si="380"/>
        <v/>
      </c>
      <c r="K4058" s="56" t="str">
        <f t="shared" si="381"/>
        <v/>
      </c>
      <c r="L4058" s="57" t="str">
        <f t="shared" si="383"/>
        <v/>
      </c>
      <c r="M4058" t="str" cm="1">
        <f t="array" ref="M4058">IF(L4058="","",_xlfn.IFS(
  AND(L4058&gt;=TIME(9,0,0), L4058&lt;TIME(16,0,0)),"Morning",
  AND(L4058&gt;=TIME(16,0,0), L4058&lt;TIME(23,59,0)),"Evening",
  L4058&gt;=TIME(23,59,0),"Night",
  L4058&lt;TIME(9,0,0),"Night"
))</f>
        <v/>
      </c>
      <c r="O4058" t="str">
        <f t="shared" si="382"/>
        <v/>
      </c>
    </row>
    <row r="4059" spans="7:15" x14ac:dyDescent="0.25">
      <c r="G4059" t="str">
        <f t="shared" si="378"/>
        <v/>
      </c>
      <c r="H4059" s="4" t="str">
        <f t="shared" si="379"/>
        <v/>
      </c>
      <c r="I4059" t="str">
        <f>IFERROR(INDEX(Analysis!$B$71:$L$91, MATCH(B4059, Analysis!$A$71:$A$91, 0), MATCH(C4059, Analysis!$B$70:$L$70, 0)), "")</f>
        <v/>
      </c>
      <c r="J4059" t="str">
        <f t="shared" si="380"/>
        <v/>
      </c>
      <c r="K4059" s="56" t="str">
        <f t="shared" si="381"/>
        <v/>
      </c>
      <c r="L4059" s="57" t="str">
        <f t="shared" si="383"/>
        <v/>
      </c>
      <c r="M4059" t="str" cm="1">
        <f t="array" ref="M4059">IF(L4059="","",_xlfn.IFS(
  AND(L4059&gt;=TIME(9,0,0), L4059&lt;TIME(16,0,0)),"Morning",
  AND(L4059&gt;=TIME(16,0,0), L4059&lt;TIME(23,59,0)),"Evening",
  L4059&gt;=TIME(23,59,0),"Night",
  L4059&lt;TIME(9,0,0),"Night"
))</f>
        <v/>
      </c>
      <c r="O4059" t="str">
        <f t="shared" si="382"/>
        <v/>
      </c>
    </row>
    <row r="4060" spans="7:15" x14ac:dyDescent="0.25">
      <c r="G4060" t="str">
        <f t="shared" si="378"/>
        <v/>
      </c>
      <c r="H4060" s="4" t="str">
        <f t="shared" si="379"/>
        <v/>
      </c>
      <c r="I4060" t="str">
        <f>IFERROR(INDEX(Analysis!$B$71:$L$91, MATCH(B4060, Analysis!$A$71:$A$91, 0), MATCH(C4060, Analysis!$B$70:$L$70, 0)), "")</f>
        <v/>
      </c>
      <c r="J4060" t="str">
        <f t="shared" si="380"/>
        <v/>
      </c>
      <c r="K4060" s="56" t="str">
        <f t="shared" si="381"/>
        <v/>
      </c>
      <c r="L4060" s="57" t="str">
        <f t="shared" si="383"/>
        <v/>
      </c>
      <c r="M4060" t="str" cm="1">
        <f t="array" ref="M4060">IF(L4060="","",_xlfn.IFS(
  AND(L4060&gt;=TIME(9,0,0), L4060&lt;TIME(16,0,0)),"Morning",
  AND(L4060&gt;=TIME(16,0,0), L4060&lt;TIME(23,59,0)),"Evening",
  L4060&gt;=TIME(23,59,0),"Night",
  L4060&lt;TIME(9,0,0),"Night"
))</f>
        <v/>
      </c>
      <c r="O4060" t="str">
        <f t="shared" si="382"/>
        <v/>
      </c>
    </row>
    <row r="4061" spans="7:15" x14ac:dyDescent="0.25">
      <c r="G4061" t="str">
        <f t="shared" si="378"/>
        <v/>
      </c>
      <c r="H4061" s="4" t="str">
        <f t="shared" si="379"/>
        <v/>
      </c>
      <c r="I4061" t="str">
        <f>IFERROR(INDEX(Analysis!$B$71:$L$91, MATCH(B4061, Analysis!$A$71:$A$91, 0), MATCH(C4061, Analysis!$B$70:$L$70, 0)), "")</f>
        <v/>
      </c>
      <c r="J4061" t="str">
        <f t="shared" si="380"/>
        <v/>
      </c>
      <c r="K4061" s="56" t="str">
        <f t="shared" si="381"/>
        <v/>
      </c>
      <c r="L4061" s="57" t="str">
        <f t="shared" si="383"/>
        <v/>
      </c>
      <c r="M4061" t="str" cm="1">
        <f t="array" ref="M4061">IF(L4061="","",_xlfn.IFS(
  AND(L4061&gt;=TIME(9,0,0), L4061&lt;TIME(16,0,0)),"Morning",
  AND(L4061&gt;=TIME(16,0,0), L4061&lt;TIME(23,59,0)),"Evening",
  L4061&gt;=TIME(23,59,0),"Night",
  L4061&lt;TIME(9,0,0),"Night"
))</f>
        <v/>
      </c>
      <c r="O4061" t="str">
        <f t="shared" si="382"/>
        <v/>
      </c>
    </row>
    <row r="4062" spans="7:15" x14ac:dyDescent="0.25">
      <c r="G4062" t="str">
        <f t="shared" si="378"/>
        <v/>
      </c>
      <c r="H4062" s="4" t="str">
        <f t="shared" si="379"/>
        <v/>
      </c>
      <c r="I4062" t="str">
        <f>IFERROR(INDEX(Analysis!$B$71:$L$91, MATCH(B4062, Analysis!$A$71:$A$91, 0), MATCH(C4062, Analysis!$B$70:$L$70, 0)), "")</f>
        <v/>
      </c>
      <c r="J4062" t="str">
        <f t="shared" si="380"/>
        <v/>
      </c>
      <c r="K4062" s="56" t="str">
        <f t="shared" si="381"/>
        <v/>
      </c>
      <c r="L4062" s="57" t="str">
        <f t="shared" si="383"/>
        <v/>
      </c>
      <c r="M4062" t="str" cm="1">
        <f t="array" ref="M4062">IF(L4062="","",_xlfn.IFS(
  AND(L4062&gt;=TIME(9,0,0), L4062&lt;TIME(16,0,0)),"Morning",
  AND(L4062&gt;=TIME(16,0,0), L4062&lt;TIME(23,59,0)),"Evening",
  L4062&gt;=TIME(23,59,0),"Night",
  L4062&lt;TIME(9,0,0),"Night"
))</f>
        <v/>
      </c>
      <c r="O4062" t="str">
        <f t="shared" si="382"/>
        <v/>
      </c>
    </row>
    <row r="4063" spans="7:15" x14ac:dyDescent="0.25">
      <c r="G4063" t="str">
        <f t="shared" si="378"/>
        <v/>
      </c>
      <c r="H4063" s="4" t="str">
        <f t="shared" si="379"/>
        <v/>
      </c>
      <c r="I4063" t="str">
        <f>IFERROR(INDEX(Analysis!$B$71:$L$91, MATCH(B4063, Analysis!$A$71:$A$91, 0), MATCH(C4063, Analysis!$B$70:$L$70, 0)), "")</f>
        <v/>
      </c>
      <c r="J4063" t="str">
        <f t="shared" si="380"/>
        <v/>
      </c>
      <c r="K4063" s="56" t="str">
        <f t="shared" si="381"/>
        <v/>
      </c>
      <c r="L4063" s="57" t="str">
        <f t="shared" si="383"/>
        <v/>
      </c>
      <c r="M4063" t="str" cm="1">
        <f t="array" ref="M4063">IF(L4063="","",_xlfn.IFS(
  AND(L4063&gt;=TIME(9,0,0), L4063&lt;TIME(16,0,0)),"Morning",
  AND(L4063&gt;=TIME(16,0,0), L4063&lt;TIME(23,59,0)),"Evening",
  L4063&gt;=TIME(23,59,0),"Night",
  L4063&lt;TIME(9,0,0),"Night"
))</f>
        <v/>
      </c>
      <c r="O4063" t="str">
        <f t="shared" si="382"/>
        <v/>
      </c>
    </row>
    <row r="4064" spans="7:15" x14ac:dyDescent="0.25">
      <c r="G4064" t="str">
        <f t="shared" si="378"/>
        <v/>
      </c>
      <c r="H4064" s="4" t="str">
        <f t="shared" si="379"/>
        <v/>
      </c>
      <c r="I4064" t="str">
        <f>IFERROR(INDEX(Analysis!$B$71:$L$91, MATCH(B4064, Analysis!$A$71:$A$91, 0), MATCH(C4064, Analysis!$B$70:$L$70, 0)), "")</f>
        <v/>
      </c>
      <c r="J4064" t="str">
        <f t="shared" si="380"/>
        <v/>
      </c>
      <c r="K4064" s="56" t="str">
        <f t="shared" si="381"/>
        <v/>
      </c>
      <c r="L4064" s="57" t="str">
        <f t="shared" si="383"/>
        <v/>
      </c>
      <c r="M4064" t="str" cm="1">
        <f t="array" ref="M4064">IF(L4064="","",_xlfn.IFS(
  AND(L4064&gt;=TIME(9,0,0), L4064&lt;TIME(16,0,0)),"Morning",
  AND(L4064&gt;=TIME(16,0,0), L4064&lt;TIME(23,59,0)),"Evening",
  L4064&gt;=TIME(23,59,0),"Night",
  L4064&lt;TIME(9,0,0),"Night"
))</f>
        <v/>
      </c>
      <c r="O4064" t="str">
        <f t="shared" si="382"/>
        <v/>
      </c>
    </row>
    <row r="4065" spans="7:15" x14ac:dyDescent="0.25">
      <c r="G4065" t="str">
        <f t="shared" si="378"/>
        <v/>
      </c>
      <c r="H4065" s="4" t="str">
        <f t="shared" si="379"/>
        <v/>
      </c>
      <c r="I4065" t="str">
        <f>IFERROR(INDEX(Analysis!$B$71:$L$91, MATCH(B4065, Analysis!$A$71:$A$91, 0), MATCH(C4065, Analysis!$B$70:$L$70, 0)), "")</f>
        <v/>
      </c>
      <c r="J4065" t="str">
        <f t="shared" si="380"/>
        <v/>
      </c>
      <c r="K4065" s="56" t="str">
        <f t="shared" si="381"/>
        <v/>
      </c>
      <c r="L4065" s="57" t="str">
        <f t="shared" si="383"/>
        <v/>
      </c>
      <c r="M4065" t="str" cm="1">
        <f t="array" ref="M4065">IF(L4065="","",_xlfn.IFS(
  AND(L4065&gt;=TIME(9,0,0), L4065&lt;TIME(16,0,0)),"Morning",
  AND(L4065&gt;=TIME(16,0,0), L4065&lt;TIME(23,59,0)),"Evening",
  L4065&gt;=TIME(23,59,0),"Night",
  L4065&lt;TIME(9,0,0),"Night"
))</f>
        <v/>
      </c>
      <c r="O4065" t="str">
        <f t="shared" si="382"/>
        <v/>
      </c>
    </row>
    <row r="4066" spans="7:15" x14ac:dyDescent="0.25">
      <c r="G4066" t="str">
        <f t="shared" si="378"/>
        <v/>
      </c>
      <c r="H4066" s="4" t="str">
        <f t="shared" si="379"/>
        <v/>
      </c>
      <c r="I4066" t="str">
        <f>IFERROR(INDEX(Analysis!$B$71:$L$91, MATCH(B4066, Analysis!$A$71:$A$91, 0), MATCH(C4066, Analysis!$B$70:$L$70, 0)), "")</f>
        <v/>
      </c>
      <c r="J4066" t="str">
        <f t="shared" si="380"/>
        <v/>
      </c>
      <c r="K4066" s="56" t="str">
        <f t="shared" si="381"/>
        <v/>
      </c>
      <c r="L4066" s="57" t="str">
        <f t="shared" si="383"/>
        <v/>
      </c>
      <c r="M4066" t="str" cm="1">
        <f t="array" ref="M4066">IF(L4066="","",_xlfn.IFS(
  AND(L4066&gt;=TIME(9,0,0), L4066&lt;TIME(16,0,0)),"Morning",
  AND(L4066&gt;=TIME(16,0,0), L4066&lt;TIME(23,59,0)),"Evening",
  L4066&gt;=TIME(23,59,0),"Night",
  L4066&lt;TIME(9,0,0),"Night"
))</f>
        <v/>
      </c>
      <c r="O4066" t="str">
        <f t="shared" si="382"/>
        <v/>
      </c>
    </row>
    <row r="4067" spans="7:15" x14ac:dyDescent="0.25">
      <c r="G4067" t="str">
        <f t="shared" si="378"/>
        <v/>
      </c>
      <c r="H4067" s="4" t="str">
        <f t="shared" si="379"/>
        <v/>
      </c>
      <c r="I4067" t="str">
        <f>IFERROR(INDEX(Analysis!$B$71:$L$91, MATCH(B4067, Analysis!$A$71:$A$91, 0), MATCH(C4067, Analysis!$B$70:$L$70, 0)), "")</f>
        <v/>
      </c>
      <c r="J4067" t="str">
        <f t="shared" si="380"/>
        <v/>
      </c>
      <c r="K4067" s="56" t="str">
        <f t="shared" si="381"/>
        <v/>
      </c>
      <c r="L4067" s="57" t="str">
        <f t="shared" si="383"/>
        <v/>
      </c>
      <c r="M4067" t="str" cm="1">
        <f t="array" ref="M4067">IF(L4067="","",_xlfn.IFS(
  AND(L4067&gt;=TIME(9,0,0), L4067&lt;TIME(16,0,0)),"Morning",
  AND(L4067&gt;=TIME(16,0,0), L4067&lt;TIME(23,59,0)),"Evening",
  L4067&gt;=TIME(23,59,0),"Night",
  L4067&lt;TIME(9,0,0),"Night"
))</f>
        <v/>
      </c>
      <c r="O4067" t="str">
        <f t="shared" si="382"/>
        <v/>
      </c>
    </row>
    <row r="4068" spans="7:15" x14ac:dyDescent="0.25">
      <c r="G4068" t="str">
        <f t="shared" si="378"/>
        <v/>
      </c>
      <c r="H4068" s="4" t="str">
        <f t="shared" si="379"/>
        <v/>
      </c>
      <c r="I4068" t="str">
        <f>IFERROR(INDEX(Analysis!$B$71:$L$91, MATCH(B4068, Analysis!$A$71:$A$91, 0), MATCH(C4068, Analysis!$B$70:$L$70, 0)), "")</f>
        <v/>
      </c>
      <c r="J4068" t="str">
        <f t="shared" si="380"/>
        <v/>
      </c>
      <c r="K4068" s="56" t="str">
        <f t="shared" si="381"/>
        <v/>
      </c>
      <c r="L4068" s="57" t="str">
        <f t="shared" si="383"/>
        <v/>
      </c>
      <c r="M4068" t="str" cm="1">
        <f t="array" ref="M4068">IF(L4068="","",_xlfn.IFS(
  AND(L4068&gt;=TIME(9,0,0), L4068&lt;TIME(16,0,0)),"Morning",
  AND(L4068&gt;=TIME(16,0,0), L4068&lt;TIME(23,59,0)),"Evening",
  L4068&gt;=TIME(23,59,0),"Night",
  L4068&lt;TIME(9,0,0),"Night"
))</f>
        <v/>
      </c>
      <c r="O4068" t="str">
        <f t="shared" si="382"/>
        <v/>
      </c>
    </row>
    <row r="4069" spans="7:15" x14ac:dyDescent="0.25">
      <c r="G4069" t="str">
        <f t="shared" si="378"/>
        <v/>
      </c>
      <c r="H4069" s="4" t="str">
        <f t="shared" si="379"/>
        <v/>
      </c>
      <c r="I4069" t="str">
        <f>IFERROR(INDEX(Analysis!$B$71:$L$91, MATCH(B4069, Analysis!$A$71:$A$91, 0), MATCH(C4069, Analysis!$B$70:$L$70, 0)), "")</f>
        <v/>
      </c>
      <c r="J4069" t="str">
        <f t="shared" si="380"/>
        <v/>
      </c>
      <c r="K4069" s="56" t="str">
        <f t="shared" si="381"/>
        <v/>
      </c>
      <c r="L4069" s="57" t="str">
        <f t="shared" si="383"/>
        <v/>
      </c>
      <c r="M4069" t="str" cm="1">
        <f t="array" ref="M4069">IF(L4069="","",_xlfn.IFS(
  AND(L4069&gt;=TIME(9,0,0), L4069&lt;TIME(16,0,0)),"Morning",
  AND(L4069&gt;=TIME(16,0,0), L4069&lt;TIME(23,59,0)),"Evening",
  L4069&gt;=TIME(23,59,0),"Night",
  L4069&lt;TIME(9,0,0),"Night"
))</f>
        <v/>
      </c>
      <c r="O4069" t="str">
        <f t="shared" si="382"/>
        <v/>
      </c>
    </row>
    <row r="4070" spans="7:15" x14ac:dyDescent="0.25">
      <c r="G4070" t="str">
        <f t="shared" si="378"/>
        <v/>
      </c>
      <c r="H4070" s="4" t="str">
        <f t="shared" si="379"/>
        <v/>
      </c>
      <c r="I4070" t="str">
        <f>IFERROR(INDEX(Analysis!$B$71:$L$91, MATCH(B4070, Analysis!$A$71:$A$91, 0), MATCH(C4070, Analysis!$B$70:$L$70, 0)), "")</f>
        <v/>
      </c>
      <c r="J4070" t="str">
        <f t="shared" si="380"/>
        <v/>
      </c>
      <c r="K4070" s="56" t="str">
        <f t="shared" si="381"/>
        <v/>
      </c>
      <c r="L4070" s="57" t="str">
        <f t="shared" si="383"/>
        <v/>
      </c>
      <c r="M4070" t="str" cm="1">
        <f t="array" ref="M4070">IF(L4070="","",_xlfn.IFS(
  AND(L4070&gt;=TIME(9,0,0), L4070&lt;TIME(16,0,0)),"Morning",
  AND(L4070&gt;=TIME(16,0,0), L4070&lt;TIME(23,59,0)),"Evening",
  L4070&gt;=TIME(23,59,0),"Night",
  L4070&lt;TIME(9,0,0),"Night"
))</f>
        <v/>
      </c>
      <c r="O4070" t="str">
        <f t="shared" si="382"/>
        <v/>
      </c>
    </row>
    <row r="4071" spans="7:15" x14ac:dyDescent="0.25">
      <c r="G4071" t="str">
        <f t="shared" si="378"/>
        <v/>
      </c>
      <c r="H4071" s="4" t="str">
        <f t="shared" si="379"/>
        <v/>
      </c>
      <c r="I4071" t="str">
        <f>IFERROR(INDEX(Analysis!$B$71:$L$91, MATCH(B4071, Analysis!$A$71:$A$91, 0), MATCH(C4071, Analysis!$B$70:$L$70, 0)), "")</f>
        <v/>
      </c>
      <c r="J4071" t="str">
        <f t="shared" si="380"/>
        <v/>
      </c>
      <c r="K4071" s="56" t="str">
        <f t="shared" si="381"/>
        <v/>
      </c>
      <c r="L4071" s="57" t="str">
        <f t="shared" si="383"/>
        <v/>
      </c>
      <c r="M4071" t="str" cm="1">
        <f t="array" ref="M4071">IF(L4071="","",_xlfn.IFS(
  AND(L4071&gt;=TIME(9,0,0), L4071&lt;TIME(16,0,0)),"Morning",
  AND(L4071&gt;=TIME(16,0,0), L4071&lt;TIME(23,59,0)),"Evening",
  L4071&gt;=TIME(23,59,0),"Night",
  L4071&lt;TIME(9,0,0),"Night"
))</f>
        <v/>
      </c>
      <c r="O4071" t="str">
        <f t="shared" si="382"/>
        <v/>
      </c>
    </row>
    <row r="4072" spans="7:15" x14ac:dyDescent="0.25">
      <c r="G4072" t="str">
        <f t="shared" si="378"/>
        <v/>
      </c>
      <c r="H4072" s="4" t="str">
        <f t="shared" si="379"/>
        <v/>
      </c>
      <c r="I4072" t="str">
        <f>IFERROR(INDEX(Analysis!$B$71:$L$91, MATCH(B4072, Analysis!$A$71:$A$91, 0), MATCH(C4072, Analysis!$B$70:$L$70, 0)), "")</f>
        <v/>
      </c>
      <c r="J4072" t="str">
        <f t="shared" si="380"/>
        <v/>
      </c>
      <c r="K4072" s="56" t="str">
        <f t="shared" si="381"/>
        <v/>
      </c>
      <c r="L4072" s="57" t="str">
        <f t="shared" si="383"/>
        <v/>
      </c>
      <c r="M4072" t="str" cm="1">
        <f t="array" ref="M4072">IF(L4072="","",_xlfn.IFS(
  AND(L4072&gt;=TIME(9,0,0), L4072&lt;TIME(16,0,0)),"Morning",
  AND(L4072&gt;=TIME(16,0,0), L4072&lt;TIME(23,59,0)),"Evening",
  L4072&gt;=TIME(23,59,0),"Night",
  L4072&lt;TIME(9,0,0),"Night"
))</f>
        <v/>
      </c>
      <c r="O4072" t="str">
        <f t="shared" si="382"/>
        <v/>
      </c>
    </row>
    <row r="4073" spans="7:15" x14ac:dyDescent="0.25">
      <c r="G4073" t="str">
        <f t="shared" si="378"/>
        <v/>
      </c>
      <c r="H4073" s="4" t="str">
        <f t="shared" si="379"/>
        <v/>
      </c>
      <c r="I4073" t="str">
        <f>IFERROR(INDEX(Analysis!$B$71:$L$91, MATCH(B4073, Analysis!$A$71:$A$91, 0), MATCH(C4073, Analysis!$B$70:$L$70, 0)), "")</f>
        <v/>
      </c>
      <c r="J4073" t="str">
        <f t="shared" si="380"/>
        <v/>
      </c>
      <c r="K4073" s="56" t="str">
        <f t="shared" si="381"/>
        <v/>
      </c>
      <c r="L4073" s="57" t="str">
        <f t="shared" si="383"/>
        <v/>
      </c>
      <c r="M4073" t="str" cm="1">
        <f t="array" ref="M4073">IF(L4073="","",_xlfn.IFS(
  AND(L4073&gt;=TIME(9,0,0), L4073&lt;TIME(16,0,0)),"Morning",
  AND(L4073&gt;=TIME(16,0,0), L4073&lt;TIME(23,59,0)),"Evening",
  L4073&gt;=TIME(23,59,0),"Night",
  L4073&lt;TIME(9,0,0),"Night"
))</f>
        <v/>
      </c>
      <c r="O4073" t="str">
        <f t="shared" si="382"/>
        <v/>
      </c>
    </row>
    <row r="4074" spans="7:15" x14ac:dyDescent="0.25">
      <c r="G4074" t="str">
        <f t="shared" si="378"/>
        <v/>
      </c>
      <c r="H4074" s="4" t="str">
        <f t="shared" si="379"/>
        <v/>
      </c>
      <c r="I4074" t="str">
        <f>IFERROR(INDEX(Analysis!$B$71:$L$91, MATCH(B4074, Analysis!$A$71:$A$91, 0), MATCH(C4074, Analysis!$B$70:$L$70, 0)), "")</f>
        <v/>
      </c>
      <c r="J4074" t="str">
        <f t="shared" si="380"/>
        <v/>
      </c>
      <c r="K4074" s="56" t="str">
        <f t="shared" si="381"/>
        <v/>
      </c>
      <c r="L4074" s="57" t="str">
        <f t="shared" si="383"/>
        <v/>
      </c>
      <c r="M4074" t="str" cm="1">
        <f t="array" ref="M4074">IF(L4074="","",_xlfn.IFS(
  AND(L4074&gt;=TIME(9,0,0), L4074&lt;TIME(16,0,0)),"Morning",
  AND(L4074&gt;=TIME(16,0,0), L4074&lt;TIME(23,59,0)),"Evening",
  L4074&gt;=TIME(23,59,0),"Night",
  L4074&lt;TIME(9,0,0),"Night"
))</f>
        <v/>
      </c>
      <c r="O4074" t="str">
        <f t="shared" si="382"/>
        <v/>
      </c>
    </row>
    <row r="4075" spans="7:15" x14ac:dyDescent="0.25">
      <c r="G4075" t="str">
        <f t="shared" si="378"/>
        <v/>
      </c>
      <c r="H4075" s="4" t="str">
        <f t="shared" si="379"/>
        <v/>
      </c>
      <c r="I4075" t="str">
        <f>IFERROR(INDEX(Analysis!$B$71:$L$91, MATCH(B4075, Analysis!$A$71:$A$91, 0), MATCH(C4075, Analysis!$B$70:$L$70, 0)), "")</f>
        <v/>
      </c>
      <c r="J4075" t="str">
        <f t="shared" si="380"/>
        <v/>
      </c>
      <c r="K4075" s="56" t="str">
        <f t="shared" si="381"/>
        <v/>
      </c>
      <c r="L4075" s="57" t="str">
        <f t="shared" si="383"/>
        <v/>
      </c>
      <c r="M4075" t="str" cm="1">
        <f t="array" ref="M4075">IF(L4075="","",_xlfn.IFS(
  AND(L4075&gt;=TIME(9,0,0), L4075&lt;TIME(16,0,0)),"Morning",
  AND(L4075&gt;=TIME(16,0,0), L4075&lt;TIME(23,59,0)),"Evening",
  L4075&gt;=TIME(23,59,0),"Night",
  L4075&lt;TIME(9,0,0),"Night"
))</f>
        <v/>
      </c>
      <c r="O4075" t="str">
        <f t="shared" si="382"/>
        <v/>
      </c>
    </row>
    <row r="4076" spans="7:15" x14ac:dyDescent="0.25">
      <c r="G4076" t="str">
        <f t="shared" si="378"/>
        <v/>
      </c>
      <c r="H4076" s="4" t="str">
        <f t="shared" si="379"/>
        <v/>
      </c>
      <c r="I4076" t="str">
        <f>IFERROR(INDEX(Analysis!$B$71:$L$91, MATCH(B4076, Analysis!$A$71:$A$91, 0), MATCH(C4076, Analysis!$B$70:$L$70, 0)), "")</f>
        <v/>
      </c>
      <c r="J4076" t="str">
        <f t="shared" si="380"/>
        <v/>
      </c>
      <c r="K4076" s="56" t="str">
        <f t="shared" si="381"/>
        <v/>
      </c>
      <c r="L4076" s="57" t="str">
        <f t="shared" si="383"/>
        <v/>
      </c>
      <c r="M4076" t="str" cm="1">
        <f t="array" ref="M4076">IF(L4076="","",_xlfn.IFS(
  AND(L4076&gt;=TIME(9,0,0), L4076&lt;TIME(16,0,0)),"Morning",
  AND(L4076&gt;=TIME(16,0,0), L4076&lt;TIME(23,59,0)),"Evening",
  L4076&gt;=TIME(23,59,0),"Night",
  L4076&lt;TIME(9,0,0),"Night"
))</f>
        <v/>
      </c>
      <c r="O4076" t="str">
        <f t="shared" si="382"/>
        <v/>
      </c>
    </row>
    <row r="4077" spans="7:15" x14ac:dyDescent="0.25">
      <c r="G4077" t="str">
        <f t="shared" si="378"/>
        <v/>
      </c>
      <c r="H4077" s="4" t="str">
        <f t="shared" si="379"/>
        <v/>
      </c>
      <c r="I4077" t="str">
        <f>IFERROR(INDEX(Analysis!$B$71:$L$91, MATCH(B4077, Analysis!$A$71:$A$91, 0), MATCH(C4077, Analysis!$B$70:$L$70, 0)), "")</f>
        <v/>
      </c>
      <c r="J4077" t="str">
        <f t="shared" si="380"/>
        <v/>
      </c>
      <c r="K4077" s="56" t="str">
        <f t="shared" si="381"/>
        <v/>
      </c>
      <c r="L4077" s="57" t="str">
        <f t="shared" si="383"/>
        <v/>
      </c>
      <c r="M4077" t="str" cm="1">
        <f t="array" ref="M4077">IF(L4077="","",_xlfn.IFS(
  AND(L4077&gt;=TIME(9,0,0), L4077&lt;TIME(16,0,0)),"Morning",
  AND(L4077&gt;=TIME(16,0,0), L4077&lt;TIME(23,59,0)),"Evening",
  L4077&gt;=TIME(23,59,0),"Night",
  L4077&lt;TIME(9,0,0),"Night"
))</f>
        <v/>
      </c>
      <c r="O4077" t="str">
        <f t="shared" si="382"/>
        <v/>
      </c>
    </row>
    <row r="4078" spans="7:15" x14ac:dyDescent="0.25">
      <c r="G4078" t="str">
        <f t="shared" si="378"/>
        <v/>
      </c>
      <c r="H4078" s="4" t="str">
        <f t="shared" si="379"/>
        <v/>
      </c>
      <c r="I4078" t="str">
        <f>IFERROR(INDEX(Analysis!$B$71:$L$91, MATCH(B4078, Analysis!$A$71:$A$91, 0), MATCH(C4078, Analysis!$B$70:$L$70, 0)), "")</f>
        <v/>
      </c>
      <c r="J4078" t="str">
        <f t="shared" si="380"/>
        <v/>
      </c>
      <c r="K4078" s="56" t="str">
        <f t="shared" si="381"/>
        <v/>
      </c>
      <c r="L4078" s="57" t="str">
        <f t="shared" si="383"/>
        <v/>
      </c>
      <c r="M4078" t="str" cm="1">
        <f t="array" ref="M4078">IF(L4078="","",_xlfn.IFS(
  AND(L4078&gt;=TIME(9,0,0), L4078&lt;TIME(16,0,0)),"Morning",
  AND(L4078&gt;=TIME(16,0,0), L4078&lt;TIME(23,59,0)),"Evening",
  L4078&gt;=TIME(23,59,0),"Night",
  L4078&lt;TIME(9,0,0),"Night"
))</f>
        <v/>
      </c>
      <c r="O4078" t="str">
        <f t="shared" si="382"/>
        <v/>
      </c>
    </row>
    <row r="4079" spans="7:15" x14ac:dyDescent="0.25">
      <c r="G4079" t="str">
        <f t="shared" si="378"/>
        <v/>
      </c>
      <c r="H4079" s="4" t="str">
        <f t="shared" si="379"/>
        <v/>
      </c>
      <c r="I4079" t="str">
        <f>IFERROR(INDEX(Analysis!$B$71:$L$91, MATCH(B4079, Analysis!$A$71:$A$91, 0), MATCH(C4079, Analysis!$B$70:$L$70, 0)), "")</f>
        <v/>
      </c>
      <c r="J4079" t="str">
        <f t="shared" si="380"/>
        <v/>
      </c>
      <c r="K4079" s="56" t="str">
        <f t="shared" si="381"/>
        <v/>
      </c>
      <c r="L4079" s="57" t="str">
        <f t="shared" si="383"/>
        <v/>
      </c>
      <c r="M4079" t="str" cm="1">
        <f t="array" ref="M4079">IF(L4079="","",_xlfn.IFS(
  AND(L4079&gt;=TIME(9,0,0), L4079&lt;TIME(16,0,0)),"Morning",
  AND(L4079&gt;=TIME(16,0,0), L4079&lt;TIME(23,59,0)),"Evening",
  L4079&gt;=TIME(23,59,0),"Night",
  L4079&lt;TIME(9,0,0),"Night"
))</f>
        <v/>
      </c>
      <c r="O4079" t="str">
        <f t="shared" si="382"/>
        <v/>
      </c>
    </row>
    <row r="4080" spans="7:15" x14ac:dyDescent="0.25">
      <c r="G4080" t="str">
        <f t="shared" si="378"/>
        <v/>
      </c>
      <c r="H4080" s="4" t="str">
        <f t="shared" si="379"/>
        <v/>
      </c>
      <c r="I4080" t="str">
        <f>IFERROR(INDEX(Analysis!$B$71:$L$91, MATCH(B4080, Analysis!$A$71:$A$91, 0), MATCH(C4080, Analysis!$B$70:$L$70, 0)), "")</f>
        <v/>
      </c>
      <c r="J4080" t="str">
        <f t="shared" si="380"/>
        <v/>
      </c>
      <c r="K4080" s="56" t="str">
        <f t="shared" si="381"/>
        <v/>
      </c>
      <c r="L4080" s="57" t="str">
        <f t="shared" si="383"/>
        <v/>
      </c>
      <c r="M4080" t="str" cm="1">
        <f t="array" ref="M4080">IF(L4080="","",_xlfn.IFS(
  AND(L4080&gt;=TIME(9,0,0), L4080&lt;TIME(16,0,0)),"Morning",
  AND(L4080&gt;=TIME(16,0,0), L4080&lt;TIME(23,59,0)),"Evening",
  L4080&gt;=TIME(23,59,0),"Night",
  L4080&lt;TIME(9,0,0),"Night"
))</f>
        <v/>
      </c>
      <c r="O4080" t="str">
        <f t="shared" si="382"/>
        <v/>
      </c>
    </row>
    <row r="4081" spans="7:15" x14ac:dyDescent="0.25">
      <c r="G4081" t="str">
        <f t="shared" si="378"/>
        <v/>
      </c>
      <c r="H4081" s="4" t="str">
        <f t="shared" si="379"/>
        <v/>
      </c>
      <c r="I4081" t="str">
        <f>IFERROR(INDEX(Analysis!$B$71:$L$91, MATCH(B4081, Analysis!$A$71:$A$91, 0), MATCH(C4081, Analysis!$B$70:$L$70, 0)), "")</f>
        <v/>
      </c>
      <c r="J4081" t="str">
        <f t="shared" si="380"/>
        <v/>
      </c>
      <c r="K4081" s="56" t="str">
        <f t="shared" si="381"/>
        <v/>
      </c>
      <c r="L4081" s="57" t="str">
        <f t="shared" si="383"/>
        <v/>
      </c>
      <c r="M4081" t="str" cm="1">
        <f t="array" ref="M4081">IF(L4081="","",_xlfn.IFS(
  AND(L4081&gt;=TIME(9,0,0), L4081&lt;TIME(16,0,0)),"Morning",
  AND(L4081&gt;=TIME(16,0,0), L4081&lt;TIME(23,59,0)),"Evening",
  L4081&gt;=TIME(23,59,0),"Night",
  L4081&lt;TIME(9,0,0),"Night"
))</f>
        <v/>
      </c>
      <c r="O4081" t="str">
        <f t="shared" si="382"/>
        <v/>
      </c>
    </row>
    <row r="4082" spans="7:15" x14ac:dyDescent="0.25">
      <c r="G4082" t="str">
        <f t="shared" si="378"/>
        <v/>
      </c>
      <c r="H4082" s="4" t="str">
        <f t="shared" si="379"/>
        <v/>
      </c>
      <c r="I4082" t="str">
        <f>IFERROR(INDEX(Analysis!$B$71:$L$91, MATCH(B4082, Analysis!$A$71:$A$91, 0), MATCH(C4082, Analysis!$B$70:$L$70, 0)), "")</f>
        <v/>
      </c>
      <c r="J4082" t="str">
        <f t="shared" si="380"/>
        <v/>
      </c>
      <c r="K4082" s="56" t="str">
        <f t="shared" si="381"/>
        <v/>
      </c>
      <c r="L4082" s="57" t="str">
        <f t="shared" si="383"/>
        <v/>
      </c>
      <c r="M4082" t="str" cm="1">
        <f t="array" ref="M4082">IF(L4082="","",_xlfn.IFS(
  AND(L4082&gt;=TIME(9,0,0), L4082&lt;TIME(16,0,0)),"Morning",
  AND(L4082&gt;=TIME(16,0,0), L4082&lt;TIME(23,59,0)),"Evening",
  L4082&gt;=TIME(23,59,0),"Night",
  L4082&lt;TIME(9,0,0),"Night"
))</f>
        <v/>
      </c>
      <c r="O4082" t="str">
        <f t="shared" si="382"/>
        <v/>
      </c>
    </row>
    <row r="4083" spans="7:15" x14ac:dyDescent="0.25">
      <c r="G4083" t="str">
        <f t="shared" si="378"/>
        <v/>
      </c>
      <c r="H4083" s="4" t="str">
        <f t="shared" si="379"/>
        <v/>
      </c>
      <c r="I4083" t="str">
        <f>IFERROR(INDEX(Analysis!$B$71:$L$91, MATCH(B4083, Analysis!$A$71:$A$91, 0), MATCH(C4083, Analysis!$B$70:$L$70, 0)), "")</f>
        <v/>
      </c>
      <c r="J4083" t="str">
        <f t="shared" si="380"/>
        <v/>
      </c>
      <c r="K4083" s="56" t="str">
        <f t="shared" si="381"/>
        <v/>
      </c>
      <c r="L4083" s="57" t="str">
        <f t="shared" si="383"/>
        <v/>
      </c>
      <c r="M4083" t="str" cm="1">
        <f t="array" ref="M4083">IF(L4083="","",_xlfn.IFS(
  AND(L4083&gt;=TIME(9,0,0), L4083&lt;TIME(16,0,0)),"Morning",
  AND(L4083&gt;=TIME(16,0,0), L4083&lt;TIME(23,59,0)),"Evening",
  L4083&gt;=TIME(23,59,0),"Night",
  L4083&lt;TIME(9,0,0),"Night"
))</f>
        <v/>
      </c>
      <c r="O4083" t="str">
        <f t="shared" si="382"/>
        <v/>
      </c>
    </row>
    <row r="4084" spans="7:15" x14ac:dyDescent="0.25">
      <c r="G4084" t="str">
        <f t="shared" si="378"/>
        <v/>
      </c>
      <c r="H4084" s="4" t="str">
        <f t="shared" si="379"/>
        <v/>
      </c>
      <c r="I4084" t="str">
        <f>IFERROR(INDEX(Analysis!$B$71:$L$91, MATCH(B4084, Analysis!$A$71:$A$91, 0), MATCH(C4084, Analysis!$B$70:$L$70, 0)), "")</f>
        <v/>
      </c>
      <c r="J4084" t="str">
        <f t="shared" si="380"/>
        <v/>
      </c>
      <c r="K4084" s="56" t="str">
        <f t="shared" si="381"/>
        <v/>
      </c>
      <c r="L4084" s="57" t="str">
        <f t="shared" si="383"/>
        <v/>
      </c>
      <c r="M4084" t="str" cm="1">
        <f t="array" ref="M4084">IF(L4084="","",_xlfn.IFS(
  AND(L4084&gt;=TIME(9,0,0), L4084&lt;TIME(16,0,0)),"Morning",
  AND(L4084&gt;=TIME(16,0,0), L4084&lt;TIME(23,59,0)),"Evening",
  L4084&gt;=TIME(23,59,0),"Night",
  L4084&lt;TIME(9,0,0),"Night"
))</f>
        <v/>
      </c>
      <c r="O4084" t="str">
        <f t="shared" si="382"/>
        <v/>
      </c>
    </row>
    <row r="4085" spans="7:15" x14ac:dyDescent="0.25">
      <c r="G4085" t="str">
        <f t="shared" si="378"/>
        <v/>
      </c>
      <c r="H4085" s="4" t="str">
        <f t="shared" si="379"/>
        <v/>
      </c>
      <c r="I4085" t="str">
        <f>IFERROR(INDEX(Analysis!$B$71:$L$91, MATCH(B4085, Analysis!$A$71:$A$91, 0), MATCH(C4085, Analysis!$B$70:$L$70, 0)), "")</f>
        <v/>
      </c>
      <c r="J4085" t="str">
        <f t="shared" si="380"/>
        <v/>
      </c>
      <c r="K4085" s="56" t="str">
        <f t="shared" si="381"/>
        <v/>
      </c>
      <c r="L4085" s="57" t="str">
        <f t="shared" si="383"/>
        <v/>
      </c>
      <c r="M4085" t="str" cm="1">
        <f t="array" ref="M4085">IF(L4085="","",_xlfn.IFS(
  AND(L4085&gt;=TIME(9,0,0), L4085&lt;TIME(16,0,0)),"Morning",
  AND(L4085&gt;=TIME(16,0,0), L4085&lt;TIME(23,59,0)),"Evening",
  L4085&gt;=TIME(23,59,0),"Night",
  L4085&lt;TIME(9,0,0),"Night"
))</f>
        <v/>
      </c>
      <c r="O4085" t="str">
        <f t="shared" si="382"/>
        <v/>
      </c>
    </row>
    <row r="4086" spans="7:15" x14ac:dyDescent="0.25">
      <c r="G4086" t="str">
        <f t="shared" si="378"/>
        <v/>
      </c>
      <c r="H4086" s="4" t="str">
        <f t="shared" si="379"/>
        <v/>
      </c>
      <c r="I4086" t="str">
        <f>IFERROR(INDEX(Analysis!$B$71:$L$91, MATCH(B4086, Analysis!$A$71:$A$91, 0), MATCH(C4086, Analysis!$B$70:$L$70, 0)), "")</f>
        <v/>
      </c>
      <c r="J4086" t="str">
        <f t="shared" si="380"/>
        <v/>
      </c>
      <c r="K4086" s="56" t="str">
        <f t="shared" si="381"/>
        <v/>
      </c>
      <c r="L4086" s="57" t="str">
        <f t="shared" si="383"/>
        <v/>
      </c>
      <c r="M4086" t="str" cm="1">
        <f t="array" ref="M4086">IF(L4086="","",_xlfn.IFS(
  AND(L4086&gt;=TIME(9,0,0), L4086&lt;TIME(16,0,0)),"Morning",
  AND(L4086&gt;=TIME(16,0,0), L4086&lt;TIME(23,59,0)),"Evening",
  L4086&gt;=TIME(23,59,0),"Night",
  L4086&lt;TIME(9,0,0),"Night"
))</f>
        <v/>
      </c>
      <c r="O4086" t="str">
        <f t="shared" si="382"/>
        <v/>
      </c>
    </row>
    <row r="4087" spans="7:15" x14ac:dyDescent="0.25">
      <c r="G4087" t="str">
        <f t="shared" si="378"/>
        <v/>
      </c>
      <c r="H4087" s="4" t="str">
        <f t="shared" si="379"/>
        <v/>
      </c>
      <c r="I4087" t="str">
        <f>IFERROR(INDEX(Analysis!$B$71:$L$91, MATCH(B4087, Analysis!$A$71:$A$91, 0), MATCH(C4087, Analysis!$B$70:$L$70, 0)), "")</f>
        <v/>
      </c>
      <c r="J4087" t="str">
        <f t="shared" si="380"/>
        <v/>
      </c>
      <c r="K4087" s="56" t="str">
        <f t="shared" si="381"/>
        <v/>
      </c>
      <c r="L4087" s="57" t="str">
        <f t="shared" si="383"/>
        <v/>
      </c>
      <c r="M4087" t="str" cm="1">
        <f t="array" ref="M4087">IF(L4087="","",_xlfn.IFS(
  AND(L4087&gt;=TIME(9,0,0), L4087&lt;TIME(16,0,0)),"Morning",
  AND(L4087&gt;=TIME(16,0,0), L4087&lt;TIME(23,59,0)),"Evening",
  L4087&gt;=TIME(23,59,0),"Night",
  L4087&lt;TIME(9,0,0),"Night"
))</f>
        <v/>
      </c>
      <c r="O4087" t="str">
        <f t="shared" si="382"/>
        <v/>
      </c>
    </row>
    <row r="4088" spans="7:15" x14ac:dyDescent="0.25">
      <c r="G4088" t="str">
        <f t="shared" si="378"/>
        <v/>
      </c>
      <c r="H4088" s="4" t="str">
        <f t="shared" si="379"/>
        <v/>
      </c>
      <c r="I4088" t="str">
        <f>IFERROR(INDEX(Analysis!$B$71:$L$91, MATCH(B4088, Analysis!$A$71:$A$91, 0), MATCH(C4088, Analysis!$B$70:$L$70, 0)), "")</f>
        <v/>
      </c>
      <c r="J4088" t="str">
        <f t="shared" si="380"/>
        <v/>
      </c>
      <c r="K4088" s="56" t="str">
        <f t="shared" si="381"/>
        <v/>
      </c>
      <c r="L4088" s="57" t="str">
        <f t="shared" si="383"/>
        <v/>
      </c>
      <c r="M4088" t="str" cm="1">
        <f t="array" ref="M4088">IF(L4088="","",_xlfn.IFS(
  AND(L4088&gt;=TIME(9,0,0), L4088&lt;TIME(16,0,0)),"Morning",
  AND(L4088&gt;=TIME(16,0,0), L4088&lt;TIME(23,59,0)),"Evening",
  L4088&gt;=TIME(23,59,0),"Night",
  L4088&lt;TIME(9,0,0),"Night"
))</f>
        <v/>
      </c>
      <c r="O4088" t="str">
        <f t="shared" si="382"/>
        <v/>
      </c>
    </row>
    <row r="4089" spans="7:15" x14ac:dyDescent="0.25">
      <c r="G4089" t="str">
        <f t="shared" si="378"/>
        <v/>
      </c>
      <c r="H4089" s="4" t="str">
        <f t="shared" si="379"/>
        <v/>
      </c>
      <c r="I4089" t="str">
        <f>IFERROR(INDEX(Analysis!$B$71:$L$91, MATCH(B4089, Analysis!$A$71:$A$91, 0), MATCH(C4089, Analysis!$B$70:$L$70, 0)), "")</f>
        <v/>
      </c>
      <c r="J4089" t="str">
        <f t="shared" si="380"/>
        <v/>
      </c>
      <c r="K4089" s="56" t="str">
        <f t="shared" si="381"/>
        <v/>
      </c>
      <c r="L4089" s="57" t="str">
        <f t="shared" si="383"/>
        <v/>
      </c>
      <c r="M4089" t="str" cm="1">
        <f t="array" ref="M4089">IF(L4089="","",_xlfn.IFS(
  AND(L4089&gt;=TIME(9,0,0), L4089&lt;TIME(16,0,0)),"Morning",
  AND(L4089&gt;=TIME(16,0,0), L4089&lt;TIME(23,59,0)),"Evening",
  L4089&gt;=TIME(23,59,0),"Night",
  L4089&lt;TIME(9,0,0),"Night"
))</f>
        <v/>
      </c>
      <c r="O4089" t="str">
        <f t="shared" si="382"/>
        <v/>
      </c>
    </row>
    <row r="4090" spans="7:15" x14ac:dyDescent="0.25">
      <c r="G4090" t="str">
        <f t="shared" si="378"/>
        <v/>
      </c>
      <c r="H4090" s="4" t="str">
        <f t="shared" si="379"/>
        <v/>
      </c>
      <c r="I4090" t="str">
        <f>IFERROR(INDEX(Analysis!$B$71:$L$91, MATCH(B4090, Analysis!$A$71:$A$91, 0), MATCH(C4090, Analysis!$B$70:$L$70, 0)), "")</f>
        <v/>
      </c>
      <c r="J4090" t="str">
        <f t="shared" si="380"/>
        <v/>
      </c>
      <c r="K4090" s="56" t="str">
        <f t="shared" si="381"/>
        <v/>
      </c>
      <c r="L4090" s="57" t="str">
        <f t="shared" si="383"/>
        <v/>
      </c>
      <c r="M4090" t="str" cm="1">
        <f t="array" ref="M4090">IF(L4090="","",_xlfn.IFS(
  AND(L4090&gt;=TIME(9,0,0), L4090&lt;TIME(16,0,0)),"Morning",
  AND(L4090&gt;=TIME(16,0,0), L4090&lt;TIME(23,59,0)),"Evening",
  L4090&gt;=TIME(23,59,0),"Night",
  L4090&lt;TIME(9,0,0),"Night"
))</f>
        <v/>
      </c>
      <c r="O4090" t="str">
        <f t="shared" si="382"/>
        <v/>
      </c>
    </row>
    <row r="4091" spans="7:15" x14ac:dyDescent="0.25">
      <c r="G4091" t="str">
        <f t="shared" si="378"/>
        <v/>
      </c>
      <c r="H4091" s="4" t="str">
        <f t="shared" si="379"/>
        <v/>
      </c>
      <c r="I4091" t="str">
        <f>IFERROR(INDEX(Analysis!$B$71:$L$91, MATCH(B4091, Analysis!$A$71:$A$91, 0), MATCH(C4091, Analysis!$B$70:$L$70, 0)), "")</f>
        <v/>
      </c>
      <c r="J4091" t="str">
        <f t="shared" si="380"/>
        <v/>
      </c>
      <c r="K4091" s="56" t="str">
        <f t="shared" si="381"/>
        <v/>
      </c>
      <c r="L4091" s="57" t="str">
        <f t="shared" si="383"/>
        <v/>
      </c>
      <c r="M4091" t="str" cm="1">
        <f t="array" ref="M4091">IF(L4091="","",_xlfn.IFS(
  AND(L4091&gt;=TIME(9,0,0), L4091&lt;TIME(16,0,0)),"Morning",
  AND(L4091&gt;=TIME(16,0,0), L4091&lt;TIME(23,59,0)),"Evening",
  L4091&gt;=TIME(23,59,0),"Night",
  L4091&lt;TIME(9,0,0),"Night"
))</f>
        <v/>
      </c>
      <c r="O4091" t="str">
        <f t="shared" si="382"/>
        <v/>
      </c>
    </row>
    <row r="4092" spans="7:15" x14ac:dyDescent="0.25">
      <c r="G4092" t="str">
        <f t="shared" si="378"/>
        <v/>
      </c>
      <c r="H4092" s="4" t="str">
        <f t="shared" si="379"/>
        <v/>
      </c>
      <c r="I4092" t="str">
        <f>IFERROR(INDEX(Analysis!$B$71:$L$91, MATCH(B4092, Analysis!$A$71:$A$91, 0), MATCH(C4092, Analysis!$B$70:$L$70, 0)), "")</f>
        <v/>
      </c>
      <c r="J4092" t="str">
        <f t="shared" si="380"/>
        <v/>
      </c>
      <c r="K4092" s="56" t="str">
        <f t="shared" si="381"/>
        <v/>
      </c>
      <c r="L4092" s="57" t="str">
        <f t="shared" si="383"/>
        <v/>
      </c>
      <c r="M4092" t="str" cm="1">
        <f t="array" ref="M4092">IF(L4092="","",_xlfn.IFS(
  AND(L4092&gt;=TIME(9,0,0), L4092&lt;TIME(16,0,0)),"Morning",
  AND(L4092&gt;=TIME(16,0,0), L4092&lt;TIME(23,59,0)),"Evening",
  L4092&gt;=TIME(23,59,0),"Night",
  L4092&lt;TIME(9,0,0),"Night"
))</f>
        <v/>
      </c>
      <c r="O4092" t="str">
        <f t="shared" si="382"/>
        <v/>
      </c>
    </row>
    <row r="4093" spans="7:15" x14ac:dyDescent="0.25">
      <c r="G4093" t="str">
        <f t="shared" si="378"/>
        <v/>
      </c>
      <c r="H4093" s="4" t="str">
        <f t="shared" si="379"/>
        <v/>
      </c>
      <c r="I4093" t="str">
        <f>IFERROR(INDEX(Analysis!$B$71:$L$91, MATCH(B4093, Analysis!$A$71:$A$91, 0), MATCH(C4093, Analysis!$B$70:$L$70, 0)), "")</f>
        <v/>
      </c>
      <c r="J4093" t="str">
        <f t="shared" si="380"/>
        <v/>
      </c>
      <c r="K4093" s="56" t="str">
        <f t="shared" si="381"/>
        <v/>
      </c>
      <c r="L4093" s="57" t="str">
        <f t="shared" si="383"/>
        <v/>
      </c>
      <c r="M4093" t="str" cm="1">
        <f t="array" ref="M4093">IF(L4093="","",_xlfn.IFS(
  AND(L4093&gt;=TIME(9,0,0), L4093&lt;TIME(16,0,0)),"Morning",
  AND(L4093&gt;=TIME(16,0,0), L4093&lt;TIME(23,59,0)),"Evening",
  L4093&gt;=TIME(23,59,0),"Night",
  L4093&lt;TIME(9,0,0),"Night"
))</f>
        <v/>
      </c>
      <c r="O4093" t="str">
        <f t="shared" si="382"/>
        <v/>
      </c>
    </row>
    <row r="4094" spans="7:15" x14ac:dyDescent="0.25">
      <c r="G4094" t="str">
        <f t="shared" si="378"/>
        <v/>
      </c>
      <c r="H4094" s="4" t="str">
        <f t="shared" si="379"/>
        <v/>
      </c>
      <c r="I4094" t="str">
        <f>IFERROR(INDEX(Analysis!$B$71:$L$91, MATCH(B4094, Analysis!$A$71:$A$91, 0), MATCH(C4094, Analysis!$B$70:$L$70, 0)), "")</f>
        <v/>
      </c>
      <c r="J4094" t="str">
        <f t="shared" si="380"/>
        <v/>
      </c>
      <c r="K4094" s="56" t="str">
        <f t="shared" si="381"/>
        <v/>
      </c>
      <c r="L4094" s="57" t="str">
        <f t="shared" si="383"/>
        <v/>
      </c>
      <c r="M4094" t="str" cm="1">
        <f t="array" ref="M4094">IF(L4094="","",_xlfn.IFS(
  AND(L4094&gt;=TIME(9,0,0), L4094&lt;TIME(16,0,0)),"Morning",
  AND(L4094&gt;=TIME(16,0,0), L4094&lt;TIME(23,59,0)),"Evening",
  L4094&gt;=TIME(23,59,0),"Night",
  L4094&lt;TIME(9,0,0),"Night"
))</f>
        <v/>
      </c>
      <c r="O4094" t="str">
        <f t="shared" si="382"/>
        <v/>
      </c>
    </row>
    <row r="4095" spans="7:15" x14ac:dyDescent="0.25">
      <c r="G4095" t="str">
        <f t="shared" si="378"/>
        <v/>
      </c>
      <c r="H4095" s="4" t="str">
        <f t="shared" si="379"/>
        <v/>
      </c>
      <c r="I4095" t="str">
        <f>IFERROR(INDEX(Analysis!$B$71:$L$91, MATCH(B4095, Analysis!$A$71:$A$91, 0), MATCH(C4095, Analysis!$B$70:$L$70, 0)), "")</f>
        <v/>
      </c>
      <c r="J4095" t="str">
        <f t="shared" si="380"/>
        <v/>
      </c>
      <c r="K4095" s="56" t="str">
        <f t="shared" si="381"/>
        <v/>
      </c>
      <c r="L4095" s="57" t="str">
        <f t="shared" si="383"/>
        <v/>
      </c>
      <c r="M4095" t="str" cm="1">
        <f t="array" ref="M4095">IF(L4095="","",_xlfn.IFS(
  AND(L4095&gt;=TIME(9,0,0), L4095&lt;TIME(16,0,0)),"Morning",
  AND(L4095&gt;=TIME(16,0,0), L4095&lt;TIME(23,59,0)),"Evening",
  L4095&gt;=TIME(23,59,0),"Night",
  L4095&lt;TIME(9,0,0),"Night"
))</f>
        <v/>
      </c>
      <c r="O4095" t="str">
        <f t="shared" si="382"/>
        <v/>
      </c>
    </row>
    <row r="4096" spans="7:15" x14ac:dyDescent="0.25">
      <c r="G4096" t="str">
        <f t="shared" si="378"/>
        <v/>
      </c>
      <c r="H4096" s="4" t="str">
        <f t="shared" si="379"/>
        <v/>
      </c>
      <c r="I4096" t="str">
        <f>IFERROR(INDEX(Analysis!$B$71:$L$91, MATCH(B4096, Analysis!$A$71:$A$91, 0), MATCH(C4096, Analysis!$B$70:$L$70, 0)), "")</f>
        <v/>
      </c>
      <c r="J4096" t="str">
        <f t="shared" si="380"/>
        <v/>
      </c>
      <c r="K4096" s="56" t="str">
        <f t="shared" si="381"/>
        <v/>
      </c>
      <c r="L4096" s="57" t="str">
        <f t="shared" si="383"/>
        <v/>
      </c>
      <c r="M4096" t="str" cm="1">
        <f t="array" ref="M4096">IF(L4096="","",_xlfn.IFS(
  AND(L4096&gt;=TIME(9,0,0), L4096&lt;TIME(16,0,0)),"Morning",
  AND(L4096&gt;=TIME(16,0,0), L4096&lt;TIME(23,59,0)),"Evening",
  L4096&gt;=TIME(23,59,0),"Night",
  L4096&lt;TIME(9,0,0),"Night"
))</f>
        <v/>
      </c>
      <c r="O4096" t="str">
        <f t="shared" si="382"/>
        <v/>
      </c>
    </row>
    <row r="4097" spans="7:15" x14ac:dyDescent="0.25">
      <c r="G4097" t="str">
        <f t="shared" si="378"/>
        <v/>
      </c>
      <c r="H4097" s="4" t="str">
        <f t="shared" si="379"/>
        <v/>
      </c>
      <c r="I4097" t="str">
        <f>IFERROR(INDEX(Analysis!$B$71:$L$91, MATCH(B4097, Analysis!$A$71:$A$91, 0), MATCH(C4097, Analysis!$B$70:$L$70, 0)), "")</f>
        <v/>
      </c>
      <c r="J4097" t="str">
        <f t="shared" si="380"/>
        <v/>
      </c>
      <c r="K4097" s="56" t="str">
        <f t="shared" si="381"/>
        <v/>
      </c>
      <c r="L4097" s="57" t="str">
        <f t="shared" si="383"/>
        <v/>
      </c>
      <c r="M4097" t="str" cm="1">
        <f t="array" ref="M4097">IF(L4097="","",_xlfn.IFS(
  AND(L4097&gt;=TIME(9,0,0), L4097&lt;TIME(16,0,0)),"Morning",
  AND(L4097&gt;=TIME(16,0,0), L4097&lt;TIME(23,59,0)),"Evening",
  L4097&gt;=TIME(23,59,0),"Night",
  L4097&lt;TIME(9,0,0),"Night"
))</f>
        <v/>
      </c>
      <c r="O4097" t="str">
        <f t="shared" si="382"/>
        <v/>
      </c>
    </row>
    <row r="4098" spans="7:15" x14ac:dyDescent="0.25">
      <c r="G4098" t="str">
        <f t="shared" ref="G4098:G4161" si="384">IF(ISBLANK(A4098), "", IF(ISBLANK(F4098), 0, F4098))</f>
        <v/>
      </c>
      <c r="H4098" s="4" t="str">
        <f t="shared" ref="H4098:H4161" si="385">IF(ISBLANK(E4098),"",HYPERLINK(E4098,"Click here"))</f>
        <v/>
      </c>
      <c r="I4098" t="str">
        <f>IFERROR(INDEX(Analysis!$B$71:$L$91, MATCH(B4098, Analysis!$A$71:$A$91, 0), MATCH(C4098, Analysis!$B$70:$L$70, 0)), "")</f>
        <v/>
      </c>
      <c r="J4098" t="str">
        <f t="shared" ref="J4098:J4161" si="386">IF(ISBLANK(A4098),"",WEEKNUM(A4098))</f>
        <v/>
      </c>
      <c r="K4098" s="56" t="str">
        <f t="shared" ref="K4098:K4161" si="387">IF(ISBLANK(A4098),"",DATE(YEAR(A4098),MONTH(A4098),DAY(A4098)))</f>
        <v/>
      </c>
      <c r="L4098" s="57" t="str">
        <f t="shared" si="383"/>
        <v/>
      </c>
      <c r="M4098" t="str" cm="1">
        <f t="array" ref="M4098">IF(L4098="","",_xlfn.IFS(
  AND(L4098&gt;=TIME(9,0,0), L4098&lt;TIME(16,0,0)),"Morning",
  AND(L4098&gt;=TIME(16,0,0), L4098&lt;TIME(23,59,0)),"Evening",
  L4098&gt;=TIME(23,59,0),"Night",
  L4098&lt;TIME(9,0,0),"Night"
))</f>
        <v/>
      </c>
      <c r="O4098" t="str">
        <f t="shared" ref="O4098:O4161" si="388">IF(N4098="ON", _xlfn.IMAGE(E4098, 1), "")</f>
        <v/>
      </c>
    </row>
    <row r="4099" spans="7:15" x14ac:dyDescent="0.25">
      <c r="G4099" t="str">
        <f t="shared" si="384"/>
        <v/>
      </c>
      <c r="H4099" s="4" t="str">
        <f t="shared" si="385"/>
        <v/>
      </c>
      <c r="I4099" t="str">
        <f>IFERROR(INDEX(Analysis!$B$71:$L$91, MATCH(B4099, Analysis!$A$71:$A$91, 0), MATCH(C4099, Analysis!$B$70:$L$70, 0)), "")</f>
        <v/>
      </c>
      <c r="J4099" t="str">
        <f t="shared" si="386"/>
        <v/>
      </c>
      <c r="K4099" s="56" t="str">
        <f t="shared" si="387"/>
        <v/>
      </c>
      <c r="L4099" s="57" t="str">
        <f t="shared" ref="L4099:L4162" si="389">IF(A4099="", "", A4099 - INT(A4099))</f>
        <v/>
      </c>
      <c r="M4099" t="str" cm="1">
        <f t="array" ref="M4099">IF(L4099="","",_xlfn.IFS(
  AND(L4099&gt;=TIME(9,0,0), L4099&lt;TIME(16,0,0)),"Morning",
  AND(L4099&gt;=TIME(16,0,0), L4099&lt;TIME(23,59,0)),"Evening",
  L4099&gt;=TIME(23,59,0),"Night",
  L4099&lt;TIME(9,0,0),"Night"
))</f>
        <v/>
      </c>
      <c r="O4099" t="str">
        <f t="shared" si="388"/>
        <v/>
      </c>
    </row>
    <row r="4100" spans="7:15" x14ac:dyDescent="0.25">
      <c r="G4100" t="str">
        <f t="shared" si="384"/>
        <v/>
      </c>
      <c r="H4100" s="4" t="str">
        <f t="shared" si="385"/>
        <v/>
      </c>
      <c r="I4100" t="str">
        <f>IFERROR(INDEX(Analysis!$B$71:$L$91, MATCH(B4100, Analysis!$A$71:$A$91, 0), MATCH(C4100, Analysis!$B$70:$L$70, 0)), "")</f>
        <v/>
      </c>
      <c r="J4100" t="str">
        <f t="shared" si="386"/>
        <v/>
      </c>
      <c r="K4100" s="56" t="str">
        <f t="shared" si="387"/>
        <v/>
      </c>
      <c r="L4100" s="57" t="str">
        <f t="shared" si="389"/>
        <v/>
      </c>
      <c r="M4100" t="str" cm="1">
        <f t="array" ref="M4100">IF(L4100="","",_xlfn.IFS(
  AND(L4100&gt;=TIME(9,0,0), L4100&lt;TIME(16,0,0)),"Morning",
  AND(L4100&gt;=TIME(16,0,0), L4100&lt;TIME(23,59,0)),"Evening",
  L4100&gt;=TIME(23,59,0),"Night",
  L4100&lt;TIME(9,0,0),"Night"
))</f>
        <v/>
      </c>
      <c r="O4100" t="str">
        <f t="shared" si="388"/>
        <v/>
      </c>
    </row>
    <row r="4101" spans="7:15" x14ac:dyDescent="0.25">
      <c r="G4101" t="str">
        <f t="shared" si="384"/>
        <v/>
      </c>
      <c r="H4101" s="4" t="str">
        <f t="shared" si="385"/>
        <v/>
      </c>
      <c r="I4101" t="str">
        <f>IFERROR(INDEX(Analysis!$B$71:$L$91, MATCH(B4101, Analysis!$A$71:$A$91, 0), MATCH(C4101, Analysis!$B$70:$L$70, 0)), "")</f>
        <v/>
      </c>
      <c r="J4101" t="str">
        <f t="shared" si="386"/>
        <v/>
      </c>
      <c r="K4101" s="56" t="str">
        <f t="shared" si="387"/>
        <v/>
      </c>
      <c r="L4101" s="57" t="str">
        <f t="shared" si="389"/>
        <v/>
      </c>
      <c r="M4101" t="str" cm="1">
        <f t="array" ref="M4101">IF(L4101="","",_xlfn.IFS(
  AND(L4101&gt;=TIME(9,0,0), L4101&lt;TIME(16,0,0)),"Morning",
  AND(L4101&gt;=TIME(16,0,0), L4101&lt;TIME(23,59,0)),"Evening",
  L4101&gt;=TIME(23,59,0),"Night",
  L4101&lt;TIME(9,0,0),"Night"
))</f>
        <v/>
      </c>
      <c r="O4101" t="str">
        <f t="shared" si="388"/>
        <v/>
      </c>
    </row>
    <row r="4102" spans="7:15" x14ac:dyDescent="0.25">
      <c r="G4102" t="str">
        <f t="shared" si="384"/>
        <v/>
      </c>
      <c r="H4102" s="4" t="str">
        <f t="shared" si="385"/>
        <v/>
      </c>
      <c r="I4102" t="str">
        <f>IFERROR(INDEX(Analysis!$B$71:$L$91, MATCH(B4102, Analysis!$A$71:$A$91, 0), MATCH(C4102, Analysis!$B$70:$L$70, 0)), "")</f>
        <v/>
      </c>
      <c r="J4102" t="str">
        <f t="shared" si="386"/>
        <v/>
      </c>
      <c r="K4102" s="56" t="str">
        <f t="shared" si="387"/>
        <v/>
      </c>
      <c r="L4102" s="57" t="str">
        <f t="shared" si="389"/>
        <v/>
      </c>
      <c r="M4102" t="str" cm="1">
        <f t="array" ref="M4102">IF(L4102="","",_xlfn.IFS(
  AND(L4102&gt;=TIME(9,0,0), L4102&lt;TIME(16,0,0)),"Morning",
  AND(L4102&gt;=TIME(16,0,0), L4102&lt;TIME(23,59,0)),"Evening",
  L4102&gt;=TIME(23,59,0),"Night",
  L4102&lt;TIME(9,0,0),"Night"
))</f>
        <v/>
      </c>
      <c r="O4102" t="str">
        <f t="shared" si="388"/>
        <v/>
      </c>
    </row>
    <row r="4103" spans="7:15" x14ac:dyDescent="0.25">
      <c r="G4103" t="str">
        <f t="shared" si="384"/>
        <v/>
      </c>
      <c r="H4103" s="4" t="str">
        <f t="shared" si="385"/>
        <v/>
      </c>
      <c r="I4103" t="str">
        <f>IFERROR(INDEX(Analysis!$B$71:$L$91, MATCH(B4103, Analysis!$A$71:$A$91, 0), MATCH(C4103, Analysis!$B$70:$L$70, 0)), "")</f>
        <v/>
      </c>
      <c r="J4103" t="str">
        <f t="shared" si="386"/>
        <v/>
      </c>
      <c r="K4103" s="56" t="str">
        <f t="shared" si="387"/>
        <v/>
      </c>
      <c r="L4103" s="57" t="str">
        <f t="shared" si="389"/>
        <v/>
      </c>
      <c r="M4103" t="str" cm="1">
        <f t="array" ref="M4103">IF(L4103="","",_xlfn.IFS(
  AND(L4103&gt;=TIME(9,0,0), L4103&lt;TIME(16,0,0)),"Morning",
  AND(L4103&gt;=TIME(16,0,0), L4103&lt;TIME(23,59,0)),"Evening",
  L4103&gt;=TIME(23,59,0),"Night",
  L4103&lt;TIME(9,0,0),"Night"
))</f>
        <v/>
      </c>
      <c r="O4103" t="str">
        <f t="shared" si="388"/>
        <v/>
      </c>
    </row>
    <row r="4104" spans="7:15" x14ac:dyDescent="0.25">
      <c r="G4104" t="str">
        <f t="shared" si="384"/>
        <v/>
      </c>
      <c r="H4104" s="4" t="str">
        <f t="shared" si="385"/>
        <v/>
      </c>
      <c r="I4104" t="str">
        <f>IFERROR(INDEX(Analysis!$B$71:$L$91, MATCH(B4104, Analysis!$A$71:$A$91, 0), MATCH(C4104, Analysis!$B$70:$L$70, 0)), "")</f>
        <v/>
      </c>
      <c r="J4104" t="str">
        <f t="shared" si="386"/>
        <v/>
      </c>
      <c r="K4104" s="56" t="str">
        <f t="shared" si="387"/>
        <v/>
      </c>
      <c r="L4104" s="57" t="str">
        <f t="shared" si="389"/>
        <v/>
      </c>
      <c r="M4104" t="str" cm="1">
        <f t="array" ref="M4104">IF(L4104="","",_xlfn.IFS(
  AND(L4104&gt;=TIME(9,0,0), L4104&lt;TIME(16,0,0)),"Morning",
  AND(L4104&gt;=TIME(16,0,0), L4104&lt;TIME(23,59,0)),"Evening",
  L4104&gt;=TIME(23,59,0),"Night",
  L4104&lt;TIME(9,0,0),"Night"
))</f>
        <v/>
      </c>
      <c r="O4104" t="str">
        <f t="shared" si="388"/>
        <v/>
      </c>
    </row>
    <row r="4105" spans="7:15" x14ac:dyDescent="0.25">
      <c r="G4105" t="str">
        <f t="shared" si="384"/>
        <v/>
      </c>
      <c r="H4105" s="4" t="str">
        <f t="shared" si="385"/>
        <v/>
      </c>
      <c r="I4105" t="str">
        <f>IFERROR(INDEX(Analysis!$B$71:$L$91, MATCH(B4105, Analysis!$A$71:$A$91, 0), MATCH(C4105, Analysis!$B$70:$L$70, 0)), "")</f>
        <v/>
      </c>
      <c r="J4105" t="str">
        <f t="shared" si="386"/>
        <v/>
      </c>
      <c r="K4105" s="56" t="str">
        <f t="shared" si="387"/>
        <v/>
      </c>
      <c r="L4105" s="57" t="str">
        <f t="shared" si="389"/>
        <v/>
      </c>
      <c r="M4105" t="str" cm="1">
        <f t="array" ref="M4105">IF(L4105="","",_xlfn.IFS(
  AND(L4105&gt;=TIME(9,0,0), L4105&lt;TIME(16,0,0)),"Morning",
  AND(L4105&gt;=TIME(16,0,0), L4105&lt;TIME(23,59,0)),"Evening",
  L4105&gt;=TIME(23,59,0),"Night",
  L4105&lt;TIME(9,0,0),"Night"
))</f>
        <v/>
      </c>
      <c r="O4105" t="str">
        <f t="shared" si="388"/>
        <v/>
      </c>
    </row>
    <row r="4106" spans="7:15" x14ac:dyDescent="0.25">
      <c r="G4106" t="str">
        <f t="shared" si="384"/>
        <v/>
      </c>
      <c r="H4106" s="4" t="str">
        <f t="shared" si="385"/>
        <v/>
      </c>
      <c r="I4106" t="str">
        <f>IFERROR(INDEX(Analysis!$B$71:$L$91, MATCH(B4106, Analysis!$A$71:$A$91, 0), MATCH(C4106, Analysis!$B$70:$L$70, 0)), "")</f>
        <v/>
      </c>
      <c r="J4106" t="str">
        <f t="shared" si="386"/>
        <v/>
      </c>
      <c r="K4106" s="56" t="str">
        <f t="shared" si="387"/>
        <v/>
      </c>
      <c r="L4106" s="57" t="str">
        <f t="shared" si="389"/>
        <v/>
      </c>
      <c r="M4106" t="str" cm="1">
        <f t="array" ref="M4106">IF(L4106="","",_xlfn.IFS(
  AND(L4106&gt;=TIME(9,0,0), L4106&lt;TIME(16,0,0)),"Morning",
  AND(L4106&gt;=TIME(16,0,0), L4106&lt;TIME(23,59,0)),"Evening",
  L4106&gt;=TIME(23,59,0),"Night",
  L4106&lt;TIME(9,0,0),"Night"
))</f>
        <v/>
      </c>
      <c r="O4106" t="str">
        <f t="shared" si="388"/>
        <v/>
      </c>
    </row>
    <row r="4107" spans="7:15" x14ac:dyDescent="0.25">
      <c r="G4107" t="str">
        <f t="shared" si="384"/>
        <v/>
      </c>
      <c r="H4107" s="4" t="str">
        <f t="shared" si="385"/>
        <v/>
      </c>
      <c r="I4107" t="str">
        <f>IFERROR(INDEX(Analysis!$B$71:$L$91, MATCH(B4107, Analysis!$A$71:$A$91, 0), MATCH(C4107, Analysis!$B$70:$L$70, 0)), "")</f>
        <v/>
      </c>
      <c r="J4107" t="str">
        <f t="shared" si="386"/>
        <v/>
      </c>
      <c r="K4107" s="56" t="str">
        <f t="shared" si="387"/>
        <v/>
      </c>
      <c r="L4107" s="57" t="str">
        <f t="shared" si="389"/>
        <v/>
      </c>
      <c r="M4107" t="str" cm="1">
        <f t="array" ref="M4107">IF(L4107="","",_xlfn.IFS(
  AND(L4107&gt;=TIME(9,0,0), L4107&lt;TIME(16,0,0)),"Morning",
  AND(L4107&gt;=TIME(16,0,0), L4107&lt;TIME(23,59,0)),"Evening",
  L4107&gt;=TIME(23,59,0),"Night",
  L4107&lt;TIME(9,0,0),"Night"
))</f>
        <v/>
      </c>
      <c r="O4107" t="str">
        <f t="shared" si="388"/>
        <v/>
      </c>
    </row>
    <row r="4108" spans="7:15" x14ac:dyDescent="0.25">
      <c r="G4108" t="str">
        <f t="shared" si="384"/>
        <v/>
      </c>
      <c r="H4108" s="4" t="str">
        <f t="shared" si="385"/>
        <v/>
      </c>
      <c r="I4108" t="str">
        <f>IFERROR(INDEX(Analysis!$B$71:$L$91, MATCH(B4108, Analysis!$A$71:$A$91, 0), MATCH(C4108, Analysis!$B$70:$L$70, 0)), "")</f>
        <v/>
      </c>
      <c r="J4108" t="str">
        <f t="shared" si="386"/>
        <v/>
      </c>
      <c r="K4108" s="56" t="str">
        <f t="shared" si="387"/>
        <v/>
      </c>
      <c r="L4108" s="57" t="str">
        <f t="shared" si="389"/>
        <v/>
      </c>
      <c r="M4108" t="str" cm="1">
        <f t="array" ref="M4108">IF(L4108="","",_xlfn.IFS(
  AND(L4108&gt;=TIME(9,0,0), L4108&lt;TIME(16,0,0)),"Morning",
  AND(L4108&gt;=TIME(16,0,0), L4108&lt;TIME(23,59,0)),"Evening",
  L4108&gt;=TIME(23,59,0),"Night",
  L4108&lt;TIME(9,0,0),"Night"
))</f>
        <v/>
      </c>
      <c r="O4108" t="str">
        <f t="shared" si="388"/>
        <v/>
      </c>
    </row>
    <row r="4109" spans="7:15" x14ac:dyDescent="0.25">
      <c r="G4109" t="str">
        <f t="shared" si="384"/>
        <v/>
      </c>
      <c r="H4109" s="4" t="str">
        <f t="shared" si="385"/>
        <v/>
      </c>
      <c r="I4109" t="str">
        <f>IFERROR(INDEX(Analysis!$B$71:$L$91, MATCH(B4109, Analysis!$A$71:$A$91, 0), MATCH(C4109, Analysis!$B$70:$L$70, 0)), "")</f>
        <v/>
      </c>
      <c r="J4109" t="str">
        <f t="shared" si="386"/>
        <v/>
      </c>
      <c r="K4109" s="56" t="str">
        <f t="shared" si="387"/>
        <v/>
      </c>
      <c r="L4109" s="57" t="str">
        <f t="shared" si="389"/>
        <v/>
      </c>
      <c r="M4109" t="str" cm="1">
        <f t="array" ref="M4109">IF(L4109="","",_xlfn.IFS(
  AND(L4109&gt;=TIME(9,0,0), L4109&lt;TIME(16,0,0)),"Morning",
  AND(L4109&gt;=TIME(16,0,0), L4109&lt;TIME(23,59,0)),"Evening",
  L4109&gt;=TIME(23,59,0),"Night",
  L4109&lt;TIME(9,0,0),"Night"
))</f>
        <v/>
      </c>
      <c r="O4109" t="str">
        <f t="shared" si="388"/>
        <v/>
      </c>
    </row>
    <row r="4110" spans="7:15" x14ac:dyDescent="0.25">
      <c r="G4110" t="str">
        <f t="shared" si="384"/>
        <v/>
      </c>
      <c r="H4110" s="4" t="str">
        <f t="shared" si="385"/>
        <v/>
      </c>
      <c r="I4110" t="str">
        <f>IFERROR(INDEX(Analysis!$B$71:$L$91, MATCH(B4110, Analysis!$A$71:$A$91, 0), MATCH(C4110, Analysis!$B$70:$L$70, 0)), "")</f>
        <v/>
      </c>
      <c r="J4110" t="str">
        <f t="shared" si="386"/>
        <v/>
      </c>
      <c r="K4110" s="56" t="str">
        <f t="shared" si="387"/>
        <v/>
      </c>
      <c r="L4110" s="57" t="str">
        <f t="shared" si="389"/>
        <v/>
      </c>
      <c r="M4110" t="str" cm="1">
        <f t="array" ref="M4110">IF(L4110="","",_xlfn.IFS(
  AND(L4110&gt;=TIME(9,0,0), L4110&lt;TIME(16,0,0)),"Morning",
  AND(L4110&gt;=TIME(16,0,0), L4110&lt;TIME(23,59,0)),"Evening",
  L4110&gt;=TIME(23,59,0),"Night",
  L4110&lt;TIME(9,0,0),"Night"
))</f>
        <v/>
      </c>
      <c r="O4110" t="str">
        <f t="shared" si="388"/>
        <v/>
      </c>
    </row>
    <row r="4111" spans="7:15" x14ac:dyDescent="0.25">
      <c r="G4111" t="str">
        <f t="shared" si="384"/>
        <v/>
      </c>
      <c r="H4111" s="4" t="str">
        <f t="shared" si="385"/>
        <v/>
      </c>
      <c r="I4111" t="str">
        <f>IFERROR(INDEX(Analysis!$B$71:$L$91, MATCH(B4111, Analysis!$A$71:$A$91, 0), MATCH(C4111, Analysis!$B$70:$L$70, 0)), "")</f>
        <v/>
      </c>
      <c r="J4111" t="str">
        <f t="shared" si="386"/>
        <v/>
      </c>
      <c r="K4111" s="56" t="str">
        <f t="shared" si="387"/>
        <v/>
      </c>
      <c r="L4111" s="57" t="str">
        <f t="shared" si="389"/>
        <v/>
      </c>
      <c r="M4111" t="str" cm="1">
        <f t="array" ref="M4111">IF(L4111="","",_xlfn.IFS(
  AND(L4111&gt;=TIME(9,0,0), L4111&lt;TIME(16,0,0)),"Morning",
  AND(L4111&gt;=TIME(16,0,0), L4111&lt;TIME(23,59,0)),"Evening",
  L4111&gt;=TIME(23,59,0),"Night",
  L4111&lt;TIME(9,0,0),"Night"
))</f>
        <v/>
      </c>
      <c r="O4111" t="str">
        <f t="shared" si="388"/>
        <v/>
      </c>
    </row>
    <row r="4112" spans="7:15" x14ac:dyDescent="0.25">
      <c r="G4112" t="str">
        <f t="shared" si="384"/>
        <v/>
      </c>
      <c r="H4112" s="4" t="str">
        <f t="shared" si="385"/>
        <v/>
      </c>
      <c r="I4112" t="str">
        <f>IFERROR(INDEX(Analysis!$B$71:$L$91, MATCH(B4112, Analysis!$A$71:$A$91, 0), MATCH(C4112, Analysis!$B$70:$L$70, 0)), "")</f>
        <v/>
      </c>
      <c r="J4112" t="str">
        <f t="shared" si="386"/>
        <v/>
      </c>
      <c r="K4112" s="56" t="str">
        <f t="shared" si="387"/>
        <v/>
      </c>
      <c r="L4112" s="57" t="str">
        <f t="shared" si="389"/>
        <v/>
      </c>
      <c r="M4112" t="str" cm="1">
        <f t="array" ref="M4112">IF(L4112="","",_xlfn.IFS(
  AND(L4112&gt;=TIME(9,0,0), L4112&lt;TIME(16,0,0)),"Morning",
  AND(L4112&gt;=TIME(16,0,0), L4112&lt;TIME(23,59,0)),"Evening",
  L4112&gt;=TIME(23,59,0),"Night",
  L4112&lt;TIME(9,0,0),"Night"
))</f>
        <v/>
      </c>
      <c r="O4112" t="str">
        <f t="shared" si="388"/>
        <v/>
      </c>
    </row>
    <row r="4113" spans="7:15" x14ac:dyDescent="0.25">
      <c r="G4113" t="str">
        <f t="shared" si="384"/>
        <v/>
      </c>
      <c r="H4113" s="4" t="str">
        <f t="shared" si="385"/>
        <v/>
      </c>
      <c r="I4113" t="str">
        <f>IFERROR(INDEX(Analysis!$B$71:$L$91, MATCH(B4113, Analysis!$A$71:$A$91, 0), MATCH(C4113, Analysis!$B$70:$L$70, 0)), "")</f>
        <v/>
      </c>
      <c r="J4113" t="str">
        <f t="shared" si="386"/>
        <v/>
      </c>
      <c r="K4113" s="56" t="str">
        <f t="shared" si="387"/>
        <v/>
      </c>
      <c r="L4113" s="57" t="str">
        <f t="shared" si="389"/>
        <v/>
      </c>
      <c r="M4113" t="str" cm="1">
        <f t="array" ref="M4113">IF(L4113="","",_xlfn.IFS(
  AND(L4113&gt;=TIME(9,0,0), L4113&lt;TIME(16,0,0)),"Morning",
  AND(L4113&gt;=TIME(16,0,0), L4113&lt;TIME(23,59,0)),"Evening",
  L4113&gt;=TIME(23,59,0),"Night",
  L4113&lt;TIME(9,0,0),"Night"
))</f>
        <v/>
      </c>
      <c r="O4113" t="str">
        <f t="shared" si="388"/>
        <v/>
      </c>
    </row>
    <row r="4114" spans="7:15" x14ac:dyDescent="0.25">
      <c r="G4114" t="str">
        <f t="shared" si="384"/>
        <v/>
      </c>
      <c r="H4114" s="4" t="str">
        <f t="shared" si="385"/>
        <v/>
      </c>
      <c r="I4114" t="str">
        <f>IFERROR(INDEX(Analysis!$B$71:$L$91, MATCH(B4114, Analysis!$A$71:$A$91, 0), MATCH(C4114, Analysis!$B$70:$L$70, 0)), "")</f>
        <v/>
      </c>
      <c r="J4114" t="str">
        <f t="shared" si="386"/>
        <v/>
      </c>
      <c r="K4114" s="56" t="str">
        <f t="shared" si="387"/>
        <v/>
      </c>
      <c r="L4114" s="57" t="str">
        <f t="shared" si="389"/>
        <v/>
      </c>
      <c r="M4114" t="str" cm="1">
        <f t="array" ref="M4114">IF(L4114="","",_xlfn.IFS(
  AND(L4114&gt;=TIME(9,0,0), L4114&lt;TIME(16,0,0)),"Morning",
  AND(L4114&gt;=TIME(16,0,0), L4114&lt;TIME(23,59,0)),"Evening",
  L4114&gt;=TIME(23,59,0),"Night",
  L4114&lt;TIME(9,0,0),"Night"
))</f>
        <v/>
      </c>
      <c r="O4114" t="str">
        <f t="shared" si="388"/>
        <v/>
      </c>
    </row>
    <row r="4115" spans="7:15" x14ac:dyDescent="0.25">
      <c r="G4115" t="str">
        <f t="shared" si="384"/>
        <v/>
      </c>
      <c r="H4115" s="4" t="str">
        <f t="shared" si="385"/>
        <v/>
      </c>
      <c r="I4115" t="str">
        <f>IFERROR(INDEX(Analysis!$B$71:$L$91, MATCH(B4115, Analysis!$A$71:$A$91, 0), MATCH(C4115, Analysis!$B$70:$L$70, 0)), "")</f>
        <v/>
      </c>
      <c r="J4115" t="str">
        <f t="shared" si="386"/>
        <v/>
      </c>
      <c r="K4115" s="56" t="str">
        <f t="shared" si="387"/>
        <v/>
      </c>
      <c r="L4115" s="57" t="str">
        <f t="shared" si="389"/>
        <v/>
      </c>
      <c r="M4115" t="str" cm="1">
        <f t="array" ref="M4115">IF(L4115="","",_xlfn.IFS(
  AND(L4115&gt;=TIME(9,0,0), L4115&lt;TIME(16,0,0)),"Morning",
  AND(L4115&gt;=TIME(16,0,0), L4115&lt;TIME(23,59,0)),"Evening",
  L4115&gt;=TIME(23,59,0),"Night",
  L4115&lt;TIME(9,0,0),"Night"
))</f>
        <v/>
      </c>
      <c r="O4115" t="str">
        <f t="shared" si="388"/>
        <v/>
      </c>
    </row>
    <row r="4116" spans="7:15" x14ac:dyDescent="0.25">
      <c r="G4116" t="str">
        <f t="shared" si="384"/>
        <v/>
      </c>
      <c r="H4116" s="4" t="str">
        <f t="shared" si="385"/>
        <v/>
      </c>
      <c r="I4116" t="str">
        <f>IFERROR(INDEX(Analysis!$B$71:$L$91, MATCH(B4116, Analysis!$A$71:$A$91, 0), MATCH(C4116, Analysis!$B$70:$L$70, 0)), "")</f>
        <v/>
      </c>
      <c r="J4116" t="str">
        <f t="shared" si="386"/>
        <v/>
      </c>
      <c r="K4116" s="56" t="str">
        <f t="shared" si="387"/>
        <v/>
      </c>
      <c r="L4116" s="57" t="str">
        <f t="shared" si="389"/>
        <v/>
      </c>
      <c r="M4116" t="str" cm="1">
        <f t="array" ref="M4116">IF(L4116="","",_xlfn.IFS(
  AND(L4116&gt;=TIME(9,0,0), L4116&lt;TIME(16,0,0)),"Morning",
  AND(L4116&gt;=TIME(16,0,0), L4116&lt;TIME(23,59,0)),"Evening",
  L4116&gt;=TIME(23,59,0),"Night",
  L4116&lt;TIME(9,0,0),"Night"
))</f>
        <v/>
      </c>
      <c r="O4116" t="str">
        <f t="shared" si="388"/>
        <v/>
      </c>
    </row>
    <row r="4117" spans="7:15" x14ac:dyDescent="0.25">
      <c r="G4117" t="str">
        <f t="shared" si="384"/>
        <v/>
      </c>
      <c r="H4117" s="4" t="str">
        <f t="shared" si="385"/>
        <v/>
      </c>
      <c r="I4117" t="str">
        <f>IFERROR(INDEX(Analysis!$B$71:$L$91, MATCH(B4117, Analysis!$A$71:$A$91, 0), MATCH(C4117, Analysis!$B$70:$L$70, 0)), "")</f>
        <v/>
      </c>
      <c r="J4117" t="str">
        <f t="shared" si="386"/>
        <v/>
      </c>
      <c r="K4117" s="56" t="str">
        <f t="shared" si="387"/>
        <v/>
      </c>
      <c r="L4117" s="57" t="str">
        <f t="shared" si="389"/>
        <v/>
      </c>
      <c r="M4117" t="str" cm="1">
        <f t="array" ref="M4117">IF(L4117="","",_xlfn.IFS(
  AND(L4117&gt;=TIME(9,0,0), L4117&lt;TIME(16,0,0)),"Morning",
  AND(L4117&gt;=TIME(16,0,0), L4117&lt;TIME(23,59,0)),"Evening",
  L4117&gt;=TIME(23,59,0),"Night",
  L4117&lt;TIME(9,0,0),"Night"
))</f>
        <v/>
      </c>
      <c r="O4117" t="str">
        <f t="shared" si="388"/>
        <v/>
      </c>
    </row>
    <row r="4118" spans="7:15" x14ac:dyDescent="0.25">
      <c r="G4118" t="str">
        <f t="shared" si="384"/>
        <v/>
      </c>
      <c r="H4118" s="4" t="str">
        <f t="shared" si="385"/>
        <v/>
      </c>
      <c r="I4118" t="str">
        <f>IFERROR(INDEX(Analysis!$B$71:$L$91, MATCH(B4118, Analysis!$A$71:$A$91, 0), MATCH(C4118, Analysis!$B$70:$L$70, 0)), "")</f>
        <v/>
      </c>
      <c r="J4118" t="str">
        <f t="shared" si="386"/>
        <v/>
      </c>
      <c r="K4118" s="56" t="str">
        <f t="shared" si="387"/>
        <v/>
      </c>
      <c r="L4118" s="57" t="str">
        <f t="shared" si="389"/>
        <v/>
      </c>
      <c r="M4118" t="str" cm="1">
        <f t="array" ref="M4118">IF(L4118="","",_xlfn.IFS(
  AND(L4118&gt;=TIME(9,0,0), L4118&lt;TIME(16,0,0)),"Morning",
  AND(L4118&gt;=TIME(16,0,0), L4118&lt;TIME(23,59,0)),"Evening",
  L4118&gt;=TIME(23,59,0),"Night",
  L4118&lt;TIME(9,0,0),"Night"
))</f>
        <v/>
      </c>
      <c r="O4118" t="str">
        <f t="shared" si="388"/>
        <v/>
      </c>
    </row>
    <row r="4119" spans="7:15" x14ac:dyDescent="0.25">
      <c r="G4119" t="str">
        <f t="shared" si="384"/>
        <v/>
      </c>
      <c r="H4119" s="4" t="str">
        <f t="shared" si="385"/>
        <v/>
      </c>
      <c r="I4119" t="str">
        <f>IFERROR(INDEX(Analysis!$B$71:$L$91, MATCH(B4119, Analysis!$A$71:$A$91, 0), MATCH(C4119, Analysis!$B$70:$L$70, 0)), "")</f>
        <v/>
      </c>
      <c r="J4119" t="str">
        <f t="shared" si="386"/>
        <v/>
      </c>
      <c r="K4119" s="56" t="str">
        <f t="shared" si="387"/>
        <v/>
      </c>
      <c r="L4119" s="57" t="str">
        <f t="shared" si="389"/>
        <v/>
      </c>
      <c r="M4119" t="str" cm="1">
        <f t="array" ref="M4119">IF(L4119="","",_xlfn.IFS(
  AND(L4119&gt;=TIME(9,0,0), L4119&lt;TIME(16,0,0)),"Morning",
  AND(L4119&gt;=TIME(16,0,0), L4119&lt;TIME(23,59,0)),"Evening",
  L4119&gt;=TIME(23,59,0),"Night",
  L4119&lt;TIME(9,0,0),"Night"
))</f>
        <v/>
      </c>
      <c r="O4119" t="str">
        <f t="shared" si="388"/>
        <v/>
      </c>
    </row>
    <row r="4120" spans="7:15" x14ac:dyDescent="0.25">
      <c r="G4120" t="str">
        <f t="shared" si="384"/>
        <v/>
      </c>
      <c r="H4120" s="4" t="str">
        <f t="shared" si="385"/>
        <v/>
      </c>
      <c r="I4120" t="str">
        <f>IFERROR(INDEX(Analysis!$B$71:$L$91, MATCH(B4120, Analysis!$A$71:$A$91, 0), MATCH(C4120, Analysis!$B$70:$L$70, 0)), "")</f>
        <v/>
      </c>
      <c r="J4120" t="str">
        <f t="shared" si="386"/>
        <v/>
      </c>
      <c r="K4120" s="56" t="str">
        <f t="shared" si="387"/>
        <v/>
      </c>
      <c r="L4120" s="57" t="str">
        <f t="shared" si="389"/>
        <v/>
      </c>
      <c r="M4120" t="str" cm="1">
        <f t="array" ref="M4120">IF(L4120="","",_xlfn.IFS(
  AND(L4120&gt;=TIME(9,0,0), L4120&lt;TIME(16,0,0)),"Morning",
  AND(L4120&gt;=TIME(16,0,0), L4120&lt;TIME(23,59,0)),"Evening",
  L4120&gt;=TIME(23,59,0),"Night",
  L4120&lt;TIME(9,0,0),"Night"
))</f>
        <v/>
      </c>
      <c r="O4120" t="str">
        <f t="shared" si="388"/>
        <v/>
      </c>
    </row>
    <row r="4121" spans="7:15" x14ac:dyDescent="0.25">
      <c r="G4121" t="str">
        <f t="shared" si="384"/>
        <v/>
      </c>
      <c r="H4121" s="4" t="str">
        <f t="shared" si="385"/>
        <v/>
      </c>
      <c r="I4121" t="str">
        <f>IFERROR(INDEX(Analysis!$B$71:$L$91, MATCH(B4121, Analysis!$A$71:$A$91, 0), MATCH(C4121, Analysis!$B$70:$L$70, 0)), "")</f>
        <v/>
      </c>
      <c r="J4121" t="str">
        <f t="shared" si="386"/>
        <v/>
      </c>
      <c r="K4121" s="56" t="str">
        <f t="shared" si="387"/>
        <v/>
      </c>
      <c r="L4121" s="57" t="str">
        <f t="shared" si="389"/>
        <v/>
      </c>
      <c r="M4121" t="str" cm="1">
        <f t="array" ref="M4121">IF(L4121="","",_xlfn.IFS(
  AND(L4121&gt;=TIME(9,0,0), L4121&lt;TIME(16,0,0)),"Morning",
  AND(L4121&gt;=TIME(16,0,0), L4121&lt;TIME(23,59,0)),"Evening",
  L4121&gt;=TIME(23,59,0),"Night",
  L4121&lt;TIME(9,0,0),"Night"
))</f>
        <v/>
      </c>
      <c r="O4121" t="str">
        <f t="shared" si="388"/>
        <v/>
      </c>
    </row>
    <row r="4122" spans="7:15" x14ac:dyDescent="0.25">
      <c r="G4122" t="str">
        <f t="shared" si="384"/>
        <v/>
      </c>
      <c r="H4122" s="4" t="str">
        <f t="shared" si="385"/>
        <v/>
      </c>
      <c r="I4122" t="str">
        <f>IFERROR(INDEX(Analysis!$B$71:$L$91, MATCH(B4122, Analysis!$A$71:$A$91, 0), MATCH(C4122, Analysis!$B$70:$L$70, 0)), "")</f>
        <v/>
      </c>
      <c r="J4122" t="str">
        <f t="shared" si="386"/>
        <v/>
      </c>
      <c r="K4122" s="56" t="str">
        <f t="shared" si="387"/>
        <v/>
      </c>
      <c r="L4122" s="57" t="str">
        <f t="shared" si="389"/>
        <v/>
      </c>
      <c r="M4122" t="str" cm="1">
        <f t="array" ref="M4122">IF(L4122="","",_xlfn.IFS(
  AND(L4122&gt;=TIME(9,0,0), L4122&lt;TIME(16,0,0)),"Morning",
  AND(L4122&gt;=TIME(16,0,0), L4122&lt;TIME(23,59,0)),"Evening",
  L4122&gt;=TIME(23,59,0),"Night",
  L4122&lt;TIME(9,0,0),"Night"
))</f>
        <v/>
      </c>
      <c r="O4122" t="str">
        <f t="shared" si="388"/>
        <v/>
      </c>
    </row>
    <row r="4123" spans="7:15" x14ac:dyDescent="0.25">
      <c r="G4123" t="str">
        <f t="shared" si="384"/>
        <v/>
      </c>
      <c r="H4123" s="4" t="str">
        <f t="shared" si="385"/>
        <v/>
      </c>
      <c r="I4123" t="str">
        <f>IFERROR(INDEX(Analysis!$B$71:$L$91, MATCH(B4123, Analysis!$A$71:$A$91, 0), MATCH(C4123, Analysis!$B$70:$L$70, 0)), "")</f>
        <v/>
      </c>
      <c r="J4123" t="str">
        <f t="shared" si="386"/>
        <v/>
      </c>
      <c r="K4123" s="56" t="str">
        <f t="shared" si="387"/>
        <v/>
      </c>
      <c r="L4123" s="57" t="str">
        <f t="shared" si="389"/>
        <v/>
      </c>
      <c r="M4123" t="str" cm="1">
        <f t="array" ref="M4123">IF(L4123="","",_xlfn.IFS(
  AND(L4123&gt;=TIME(9,0,0), L4123&lt;TIME(16,0,0)),"Morning",
  AND(L4123&gt;=TIME(16,0,0), L4123&lt;TIME(23,59,0)),"Evening",
  L4123&gt;=TIME(23,59,0),"Night",
  L4123&lt;TIME(9,0,0),"Night"
))</f>
        <v/>
      </c>
      <c r="O4123" t="str">
        <f t="shared" si="388"/>
        <v/>
      </c>
    </row>
    <row r="4124" spans="7:15" x14ac:dyDescent="0.25">
      <c r="G4124" t="str">
        <f t="shared" si="384"/>
        <v/>
      </c>
      <c r="H4124" s="4" t="str">
        <f t="shared" si="385"/>
        <v/>
      </c>
      <c r="I4124" t="str">
        <f>IFERROR(INDEX(Analysis!$B$71:$L$91, MATCH(B4124, Analysis!$A$71:$A$91, 0), MATCH(C4124, Analysis!$B$70:$L$70, 0)), "")</f>
        <v/>
      </c>
      <c r="J4124" t="str">
        <f t="shared" si="386"/>
        <v/>
      </c>
      <c r="K4124" s="56" t="str">
        <f t="shared" si="387"/>
        <v/>
      </c>
      <c r="L4124" s="57" t="str">
        <f t="shared" si="389"/>
        <v/>
      </c>
      <c r="M4124" t="str" cm="1">
        <f t="array" ref="M4124">IF(L4124="","",_xlfn.IFS(
  AND(L4124&gt;=TIME(9,0,0), L4124&lt;TIME(16,0,0)),"Morning",
  AND(L4124&gt;=TIME(16,0,0), L4124&lt;TIME(23,59,0)),"Evening",
  L4124&gt;=TIME(23,59,0),"Night",
  L4124&lt;TIME(9,0,0),"Night"
))</f>
        <v/>
      </c>
      <c r="O4124" t="str">
        <f t="shared" si="388"/>
        <v/>
      </c>
    </row>
    <row r="4125" spans="7:15" x14ac:dyDescent="0.25">
      <c r="G4125" t="str">
        <f t="shared" si="384"/>
        <v/>
      </c>
      <c r="H4125" s="4" t="str">
        <f t="shared" si="385"/>
        <v/>
      </c>
      <c r="I4125" t="str">
        <f>IFERROR(INDEX(Analysis!$B$71:$L$91, MATCH(B4125, Analysis!$A$71:$A$91, 0), MATCH(C4125, Analysis!$B$70:$L$70, 0)), "")</f>
        <v/>
      </c>
      <c r="J4125" t="str">
        <f t="shared" si="386"/>
        <v/>
      </c>
      <c r="K4125" s="56" t="str">
        <f t="shared" si="387"/>
        <v/>
      </c>
      <c r="L4125" s="57" t="str">
        <f t="shared" si="389"/>
        <v/>
      </c>
      <c r="M4125" t="str" cm="1">
        <f t="array" ref="M4125">IF(L4125="","",_xlfn.IFS(
  AND(L4125&gt;=TIME(9,0,0), L4125&lt;TIME(16,0,0)),"Morning",
  AND(L4125&gt;=TIME(16,0,0), L4125&lt;TIME(23,59,0)),"Evening",
  L4125&gt;=TIME(23,59,0),"Night",
  L4125&lt;TIME(9,0,0),"Night"
))</f>
        <v/>
      </c>
      <c r="O4125" t="str">
        <f t="shared" si="388"/>
        <v/>
      </c>
    </row>
    <row r="4126" spans="7:15" x14ac:dyDescent="0.25">
      <c r="G4126" t="str">
        <f t="shared" si="384"/>
        <v/>
      </c>
      <c r="H4126" s="4" t="str">
        <f t="shared" si="385"/>
        <v/>
      </c>
      <c r="I4126" t="str">
        <f>IFERROR(INDEX(Analysis!$B$71:$L$91, MATCH(B4126, Analysis!$A$71:$A$91, 0), MATCH(C4126, Analysis!$B$70:$L$70, 0)), "")</f>
        <v/>
      </c>
      <c r="J4126" t="str">
        <f t="shared" si="386"/>
        <v/>
      </c>
      <c r="K4126" s="56" t="str">
        <f t="shared" si="387"/>
        <v/>
      </c>
      <c r="L4126" s="57" t="str">
        <f t="shared" si="389"/>
        <v/>
      </c>
      <c r="M4126" t="str" cm="1">
        <f t="array" ref="M4126">IF(L4126="","",_xlfn.IFS(
  AND(L4126&gt;=TIME(9,0,0), L4126&lt;TIME(16,0,0)),"Morning",
  AND(L4126&gt;=TIME(16,0,0), L4126&lt;TIME(23,59,0)),"Evening",
  L4126&gt;=TIME(23,59,0),"Night",
  L4126&lt;TIME(9,0,0),"Night"
))</f>
        <v/>
      </c>
      <c r="O4126" t="str">
        <f t="shared" si="388"/>
        <v/>
      </c>
    </row>
    <row r="4127" spans="7:15" x14ac:dyDescent="0.25">
      <c r="G4127" t="str">
        <f t="shared" si="384"/>
        <v/>
      </c>
      <c r="H4127" s="4" t="str">
        <f t="shared" si="385"/>
        <v/>
      </c>
      <c r="I4127" t="str">
        <f>IFERROR(INDEX(Analysis!$B$71:$L$91, MATCH(B4127, Analysis!$A$71:$A$91, 0), MATCH(C4127, Analysis!$B$70:$L$70, 0)), "")</f>
        <v/>
      </c>
      <c r="J4127" t="str">
        <f t="shared" si="386"/>
        <v/>
      </c>
      <c r="K4127" s="56" t="str">
        <f t="shared" si="387"/>
        <v/>
      </c>
      <c r="L4127" s="57" t="str">
        <f t="shared" si="389"/>
        <v/>
      </c>
      <c r="M4127" t="str" cm="1">
        <f t="array" ref="M4127">IF(L4127="","",_xlfn.IFS(
  AND(L4127&gt;=TIME(9,0,0), L4127&lt;TIME(16,0,0)),"Morning",
  AND(L4127&gt;=TIME(16,0,0), L4127&lt;TIME(23,59,0)),"Evening",
  L4127&gt;=TIME(23,59,0),"Night",
  L4127&lt;TIME(9,0,0),"Night"
))</f>
        <v/>
      </c>
      <c r="O4127" t="str">
        <f t="shared" si="388"/>
        <v/>
      </c>
    </row>
    <row r="4128" spans="7:15" x14ac:dyDescent="0.25">
      <c r="G4128" t="str">
        <f t="shared" si="384"/>
        <v/>
      </c>
      <c r="H4128" s="4" t="str">
        <f t="shared" si="385"/>
        <v/>
      </c>
      <c r="I4128" t="str">
        <f>IFERROR(INDEX(Analysis!$B$71:$L$91, MATCH(B4128, Analysis!$A$71:$A$91, 0), MATCH(C4128, Analysis!$B$70:$L$70, 0)), "")</f>
        <v/>
      </c>
      <c r="J4128" t="str">
        <f t="shared" si="386"/>
        <v/>
      </c>
      <c r="K4128" s="56" t="str">
        <f t="shared" si="387"/>
        <v/>
      </c>
      <c r="L4128" s="57" t="str">
        <f t="shared" si="389"/>
        <v/>
      </c>
      <c r="M4128" t="str" cm="1">
        <f t="array" ref="M4128">IF(L4128="","",_xlfn.IFS(
  AND(L4128&gt;=TIME(9,0,0), L4128&lt;TIME(16,0,0)),"Morning",
  AND(L4128&gt;=TIME(16,0,0), L4128&lt;TIME(23,59,0)),"Evening",
  L4128&gt;=TIME(23,59,0),"Night",
  L4128&lt;TIME(9,0,0),"Night"
))</f>
        <v/>
      </c>
      <c r="O4128" t="str">
        <f t="shared" si="388"/>
        <v/>
      </c>
    </row>
    <row r="4129" spans="7:15" x14ac:dyDescent="0.25">
      <c r="G4129" t="str">
        <f t="shared" si="384"/>
        <v/>
      </c>
      <c r="H4129" s="4" t="str">
        <f t="shared" si="385"/>
        <v/>
      </c>
      <c r="I4129" t="str">
        <f>IFERROR(INDEX(Analysis!$B$71:$L$91, MATCH(B4129, Analysis!$A$71:$A$91, 0), MATCH(C4129, Analysis!$B$70:$L$70, 0)), "")</f>
        <v/>
      </c>
      <c r="J4129" t="str">
        <f t="shared" si="386"/>
        <v/>
      </c>
      <c r="K4129" s="56" t="str">
        <f t="shared" si="387"/>
        <v/>
      </c>
      <c r="L4129" s="57" t="str">
        <f t="shared" si="389"/>
        <v/>
      </c>
      <c r="M4129" t="str" cm="1">
        <f t="array" ref="M4129">IF(L4129="","",_xlfn.IFS(
  AND(L4129&gt;=TIME(9,0,0), L4129&lt;TIME(16,0,0)),"Morning",
  AND(L4129&gt;=TIME(16,0,0), L4129&lt;TIME(23,59,0)),"Evening",
  L4129&gt;=TIME(23,59,0),"Night",
  L4129&lt;TIME(9,0,0),"Night"
))</f>
        <v/>
      </c>
      <c r="O4129" t="str">
        <f t="shared" si="388"/>
        <v/>
      </c>
    </row>
    <row r="4130" spans="7:15" x14ac:dyDescent="0.25">
      <c r="G4130" t="str">
        <f t="shared" si="384"/>
        <v/>
      </c>
      <c r="H4130" s="4" t="str">
        <f t="shared" si="385"/>
        <v/>
      </c>
      <c r="I4130" t="str">
        <f>IFERROR(INDEX(Analysis!$B$71:$L$91, MATCH(B4130, Analysis!$A$71:$A$91, 0), MATCH(C4130, Analysis!$B$70:$L$70, 0)), "")</f>
        <v/>
      </c>
      <c r="J4130" t="str">
        <f t="shared" si="386"/>
        <v/>
      </c>
      <c r="K4130" s="56" t="str">
        <f t="shared" si="387"/>
        <v/>
      </c>
      <c r="L4130" s="57" t="str">
        <f t="shared" si="389"/>
        <v/>
      </c>
      <c r="M4130" t="str" cm="1">
        <f t="array" ref="M4130">IF(L4130="","",_xlfn.IFS(
  AND(L4130&gt;=TIME(9,0,0), L4130&lt;TIME(16,0,0)),"Morning",
  AND(L4130&gt;=TIME(16,0,0), L4130&lt;TIME(23,59,0)),"Evening",
  L4130&gt;=TIME(23,59,0),"Night",
  L4130&lt;TIME(9,0,0),"Night"
))</f>
        <v/>
      </c>
      <c r="O4130" t="str">
        <f t="shared" si="388"/>
        <v/>
      </c>
    </row>
    <row r="4131" spans="7:15" x14ac:dyDescent="0.25">
      <c r="G4131" t="str">
        <f t="shared" si="384"/>
        <v/>
      </c>
      <c r="H4131" s="4" t="str">
        <f t="shared" si="385"/>
        <v/>
      </c>
      <c r="I4131" t="str">
        <f>IFERROR(INDEX(Analysis!$B$71:$L$91, MATCH(B4131, Analysis!$A$71:$A$91, 0), MATCH(C4131, Analysis!$B$70:$L$70, 0)), "")</f>
        <v/>
      </c>
      <c r="J4131" t="str">
        <f t="shared" si="386"/>
        <v/>
      </c>
      <c r="K4131" s="56" t="str">
        <f t="shared" si="387"/>
        <v/>
      </c>
      <c r="L4131" s="57" t="str">
        <f t="shared" si="389"/>
        <v/>
      </c>
      <c r="M4131" t="str" cm="1">
        <f t="array" ref="M4131">IF(L4131="","",_xlfn.IFS(
  AND(L4131&gt;=TIME(9,0,0), L4131&lt;TIME(16,0,0)),"Morning",
  AND(L4131&gt;=TIME(16,0,0), L4131&lt;TIME(23,59,0)),"Evening",
  L4131&gt;=TIME(23,59,0),"Night",
  L4131&lt;TIME(9,0,0),"Night"
))</f>
        <v/>
      </c>
      <c r="O4131" t="str">
        <f t="shared" si="388"/>
        <v/>
      </c>
    </row>
    <row r="4132" spans="7:15" x14ac:dyDescent="0.25">
      <c r="G4132" t="str">
        <f t="shared" si="384"/>
        <v/>
      </c>
      <c r="H4132" s="4" t="str">
        <f t="shared" si="385"/>
        <v/>
      </c>
      <c r="I4132" t="str">
        <f>IFERROR(INDEX(Analysis!$B$71:$L$91, MATCH(B4132, Analysis!$A$71:$A$91, 0), MATCH(C4132, Analysis!$B$70:$L$70, 0)), "")</f>
        <v/>
      </c>
      <c r="J4132" t="str">
        <f t="shared" si="386"/>
        <v/>
      </c>
      <c r="K4132" s="56" t="str">
        <f t="shared" si="387"/>
        <v/>
      </c>
      <c r="L4132" s="57" t="str">
        <f t="shared" si="389"/>
        <v/>
      </c>
      <c r="M4132" t="str" cm="1">
        <f t="array" ref="M4132">IF(L4132="","",_xlfn.IFS(
  AND(L4132&gt;=TIME(9,0,0), L4132&lt;TIME(16,0,0)),"Morning",
  AND(L4132&gt;=TIME(16,0,0), L4132&lt;TIME(23,59,0)),"Evening",
  L4132&gt;=TIME(23,59,0),"Night",
  L4132&lt;TIME(9,0,0),"Night"
))</f>
        <v/>
      </c>
      <c r="O4132" t="str">
        <f t="shared" si="388"/>
        <v/>
      </c>
    </row>
    <row r="4133" spans="7:15" x14ac:dyDescent="0.25">
      <c r="G4133" t="str">
        <f t="shared" si="384"/>
        <v/>
      </c>
      <c r="H4133" s="4" t="str">
        <f t="shared" si="385"/>
        <v/>
      </c>
      <c r="I4133" t="str">
        <f>IFERROR(INDEX(Analysis!$B$71:$L$91, MATCH(B4133, Analysis!$A$71:$A$91, 0), MATCH(C4133, Analysis!$B$70:$L$70, 0)), "")</f>
        <v/>
      </c>
      <c r="J4133" t="str">
        <f t="shared" si="386"/>
        <v/>
      </c>
      <c r="K4133" s="56" t="str">
        <f t="shared" si="387"/>
        <v/>
      </c>
      <c r="L4133" s="57" t="str">
        <f t="shared" si="389"/>
        <v/>
      </c>
      <c r="M4133" t="str" cm="1">
        <f t="array" ref="M4133">IF(L4133="","",_xlfn.IFS(
  AND(L4133&gt;=TIME(9,0,0), L4133&lt;TIME(16,0,0)),"Morning",
  AND(L4133&gt;=TIME(16,0,0), L4133&lt;TIME(23,59,0)),"Evening",
  L4133&gt;=TIME(23,59,0),"Night",
  L4133&lt;TIME(9,0,0),"Night"
))</f>
        <v/>
      </c>
      <c r="O4133" t="str">
        <f t="shared" si="388"/>
        <v/>
      </c>
    </row>
    <row r="4134" spans="7:15" x14ac:dyDescent="0.25">
      <c r="G4134" t="str">
        <f t="shared" si="384"/>
        <v/>
      </c>
      <c r="H4134" s="4" t="str">
        <f t="shared" si="385"/>
        <v/>
      </c>
      <c r="I4134" t="str">
        <f>IFERROR(INDEX(Analysis!$B$71:$L$91, MATCH(B4134, Analysis!$A$71:$A$91, 0), MATCH(C4134, Analysis!$B$70:$L$70, 0)), "")</f>
        <v/>
      </c>
      <c r="J4134" t="str">
        <f t="shared" si="386"/>
        <v/>
      </c>
      <c r="K4134" s="56" t="str">
        <f t="shared" si="387"/>
        <v/>
      </c>
      <c r="L4134" s="57" t="str">
        <f t="shared" si="389"/>
        <v/>
      </c>
      <c r="M4134" t="str" cm="1">
        <f t="array" ref="M4134">IF(L4134="","",_xlfn.IFS(
  AND(L4134&gt;=TIME(9,0,0), L4134&lt;TIME(16,0,0)),"Morning",
  AND(L4134&gt;=TIME(16,0,0), L4134&lt;TIME(23,59,0)),"Evening",
  L4134&gt;=TIME(23,59,0),"Night",
  L4134&lt;TIME(9,0,0),"Night"
))</f>
        <v/>
      </c>
      <c r="O4134" t="str">
        <f t="shared" si="388"/>
        <v/>
      </c>
    </row>
    <row r="4135" spans="7:15" x14ac:dyDescent="0.25">
      <c r="G4135" t="str">
        <f t="shared" si="384"/>
        <v/>
      </c>
      <c r="H4135" s="4" t="str">
        <f t="shared" si="385"/>
        <v/>
      </c>
      <c r="I4135" t="str">
        <f>IFERROR(INDEX(Analysis!$B$71:$L$91, MATCH(B4135, Analysis!$A$71:$A$91, 0), MATCH(C4135, Analysis!$B$70:$L$70, 0)), "")</f>
        <v/>
      </c>
      <c r="J4135" t="str">
        <f t="shared" si="386"/>
        <v/>
      </c>
      <c r="K4135" s="56" t="str">
        <f t="shared" si="387"/>
        <v/>
      </c>
      <c r="L4135" s="57" t="str">
        <f t="shared" si="389"/>
        <v/>
      </c>
      <c r="M4135" t="str" cm="1">
        <f t="array" ref="M4135">IF(L4135="","",_xlfn.IFS(
  AND(L4135&gt;=TIME(9,0,0), L4135&lt;TIME(16,0,0)),"Morning",
  AND(L4135&gt;=TIME(16,0,0), L4135&lt;TIME(23,59,0)),"Evening",
  L4135&gt;=TIME(23,59,0),"Night",
  L4135&lt;TIME(9,0,0),"Night"
))</f>
        <v/>
      </c>
      <c r="O4135" t="str">
        <f t="shared" si="388"/>
        <v/>
      </c>
    </row>
    <row r="4136" spans="7:15" x14ac:dyDescent="0.25">
      <c r="G4136" t="str">
        <f t="shared" si="384"/>
        <v/>
      </c>
      <c r="H4136" s="4" t="str">
        <f t="shared" si="385"/>
        <v/>
      </c>
      <c r="I4136" t="str">
        <f>IFERROR(INDEX(Analysis!$B$71:$L$91, MATCH(B4136, Analysis!$A$71:$A$91, 0), MATCH(C4136, Analysis!$B$70:$L$70, 0)), "")</f>
        <v/>
      </c>
      <c r="J4136" t="str">
        <f t="shared" si="386"/>
        <v/>
      </c>
      <c r="K4136" s="56" t="str">
        <f t="shared" si="387"/>
        <v/>
      </c>
      <c r="L4136" s="57" t="str">
        <f t="shared" si="389"/>
        <v/>
      </c>
      <c r="M4136" t="str" cm="1">
        <f t="array" ref="M4136">IF(L4136="","",_xlfn.IFS(
  AND(L4136&gt;=TIME(9,0,0), L4136&lt;TIME(16,0,0)),"Morning",
  AND(L4136&gt;=TIME(16,0,0), L4136&lt;TIME(23,59,0)),"Evening",
  L4136&gt;=TIME(23,59,0),"Night",
  L4136&lt;TIME(9,0,0),"Night"
))</f>
        <v/>
      </c>
      <c r="O4136" t="str">
        <f t="shared" si="388"/>
        <v/>
      </c>
    </row>
    <row r="4137" spans="7:15" x14ac:dyDescent="0.25">
      <c r="G4137" t="str">
        <f t="shared" si="384"/>
        <v/>
      </c>
      <c r="H4137" s="4" t="str">
        <f t="shared" si="385"/>
        <v/>
      </c>
      <c r="I4137" t="str">
        <f>IFERROR(INDEX(Analysis!$B$71:$L$91, MATCH(B4137, Analysis!$A$71:$A$91, 0), MATCH(C4137, Analysis!$B$70:$L$70, 0)), "")</f>
        <v/>
      </c>
      <c r="J4137" t="str">
        <f t="shared" si="386"/>
        <v/>
      </c>
      <c r="K4137" s="56" t="str">
        <f t="shared" si="387"/>
        <v/>
      </c>
      <c r="L4137" s="57" t="str">
        <f t="shared" si="389"/>
        <v/>
      </c>
      <c r="M4137" t="str" cm="1">
        <f t="array" ref="M4137">IF(L4137="","",_xlfn.IFS(
  AND(L4137&gt;=TIME(9,0,0), L4137&lt;TIME(16,0,0)),"Morning",
  AND(L4137&gt;=TIME(16,0,0), L4137&lt;TIME(23,59,0)),"Evening",
  L4137&gt;=TIME(23,59,0),"Night",
  L4137&lt;TIME(9,0,0),"Night"
))</f>
        <v/>
      </c>
      <c r="O4137" t="str">
        <f t="shared" si="388"/>
        <v/>
      </c>
    </row>
    <row r="4138" spans="7:15" x14ac:dyDescent="0.25">
      <c r="G4138" t="str">
        <f t="shared" si="384"/>
        <v/>
      </c>
      <c r="H4138" s="4" t="str">
        <f t="shared" si="385"/>
        <v/>
      </c>
      <c r="I4138" t="str">
        <f>IFERROR(INDEX(Analysis!$B$71:$L$91, MATCH(B4138, Analysis!$A$71:$A$91, 0), MATCH(C4138, Analysis!$B$70:$L$70, 0)), "")</f>
        <v/>
      </c>
      <c r="J4138" t="str">
        <f t="shared" si="386"/>
        <v/>
      </c>
      <c r="K4138" s="56" t="str">
        <f t="shared" si="387"/>
        <v/>
      </c>
      <c r="L4138" s="57" t="str">
        <f t="shared" si="389"/>
        <v/>
      </c>
      <c r="M4138" t="str" cm="1">
        <f t="array" ref="M4138">IF(L4138="","",_xlfn.IFS(
  AND(L4138&gt;=TIME(9,0,0), L4138&lt;TIME(16,0,0)),"Morning",
  AND(L4138&gt;=TIME(16,0,0), L4138&lt;TIME(23,59,0)),"Evening",
  L4138&gt;=TIME(23,59,0),"Night",
  L4138&lt;TIME(9,0,0),"Night"
))</f>
        <v/>
      </c>
      <c r="O4138" t="str">
        <f t="shared" si="388"/>
        <v/>
      </c>
    </row>
    <row r="4139" spans="7:15" x14ac:dyDescent="0.25">
      <c r="G4139" t="str">
        <f t="shared" si="384"/>
        <v/>
      </c>
      <c r="H4139" s="4" t="str">
        <f t="shared" si="385"/>
        <v/>
      </c>
      <c r="I4139" t="str">
        <f>IFERROR(INDEX(Analysis!$B$71:$L$91, MATCH(B4139, Analysis!$A$71:$A$91, 0), MATCH(C4139, Analysis!$B$70:$L$70, 0)), "")</f>
        <v/>
      </c>
      <c r="J4139" t="str">
        <f t="shared" si="386"/>
        <v/>
      </c>
      <c r="K4139" s="56" t="str">
        <f t="shared" si="387"/>
        <v/>
      </c>
      <c r="L4139" s="57" t="str">
        <f t="shared" si="389"/>
        <v/>
      </c>
      <c r="M4139" t="str" cm="1">
        <f t="array" ref="M4139">IF(L4139="","",_xlfn.IFS(
  AND(L4139&gt;=TIME(9,0,0), L4139&lt;TIME(16,0,0)),"Morning",
  AND(L4139&gt;=TIME(16,0,0), L4139&lt;TIME(23,59,0)),"Evening",
  L4139&gt;=TIME(23,59,0),"Night",
  L4139&lt;TIME(9,0,0),"Night"
))</f>
        <v/>
      </c>
      <c r="O4139" t="str">
        <f t="shared" si="388"/>
        <v/>
      </c>
    </row>
    <row r="4140" spans="7:15" x14ac:dyDescent="0.25">
      <c r="G4140" t="str">
        <f t="shared" si="384"/>
        <v/>
      </c>
      <c r="H4140" s="4" t="str">
        <f t="shared" si="385"/>
        <v/>
      </c>
      <c r="I4140" t="str">
        <f>IFERROR(INDEX(Analysis!$B$71:$L$91, MATCH(B4140, Analysis!$A$71:$A$91, 0), MATCH(C4140, Analysis!$B$70:$L$70, 0)), "")</f>
        <v/>
      </c>
      <c r="J4140" t="str">
        <f t="shared" si="386"/>
        <v/>
      </c>
      <c r="K4140" s="56" t="str">
        <f t="shared" si="387"/>
        <v/>
      </c>
      <c r="L4140" s="57" t="str">
        <f t="shared" si="389"/>
        <v/>
      </c>
      <c r="M4140" t="str" cm="1">
        <f t="array" ref="M4140">IF(L4140="","",_xlfn.IFS(
  AND(L4140&gt;=TIME(9,0,0), L4140&lt;TIME(16,0,0)),"Morning",
  AND(L4140&gt;=TIME(16,0,0), L4140&lt;TIME(23,59,0)),"Evening",
  L4140&gt;=TIME(23,59,0),"Night",
  L4140&lt;TIME(9,0,0),"Night"
))</f>
        <v/>
      </c>
      <c r="O4140" t="str">
        <f t="shared" si="388"/>
        <v/>
      </c>
    </row>
    <row r="4141" spans="7:15" x14ac:dyDescent="0.25">
      <c r="G4141" t="str">
        <f t="shared" si="384"/>
        <v/>
      </c>
      <c r="H4141" s="4" t="str">
        <f t="shared" si="385"/>
        <v/>
      </c>
      <c r="I4141" t="str">
        <f>IFERROR(INDEX(Analysis!$B$71:$L$91, MATCH(B4141, Analysis!$A$71:$A$91, 0), MATCH(C4141, Analysis!$B$70:$L$70, 0)), "")</f>
        <v/>
      </c>
      <c r="J4141" t="str">
        <f t="shared" si="386"/>
        <v/>
      </c>
      <c r="K4141" s="56" t="str">
        <f t="shared" si="387"/>
        <v/>
      </c>
      <c r="L4141" s="57" t="str">
        <f t="shared" si="389"/>
        <v/>
      </c>
      <c r="M4141" t="str" cm="1">
        <f t="array" ref="M4141">IF(L4141="","",_xlfn.IFS(
  AND(L4141&gt;=TIME(9,0,0), L4141&lt;TIME(16,0,0)),"Morning",
  AND(L4141&gt;=TIME(16,0,0), L4141&lt;TIME(23,59,0)),"Evening",
  L4141&gt;=TIME(23,59,0),"Night",
  L4141&lt;TIME(9,0,0),"Night"
))</f>
        <v/>
      </c>
      <c r="O4141" t="str">
        <f t="shared" si="388"/>
        <v/>
      </c>
    </row>
    <row r="4142" spans="7:15" x14ac:dyDescent="0.25">
      <c r="G4142" t="str">
        <f t="shared" si="384"/>
        <v/>
      </c>
      <c r="H4142" s="4" t="str">
        <f t="shared" si="385"/>
        <v/>
      </c>
      <c r="I4142" t="str">
        <f>IFERROR(INDEX(Analysis!$B$71:$L$91, MATCH(B4142, Analysis!$A$71:$A$91, 0), MATCH(C4142, Analysis!$B$70:$L$70, 0)), "")</f>
        <v/>
      </c>
      <c r="J4142" t="str">
        <f t="shared" si="386"/>
        <v/>
      </c>
      <c r="K4142" s="56" t="str">
        <f t="shared" si="387"/>
        <v/>
      </c>
      <c r="L4142" s="57" t="str">
        <f t="shared" si="389"/>
        <v/>
      </c>
      <c r="M4142" t="str" cm="1">
        <f t="array" ref="M4142">IF(L4142="","",_xlfn.IFS(
  AND(L4142&gt;=TIME(9,0,0), L4142&lt;TIME(16,0,0)),"Morning",
  AND(L4142&gt;=TIME(16,0,0), L4142&lt;TIME(23,59,0)),"Evening",
  L4142&gt;=TIME(23,59,0),"Night",
  L4142&lt;TIME(9,0,0),"Night"
))</f>
        <v/>
      </c>
      <c r="O4142" t="str">
        <f t="shared" si="388"/>
        <v/>
      </c>
    </row>
    <row r="4143" spans="7:15" x14ac:dyDescent="0.25">
      <c r="G4143" t="str">
        <f t="shared" si="384"/>
        <v/>
      </c>
      <c r="H4143" s="4" t="str">
        <f t="shared" si="385"/>
        <v/>
      </c>
      <c r="I4143" t="str">
        <f>IFERROR(INDEX(Analysis!$B$71:$L$91, MATCH(B4143, Analysis!$A$71:$A$91, 0), MATCH(C4143, Analysis!$B$70:$L$70, 0)), "")</f>
        <v/>
      </c>
      <c r="J4143" t="str">
        <f t="shared" si="386"/>
        <v/>
      </c>
      <c r="K4143" s="56" t="str">
        <f t="shared" si="387"/>
        <v/>
      </c>
      <c r="L4143" s="57" t="str">
        <f t="shared" si="389"/>
        <v/>
      </c>
      <c r="M4143" t="str" cm="1">
        <f t="array" ref="M4143">IF(L4143="","",_xlfn.IFS(
  AND(L4143&gt;=TIME(9,0,0), L4143&lt;TIME(16,0,0)),"Morning",
  AND(L4143&gt;=TIME(16,0,0), L4143&lt;TIME(23,59,0)),"Evening",
  L4143&gt;=TIME(23,59,0),"Night",
  L4143&lt;TIME(9,0,0),"Night"
))</f>
        <v/>
      </c>
      <c r="O4143" t="str">
        <f t="shared" si="388"/>
        <v/>
      </c>
    </row>
    <row r="4144" spans="7:15" x14ac:dyDescent="0.25">
      <c r="G4144" t="str">
        <f t="shared" si="384"/>
        <v/>
      </c>
      <c r="H4144" s="4" t="str">
        <f t="shared" si="385"/>
        <v/>
      </c>
      <c r="I4144" t="str">
        <f>IFERROR(INDEX(Analysis!$B$71:$L$91, MATCH(B4144, Analysis!$A$71:$A$91, 0), MATCH(C4144, Analysis!$B$70:$L$70, 0)), "")</f>
        <v/>
      </c>
      <c r="J4144" t="str">
        <f t="shared" si="386"/>
        <v/>
      </c>
      <c r="K4144" s="56" t="str">
        <f t="shared" si="387"/>
        <v/>
      </c>
      <c r="L4144" s="57" t="str">
        <f t="shared" si="389"/>
        <v/>
      </c>
      <c r="M4144" t="str" cm="1">
        <f t="array" ref="M4144">IF(L4144="","",_xlfn.IFS(
  AND(L4144&gt;=TIME(9,0,0), L4144&lt;TIME(16,0,0)),"Morning",
  AND(L4144&gt;=TIME(16,0,0), L4144&lt;TIME(23,59,0)),"Evening",
  L4144&gt;=TIME(23,59,0),"Night",
  L4144&lt;TIME(9,0,0),"Night"
))</f>
        <v/>
      </c>
      <c r="O4144" t="str">
        <f t="shared" si="388"/>
        <v/>
      </c>
    </row>
    <row r="4145" spans="7:15" x14ac:dyDescent="0.25">
      <c r="G4145" t="str">
        <f t="shared" si="384"/>
        <v/>
      </c>
      <c r="H4145" s="4" t="str">
        <f t="shared" si="385"/>
        <v/>
      </c>
      <c r="I4145" t="str">
        <f>IFERROR(INDEX(Analysis!$B$71:$L$91, MATCH(B4145, Analysis!$A$71:$A$91, 0), MATCH(C4145, Analysis!$B$70:$L$70, 0)), "")</f>
        <v/>
      </c>
      <c r="J4145" t="str">
        <f t="shared" si="386"/>
        <v/>
      </c>
      <c r="K4145" s="56" t="str">
        <f t="shared" si="387"/>
        <v/>
      </c>
      <c r="L4145" s="57" t="str">
        <f t="shared" si="389"/>
        <v/>
      </c>
      <c r="M4145" t="str" cm="1">
        <f t="array" ref="M4145">IF(L4145="","",_xlfn.IFS(
  AND(L4145&gt;=TIME(9,0,0), L4145&lt;TIME(16,0,0)),"Morning",
  AND(L4145&gt;=TIME(16,0,0), L4145&lt;TIME(23,59,0)),"Evening",
  L4145&gt;=TIME(23,59,0),"Night",
  L4145&lt;TIME(9,0,0),"Night"
))</f>
        <v/>
      </c>
      <c r="O4145" t="str">
        <f t="shared" si="388"/>
        <v/>
      </c>
    </row>
    <row r="4146" spans="7:15" x14ac:dyDescent="0.25">
      <c r="G4146" t="str">
        <f t="shared" si="384"/>
        <v/>
      </c>
      <c r="H4146" s="4" t="str">
        <f t="shared" si="385"/>
        <v/>
      </c>
      <c r="I4146" t="str">
        <f>IFERROR(INDEX(Analysis!$B$71:$L$91, MATCH(B4146, Analysis!$A$71:$A$91, 0), MATCH(C4146, Analysis!$B$70:$L$70, 0)), "")</f>
        <v/>
      </c>
      <c r="J4146" t="str">
        <f t="shared" si="386"/>
        <v/>
      </c>
      <c r="K4146" s="56" t="str">
        <f t="shared" si="387"/>
        <v/>
      </c>
      <c r="L4146" s="57" t="str">
        <f t="shared" si="389"/>
        <v/>
      </c>
      <c r="M4146" t="str" cm="1">
        <f t="array" ref="M4146">IF(L4146="","",_xlfn.IFS(
  AND(L4146&gt;=TIME(9,0,0), L4146&lt;TIME(16,0,0)),"Morning",
  AND(L4146&gt;=TIME(16,0,0), L4146&lt;TIME(23,59,0)),"Evening",
  L4146&gt;=TIME(23,59,0),"Night",
  L4146&lt;TIME(9,0,0),"Night"
))</f>
        <v/>
      </c>
      <c r="O4146" t="str">
        <f t="shared" si="388"/>
        <v/>
      </c>
    </row>
    <row r="4147" spans="7:15" x14ac:dyDescent="0.25">
      <c r="G4147" t="str">
        <f t="shared" si="384"/>
        <v/>
      </c>
      <c r="H4147" s="4" t="str">
        <f t="shared" si="385"/>
        <v/>
      </c>
      <c r="I4147" t="str">
        <f>IFERROR(INDEX(Analysis!$B$71:$L$91, MATCH(B4147, Analysis!$A$71:$A$91, 0), MATCH(C4147, Analysis!$B$70:$L$70, 0)), "")</f>
        <v/>
      </c>
      <c r="J4147" t="str">
        <f t="shared" si="386"/>
        <v/>
      </c>
      <c r="K4147" s="56" t="str">
        <f t="shared" si="387"/>
        <v/>
      </c>
      <c r="L4147" s="57" t="str">
        <f t="shared" si="389"/>
        <v/>
      </c>
      <c r="M4147" t="str" cm="1">
        <f t="array" ref="M4147">IF(L4147="","",_xlfn.IFS(
  AND(L4147&gt;=TIME(9,0,0), L4147&lt;TIME(16,0,0)),"Morning",
  AND(L4147&gt;=TIME(16,0,0), L4147&lt;TIME(23,59,0)),"Evening",
  L4147&gt;=TIME(23,59,0),"Night",
  L4147&lt;TIME(9,0,0),"Night"
))</f>
        <v/>
      </c>
      <c r="O4147" t="str">
        <f t="shared" si="388"/>
        <v/>
      </c>
    </row>
    <row r="4148" spans="7:15" x14ac:dyDescent="0.25">
      <c r="G4148" t="str">
        <f t="shared" si="384"/>
        <v/>
      </c>
      <c r="H4148" s="4" t="str">
        <f t="shared" si="385"/>
        <v/>
      </c>
      <c r="I4148" t="str">
        <f>IFERROR(INDEX(Analysis!$B$71:$L$91, MATCH(B4148, Analysis!$A$71:$A$91, 0), MATCH(C4148, Analysis!$B$70:$L$70, 0)), "")</f>
        <v/>
      </c>
      <c r="J4148" t="str">
        <f t="shared" si="386"/>
        <v/>
      </c>
      <c r="K4148" s="56" t="str">
        <f t="shared" si="387"/>
        <v/>
      </c>
      <c r="L4148" s="57" t="str">
        <f t="shared" si="389"/>
        <v/>
      </c>
      <c r="M4148" t="str" cm="1">
        <f t="array" ref="M4148">IF(L4148="","",_xlfn.IFS(
  AND(L4148&gt;=TIME(9,0,0), L4148&lt;TIME(16,0,0)),"Morning",
  AND(L4148&gt;=TIME(16,0,0), L4148&lt;TIME(23,59,0)),"Evening",
  L4148&gt;=TIME(23,59,0),"Night",
  L4148&lt;TIME(9,0,0),"Night"
))</f>
        <v/>
      </c>
      <c r="O4148" t="str">
        <f t="shared" si="388"/>
        <v/>
      </c>
    </row>
    <row r="4149" spans="7:15" x14ac:dyDescent="0.25">
      <c r="G4149" t="str">
        <f t="shared" si="384"/>
        <v/>
      </c>
      <c r="H4149" s="4" t="str">
        <f t="shared" si="385"/>
        <v/>
      </c>
      <c r="I4149" t="str">
        <f>IFERROR(INDEX(Analysis!$B$71:$L$91, MATCH(B4149, Analysis!$A$71:$A$91, 0), MATCH(C4149, Analysis!$B$70:$L$70, 0)), "")</f>
        <v/>
      </c>
      <c r="J4149" t="str">
        <f t="shared" si="386"/>
        <v/>
      </c>
      <c r="K4149" s="56" t="str">
        <f t="shared" si="387"/>
        <v/>
      </c>
      <c r="L4149" s="57" t="str">
        <f t="shared" si="389"/>
        <v/>
      </c>
      <c r="M4149" t="str" cm="1">
        <f t="array" ref="M4149">IF(L4149="","",_xlfn.IFS(
  AND(L4149&gt;=TIME(9,0,0), L4149&lt;TIME(16,0,0)),"Morning",
  AND(L4149&gt;=TIME(16,0,0), L4149&lt;TIME(23,59,0)),"Evening",
  L4149&gt;=TIME(23,59,0),"Night",
  L4149&lt;TIME(9,0,0),"Night"
))</f>
        <v/>
      </c>
      <c r="O4149" t="str">
        <f t="shared" si="388"/>
        <v/>
      </c>
    </row>
    <row r="4150" spans="7:15" x14ac:dyDescent="0.25">
      <c r="G4150" t="str">
        <f t="shared" si="384"/>
        <v/>
      </c>
      <c r="H4150" s="4" t="str">
        <f t="shared" si="385"/>
        <v/>
      </c>
      <c r="I4150" t="str">
        <f>IFERROR(INDEX(Analysis!$B$71:$L$91, MATCH(B4150, Analysis!$A$71:$A$91, 0), MATCH(C4150, Analysis!$B$70:$L$70, 0)), "")</f>
        <v/>
      </c>
      <c r="J4150" t="str">
        <f t="shared" si="386"/>
        <v/>
      </c>
      <c r="K4150" s="56" t="str">
        <f t="shared" si="387"/>
        <v/>
      </c>
      <c r="L4150" s="57" t="str">
        <f t="shared" si="389"/>
        <v/>
      </c>
      <c r="M4150" t="str" cm="1">
        <f t="array" ref="M4150">IF(L4150="","",_xlfn.IFS(
  AND(L4150&gt;=TIME(9,0,0), L4150&lt;TIME(16,0,0)),"Morning",
  AND(L4150&gt;=TIME(16,0,0), L4150&lt;TIME(23,59,0)),"Evening",
  L4150&gt;=TIME(23,59,0),"Night",
  L4150&lt;TIME(9,0,0),"Night"
))</f>
        <v/>
      </c>
      <c r="O4150" t="str">
        <f t="shared" si="388"/>
        <v/>
      </c>
    </row>
    <row r="4151" spans="7:15" x14ac:dyDescent="0.25">
      <c r="G4151" t="str">
        <f t="shared" si="384"/>
        <v/>
      </c>
      <c r="H4151" s="4" t="str">
        <f t="shared" si="385"/>
        <v/>
      </c>
      <c r="I4151" t="str">
        <f>IFERROR(INDEX(Analysis!$B$71:$L$91, MATCH(B4151, Analysis!$A$71:$A$91, 0), MATCH(C4151, Analysis!$B$70:$L$70, 0)), "")</f>
        <v/>
      </c>
      <c r="J4151" t="str">
        <f t="shared" si="386"/>
        <v/>
      </c>
      <c r="K4151" s="56" t="str">
        <f t="shared" si="387"/>
        <v/>
      </c>
      <c r="L4151" s="57" t="str">
        <f t="shared" si="389"/>
        <v/>
      </c>
      <c r="M4151" t="str" cm="1">
        <f t="array" ref="M4151">IF(L4151="","",_xlfn.IFS(
  AND(L4151&gt;=TIME(9,0,0), L4151&lt;TIME(16,0,0)),"Morning",
  AND(L4151&gt;=TIME(16,0,0), L4151&lt;TIME(23,59,0)),"Evening",
  L4151&gt;=TIME(23,59,0),"Night",
  L4151&lt;TIME(9,0,0),"Night"
))</f>
        <v/>
      </c>
      <c r="O4151" t="str">
        <f t="shared" si="388"/>
        <v/>
      </c>
    </row>
    <row r="4152" spans="7:15" x14ac:dyDescent="0.25">
      <c r="G4152" t="str">
        <f t="shared" si="384"/>
        <v/>
      </c>
      <c r="H4152" s="4" t="str">
        <f t="shared" si="385"/>
        <v/>
      </c>
      <c r="I4152" t="str">
        <f>IFERROR(INDEX(Analysis!$B$71:$L$91, MATCH(B4152, Analysis!$A$71:$A$91, 0), MATCH(C4152, Analysis!$B$70:$L$70, 0)), "")</f>
        <v/>
      </c>
      <c r="J4152" t="str">
        <f t="shared" si="386"/>
        <v/>
      </c>
      <c r="K4152" s="56" t="str">
        <f t="shared" si="387"/>
        <v/>
      </c>
      <c r="L4152" s="57" t="str">
        <f t="shared" si="389"/>
        <v/>
      </c>
      <c r="M4152" t="str" cm="1">
        <f t="array" ref="M4152">IF(L4152="","",_xlfn.IFS(
  AND(L4152&gt;=TIME(9,0,0), L4152&lt;TIME(16,0,0)),"Morning",
  AND(L4152&gt;=TIME(16,0,0), L4152&lt;TIME(23,59,0)),"Evening",
  L4152&gt;=TIME(23,59,0),"Night",
  L4152&lt;TIME(9,0,0),"Night"
))</f>
        <v/>
      </c>
      <c r="O4152" t="str">
        <f t="shared" si="388"/>
        <v/>
      </c>
    </row>
    <row r="4153" spans="7:15" x14ac:dyDescent="0.25">
      <c r="G4153" t="str">
        <f t="shared" si="384"/>
        <v/>
      </c>
      <c r="H4153" s="4" t="str">
        <f t="shared" si="385"/>
        <v/>
      </c>
      <c r="I4153" t="str">
        <f>IFERROR(INDEX(Analysis!$B$71:$L$91, MATCH(B4153, Analysis!$A$71:$A$91, 0), MATCH(C4153, Analysis!$B$70:$L$70, 0)), "")</f>
        <v/>
      </c>
      <c r="J4153" t="str">
        <f t="shared" si="386"/>
        <v/>
      </c>
      <c r="K4153" s="56" t="str">
        <f t="shared" si="387"/>
        <v/>
      </c>
      <c r="L4153" s="57" t="str">
        <f t="shared" si="389"/>
        <v/>
      </c>
      <c r="M4153" t="str" cm="1">
        <f t="array" ref="M4153">IF(L4153="","",_xlfn.IFS(
  AND(L4153&gt;=TIME(9,0,0), L4153&lt;TIME(16,0,0)),"Morning",
  AND(L4153&gt;=TIME(16,0,0), L4153&lt;TIME(23,59,0)),"Evening",
  L4153&gt;=TIME(23,59,0),"Night",
  L4153&lt;TIME(9,0,0),"Night"
))</f>
        <v/>
      </c>
      <c r="O4153" t="str">
        <f t="shared" si="388"/>
        <v/>
      </c>
    </row>
    <row r="4154" spans="7:15" x14ac:dyDescent="0.25">
      <c r="G4154" t="str">
        <f t="shared" si="384"/>
        <v/>
      </c>
      <c r="H4154" s="4" t="str">
        <f t="shared" si="385"/>
        <v/>
      </c>
      <c r="I4154" t="str">
        <f>IFERROR(INDEX(Analysis!$B$71:$L$91, MATCH(B4154, Analysis!$A$71:$A$91, 0), MATCH(C4154, Analysis!$B$70:$L$70, 0)), "")</f>
        <v/>
      </c>
      <c r="J4154" t="str">
        <f t="shared" si="386"/>
        <v/>
      </c>
      <c r="K4154" s="56" t="str">
        <f t="shared" si="387"/>
        <v/>
      </c>
      <c r="L4154" s="57" t="str">
        <f t="shared" si="389"/>
        <v/>
      </c>
      <c r="M4154" t="str" cm="1">
        <f t="array" ref="M4154">IF(L4154="","",_xlfn.IFS(
  AND(L4154&gt;=TIME(9,0,0), L4154&lt;TIME(16,0,0)),"Morning",
  AND(L4154&gt;=TIME(16,0,0), L4154&lt;TIME(23,59,0)),"Evening",
  L4154&gt;=TIME(23,59,0),"Night",
  L4154&lt;TIME(9,0,0),"Night"
))</f>
        <v/>
      </c>
      <c r="O4154" t="str">
        <f t="shared" si="388"/>
        <v/>
      </c>
    </row>
    <row r="4155" spans="7:15" x14ac:dyDescent="0.25">
      <c r="G4155" t="str">
        <f t="shared" si="384"/>
        <v/>
      </c>
      <c r="H4155" s="4" t="str">
        <f t="shared" si="385"/>
        <v/>
      </c>
      <c r="I4155" t="str">
        <f>IFERROR(INDEX(Analysis!$B$71:$L$91, MATCH(B4155, Analysis!$A$71:$A$91, 0), MATCH(C4155, Analysis!$B$70:$L$70, 0)), "")</f>
        <v/>
      </c>
      <c r="J4155" t="str">
        <f t="shared" si="386"/>
        <v/>
      </c>
      <c r="K4155" s="56" t="str">
        <f t="shared" si="387"/>
        <v/>
      </c>
      <c r="L4155" s="57" t="str">
        <f t="shared" si="389"/>
        <v/>
      </c>
      <c r="M4155" t="str" cm="1">
        <f t="array" ref="M4155">IF(L4155="","",_xlfn.IFS(
  AND(L4155&gt;=TIME(9,0,0), L4155&lt;TIME(16,0,0)),"Morning",
  AND(L4155&gt;=TIME(16,0,0), L4155&lt;TIME(23,59,0)),"Evening",
  L4155&gt;=TIME(23,59,0),"Night",
  L4155&lt;TIME(9,0,0),"Night"
))</f>
        <v/>
      </c>
      <c r="O4155" t="str">
        <f t="shared" si="388"/>
        <v/>
      </c>
    </row>
    <row r="4156" spans="7:15" x14ac:dyDescent="0.25">
      <c r="G4156" t="str">
        <f t="shared" si="384"/>
        <v/>
      </c>
      <c r="H4156" s="4" t="str">
        <f t="shared" si="385"/>
        <v/>
      </c>
      <c r="I4156" t="str">
        <f>IFERROR(INDEX(Analysis!$B$71:$L$91, MATCH(B4156, Analysis!$A$71:$A$91, 0), MATCH(C4156, Analysis!$B$70:$L$70, 0)), "")</f>
        <v/>
      </c>
      <c r="J4156" t="str">
        <f t="shared" si="386"/>
        <v/>
      </c>
      <c r="K4156" s="56" t="str">
        <f t="shared" si="387"/>
        <v/>
      </c>
      <c r="L4156" s="57" t="str">
        <f t="shared" si="389"/>
        <v/>
      </c>
      <c r="M4156" t="str" cm="1">
        <f t="array" ref="M4156">IF(L4156="","",_xlfn.IFS(
  AND(L4156&gt;=TIME(9,0,0), L4156&lt;TIME(16,0,0)),"Morning",
  AND(L4156&gt;=TIME(16,0,0), L4156&lt;TIME(23,59,0)),"Evening",
  L4156&gt;=TIME(23,59,0),"Night",
  L4156&lt;TIME(9,0,0),"Night"
))</f>
        <v/>
      </c>
      <c r="O4156" t="str">
        <f t="shared" si="388"/>
        <v/>
      </c>
    </row>
    <row r="4157" spans="7:15" x14ac:dyDescent="0.25">
      <c r="G4157" t="str">
        <f t="shared" si="384"/>
        <v/>
      </c>
      <c r="H4157" s="4" t="str">
        <f t="shared" si="385"/>
        <v/>
      </c>
      <c r="I4157" t="str">
        <f>IFERROR(INDEX(Analysis!$B$71:$L$91, MATCH(B4157, Analysis!$A$71:$A$91, 0), MATCH(C4157, Analysis!$B$70:$L$70, 0)), "")</f>
        <v/>
      </c>
      <c r="J4157" t="str">
        <f t="shared" si="386"/>
        <v/>
      </c>
      <c r="K4157" s="56" t="str">
        <f t="shared" si="387"/>
        <v/>
      </c>
      <c r="L4157" s="57" t="str">
        <f t="shared" si="389"/>
        <v/>
      </c>
      <c r="M4157" t="str" cm="1">
        <f t="array" ref="M4157">IF(L4157="","",_xlfn.IFS(
  AND(L4157&gt;=TIME(9,0,0), L4157&lt;TIME(16,0,0)),"Morning",
  AND(L4157&gt;=TIME(16,0,0), L4157&lt;TIME(23,59,0)),"Evening",
  L4157&gt;=TIME(23,59,0),"Night",
  L4157&lt;TIME(9,0,0),"Night"
))</f>
        <v/>
      </c>
      <c r="O4157" t="str">
        <f t="shared" si="388"/>
        <v/>
      </c>
    </row>
    <row r="4158" spans="7:15" x14ac:dyDescent="0.25">
      <c r="G4158" t="str">
        <f t="shared" si="384"/>
        <v/>
      </c>
      <c r="H4158" s="4" t="str">
        <f t="shared" si="385"/>
        <v/>
      </c>
      <c r="I4158" t="str">
        <f>IFERROR(INDEX(Analysis!$B$71:$L$91, MATCH(B4158, Analysis!$A$71:$A$91, 0), MATCH(C4158, Analysis!$B$70:$L$70, 0)), "")</f>
        <v/>
      </c>
      <c r="J4158" t="str">
        <f t="shared" si="386"/>
        <v/>
      </c>
      <c r="K4158" s="56" t="str">
        <f t="shared" si="387"/>
        <v/>
      </c>
      <c r="L4158" s="57" t="str">
        <f t="shared" si="389"/>
        <v/>
      </c>
      <c r="M4158" t="str" cm="1">
        <f t="array" ref="M4158">IF(L4158="","",_xlfn.IFS(
  AND(L4158&gt;=TIME(9,0,0), L4158&lt;TIME(16,0,0)),"Morning",
  AND(L4158&gt;=TIME(16,0,0), L4158&lt;TIME(23,59,0)),"Evening",
  L4158&gt;=TIME(23,59,0),"Night",
  L4158&lt;TIME(9,0,0),"Night"
))</f>
        <v/>
      </c>
      <c r="O4158" t="str">
        <f t="shared" si="388"/>
        <v/>
      </c>
    </row>
    <row r="4159" spans="7:15" x14ac:dyDescent="0.25">
      <c r="G4159" t="str">
        <f t="shared" si="384"/>
        <v/>
      </c>
      <c r="H4159" s="4" t="str">
        <f t="shared" si="385"/>
        <v/>
      </c>
      <c r="I4159" t="str">
        <f>IFERROR(INDEX(Analysis!$B$71:$L$91, MATCH(B4159, Analysis!$A$71:$A$91, 0), MATCH(C4159, Analysis!$B$70:$L$70, 0)), "")</f>
        <v/>
      </c>
      <c r="J4159" t="str">
        <f t="shared" si="386"/>
        <v/>
      </c>
      <c r="K4159" s="56" t="str">
        <f t="shared" si="387"/>
        <v/>
      </c>
      <c r="L4159" s="57" t="str">
        <f t="shared" si="389"/>
        <v/>
      </c>
      <c r="M4159" t="str" cm="1">
        <f t="array" ref="M4159">IF(L4159="","",_xlfn.IFS(
  AND(L4159&gt;=TIME(9,0,0), L4159&lt;TIME(16,0,0)),"Morning",
  AND(L4159&gt;=TIME(16,0,0), L4159&lt;TIME(23,59,0)),"Evening",
  L4159&gt;=TIME(23,59,0),"Night",
  L4159&lt;TIME(9,0,0),"Night"
))</f>
        <v/>
      </c>
      <c r="O4159" t="str">
        <f t="shared" si="388"/>
        <v/>
      </c>
    </row>
    <row r="4160" spans="7:15" x14ac:dyDescent="0.25">
      <c r="G4160" t="str">
        <f t="shared" si="384"/>
        <v/>
      </c>
      <c r="H4160" s="4" t="str">
        <f t="shared" si="385"/>
        <v/>
      </c>
      <c r="I4160" t="str">
        <f>IFERROR(INDEX(Analysis!$B$71:$L$91, MATCH(B4160, Analysis!$A$71:$A$91, 0), MATCH(C4160, Analysis!$B$70:$L$70, 0)), "")</f>
        <v/>
      </c>
      <c r="J4160" t="str">
        <f t="shared" si="386"/>
        <v/>
      </c>
      <c r="K4160" s="56" t="str">
        <f t="shared" si="387"/>
        <v/>
      </c>
      <c r="L4160" s="57" t="str">
        <f t="shared" si="389"/>
        <v/>
      </c>
      <c r="M4160" t="str" cm="1">
        <f t="array" ref="M4160">IF(L4160="","",_xlfn.IFS(
  AND(L4160&gt;=TIME(9,0,0), L4160&lt;TIME(16,0,0)),"Morning",
  AND(L4160&gt;=TIME(16,0,0), L4160&lt;TIME(23,59,0)),"Evening",
  L4160&gt;=TIME(23,59,0),"Night",
  L4160&lt;TIME(9,0,0),"Night"
))</f>
        <v/>
      </c>
      <c r="O4160" t="str">
        <f t="shared" si="388"/>
        <v/>
      </c>
    </row>
    <row r="4161" spans="7:15" x14ac:dyDescent="0.25">
      <c r="G4161" t="str">
        <f t="shared" si="384"/>
        <v/>
      </c>
      <c r="H4161" s="4" t="str">
        <f t="shared" si="385"/>
        <v/>
      </c>
      <c r="I4161" t="str">
        <f>IFERROR(INDEX(Analysis!$B$71:$L$91, MATCH(B4161, Analysis!$A$71:$A$91, 0), MATCH(C4161, Analysis!$B$70:$L$70, 0)), "")</f>
        <v/>
      </c>
      <c r="J4161" t="str">
        <f t="shared" si="386"/>
        <v/>
      </c>
      <c r="K4161" s="56" t="str">
        <f t="shared" si="387"/>
        <v/>
      </c>
      <c r="L4161" s="57" t="str">
        <f t="shared" si="389"/>
        <v/>
      </c>
      <c r="M4161" t="str" cm="1">
        <f t="array" ref="M4161">IF(L4161="","",_xlfn.IFS(
  AND(L4161&gt;=TIME(9,0,0), L4161&lt;TIME(16,0,0)),"Morning",
  AND(L4161&gt;=TIME(16,0,0), L4161&lt;TIME(23,59,0)),"Evening",
  L4161&gt;=TIME(23,59,0),"Night",
  L4161&lt;TIME(9,0,0),"Night"
))</f>
        <v/>
      </c>
      <c r="O4161" t="str">
        <f t="shared" si="388"/>
        <v/>
      </c>
    </row>
    <row r="4162" spans="7:15" x14ac:dyDescent="0.25">
      <c r="G4162" t="str">
        <f t="shared" ref="G4162:G4225" si="390">IF(ISBLANK(A4162), "", IF(ISBLANK(F4162), 0, F4162))</f>
        <v/>
      </c>
      <c r="H4162" s="4" t="str">
        <f t="shared" ref="H4162:H4225" si="391">IF(ISBLANK(E4162),"",HYPERLINK(E4162,"Click here"))</f>
        <v/>
      </c>
      <c r="I4162" t="str">
        <f>IFERROR(INDEX(Analysis!$B$71:$L$91, MATCH(B4162, Analysis!$A$71:$A$91, 0), MATCH(C4162, Analysis!$B$70:$L$70, 0)), "")</f>
        <v/>
      </c>
      <c r="J4162" t="str">
        <f t="shared" ref="J4162:J4225" si="392">IF(ISBLANK(A4162),"",WEEKNUM(A4162))</f>
        <v/>
      </c>
      <c r="K4162" s="56" t="str">
        <f t="shared" ref="K4162:K4225" si="393">IF(ISBLANK(A4162),"",DATE(YEAR(A4162),MONTH(A4162),DAY(A4162)))</f>
        <v/>
      </c>
      <c r="L4162" s="57" t="str">
        <f t="shared" si="389"/>
        <v/>
      </c>
      <c r="M4162" t="str" cm="1">
        <f t="array" ref="M4162">IF(L4162="","",_xlfn.IFS(
  AND(L4162&gt;=TIME(9,0,0), L4162&lt;TIME(16,0,0)),"Morning",
  AND(L4162&gt;=TIME(16,0,0), L4162&lt;TIME(23,59,0)),"Evening",
  L4162&gt;=TIME(23,59,0),"Night",
  L4162&lt;TIME(9,0,0),"Night"
))</f>
        <v/>
      </c>
      <c r="O4162" t="str">
        <f t="shared" ref="O4162:O4225" si="394">IF(N4162="ON", _xlfn.IMAGE(E4162, 1), "")</f>
        <v/>
      </c>
    </row>
    <row r="4163" spans="7:15" x14ac:dyDescent="0.25">
      <c r="G4163" t="str">
        <f t="shared" si="390"/>
        <v/>
      </c>
      <c r="H4163" s="4" t="str">
        <f t="shared" si="391"/>
        <v/>
      </c>
      <c r="I4163" t="str">
        <f>IFERROR(INDEX(Analysis!$B$71:$L$91, MATCH(B4163, Analysis!$A$71:$A$91, 0), MATCH(C4163, Analysis!$B$70:$L$70, 0)), "")</f>
        <v/>
      </c>
      <c r="J4163" t="str">
        <f t="shared" si="392"/>
        <v/>
      </c>
      <c r="K4163" s="56" t="str">
        <f t="shared" si="393"/>
        <v/>
      </c>
      <c r="L4163" s="57" t="str">
        <f t="shared" ref="L4163:L4226" si="395">IF(A4163="", "", A4163 - INT(A4163))</f>
        <v/>
      </c>
      <c r="M4163" t="str" cm="1">
        <f t="array" ref="M4163">IF(L4163="","",_xlfn.IFS(
  AND(L4163&gt;=TIME(9,0,0), L4163&lt;TIME(16,0,0)),"Morning",
  AND(L4163&gt;=TIME(16,0,0), L4163&lt;TIME(23,59,0)),"Evening",
  L4163&gt;=TIME(23,59,0),"Night",
  L4163&lt;TIME(9,0,0),"Night"
))</f>
        <v/>
      </c>
      <c r="O4163" t="str">
        <f t="shared" si="394"/>
        <v/>
      </c>
    </row>
    <row r="4164" spans="7:15" x14ac:dyDescent="0.25">
      <c r="G4164" t="str">
        <f t="shared" si="390"/>
        <v/>
      </c>
      <c r="H4164" s="4" t="str">
        <f t="shared" si="391"/>
        <v/>
      </c>
      <c r="I4164" t="str">
        <f>IFERROR(INDEX(Analysis!$B$71:$L$91, MATCH(B4164, Analysis!$A$71:$A$91, 0), MATCH(C4164, Analysis!$B$70:$L$70, 0)), "")</f>
        <v/>
      </c>
      <c r="J4164" t="str">
        <f t="shared" si="392"/>
        <v/>
      </c>
      <c r="K4164" s="56" t="str">
        <f t="shared" si="393"/>
        <v/>
      </c>
      <c r="L4164" s="57" t="str">
        <f t="shared" si="395"/>
        <v/>
      </c>
      <c r="M4164" t="str" cm="1">
        <f t="array" ref="M4164">IF(L4164="","",_xlfn.IFS(
  AND(L4164&gt;=TIME(9,0,0), L4164&lt;TIME(16,0,0)),"Morning",
  AND(L4164&gt;=TIME(16,0,0), L4164&lt;TIME(23,59,0)),"Evening",
  L4164&gt;=TIME(23,59,0),"Night",
  L4164&lt;TIME(9,0,0),"Night"
))</f>
        <v/>
      </c>
      <c r="O4164" t="str">
        <f t="shared" si="394"/>
        <v/>
      </c>
    </row>
    <row r="4165" spans="7:15" x14ac:dyDescent="0.25">
      <c r="G4165" t="str">
        <f t="shared" si="390"/>
        <v/>
      </c>
      <c r="H4165" s="4" t="str">
        <f t="shared" si="391"/>
        <v/>
      </c>
      <c r="I4165" t="str">
        <f>IFERROR(INDEX(Analysis!$B$71:$L$91, MATCH(B4165, Analysis!$A$71:$A$91, 0), MATCH(C4165, Analysis!$B$70:$L$70, 0)), "")</f>
        <v/>
      </c>
      <c r="J4165" t="str">
        <f t="shared" si="392"/>
        <v/>
      </c>
      <c r="K4165" s="56" t="str">
        <f t="shared" si="393"/>
        <v/>
      </c>
      <c r="L4165" s="57" t="str">
        <f t="shared" si="395"/>
        <v/>
      </c>
      <c r="M4165" t="str" cm="1">
        <f t="array" ref="M4165">IF(L4165="","",_xlfn.IFS(
  AND(L4165&gt;=TIME(9,0,0), L4165&lt;TIME(16,0,0)),"Morning",
  AND(L4165&gt;=TIME(16,0,0), L4165&lt;TIME(23,59,0)),"Evening",
  L4165&gt;=TIME(23,59,0),"Night",
  L4165&lt;TIME(9,0,0),"Night"
))</f>
        <v/>
      </c>
      <c r="O4165" t="str">
        <f t="shared" si="394"/>
        <v/>
      </c>
    </row>
    <row r="4166" spans="7:15" x14ac:dyDescent="0.25">
      <c r="G4166" t="str">
        <f t="shared" si="390"/>
        <v/>
      </c>
      <c r="H4166" s="4" t="str">
        <f t="shared" si="391"/>
        <v/>
      </c>
      <c r="I4166" t="str">
        <f>IFERROR(INDEX(Analysis!$B$71:$L$91, MATCH(B4166, Analysis!$A$71:$A$91, 0), MATCH(C4166, Analysis!$B$70:$L$70, 0)), "")</f>
        <v/>
      </c>
      <c r="J4166" t="str">
        <f t="shared" si="392"/>
        <v/>
      </c>
      <c r="K4166" s="56" t="str">
        <f t="shared" si="393"/>
        <v/>
      </c>
      <c r="L4166" s="57" t="str">
        <f t="shared" si="395"/>
        <v/>
      </c>
      <c r="M4166" t="str" cm="1">
        <f t="array" ref="M4166">IF(L4166="","",_xlfn.IFS(
  AND(L4166&gt;=TIME(9,0,0), L4166&lt;TIME(16,0,0)),"Morning",
  AND(L4166&gt;=TIME(16,0,0), L4166&lt;TIME(23,59,0)),"Evening",
  L4166&gt;=TIME(23,59,0),"Night",
  L4166&lt;TIME(9,0,0),"Night"
))</f>
        <v/>
      </c>
      <c r="O4166" t="str">
        <f t="shared" si="394"/>
        <v/>
      </c>
    </row>
    <row r="4167" spans="7:15" x14ac:dyDescent="0.25">
      <c r="G4167" t="str">
        <f t="shared" si="390"/>
        <v/>
      </c>
      <c r="H4167" s="4" t="str">
        <f t="shared" si="391"/>
        <v/>
      </c>
      <c r="I4167" t="str">
        <f>IFERROR(INDEX(Analysis!$B$71:$L$91, MATCH(B4167, Analysis!$A$71:$A$91, 0), MATCH(C4167, Analysis!$B$70:$L$70, 0)), "")</f>
        <v/>
      </c>
      <c r="J4167" t="str">
        <f t="shared" si="392"/>
        <v/>
      </c>
      <c r="K4167" s="56" t="str">
        <f t="shared" si="393"/>
        <v/>
      </c>
      <c r="L4167" s="57" t="str">
        <f t="shared" si="395"/>
        <v/>
      </c>
      <c r="M4167" t="str" cm="1">
        <f t="array" ref="M4167">IF(L4167="","",_xlfn.IFS(
  AND(L4167&gt;=TIME(9,0,0), L4167&lt;TIME(16,0,0)),"Morning",
  AND(L4167&gt;=TIME(16,0,0), L4167&lt;TIME(23,59,0)),"Evening",
  L4167&gt;=TIME(23,59,0),"Night",
  L4167&lt;TIME(9,0,0),"Night"
))</f>
        <v/>
      </c>
      <c r="O4167" t="str">
        <f t="shared" si="394"/>
        <v/>
      </c>
    </row>
    <row r="4168" spans="7:15" x14ac:dyDescent="0.25">
      <c r="G4168" t="str">
        <f t="shared" si="390"/>
        <v/>
      </c>
      <c r="H4168" s="4" t="str">
        <f t="shared" si="391"/>
        <v/>
      </c>
      <c r="I4168" t="str">
        <f>IFERROR(INDEX(Analysis!$B$71:$L$91, MATCH(B4168, Analysis!$A$71:$A$91, 0), MATCH(C4168, Analysis!$B$70:$L$70, 0)), "")</f>
        <v/>
      </c>
      <c r="J4168" t="str">
        <f t="shared" si="392"/>
        <v/>
      </c>
      <c r="K4168" s="56" t="str">
        <f t="shared" si="393"/>
        <v/>
      </c>
      <c r="L4168" s="57" t="str">
        <f t="shared" si="395"/>
        <v/>
      </c>
      <c r="M4168" t="str" cm="1">
        <f t="array" ref="M4168">IF(L4168="","",_xlfn.IFS(
  AND(L4168&gt;=TIME(9,0,0), L4168&lt;TIME(16,0,0)),"Morning",
  AND(L4168&gt;=TIME(16,0,0), L4168&lt;TIME(23,59,0)),"Evening",
  L4168&gt;=TIME(23,59,0),"Night",
  L4168&lt;TIME(9,0,0),"Night"
))</f>
        <v/>
      </c>
      <c r="O4168" t="str">
        <f t="shared" si="394"/>
        <v/>
      </c>
    </row>
    <row r="4169" spans="7:15" x14ac:dyDescent="0.25">
      <c r="G4169" t="str">
        <f t="shared" si="390"/>
        <v/>
      </c>
      <c r="H4169" s="4" t="str">
        <f t="shared" si="391"/>
        <v/>
      </c>
      <c r="I4169" t="str">
        <f>IFERROR(INDEX(Analysis!$B$71:$L$91, MATCH(B4169, Analysis!$A$71:$A$91, 0), MATCH(C4169, Analysis!$B$70:$L$70, 0)), "")</f>
        <v/>
      </c>
      <c r="J4169" t="str">
        <f t="shared" si="392"/>
        <v/>
      </c>
      <c r="K4169" s="56" t="str">
        <f t="shared" si="393"/>
        <v/>
      </c>
      <c r="L4169" s="57" t="str">
        <f t="shared" si="395"/>
        <v/>
      </c>
      <c r="M4169" t="str" cm="1">
        <f t="array" ref="M4169">IF(L4169="","",_xlfn.IFS(
  AND(L4169&gt;=TIME(9,0,0), L4169&lt;TIME(16,0,0)),"Morning",
  AND(L4169&gt;=TIME(16,0,0), L4169&lt;TIME(23,59,0)),"Evening",
  L4169&gt;=TIME(23,59,0),"Night",
  L4169&lt;TIME(9,0,0),"Night"
))</f>
        <v/>
      </c>
      <c r="O4169" t="str">
        <f t="shared" si="394"/>
        <v/>
      </c>
    </row>
    <row r="4170" spans="7:15" x14ac:dyDescent="0.25">
      <c r="G4170" t="str">
        <f t="shared" si="390"/>
        <v/>
      </c>
      <c r="H4170" s="4" t="str">
        <f t="shared" si="391"/>
        <v/>
      </c>
      <c r="I4170" t="str">
        <f>IFERROR(INDEX(Analysis!$B$71:$L$91, MATCH(B4170, Analysis!$A$71:$A$91, 0), MATCH(C4170, Analysis!$B$70:$L$70, 0)), "")</f>
        <v/>
      </c>
      <c r="J4170" t="str">
        <f t="shared" si="392"/>
        <v/>
      </c>
      <c r="K4170" s="56" t="str">
        <f t="shared" si="393"/>
        <v/>
      </c>
      <c r="L4170" s="57" t="str">
        <f t="shared" si="395"/>
        <v/>
      </c>
      <c r="M4170" t="str" cm="1">
        <f t="array" ref="M4170">IF(L4170="","",_xlfn.IFS(
  AND(L4170&gt;=TIME(9,0,0), L4170&lt;TIME(16,0,0)),"Morning",
  AND(L4170&gt;=TIME(16,0,0), L4170&lt;TIME(23,59,0)),"Evening",
  L4170&gt;=TIME(23,59,0),"Night",
  L4170&lt;TIME(9,0,0),"Night"
))</f>
        <v/>
      </c>
      <c r="O4170" t="str">
        <f t="shared" si="394"/>
        <v/>
      </c>
    </row>
    <row r="4171" spans="7:15" x14ac:dyDescent="0.25">
      <c r="G4171" t="str">
        <f t="shared" si="390"/>
        <v/>
      </c>
      <c r="H4171" s="4" t="str">
        <f t="shared" si="391"/>
        <v/>
      </c>
      <c r="I4171" t="str">
        <f>IFERROR(INDEX(Analysis!$B$71:$L$91, MATCH(B4171, Analysis!$A$71:$A$91, 0), MATCH(C4171, Analysis!$B$70:$L$70, 0)), "")</f>
        <v/>
      </c>
      <c r="J4171" t="str">
        <f t="shared" si="392"/>
        <v/>
      </c>
      <c r="K4171" s="56" t="str">
        <f t="shared" si="393"/>
        <v/>
      </c>
      <c r="L4171" s="57" t="str">
        <f t="shared" si="395"/>
        <v/>
      </c>
      <c r="M4171" t="str" cm="1">
        <f t="array" ref="M4171">IF(L4171="","",_xlfn.IFS(
  AND(L4171&gt;=TIME(9,0,0), L4171&lt;TIME(16,0,0)),"Morning",
  AND(L4171&gt;=TIME(16,0,0), L4171&lt;TIME(23,59,0)),"Evening",
  L4171&gt;=TIME(23,59,0),"Night",
  L4171&lt;TIME(9,0,0),"Night"
))</f>
        <v/>
      </c>
      <c r="O4171" t="str">
        <f t="shared" si="394"/>
        <v/>
      </c>
    </row>
    <row r="4172" spans="7:15" x14ac:dyDescent="0.25">
      <c r="G4172" t="str">
        <f t="shared" si="390"/>
        <v/>
      </c>
      <c r="H4172" s="4" t="str">
        <f t="shared" si="391"/>
        <v/>
      </c>
      <c r="I4172" t="str">
        <f>IFERROR(INDEX(Analysis!$B$71:$L$91, MATCH(B4172, Analysis!$A$71:$A$91, 0), MATCH(C4172, Analysis!$B$70:$L$70, 0)), "")</f>
        <v/>
      </c>
      <c r="J4172" t="str">
        <f t="shared" si="392"/>
        <v/>
      </c>
      <c r="K4172" s="56" t="str">
        <f t="shared" si="393"/>
        <v/>
      </c>
      <c r="L4172" s="57" t="str">
        <f t="shared" si="395"/>
        <v/>
      </c>
      <c r="M4172" t="str" cm="1">
        <f t="array" ref="M4172">IF(L4172="","",_xlfn.IFS(
  AND(L4172&gt;=TIME(9,0,0), L4172&lt;TIME(16,0,0)),"Morning",
  AND(L4172&gt;=TIME(16,0,0), L4172&lt;TIME(23,59,0)),"Evening",
  L4172&gt;=TIME(23,59,0),"Night",
  L4172&lt;TIME(9,0,0),"Night"
))</f>
        <v/>
      </c>
      <c r="O4172" t="str">
        <f t="shared" si="394"/>
        <v/>
      </c>
    </row>
    <row r="4173" spans="7:15" x14ac:dyDescent="0.25">
      <c r="G4173" t="str">
        <f t="shared" si="390"/>
        <v/>
      </c>
      <c r="H4173" s="4" t="str">
        <f t="shared" si="391"/>
        <v/>
      </c>
      <c r="I4173" t="str">
        <f>IFERROR(INDEX(Analysis!$B$71:$L$91, MATCH(B4173, Analysis!$A$71:$A$91, 0), MATCH(C4173, Analysis!$B$70:$L$70, 0)), "")</f>
        <v/>
      </c>
      <c r="J4173" t="str">
        <f t="shared" si="392"/>
        <v/>
      </c>
      <c r="K4173" s="56" t="str">
        <f t="shared" si="393"/>
        <v/>
      </c>
      <c r="L4173" s="57" t="str">
        <f t="shared" si="395"/>
        <v/>
      </c>
      <c r="M4173" t="str" cm="1">
        <f t="array" ref="M4173">IF(L4173="","",_xlfn.IFS(
  AND(L4173&gt;=TIME(9,0,0), L4173&lt;TIME(16,0,0)),"Morning",
  AND(L4173&gt;=TIME(16,0,0), L4173&lt;TIME(23,59,0)),"Evening",
  L4173&gt;=TIME(23,59,0),"Night",
  L4173&lt;TIME(9,0,0),"Night"
))</f>
        <v/>
      </c>
      <c r="O4173" t="str">
        <f t="shared" si="394"/>
        <v/>
      </c>
    </row>
    <row r="4174" spans="7:15" x14ac:dyDescent="0.25">
      <c r="G4174" t="str">
        <f t="shared" si="390"/>
        <v/>
      </c>
      <c r="H4174" s="4" t="str">
        <f t="shared" si="391"/>
        <v/>
      </c>
      <c r="I4174" t="str">
        <f>IFERROR(INDEX(Analysis!$B$71:$L$91, MATCH(B4174, Analysis!$A$71:$A$91, 0), MATCH(C4174, Analysis!$B$70:$L$70, 0)), "")</f>
        <v/>
      </c>
      <c r="J4174" t="str">
        <f t="shared" si="392"/>
        <v/>
      </c>
      <c r="K4174" s="56" t="str">
        <f t="shared" si="393"/>
        <v/>
      </c>
      <c r="L4174" s="57" t="str">
        <f t="shared" si="395"/>
        <v/>
      </c>
      <c r="M4174" t="str" cm="1">
        <f t="array" ref="M4174">IF(L4174="","",_xlfn.IFS(
  AND(L4174&gt;=TIME(9,0,0), L4174&lt;TIME(16,0,0)),"Morning",
  AND(L4174&gt;=TIME(16,0,0), L4174&lt;TIME(23,59,0)),"Evening",
  L4174&gt;=TIME(23,59,0),"Night",
  L4174&lt;TIME(9,0,0),"Night"
))</f>
        <v/>
      </c>
      <c r="O4174" t="str">
        <f t="shared" si="394"/>
        <v/>
      </c>
    </row>
    <row r="4175" spans="7:15" x14ac:dyDescent="0.25">
      <c r="G4175" t="str">
        <f t="shared" si="390"/>
        <v/>
      </c>
      <c r="H4175" s="4" t="str">
        <f t="shared" si="391"/>
        <v/>
      </c>
      <c r="I4175" t="str">
        <f>IFERROR(INDEX(Analysis!$B$71:$L$91, MATCH(B4175, Analysis!$A$71:$A$91, 0), MATCH(C4175, Analysis!$B$70:$L$70, 0)), "")</f>
        <v/>
      </c>
      <c r="J4175" t="str">
        <f t="shared" si="392"/>
        <v/>
      </c>
      <c r="K4175" s="56" t="str">
        <f t="shared" si="393"/>
        <v/>
      </c>
      <c r="L4175" s="57" t="str">
        <f t="shared" si="395"/>
        <v/>
      </c>
      <c r="M4175" t="str" cm="1">
        <f t="array" ref="M4175">IF(L4175="","",_xlfn.IFS(
  AND(L4175&gt;=TIME(9,0,0), L4175&lt;TIME(16,0,0)),"Morning",
  AND(L4175&gt;=TIME(16,0,0), L4175&lt;TIME(23,59,0)),"Evening",
  L4175&gt;=TIME(23,59,0),"Night",
  L4175&lt;TIME(9,0,0),"Night"
))</f>
        <v/>
      </c>
      <c r="O4175" t="str">
        <f t="shared" si="394"/>
        <v/>
      </c>
    </row>
    <row r="4176" spans="7:15" x14ac:dyDescent="0.25">
      <c r="G4176" t="str">
        <f t="shared" si="390"/>
        <v/>
      </c>
      <c r="H4176" s="4" t="str">
        <f t="shared" si="391"/>
        <v/>
      </c>
      <c r="I4176" t="str">
        <f>IFERROR(INDEX(Analysis!$B$71:$L$91, MATCH(B4176, Analysis!$A$71:$A$91, 0), MATCH(C4176, Analysis!$B$70:$L$70, 0)), "")</f>
        <v/>
      </c>
      <c r="J4176" t="str">
        <f t="shared" si="392"/>
        <v/>
      </c>
      <c r="K4176" s="56" t="str">
        <f t="shared" si="393"/>
        <v/>
      </c>
      <c r="L4176" s="57" t="str">
        <f t="shared" si="395"/>
        <v/>
      </c>
      <c r="M4176" t="str" cm="1">
        <f t="array" ref="M4176">IF(L4176="","",_xlfn.IFS(
  AND(L4176&gt;=TIME(9,0,0), L4176&lt;TIME(16,0,0)),"Morning",
  AND(L4176&gt;=TIME(16,0,0), L4176&lt;TIME(23,59,0)),"Evening",
  L4176&gt;=TIME(23,59,0),"Night",
  L4176&lt;TIME(9,0,0),"Night"
))</f>
        <v/>
      </c>
      <c r="O4176" t="str">
        <f t="shared" si="394"/>
        <v/>
      </c>
    </row>
    <row r="4177" spans="7:15" x14ac:dyDescent="0.25">
      <c r="G4177" t="str">
        <f t="shared" si="390"/>
        <v/>
      </c>
      <c r="H4177" s="4" t="str">
        <f t="shared" si="391"/>
        <v/>
      </c>
      <c r="I4177" t="str">
        <f>IFERROR(INDEX(Analysis!$B$71:$L$91, MATCH(B4177, Analysis!$A$71:$A$91, 0), MATCH(C4177, Analysis!$B$70:$L$70, 0)), "")</f>
        <v/>
      </c>
      <c r="J4177" t="str">
        <f t="shared" si="392"/>
        <v/>
      </c>
      <c r="K4177" s="56" t="str">
        <f t="shared" si="393"/>
        <v/>
      </c>
      <c r="L4177" s="57" t="str">
        <f t="shared" si="395"/>
        <v/>
      </c>
      <c r="M4177" t="str" cm="1">
        <f t="array" ref="M4177">IF(L4177="","",_xlfn.IFS(
  AND(L4177&gt;=TIME(9,0,0), L4177&lt;TIME(16,0,0)),"Morning",
  AND(L4177&gt;=TIME(16,0,0), L4177&lt;TIME(23,59,0)),"Evening",
  L4177&gt;=TIME(23,59,0),"Night",
  L4177&lt;TIME(9,0,0),"Night"
))</f>
        <v/>
      </c>
      <c r="O4177" t="str">
        <f t="shared" si="394"/>
        <v/>
      </c>
    </row>
    <row r="4178" spans="7:15" x14ac:dyDescent="0.25">
      <c r="G4178" t="str">
        <f t="shared" si="390"/>
        <v/>
      </c>
      <c r="H4178" s="4" t="str">
        <f t="shared" si="391"/>
        <v/>
      </c>
      <c r="I4178" t="str">
        <f>IFERROR(INDEX(Analysis!$B$71:$L$91, MATCH(B4178, Analysis!$A$71:$A$91, 0), MATCH(C4178, Analysis!$B$70:$L$70, 0)), "")</f>
        <v/>
      </c>
      <c r="J4178" t="str">
        <f t="shared" si="392"/>
        <v/>
      </c>
      <c r="K4178" s="56" t="str">
        <f t="shared" si="393"/>
        <v/>
      </c>
      <c r="L4178" s="57" t="str">
        <f t="shared" si="395"/>
        <v/>
      </c>
      <c r="M4178" t="str" cm="1">
        <f t="array" ref="M4178">IF(L4178="","",_xlfn.IFS(
  AND(L4178&gt;=TIME(9,0,0), L4178&lt;TIME(16,0,0)),"Morning",
  AND(L4178&gt;=TIME(16,0,0), L4178&lt;TIME(23,59,0)),"Evening",
  L4178&gt;=TIME(23,59,0),"Night",
  L4178&lt;TIME(9,0,0),"Night"
))</f>
        <v/>
      </c>
      <c r="O4178" t="str">
        <f t="shared" si="394"/>
        <v/>
      </c>
    </row>
    <row r="4179" spans="7:15" x14ac:dyDescent="0.25">
      <c r="G4179" t="str">
        <f t="shared" si="390"/>
        <v/>
      </c>
      <c r="H4179" s="4" t="str">
        <f t="shared" si="391"/>
        <v/>
      </c>
      <c r="I4179" t="str">
        <f>IFERROR(INDEX(Analysis!$B$71:$L$91, MATCH(B4179, Analysis!$A$71:$A$91, 0), MATCH(C4179, Analysis!$B$70:$L$70, 0)), "")</f>
        <v/>
      </c>
      <c r="J4179" t="str">
        <f t="shared" si="392"/>
        <v/>
      </c>
      <c r="K4179" s="56" t="str">
        <f t="shared" si="393"/>
        <v/>
      </c>
      <c r="L4179" s="57" t="str">
        <f t="shared" si="395"/>
        <v/>
      </c>
      <c r="M4179" t="str" cm="1">
        <f t="array" ref="M4179">IF(L4179="","",_xlfn.IFS(
  AND(L4179&gt;=TIME(9,0,0), L4179&lt;TIME(16,0,0)),"Morning",
  AND(L4179&gt;=TIME(16,0,0), L4179&lt;TIME(23,59,0)),"Evening",
  L4179&gt;=TIME(23,59,0),"Night",
  L4179&lt;TIME(9,0,0),"Night"
))</f>
        <v/>
      </c>
      <c r="O4179" t="str">
        <f t="shared" si="394"/>
        <v/>
      </c>
    </row>
    <row r="4180" spans="7:15" x14ac:dyDescent="0.25">
      <c r="G4180" t="str">
        <f t="shared" si="390"/>
        <v/>
      </c>
      <c r="H4180" s="4" t="str">
        <f t="shared" si="391"/>
        <v/>
      </c>
      <c r="I4180" t="str">
        <f>IFERROR(INDEX(Analysis!$B$71:$L$91, MATCH(B4180, Analysis!$A$71:$A$91, 0), MATCH(C4180, Analysis!$B$70:$L$70, 0)), "")</f>
        <v/>
      </c>
      <c r="J4180" t="str">
        <f t="shared" si="392"/>
        <v/>
      </c>
      <c r="K4180" s="56" t="str">
        <f t="shared" si="393"/>
        <v/>
      </c>
      <c r="L4180" s="57" t="str">
        <f t="shared" si="395"/>
        <v/>
      </c>
      <c r="M4180" t="str" cm="1">
        <f t="array" ref="M4180">IF(L4180="","",_xlfn.IFS(
  AND(L4180&gt;=TIME(9,0,0), L4180&lt;TIME(16,0,0)),"Morning",
  AND(L4180&gt;=TIME(16,0,0), L4180&lt;TIME(23,59,0)),"Evening",
  L4180&gt;=TIME(23,59,0),"Night",
  L4180&lt;TIME(9,0,0),"Night"
))</f>
        <v/>
      </c>
      <c r="O4180" t="str">
        <f t="shared" si="394"/>
        <v/>
      </c>
    </row>
    <row r="4181" spans="7:15" x14ac:dyDescent="0.25">
      <c r="G4181" t="str">
        <f t="shared" si="390"/>
        <v/>
      </c>
      <c r="H4181" s="4" t="str">
        <f t="shared" si="391"/>
        <v/>
      </c>
      <c r="I4181" t="str">
        <f>IFERROR(INDEX(Analysis!$B$71:$L$91, MATCH(B4181, Analysis!$A$71:$A$91, 0), MATCH(C4181, Analysis!$B$70:$L$70, 0)), "")</f>
        <v/>
      </c>
      <c r="J4181" t="str">
        <f t="shared" si="392"/>
        <v/>
      </c>
      <c r="K4181" s="56" t="str">
        <f t="shared" si="393"/>
        <v/>
      </c>
      <c r="L4181" s="57" t="str">
        <f t="shared" si="395"/>
        <v/>
      </c>
      <c r="M4181" t="str" cm="1">
        <f t="array" ref="M4181">IF(L4181="","",_xlfn.IFS(
  AND(L4181&gt;=TIME(9,0,0), L4181&lt;TIME(16,0,0)),"Morning",
  AND(L4181&gt;=TIME(16,0,0), L4181&lt;TIME(23,59,0)),"Evening",
  L4181&gt;=TIME(23,59,0),"Night",
  L4181&lt;TIME(9,0,0),"Night"
))</f>
        <v/>
      </c>
      <c r="O4181" t="str">
        <f t="shared" si="394"/>
        <v/>
      </c>
    </row>
    <row r="4182" spans="7:15" x14ac:dyDescent="0.25">
      <c r="G4182" t="str">
        <f t="shared" si="390"/>
        <v/>
      </c>
      <c r="H4182" s="4" t="str">
        <f t="shared" si="391"/>
        <v/>
      </c>
      <c r="I4182" t="str">
        <f>IFERROR(INDEX(Analysis!$B$71:$L$91, MATCH(B4182, Analysis!$A$71:$A$91, 0), MATCH(C4182, Analysis!$B$70:$L$70, 0)), "")</f>
        <v/>
      </c>
      <c r="J4182" t="str">
        <f t="shared" si="392"/>
        <v/>
      </c>
      <c r="K4182" s="56" t="str">
        <f t="shared" si="393"/>
        <v/>
      </c>
      <c r="L4182" s="57" t="str">
        <f t="shared" si="395"/>
        <v/>
      </c>
      <c r="M4182" t="str" cm="1">
        <f t="array" ref="M4182">IF(L4182="","",_xlfn.IFS(
  AND(L4182&gt;=TIME(9,0,0), L4182&lt;TIME(16,0,0)),"Morning",
  AND(L4182&gt;=TIME(16,0,0), L4182&lt;TIME(23,59,0)),"Evening",
  L4182&gt;=TIME(23,59,0),"Night",
  L4182&lt;TIME(9,0,0),"Night"
))</f>
        <v/>
      </c>
      <c r="O4182" t="str">
        <f t="shared" si="394"/>
        <v/>
      </c>
    </row>
    <row r="4183" spans="7:15" x14ac:dyDescent="0.25">
      <c r="G4183" t="str">
        <f t="shared" si="390"/>
        <v/>
      </c>
      <c r="H4183" s="4" t="str">
        <f t="shared" si="391"/>
        <v/>
      </c>
      <c r="I4183" t="str">
        <f>IFERROR(INDEX(Analysis!$B$71:$L$91, MATCH(B4183, Analysis!$A$71:$A$91, 0), MATCH(C4183, Analysis!$B$70:$L$70, 0)), "")</f>
        <v/>
      </c>
      <c r="J4183" t="str">
        <f t="shared" si="392"/>
        <v/>
      </c>
      <c r="K4183" s="56" t="str">
        <f t="shared" si="393"/>
        <v/>
      </c>
      <c r="L4183" s="57" t="str">
        <f t="shared" si="395"/>
        <v/>
      </c>
      <c r="M4183" t="str" cm="1">
        <f t="array" ref="M4183">IF(L4183="","",_xlfn.IFS(
  AND(L4183&gt;=TIME(9,0,0), L4183&lt;TIME(16,0,0)),"Morning",
  AND(L4183&gt;=TIME(16,0,0), L4183&lt;TIME(23,59,0)),"Evening",
  L4183&gt;=TIME(23,59,0),"Night",
  L4183&lt;TIME(9,0,0),"Night"
))</f>
        <v/>
      </c>
      <c r="O4183" t="str">
        <f t="shared" si="394"/>
        <v/>
      </c>
    </row>
    <row r="4184" spans="7:15" x14ac:dyDescent="0.25">
      <c r="G4184" t="str">
        <f t="shared" si="390"/>
        <v/>
      </c>
      <c r="H4184" s="4" t="str">
        <f t="shared" si="391"/>
        <v/>
      </c>
      <c r="I4184" t="str">
        <f>IFERROR(INDEX(Analysis!$B$71:$L$91, MATCH(B4184, Analysis!$A$71:$A$91, 0), MATCH(C4184, Analysis!$B$70:$L$70, 0)), "")</f>
        <v/>
      </c>
      <c r="J4184" t="str">
        <f t="shared" si="392"/>
        <v/>
      </c>
      <c r="K4184" s="56" t="str">
        <f t="shared" si="393"/>
        <v/>
      </c>
      <c r="L4184" s="57" t="str">
        <f t="shared" si="395"/>
        <v/>
      </c>
      <c r="M4184" t="str" cm="1">
        <f t="array" ref="M4184">IF(L4184="","",_xlfn.IFS(
  AND(L4184&gt;=TIME(9,0,0), L4184&lt;TIME(16,0,0)),"Morning",
  AND(L4184&gt;=TIME(16,0,0), L4184&lt;TIME(23,59,0)),"Evening",
  L4184&gt;=TIME(23,59,0),"Night",
  L4184&lt;TIME(9,0,0),"Night"
))</f>
        <v/>
      </c>
      <c r="O4184" t="str">
        <f t="shared" si="394"/>
        <v/>
      </c>
    </row>
    <row r="4185" spans="7:15" x14ac:dyDescent="0.25">
      <c r="G4185" t="str">
        <f t="shared" si="390"/>
        <v/>
      </c>
      <c r="H4185" s="4" t="str">
        <f t="shared" si="391"/>
        <v/>
      </c>
      <c r="I4185" t="str">
        <f>IFERROR(INDEX(Analysis!$B$71:$L$91, MATCH(B4185, Analysis!$A$71:$A$91, 0), MATCH(C4185, Analysis!$B$70:$L$70, 0)), "")</f>
        <v/>
      </c>
      <c r="J4185" t="str">
        <f t="shared" si="392"/>
        <v/>
      </c>
      <c r="K4185" s="56" t="str">
        <f t="shared" si="393"/>
        <v/>
      </c>
      <c r="L4185" s="57" t="str">
        <f t="shared" si="395"/>
        <v/>
      </c>
      <c r="M4185" t="str" cm="1">
        <f t="array" ref="M4185">IF(L4185="","",_xlfn.IFS(
  AND(L4185&gt;=TIME(9,0,0), L4185&lt;TIME(16,0,0)),"Morning",
  AND(L4185&gt;=TIME(16,0,0), L4185&lt;TIME(23,59,0)),"Evening",
  L4185&gt;=TIME(23,59,0),"Night",
  L4185&lt;TIME(9,0,0),"Night"
))</f>
        <v/>
      </c>
      <c r="O4185" t="str">
        <f t="shared" si="394"/>
        <v/>
      </c>
    </row>
    <row r="4186" spans="7:15" x14ac:dyDescent="0.25">
      <c r="G4186" t="str">
        <f t="shared" si="390"/>
        <v/>
      </c>
      <c r="H4186" s="4" t="str">
        <f t="shared" si="391"/>
        <v/>
      </c>
      <c r="I4186" t="str">
        <f>IFERROR(INDEX(Analysis!$B$71:$L$91, MATCH(B4186, Analysis!$A$71:$A$91, 0), MATCH(C4186, Analysis!$B$70:$L$70, 0)), "")</f>
        <v/>
      </c>
      <c r="J4186" t="str">
        <f t="shared" si="392"/>
        <v/>
      </c>
      <c r="K4186" s="56" t="str">
        <f t="shared" si="393"/>
        <v/>
      </c>
      <c r="L4186" s="57" t="str">
        <f t="shared" si="395"/>
        <v/>
      </c>
      <c r="M4186" t="str" cm="1">
        <f t="array" ref="M4186">IF(L4186="","",_xlfn.IFS(
  AND(L4186&gt;=TIME(9,0,0), L4186&lt;TIME(16,0,0)),"Morning",
  AND(L4186&gt;=TIME(16,0,0), L4186&lt;TIME(23,59,0)),"Evening",
  L4186&gt;=TIME(23,59,0),"Night",
  L4186&lt;TIME(9,0,0),"Night"
))</f>
        <v/>
      </c>
      <c r="O4186" t="str">
        <f t="shared" si="394"/>
        <v/>
      </c>
    </row>
    <row r="4187" spans="7:15" x14ac:dyDescent="0.25">
      <c r="G4187" t="str">
        <f t="shared" si="390"/>
        <v/>
      </c>
      <c r="H4187" s="4" t="str">
        <f t="shared" si="391"/>
        <v/>
      </c>
      <c r="I4187" t="str">
        <f>IFERROR(INDEX(Analysis!$B$71:$L$91, MATCH(B4187, Analysis!$A$71:$A$91, 0), MATCH(C4187, Analysis!$B$70:$L$70, 0)), "")</f>
        <v/>
      </c>
      <c r="J4187" t="str">
        <f t="shared" si="392"/>
        <v/>
      </c>
      <c r="K4187" s="56" t="str">
        <f t="shared" si="393"/>
        <v/>
      </c>
      <c r="L4187" s="57" t="str">
        <f t="shared" si="395"/>
        <v/>
      </c>
      <c r="M4187" t="str" cm="1">
        <f t="array" ref="M4187">IF(L4187="","",_xlfn.IFS(
  AND(L4187&gt;=TIME(9,0,0), L4187&lt;TIME(16,0,0)),"Morning",
  AND(L4187&gt;=TIME(16,0,0), L4187&lt;TIME(23,59,0)),"Evening",
  L4187&gt;=TIME(23,59,0),"Night",
  L4187&lt;TIME(9,0,0),"Night"
))</f>
        <v/>
      </c>
      <c r="O4187" t="str">
        <f t="shared" si="394"/>
        <v/>
      </c>
    </row>
    <row r="4188" spans="7:15" x14ac:dyDescent="0.25">
      <c r="G4188" t="str">
        <f t="shared" si="390"/>
        <v/>
      </c>
      <c r="H4188" s="4" t="str">
        <f t="shared" si="391"/>
        <v/>
      </c>
      <c r="I4188" t="str">
        <f>IFERROR(INDEX(Analysis!$B$71:$L$91, MATCH(B4188, Analysis!$A$71:$A$91, 0), MATCH(C4188, Analysis!$B$70:$L$70, 0)), "")</f>
        <v/>
      </c>
      <c r="J4188" t="str">
        <f t="shared" si="392"/>
        <v/>
      </c>
      <c r="K4188" s="56" t="str">
        <f t="shared" si="393"/>
        <v/>
      </c>
      <c r="L4188" s="57" t="str">
        <f t="shared" si="395"/>
        <v/>
      </c>
      <c r="M4188" t="str" cm="1">
        <f t="array" ref="M4188">IF(L4188="","",_xlfn.IFS(
  AND(L4188&gt;=TIME(9,0,0), L4188&lt;TIME(16,0,0)),"Morning",
  AND(L4188&gt;=TIME(16,0,0), L4188&lt;TIME(23,59,0)),"Evening",
  L4188&gt;=TIME(23,59,0),"Night",
  L4188&lt;TIME(9,0,0),"Night"
))</f>
        <v/>
      </c>
      <c r="O4188" t="str">
        <f t="shared" si="394"/>
        <v/>
      </c>
    </row>
    <row r="4189" spans="7:15" x14ac:dyDescent="0.25">
      <c r="G4189" t="str">
        <f t="shared" si="390"/>
        <v/>
      </c>
      <c r="H4189" s="4" t="str">
        <f t="shared" si="391"/>
        <v/>
      </c>
      <c r="I4189" t="str">
        <f>IFERROR(INDEX(Analysis!$B$71:$L$91, MATCH(B4189, Analysis!$A$71:$A$91, 0), MATCH(C4189, Analysis!$B$70:$L$70, 0)), "")</f>
        <v/>
      </c>
      <c r="J4189" t="str">
        <f t="shared" si="392"/>
        <v/>
      </c>
      <c r="K4189" s="56" t="str">
        <f t="shared" si="393"/>
        <v/>
      </c>
      <c r="L4189" s="57" t="str">
        <f t="shared" si="395"/>
        <v/>
      </c>
      <c r="M4189" t="str" cm="1">
        <f t="array" ref="M4189">IF(L4189="","",_xlfn.IFS(
  AND(L4189&gt;=TIME(9,0,0), L4189&lt;TIME(16,0,0)),"Morning",
  AND(L4189&gt;=TIME(16,0,0), L4189&lt;TIME(23,59,0)),"Evening",
  L4189&gt;=TIME(23,59,0),"Night",
  L4189&lt;TIME(9,0,0),"Night"
))</f>
        <v/>
      </c>
      <c r="O4189" t="str">
        <f t="shared" si="394"/>
        <v/>
      </c>
    </row>
    <row r="4190" spans="7:15" x14ac:dyDescent="0.25">
      <c r="G4190" t="str">
        <f t="shared" si="390"/>
        <v/>
      </c>
      <c r="H4190" s="4" t="str">
        <f t="shared" si="391"/>
        <v/>
      </c>
      <c r="I4190" t="str">
        <f>IFERROR(INDEX(Analysis!$B$71:$L$91, MATCH(B4190, Analysis!$A$71:$A$91, 0), MATCH(C4190, Analysis!$B$70:$L$70, 0)), "")</f>
        <v/>
      </c>
      <c r="J4190" t="str">
        <f t="shared" si="392"/>
        <v/>
      </c>
      <c r="K4190" s="56" t="str">
        <f t="shared" si="393"/>
        <v/>
      </c>
      <c r="L4190" s="57" t="str">
        <f t="shared" si="395"/>
        <v/>
      </c>
      <c r="M4190" t="str" cm="1">
        <f t="array" ref="M4190">IF(L4190="","",_xlfn.IFS(
  AND(L4190&gt;=TIME(9,0,0), L4190&lt;TIME(16,0,0)),"Morning",
  AND(L4190&gt;=TIME(16,0,0), L4190&lt;TIME(23,59,0)),"Evening",
  L4190&gt;=TIME(23,59,0),"Night",
  L4190&lt;TIME(9,0,0),"Night"
))</f>
        <v/>
      </c>
      <c r="O4190" t="str">
        <f t="shared" si="394"/>
        <v/>
      </c>
    </row>
    <row r="4191" spans="7:15" x14ac:dyDescent="0.25">
      <c r="G4191" t="str">
        <f t="shared" si="390"/>
        <v/>
      </c>
      <c r="H4191" s="4" t="str">
        <f t="shared" si="391"/>
        <v/>
      </c>
      <c r="I4191" t="str">
        <f>IFERROR(INDEX(Analysis!$B$71:$L$91, MATCH(B4191, Analysis!$A$71:$A$91, 0), MATCH(C4191, Analysis!$B$70:$L$70, 0)), "")</f>
        <v/>
      </c>
      <c r="J4191" t="str">
        <f t="shared" si="392"/>
        <v/>
      </c>
      <c r="K4191" s="56" t="str">
        <f t="shared" si="393"/>
        <v/>
      </c>
      <c r="L4191" s="57" t="str">
        <f t="shared" si="395"/>
        <v/>
      </c>
      <c r="M4191" t="str" cm="1">
        <f t="array" ref="M4191">IF(L4191="","",_xlfn.IFS(
  AND(L4191&gt;=TIME(9,0,0), L4191&lt;TIME(16,0,0)),"Morning",
  AND(L4191&gt;=TIME(16,0,0), L4191&lt;TIME(23,59,0)),"Evening",
  L4191&gt;=TIME(23,59,0),"Night",
  L4191&lt;TIME(9,0,0),"Night"
))</f>
        <v/>
      </c>
      <c r="O4191" t="str">
        <f t="shared" si="394"/>
        <v/>
      </c>
    </row>
    <row r="4192" spans="7:15" x14ac:dyDescent="0.25">
      <c r="G4192" t="str">
        <f t="shared" si="390"/>
        <v/>
      </c>
      <c r="H4192" s="4" t="str">
        <f t="shared" si="391"/>
        <v/>
      </c>
      <c r="I4192" t="str">
        <f>IFERROR(INDEX(Analysis!$B$71:$L$91, MATCH(B4192, Analysis!$A$71:$A$91, 0), MATCH(C4192, Analysis!$B$70:$L$70, 0)), "")</f>
        <v/>
      </c>
      <c r="J4192" t="str">
        <f t="shared" si="392"/>
        <v/>
      </c>
      <c r="K4192" s="56" t="str">
        <f t="shared" si="393"/>
        <v/>
      </c>
      <c r="L4192" s="57" t="str">
        <f t="shared" si="395"/>
        <v/>
      </c>
      <c r="M4192" t="str" cm="1">
        <f t="array" ref="M4192">IF(L4192="","",_xlfn.IFS(
  AND(L4192&gt;=TIME(9,0,0), L4192&lt;TIME(16,0,0)),"Morning",
  AND(L4192&gt;=TIME(16,0,0), L4192&lt;TIME(23,59,0)),"Evening",
  L4192&gt;=TIME(23,59,0),"Night",
  L4192&lt;TIME(9,0,0),"Night"
))</f>
        <v/>
      </c>
      <c r="O4192" t="str">
        <f t="shared" si="394"/>
        <v/>
      </c>
    </row>
    <row r="4193" spans="7:15" x14ac:dyDescent="0.25">
      <c r="G4193" t="str">
        <f t="shared" si="390"/>
        <v/>
      </c>
      <c r="H4193" s="4" t="str">
        <f t="shared" si="391"/>
        <v/>
      </c>
      <c r="I4193" t="str">
        <f>IFERROR(INDEX(Analysis!$B$71:$L$91, MATCH(B4193, Analysis!$A$71:$A$91, 0), MATCH(C4193, Analysis!$B$70:$L$70, 0)), "")</f>
        <v/>
      </c>
      <c r="J4193" t="str">
        <f t="shared" si="392"/>
        <v/>
      </c>
      <c r="K4193" s="56" t="str">
        <f t="shared" si="393"/>
        <v/>
      </c>
      <c r="L4193" s="57" t="str">
        <f t="shared" si="395"/>
        <v/>
      </c>
      <c r="M4193" t="str" cm="1">
        <f t="array" ref="M4193">IF(L4193="","",_xlfn.IFS(
  AND(L4193&gt;=TIME(9,0,0), L4193&lt;TIME(16,0,0)),"Morning",
  AND(L4193&gt;=TIME(16,0,0), L4193&lt;TIME(23,59,0)),"Evening",
  L4193&gt;=TIME(23,59,0),"Night",
  L4193&lt;TIME(9,0,0),"Night"
))</f>
        <v/>
      </c>
      <c r="O4193" t="str">
        <f t="shared" si="394"/>
        <v/>
      </c>
    </row>
    <row r="4194" spans="7:15" x14ac:dyDescent="0.25">
      <c r="G4194" t="str">
        <f t="shared" si="390"/>
        <v/>
      </c>
      <c r="H4194" s="4" t="str">
        <f t="shared" si="391"/>
        <v/>
      </c>
      <c r="I4194" t="str">
        <f>IFERROR(INDEX(Analysis!$B$71:$L$91, MATCH(B4194, Analysis!$A$71:$A$91, 0), MATCH(C4194, Analysis!$B$70:$L$70, 0)), "")</f>
        <v/>
      </c>
      <c r="J4194" t="str">
        <f t="shared" si="392"/>
        <v/>
      </c>
      <c r="K4194" s="56" t="str">
        <f t="shared" si="393"/>
        <v/>
      </c>
      <c r="L4194" s="57" t="str">
        <f t="shared" si="395"/>
        <v/>
      </c>
      <c r="M4194" t="str" cm="1">
        <f t="array" ref="M4194">IF(L4194="","",_xlfn.IFS(
  AND(L4194&gt;=TIME(9,0,0), L4194&lt;TIME(16,0,0)),"Morning",
  AND(L4194&gt;=TIME(16,0,0), L4194&lt;TIME(23,59,0)),"Evening",
  L4194&gt;=TIME(23,59,0),"Night",
  L4194&lt;TIME(9,0,0),"Night"
))</f>
        <v/>
      </c>
      <c r="O4194" t="str">
        <f t="shared" si="394"/>
        <v/>
      </c>
    </row>
    <row r="4195" spans="7:15" x14ac:dyDescent="0.25">
      <c r="G4195" t="str">
        <f t="shared" si="390"/>
        <v/>
      </c>
      <c r="H4195" s="4" t="str">
        <f t="shared" si="391"/>
        <v/>
      </c>
      <c r="I4195" t="str">
        <f>IFERROR(INDEX(Analysis!$B$71:$L$91, MATCH(B4195, Analysis!$A$71:$A$91, 0), MATCH(C4195, Analysis!$B$70:$L$70, 0)), "")</f>
        <v/>
      </c>
      <c r="J4195" t="str">
        <f t="shared" si="392"/>
        <v/>
      </c>
      <c r="K4195" s="56" t="str">
        <f t="shared" si="393"/>
        <v/>
      </c>
      <c r="L4195" s="57" t="str">
        <f t="shared" si="395"/>
        <v/>
      </c>
      <c r="M4195" t="str" cm="1">
        <f t="array" ref="M4195">IF(L4195="","",_xlfn.IFS(
  AND(L4195&gt;=TIME(9,0,0), L4195&lt;TIME(16,0,0)),"Morning",
  AND(L4195&gt;=TIME(16,0,0), L4195&lt;TIME(23,59,0)),"Evening",
  L4195&gt;=TIME(23,59,0),"Night",
  L4195&lt;TIME(9,0,0),"Night"
))</f>
        <v/>
      </c>
      <c r="O4195" t="str">
        <f t="shared" si="394"/>
        <v/>
      </c>
    </row>
    <row r="4196" spans="7:15" x14ac:dyDescent="0.25">
      <c r="G4196" t="str">
        <f t="shared" si="390"/>
        <v/>
      </c>
      <c r="H4196" s="4" t="str">
        <f t="shared" si="391"/>
        <v/>
      </c>
      <c r="I4196" t="str">
        <f>IFERROR(INDEX(Analysis!$B$71:$L$91, MATCH(B4196, Analysis!$A$71:$A$91, 0), MATCH(C4196, Analysis!$B$70:$L$70, 0)), "")</f>
        <v/>
      </c>
      <c r="J4196" t="str">
        <f t="shared" si="392"/>
        <v/>
      </c>
      <c r="K4196" s="56" t="str">
        <f t="shared" si="393"/>
        <v/>
      </c>
      <c r="L4196" s="57" t="str">
        <f t="shared" si="395"/>
        <v/>
      </c>
      <c r="M4196" t="str" cm="1">
        <f t="array" ref="M4196">IF(L4196="","",_xlfn.IFS(
  AND(L4196&gt;=TIME(9,0,0), L4196&lt;TIME(16,0,0)),"Morning",
  AND(L4196&gt;=TIME(16,0,0), L4196&lt;TIME(23,59,0)),"Evening",
  L4196&gt;=TIME(23,59,0),"Night",
  L4196&lt;TIME(9,0,0),"Night"
))</f>
        <v/>
      </c>
      <c r="O4196" t="str">
        <f t="shared" si="394"/>
        <v/>
      </c>
    </row>
    <row r="4197" spans="7:15" x14ac:dyDescent="0.25">
      <c r="G4197" t="str">
        <f t="shared" si="390"/>
        <v/>
      </c>
      <c r="H4197" s="4" t="str">
        <f t="shared" si="391"/>
        <v/>
      </c>
      <c r="I4197" t="str">
        <f>IFERROR(INDEX(Analysis!$B$71:$L$91, MATCH(B4197, Analysis!$A$71:$A$91, 0), MATCH(C4197, Analysis!$B$70:$L$70, 0)), "")</f>
        <v/>
      </c>
      <c r="J4197" t="str">
        <f t="shared" si="392"/>
        <v/>
      </c>
      <c r="K4197" s="56" t="str">
        <f t="shared" si="393"/>
        <v/>
      </c>
      <c r="L4197" s="57" t="str">
        <f t="shared" si="395"/>
        <v/>
      </c>
      <c r="M4197" t="str" cm="1">
        <f t="array" ref="M4197">IF(L4197="","",_xlfn.IFS(
  AND(L4197&gt;=TIME(9,0,0), L4197&lt;TIME(16,0,0)),"Morning",
  AND(L4197&gt;=TIME(16,0,0), L4197&lt;TIME(23,59,0)),"Evening",
  L4197&gt;=TIME(23,59,0),"Night",
  L4197&lt;TIME(9,0,0),"Night"
))</f>
        <v/>
      </c>
      <c r="O4197" t="str">
        <f t="shared" si="394"/>
        <v/>
      </c>
    </row>
    <row r="4198" spans="7:15" x14ac:dyDescent="0.25">
      <c r="G4198" t="str">
        <f t="shared" si="390"/>
        <v/>
      </c>
      <c r="H4198" s="4" t="str">
        <f t="shared" si="391"/>
        <v/>
      </c>
      <c r="I4198" t="str">
        <f>IFERROR(INDEX(Analysis!$B$71:$L$91, MATCH(B4198, Analysis!$A$71:$A$91, 0), MATCH(C4198, Analysis!$B$70:$L$70, 0)), "")</f>
        <v/>
      </c>
      <c r="J4198" t="str">
        <f t="shared" si="392"/>
        <v/>
      </c>
      <c r="K4198" s="56" t="str">
        <f t="shared" si="393"/>
        <v/>
      </c>
      <c r="L4198" s="57" t="str">
        <f t="shared" si="395"/>
        <v/>
      </c>
      <c r="M4198" t="str" cm="1">
        <f t="array" ref="M4198">IF(L4198="","",_xlfn.IFS(
  AND(L4198&gt;=TIME(9,0,0), L4198&lt;TIME(16,0,0)),"Morning",
  AND(L4198&gt;=TIME(16,0,0), L4198&lt;TIME(23,59,0)),"Evening",
  L4198&gt;=TIME(23,59,0),"Night",
  L4198&lt;TIME(9,0,0),"Night"
))</f>
        <v/>
      </c>
      <c r="O4198" t="str">
        <f t="shared" si="394"/>
        <v/>
      </c>
    </row>
    <row r="4199" spans="7:15" x14ac:dyDescent="0.25">
      <c r="G4199" t="str">
        <f t="shared" si="390"/>
        <v/>
      </c>
      <c r="H4199" s="4" t="str">
        <f t="shared" si="391"/>
        <v/>
      </c>
      <c r="I4199" t="str">
        <f>IFERROR(INDEX(Analysis!$B$71:$L$91, MATCH(B4199, Analysis!$A$71:$A$91, 0), MATCH(C4199, Analysis!$B$70:$L$70, 0)), "")</f>
        <v/>
      </c>
      <c r="J4199" t="str">
        <f t="shared" si="392"/>
        <v/>
      </c>
      <c r="K4199" s="56" t="str">
        <f t="shared" si="393"/>
        <v/>
      </c>
      <c r="L4199" s="57" t="str">
        <f t="shared" si="395"/>
        <v/>
      </c>
      <c r="M4199" t="str" cm="1">
        <f t="array" ref="M4199">IF(L4199="","",_xlfn.IFS(
  AND(L4199&gt;=TIME(9,0,0), L4199&lt;TIME(16,0,0)),"Morning",
  AND(L4199&gt;=TIME(16,0,0), L4199&lt;TIME(23,59,0)),"Evening",
  L4199&gt;=TIME(23,59,0),"Night",
  L4199&lt;TIME(9,0,0),"Night"
))</f>
        <v/>
      </c>
      <c r="O4199" t="str">
        <f t="shared" si="394"/>
        <v/>
      </c>
    </row>
    <row r="4200" spans="7:15" x14ac:dyDescent="0.25">
      <c r="G4200" t="str">
        <f t="shared" si="390"/>
        <v/>
      </c>
      <c r="H4200" s="4" t="str">
        <f t="shared" si="391"/>
        <v/>
      </c>
      <c r="I4200" t="str">
        <f>IFERROR(INDEX(Analysis!$B$71:$L$91, MATCH(B4200, Analysis!$A$71:$A$91, 0), MATCH(C4200, Analysis!$B$70:$L$70, 0)), "")</f>
        <v/>
      </c>
      <c r="J4200" t="str">
        <f t="shared" si="392"/>
        <v/>
      </c>
      <c r="K4200" s="56" t="str">
        <f t="shared" si="393"/>
        <v/>
      </c>
      <c r="L4200" s="57" t="str">
        <f t="shared" si="395"/>
        <v/>
      </c>
      <c r="M4200" t="str" cm="1">
        <f t="array" ref="M4200">IF(L4200="","",_xlfn.IFS(
  AND(L4200&gt;=TIME(9,0,0), L4200&lt;TIME(16,0,0)),"Morning",
  AND(L4200&gt;=TIME(16,0,0), L4200&lt;TIME(23,59,0)),"Evening",
  L4200&gt;=TIME(23,59,0),"Night",
  L4200&lt;TIME(9,0,0),"Night"
))</f>
        <v/>
      </c>
      <c r="O4200" t="str">
        <f t="shared" si="394"/>
        <v/>
      </c>
    </row>
    <row r="4201" spans="7:15" x14ac:dyDescent="0.25">
      <c r="G4201" t="str">
        <f t="shared" si="390"/>
        <v/>
      </c>
      <c r="H4201" s="4" t="str">
        <f t="shared" si="391"/>
        <v/>
      </c>
      <c r="I4201" t="str">
        <f>IFERROR(INDEX(Analysis!$B$71:$L$91, MATCH(B4201, Analysis!$A$71:$A$91, 0), MATCH(C4201, Analysis!$B$70:$L$70, 0)), "")</f>
        <v/>
      </c>
      <c r="J4201" t="str">
        <f t="shared" si="392"/>
        <v/>
      </c>
      <c r="K4201" s="56" t="str">
        <f t="shared" si="393"/>
        <v/>
      </c>
      <c r="L4201" s="57" t="str">
        <f t="shared" si="395"/>
        <v/>
      </c>
      <c r="M4201" t="str" cm="1">
        <f t="array" ref="M4201">IF(L4201="","",_xlfn.IFS(
  AND(L4201&gt;=TIME(9,0,0), L4201&lt;TIME(16,0,0)),"Morning",
  AND(L4201&gt;=TIME(16,0,0), L4201&lt;TIME(23,59,0)),"Evening",
  L4201&gt;=TIME(23,59,0),"Night",
  L4201&lt;TIME(9,0,0),"Night"
))</f>
        <v/>
      </c>
      <c r="O4201" t="str">
        <f t="shared" si="394"/>
        <v/>
      </c>
    </row>
    <row r="4202" spans="7:15" x14ac:dyDescent="0.25">
      <c r="G4202" t="str">
        <f t="shared" si="390"/>
        <v/>
      </c>
      <c r="H4202" s="4" t="str">
        <f t="shared" si="391"/>
        <v/>
      </c>
      <c r="I4202" t="str">
        <f>IFERROR(INDEX(Analysis!$B$71:$L$91, MATCH(B4202, Analysis!$A$71:$A$91, 0), MATCH(C4202, Analysis!$B$70:$L$70, 0)), "")</f>
        <v/>
      </c>
      <c r="J4202" t="str">
        <f t="shared" si="392"/>
        <v/>
      </c>
      <c r="K4202" s="56" t="str">
        <f t="shared" si="393"/>
        <v/>
      </c>
      <c r="L4202" s="57" t="str">
        <f t="shared" si="395"/>
        <v/>
      </c>
      <c r="M4202" t="str" cm="1">
        <f t="array" ref="M4202">IF(L4202="","",_xlfn.IFS(
  AND(L4202&gt;=TIME(9,0,0), L4202&lt;TIME(16,0,0)),"Morning",
  AND(L4202&gt;=TIME(16,0,0), L4202&lt;TIME(23,59,0)),"Evening",
  L4202&gt;=TIME(23,59,0),"Night",
  L4202&lt;TIME(9,0,0),"Night"
))</f>
        <v/>
      </c>
      <c r="O4202" t="str">
        <f t="shared" si="394"/>
        <v/>
      </c>
    </row>
    <row r="4203" spans="7:15" x14ac:dyDescent="0.25">
      <c r="G4203" t="str">
        <f t="shared" si="390"/>
        <v/>
      </c>
      <c r="H4203" s="4" t="str">
        <f t="shared" si="391"/>
        <v/>
      </c>
      <c r="I4203" t="str">
        <f>IFERROR(INDEX(Analysis!$B$71:$L$91, MATCH(B4203, Analysis!$A$71:$A$91, 0), MATCH(C4203, Analysis!$B$70:$L$70, 0)), "")</f>
        <v/>
      </c>
      <c r="J4203" t="str">
        <f t="shared" si="392"/>
        <v/>
      </c>
      <c r="K4203" s="56" t="str">
        <f t="shared" si="393"/>
        <v/>
      </c>
      <c r="L4203" s="57" t="str">
        <f t="shared" si="395"/>
        <v/>
      </c>
      <c r="M4203" t="str" cm="1">
        <f t="array" ref="M4203">IF(L4203="","",_xlfn.IFS(
  AND(L4203&gt;=TIME(9,0,0), L4203&lt;TIME(16,0,0)),"Morning",
  AND(L4203&gt;=TIME(16,0,0), L4203&lt;TIME(23,59,0)),"Evening",
  L4203&gt;=TIME(23,59,0),"Night",
  L4203&lt;TIME(9,0,0),"Night"
))</f>
        <v/>
      </c>
      <c r="O4203" t="str">
        <f t="shared" si="394"/>
        <v/>
      </c>
    </row>
    <row r="4204" spans="7:15" x14ac:dyDescent="0.25">
      <c r="G4204" t="str">
        <f t="shared" si="390"/>
        <v/>
      </c>
      <c r="H4204" s="4" t="str">
        <f t="shared" si="391"/>
        <v/>
      </c>
      <c r="I4204" t="str">
        <f>IFERROR(INDEX(Analysis!$B$71:$L$91, MATCH(B4204, Analysis!$A$71:$A$91, 0), MATCH(C4204, Analysis!$B$70:$L$70, 0)), "")</f>
        <v/>
      </c>
      <c r="J4204" t="str">
        <f t="shared" si="392"/>
        <v/>
      </c>
      <c r="K4204" s="56" t="str">
        <f t="shared" si="393"/>
        <v/>
      </c>
      <c r="L4204" s="57" t="str">
        <f t="shared" si="395"/>
        <v/>
      </c>
      <c r="M4204" t="str" cm="1">
        <f t="array" ref="M4204">IF(L4204="","",_xlfn.IFS(
  AND(L4204&gt;=TIME(9,0,0), L4204&lt;TIME(16,0,0)),"Morning",
  AND(L4204&gt;=TIME(16,0,0), L4204&lt;TIME(23,59,0)),"Evening",
  L4204&gt;=TIME(23,59,0),"Night",
  L4204&lt;TIME(9,0,0),"Night"
))</f>
        <v/>
      </c>
      <c r="O4204" t="str">
        <f t="shared" si="394"/>
        <v/>
      </c>
    </row>
    <row r="4205" spans="7:15" x14ac:dyDescent="0.25">
      <c r="G4205" t="str">
        <f t="shared" si="390"/>
        <v/>
      </c>
      <c r="H4205" s="4" t="str">
        <f t="shared" si="391"/>
        <v/>
      </c>
      <c r="I4205" t="str">
        <f>IFERROR(INDEX(Analysis!$B$71:$L$91, MATCH(B4205, Analysis!$A$71:$A$91, 0), MATCH(C4205, Analysis!$B$70:$L$70, 0)), "")</f>
        <v/>
      </c>
      <c r="J4205" t="str">
        <f t="shared" si="392"/>
        <v/>
      </c>
      <c r="K4205" s="56" t="str">
        <f t="shared" si="393"/>
        <v/>
      </c>
      <c r="L4205" s="57" t="str">
        <f t="shared" si="395"/>
        <v/>
      </c>
      <c r="M4205" t="str" cm="1">
        <f t="array" ref="M4205">IF(L4205="","",_xlfn.IFS(
  AND(L4205&gt;=TIME(9,0,0), L4205&lt;TIME(16,0,0)),"Morning",
  AND(L4205&gt;=TIME(16,0,0), L4205&lt;TIME(23,59,0)),"Evening",
  L4205&gt;=TIME(23,59,0),"Night",
  L4205&lt;TIME(9,0,0),"Night"
))</f>
        <v/>
      </c>
      <c r="O4205" t="str">
        <f t="shared" si="394"/>
        <v/>
      </c>
    </row>
    <row r="4206" spans="7:15" x14ac:dyDescent="0.25">
      <c r="G4206" t="str">
        <f t="shared" si="390"/>
        <v/>
      </c>
      <c r="H4206" s="4" t="str">
        <f t="shared" si="391"/>
        <v/>
      </c>
      <c r="I4206" t="str">
        <f>IFERROR(INDEX(Analysis!$B$71:$L$91, MATCH(B4206, Analysis!$A$71:$A$91, 0), MATCH(C4206, Analysis!$B$70:$L$70, 0)), "")</f>
        <v/>
      </c>
      <c r="J4206" t="str">
        <f t="shared" si="392"/>
        <v/>
      </c>
      <c r="K4206" s="56" t="str">
        <f t="shared" si="393"/>
        <v/>
      </c>
      <c r="L4206" s="57" t="str">
        <f t="shared" si="395"/>
        <v/>
      </c>
      <c r="M4206" t="str" cm="1">
        <f t="array" ref="M4206">IF(L4206="","",_xlfn.IFS(
  AND(L4206&gt;=TIME(9,0,0), L4206&lt;TIME(16,0,0)),"Morning",
  AND(L4206&gt;=TIME(16,0,0), L4206&lt;TIME(23,59,0)),"Evening",
  L4206&gt;=TIME(23,59,0),"Night",
  L4206&lt;TIME(9,0,0),"Night"
))</f>
        <v/>
      </c>
      <c r="O4206" t="str">
        <f t="shared" si="394"/>
        <v/>
      </c>
    </row>
    <row r="4207" spans="7:15" x14ac:dyDescent="0.25">
      <c r="G4207" t="str">
        <f t="shared" si="390"/>
        <v/>
      </c>
      <c r="H4207" s="4" t="str">
        <f t="shared" si="391"/>
        <v/>
      </c>
      <c r="I4207" t="str">
        <f>IFERROR(INDEX(Analysis!$B$71:$L$91, MATCH(B4207, Analysis!$A$71:$A$91, 0), MATCH(C4207, Analysis!$B$70:$L$70, 0)), "")</f>
        <v/>
      </c>
      <c r="J4207" t="str">
        <f t="shared" si="392"/>
        <v/>
      </c>
      <c r="K4207" s="56" t="str">
        <f t="shared" si="393"/>
        <v/>
      </c>
      <c r="L4207" s="57" t="str">
        <f t="shared" si="395"/>
        <v/>
      </c>
      <c r="M4207" t="str" cm="1">
        <f t="array" ref="M4207">IF(L4207="","",_xlfn.IFS(
  AND(L4207&gt;=TIME(9,0,0), L4207&lt;TIME(16,0,0)),"Morning",
  AND(L4207&gt;=TIME(16,0,0), L4207&lt;TIME(23,59,0)),"Evening",
  L4207&gt;=TIME(23,59,0),"Night",
  L4207&lt;TIME(9,0,0),"Night"
))</f>
        <v/>
      </c>
      <c r="O4207" t="str">
        <f t="shared" si="394"/>
        <v/>
      </c>
    </row>
    <row r="4208" spans="7:15" x14ac:dyDescent="0.25">
      <c r="G4208" t="str">
        <f t="shared" si="390"/>
        <v/>
      </c>
      <c r="H4208" s="4" t="str">
        <f t="shared" si="391"/>
        <v/>
      </c>
      <c r="I4208" t="str">
        <f>IFERROR(INDEX(Analysis!$B$71:$L$91, MATCH(B4208, Analysis!$A$71:$A$91, 0), MATCH(C4208, Analysis!$B$70:$L$70, 0)), "")</f>
        <v/>
      </c>
      <c r="J4208" t="str">
        <f t="shared" si="392"/>
        <v/>
      </c>
      <c r="K4208" s="56" t="str">
        <f t="shared" si="393"/>
        <v/>
      </c>
      <c r="L4208" s="57" t="str">
        <f t="shared" si="395"/>
        <v/>
      </c>
      <c r="M4208" t="str" cm="1">
        <f t="array" ref="M4208">IF(L4208="","",_xlfn.IFS(
  AND(L4208&gt;=TIME(9,0,0), L4208&lt;TIME(16,0,0)),"Morning",
  AND(L4208&gt;=TIME(16,0,0), L4208&lt;TIME(23,59,0)),"Evening",
  L4208&gt;=TIME(23,59,0),"Night",
  L4208&lt;TIME(9,0,0),"Night"
))</f>
        <v/>
      </c>
      <c r="O4208" t="str">
        <f t="shared" si="394"/>
        <v/>
      </c>
    </row>
    <row r="4209" spans="7:15" x14ac:dyDescent="0.25">
      <c r="G4209" t="str">
        <f t="shared" si="390"/>
        <v/>
      </c>
      <c r="H4209" s="4" t="str">
        <f t="shared" si="391"/>
        <v/>
      </c>
      <c r="I4209" t="str">
        <f>IFERROR(INDEX(Analysis!$B$71:$L$91, MATCH(B4209, Analysis!$A$71:$A$91, 0), MATCH(C4209, Analysis!$B$70:$L$70, 0)), "")</f>
        <v/>
      </c>
      <c r="J4209" t="str">
        <f t="shared" si="392"/>
        <v/>
      </c>
      <c r="K4209" s="56" t="str">
        <f t="shared" si="393"/>
        <v/>
      </c>
      <c r="L4209" s="57" t="str">
        <f t="shared" si="395"/>
        <v/>
      </c>
      <c r="M4209" t="str" cm="1">
        <f t="array" ref="M4209">IF(L4209="","",_xlfn.IFS(
  AND(L4209&gt;=TIME(9,0,0), L4209&lt;TIME(16,0,0)),"Morning",
  AND(L4209&gt;=TIME(16,0,0), L4209&lt;TIME(23,59,0)),"Evening",
  L4209&gt;=TIME(23,59,0),"Night",
  L4209&lt;TIME(9,0,0),"Night"
))</f>
        <v/>
      </c>
      <c r="O4209" t="str">
        <f t="shared" si="394"/>
        <v/>
      </c>
    </row>
    <row r="4210" spans="7:15" x14ac:dyDescent="0.25">
      <c r="G4210" t="str">
        <f t="shared" si="390"/>
        <v/>
      </c>
      <c r="H4210" s="4" t="str">
        <f t="shared" si="391"/>
        <v/>
      </c>
      <c r="I4210" t="str">
        <f>IFERROR(INDEX(Analysis!$B$71:$L$91, MATCH(B4210, Analysis!$A$71:$A$91, 0), MATCH(C4210, Analysis!$B$70:$L$70, 0)), "")</f>
        <v/>
      </c>
      <c r="J4210" t="str">
        <f t="shared" si="392"/>
        <v/>
      </c>
      <c r="K4210" s="56" t="str">
        <f t="shared" si="393"/>
        <v/>
      </c>
      <c r="L4210" s="57" t="str">
        <f t="shared" si="395"/>
        <v/>
      </c>
      <c r="M4210" t="str" cm="1">
        <f t="array" ref="M4210">IF(L4210="","",_xlfn.IFS(
  AND(L4210&gt;=TIME(9,0,0), L4210&lt;TIME(16,0,0)),"Morning",
  AND(L4210&gt;=TIME(16,0,0), L4210&lt;TIME(23,59,0)),"Evening",
  L4210&gt;=TIME(23,59,0),"Night",
  L4210&lt;TIME(9,0,0),"Night"
))</f>
        <v/>
      </c>
      <c r="O4210" t="str">
        <f t="shared" si="394"/>
        <v/>
      </c>
    </row>
    <row r="4211" spans="7:15" x14ac:dyDescent="0.25">
      <c r="G4211" t="str">
        <f t="shared" si="390"/>
        <v/>
      </c>
      <c r="H4211" s="4" t="str">
        <f t="shared" si="391"/>
        <v/>
      </c>
      <c r="I4211" t="str">
        <f>IFERROR(INDEX(Analysis!$B$71:$L$91, MATCH(B4211, Analysis!$A$71:$A$91, 0), MATCH(C4211, Analysis!$B$70:$L$70, 0)), "")</f>
        <v/>
      </c>
      <c r="J4211" t="str">
        <f t="shared" si="392"/>
        <v/>
      </c>
      <c r="K4211" s="56" t="str">
        <f t="shared" si="393"/>
        <v/>
      </c>
      <c r="L4211" s="57" t="str">
        <f t="shared" si="395"/>
        <v/>
      </c>
      <c r="M4211" t="str" cm="1">
        <f t="array" ref="M4211">IF(L4211="","",_xlfn.IFS(
  AND(L4211&gt;=TIME(9,0,0), L4211&lt;TIME(16,0,0)),"Morning",
  AND(L4211&gt;=TIME(16,0,0), L4211&lt;TIME(23,59,0)),"Evening",
  L4211&gt;=TIME(23,59,0),"Night",
  L4211&lt;TIME(9,0,0),"Night"
))</f>
        <v/>
      </c>
      <c r="O4211" t="str">
        <f t="shared" si="394"/>
        <v/>
      </c>
    </row>
    <row r="4212" spans="7:15" x14ac:dyDescent="0.25">
      <c r="G4212" t="str">
        <f t="shared" si="390"/>
        <v/>
      </c>
      <c r="H4212" s="4" t="str">
        <f t="shared" si="391"/>
        <v/>
      </c>
      <c r="I4212" t="str">
        <f>IFERROR(INDEX(Analysis!$B$71:$L$91, MATCH(B4212, Analysis!$A$71:$A$91, 0), MATCH(C4212, Analysis!$B$70:$L$70, 0)), "")</f>
        <v/>
      </c>
      <c r="J4212" t="str">
        <f t="shared" si="392"/>
        <v/>
      </c>
      <c r="K4212" s="56" t="str">
        <f t="shared" si="393"/>
        <v/>
      </c>
      <c r="L4212" s="57" t="str">
        <f t="shared" si="395"/>
        <v/>
      </c>
      <c r="M4212" t="str" cm="1">
        <f t="array" ref="M4212">IF(L4212="","",_xlfn.IFS(
  AND(L4212&gt;=TIME(9,0,0), L4212&lt;TIME(16,0,0)),"Morning",
  AND(L4212&gt;=TIME(16,0,0), L4212&lt;TIME(23,59,0)),"Evening",
  L4212&gt;=TIME(23,59,0),"Night",
  L4212&lt;TIME(9,0,0),"Night"
))</f>
        <v/>
      </c>
      <c r="O4212" t="str">
        <f t="shared" si="394"/>
        <v/>
      </c>
    </row>
    <row r="4213" spans="7:15" x14ac:dyDescent="0.25">
      <c r="G4213" t="str">
        <f t="shared" si="390"/>
        <v/>
      </c>
      <c r="H4213" s="4" t="str">
        <f t="shared" si="391"/>
        <v/>
      </c>
      <c r="I4213" t="str">
        <f>IFERROR(INDEX(Analysis!$B$71:$L$91, MATCH(B4213, Analysis!$A$71:$A$91, 0), MATCH(C4213, Analysis!$B$70:$L$70, 0)), "")</f>
        <v/>
      </c>
      <c r="J4213" t="str">
        <f t="shared" si="392"/>
        <v/>
      </c>
      <c r="K4213" s="56" t="str">
        <f t="shared" si="393"/>
        <v/>
      </c>
      <c r="L4213" s="57" t="str">
        <f t="shared" si="395"/>
        <v/>
      </c>
      <c r="M4213" t="str" cm="1">
        <f t="array" ref="M4213">IF(L4213="","",_xlfn.IFS(
  AND(L4213&gt;=TIME(9,0,0), L4213&lt;TIME(16,0,0)),"Morning",
  AND(L4213&gt;=TIME(16,0,0), L4213&lt;TIME(23,59,0)),"Evening",
  L4213&gt;=TIME(23,59,0),"Night",
  L4213&lt;TIME(9,0,0),"Night"
))</f>
        <v/>
      </c>
      <c r="O4213" t="str">
        <f t="shared" si="394"/>
        <v/>
      </c>
    </row>
    <row r="4214" spans="7:15" x14ac:dyDescent="0.25">
      <c r="G4214" t="str">
        <f t="shared" si="390"/>
        <v/>
      </c>
      <c r="H4214" s="4" t="str">
        <f t="shared" si="391"/>
        <v/>
      </c>
      <c r="I4214" t="str">
        <f>IFERROR(INDEX(Analysis!$B$71:$L$91, MATCH(B4214, Analysis!$A$71:$A$91, 0), MATCH(C4214, Analysis!$B$70:$L$70, 0)), "")</f>
        <v/>
      </c>
      <c r="J4214" t="str">
        <f t="shared" si="392"/>
        <v/>
      </c>
      <c r="K4214" s="56" t="str">
        <f t="shared" si="393"/>
        <v/>
      </c>
      <c r="L4214" s="57" t="str">
        <f t="shared" si="395"/>
        <v/>
      </c>
      <c r="M4214" t="str" cm="1">
        <f t="array" ref="M4214">IF(L4214="","",_xlfn.IFS(
  AND(L4214&gt;=TIME(9,0,0), L4214&lt;TIME(16,0,0)),"Morning",
  AND(L4214&gt;=TIME(16,0,0), L4214&lt;TIME(23,59,0)),"Evening",
  L4214&gt;=TIME(23,59,0),"Night",
  L4214&lt;TIME(9,0,0),"Night"
))</f>
        <v/>
      </c>
      <c r="O4214" t="str">
        <f t="shared" si="394"/>
        <v/>
      </c>
    </row>
    <row r="4215" spans="7:15" x14ac:dyDescent="0.25">
      <c r="G4215" t="str">
        <f t="shared" si="390"/>
        <v/>
      </c>
      <c r="H4215" s="4" t="str">
        <f t="shared" si="391"/>
        <v/>
      </c>
      <c r="I4215" t="str">
        <f>IFERROR(INDEX(Analysis!$B$71:$L$91, MATCH(B4215, Analysis!$A$71:$A$91, 0), MATCH(C4215, Analysis!$B$70:$L$70, 0)), "")</f>
        <v/>
      </c>
      <c r="J4215" t="str">
        <f t="shared" si="392"/>
        <v/>
      </c>
      <c r="K4215" s="56" t="str">
        <f t="shared" si="393"/>
        <v/>
      </c>
      <c r="L4215" s="57" t="str">
        <f t="shared" si="395"/>
        <v/>
      </c>
      <c r="M4215" t="str" cm="1">
        <f t="array" ref="M4215">IF(L4215="","",_xlfn.IFS(
  AND(L4215&gt;=TIME(9,0,0), L4215&lt;TIME(16,0,0)),"Morning",
  AND(L4215&gt;=TIME(16,0,0), L4215&lt;TIME(23,59,0)),"Evening",
  L4215&gt;=TIME(23,59,0),"Night",
  L4215&lt;TIME(9,0,0),"Night"
))</f>
        <v/>
      </c>
      <c r="O4215" t="str">
        <f t="shared" si="394"/>
        <v/>
      </c>
    </row>
    <row r="4216" spans="7:15" x14ac:dyDescent="0.25">
      <c r="G4216" t="str">
        <f t="shared" si="390"/>
        <v/>
      </c>
      <c r="H4216" s="4" t="str">
        <f t="shared" si="391"/>
        <v/>
      </c>
      <c r="I4216" t="str">
        <f>IFERROR(INDEX(Analysis!$B$71:$L$91, MATCH(B4216, Analysis!$A$71:$A$91, 0), MATCH(C4216, Analysis!$B$70:$L$70, 0)), "")</f>
        <v/>
      </c>
      <c r="J4216" t="str">
        <f t="shared" si="392"/>
        <v/>
      </c>
      <c r="K4216" s="56" t="str">
        <f t="shared" si="393"/>
        <v/>
      </c>
      <c r="L4216" s="57" t="str">
        <f t="shared" si="395"/>
        <v/>
      </c>
      <c r="M4216" t="str" cm="1">
        <f t="array" ref="M4216">IF(L4216="","",_xlfn.IFS(
  AND(L4216&gt;=TIME(9,0,0), L4216&lt;TIME(16,0,0)),"Morning",
  AND(L4216&gt;=TIME(16,0,0), L4216&lt;TIME(23,59,0)),"Evening",
  L4216&gt;=TIME(23,59,0),"Night",
  L4216&lt;TIME(9,0,0),"Night"
))</f>
        <v/>
      </c>
      <c r="O4216" t="str">
        <f t="shared" si="394"/>
        <v/>
      </c>
    </row>
    <row r="4217" spans="7:15" x14ac:dyDescent="0.25">
      <c r="G4217" t="str">
        <f t="shared" si="390"/>
        <v/>
      </c>
      <c r="H4217" s="4" t="str">
        <f t="shared" si="391"/>
        <v/>
      </c>
      <c r="I4217" t="str">
        <f>IFERROR(INDEX(Analysis!$B$71:$L$91, MATCH(B4217, Analysis!$A$71:$A$91, 0), MATCH(C4217, Analysis!$B$70:$L$70, 0)), "")</f>
        <v/>
      </c>
      <c r="J4217" t="str">
        <f t="shared" si="392"/>
        <v/>
      </c>
      <c r="K4217" s="56" t="str">
        <f t="shared" si="393"/>
        <v/>
      </c>
      <c r="L4217" s="57" t="str">
        <f t="shared" si="395"/>
        <v/>
      </c>
      <c r="M4217" t="str" cm="1">
        <f t="array" ref="M4217">IF(L4217="","",_xlfn.IFS(
  AND(L4217&gt;=TIME(9,0,0), L4217&lt;TIME(16,0,0)),"Morning",
  AND(L4217&gt;=TIME(16,0,0), L4217&lt;TIME(23,59,0)),"Evening",
  L4217&gt;=TIME(23,59,0),"Night",
  L4217&lt;TIME(9,0,0),"Night"
))</f>
        <v/>
      </c>
      <c r="O4217" t="str">
        <f t="shared" si="394"/>
        <v/>
      </c>
    </row>
    <row r="4218" spans="7:15" x14ac:dyDescent="0.25">
      <c r="G4218" t="str">
        <f t="shared" si="390"/>
        <v/>
      </c>
      <c r="H4218" s="4" t="str">
        <f t="shared" si="391"/>
        <v/>
      </c>
      <c r="I4218" t="str">
        <f>IFERROR(INDEX(Analysis!$B$71:$L$91, MATCH(B4218, Analysis!$A$71:$A$91, 0), MATCH(C4218, Analysis!$B$70:$L$70, 0)), "")</f>
        <v/>
      </c>
      <c r="J4218" t="str">
        <f t="shared" si="392"/>
        <v/>
      </c>
      <c r="K4218" s="56" t="str">
        <f t="shared" si="393"/>
        <v/>
      </c>
      <c r="L4218" s="57" t="str">
        <f t="shared" si="395"/>
        <v/>
      </c>
      <c r="M4218" t="str" cm="1">
        <f t="array" ref="M4218">IF(L4218="","",_xlfn.IFS(
  AND(L4218&gt;=TIME(9,0,0), L4218&lt;TIME(16,0,0)),"Morning",
  AND(L4218&gt;=TIME(16,0,0), L4218&lt;TIME(23,59,0)),"Evening",
  L4218&gt;=TIME(23,59,0),"Night",
  L4218&lt;TIME(9,0,0),"Night"
))</f>
        <v/>
      </c>
      <c r="O4218" t="str">
        <f t="shared" si="394"/>
        <v/>
      </c>
    </row>
    <row r="4219" spans="7:15" x14ac:dyDescent="0.25">
      <c r="G4219" t="str">
        <f t="shared" si="390"/>
        <v/>
      </c>
      <c r="H4219" s="4" t="str">
        <f t="shared" si="391"/>
        <v/>
      </c>
      <c r="I4219" t="str">
        <f>IFERROR(INDEX(Analysis!$B$71:$L$91, MATCH(B4219, Analysis!$A$71:$A$91, 0), MATCH(C4219, Analysis!$B$70:$L$70, 0)), "")</f>
        <v/>
      </c>
      <c r="J4219" t="str">
        <f t="shared" si="392"/>
        <v/>
      </c>
      <c r="K4219" s="56" t="str">
        <f t="shared" si="393"/>
        <v/>
      </c>
      <c r="L4219" s="57" t="str">
        <f t="shared" si="395"/>
        <v/>
      </c>
      <c r="M4219" t="str" cm="1">
        <f t="array" ref="M4219">IF(L4219="","",_xlfn.IFS(
  AND(L4219&gt;=TIME(9,0,0), L4219&lt;TIME(16,0,0)),"Morning",
  AND(L4219&gt;=TIME(16,0,0), L4219&lt;TIME(23,59,0)),"Evening",
  L4219&gt;=TIME(23,59,0),"Night",
  L4219&lt;TIME(9,0,0),"Night"
))</f>
        <v/>
      </c>
      <c r="O4219" t="str">
        <f t="shared" si="394"/>
        <v/>
      </c>
    </row>
    <row r="4220" spans="7:15" x14ac:dyDescent="0.25">
      <c r="G4220" t="str">
        <f t="shared" si="390"/>
        <v/>
      </c>
      <c r="H4220" s="4" t="str">
        <f t="shared" si="391"/>
        <v/>
      </c>
      <c r="I4220" t="str">
        <f>IFERROR(INDEX(Analysis!$B$71:$L$91, MATCH(B4220, Analysis!$A$71:$A$91, 0), MATCH(C4220, Analysis!$B$70:$L$70, 0)), "")</f>
        <v/>
      </c>
      <c r="J4220" t="str">
        <f t="shared" si="392"/>
        <v/>
      </c>
      <c r="K4220" s="56" t="str">
        <f t="shared" si="393"/>
        <v/>
      </c>
      <c r="L4220" s="57" t="str">
        <f t="shared" si="395"/>
        <v/>
      </c>
      <c r="M4220" t="str" cm="1">
        <f t="array" ref="M4220">IF(L4220="","",_xlfn.IFS(
  AND(L4220&gt;=TIME(9,0,0), L4220&lt;TIME(16,0,0)),"Morning",
  AND(L4220&gt;=TIME(16,0,0), L4220&lt;TIME(23,59,0)),"Evening",
  L4220&gt;=TIME(23,59,0),"Night",
  L4220&lt;TIME(9,0,0),"Night"
))</f>
        <v/>
      </c>
      <c r="O4220" t="str">
        <f t="shared" si="394"/>
        <v/>
      </c>
    </row>
    <row r="4221" spans="7:15" x14ac:dyDescent="0.25">
      <c r="G4221" t="str">
        <f t="shared" si="390"/>
        <v/>
      </c>
      <c r="H4221" s="4" t="str">
        <f t="shared" si="391"/>
        <v/>
      </c>
      <c r="I4221" t="str">
        <f>IFERROR(INDEX(Analysis!$B$71:$L$91, MATCH(B4221, Analysis!$A$71:$A$91, 0), MATCH(C4221, Analysis!$B$70:$L$70, 0)), "")</f>
        <v/>
      </c>
      <c r="J4221" t="str">
        <f t="shared" si="392"/>
        <v/>
      </c>
      <c r="K4221" s="56" t="str">
        <f t="shared" si="393"/>
        <v/>
      </c>
      <c r="L4221" s="57" t="str">
        <f t="shared" si="395"/>
        <v/>
      </c>
      <c r="M4221" t="str" cm="1">
        <f t="array" ref="M4221">IF(L4221="","",_xlfn.IFS(
  AND(L4221&gt;=TIME(9,0,0), L4221&lt;TIME(16,0,0)),"Morning",
  AND(L4221&gt;=TIME(16,0,0), L4221&lt;TIME(23,59,0)),"Evening",
  L4221&gt;=TIME(23,59,0),"Night",
  L4221&lt;TIME(9,0,0),"Night"
))</f>
        <v/>
      </c>
      <c r="O4221" t="str">
        <f t="shared" si="394"/>
        <v/>
      </c>
    </row>
    <row r="4222" spans="7:15" x14ac:dyDescent="0.25">
      <c r="G4222" t="str">
        <f t="shared" si="390"/>
        <v/>
      </c>
      <c r="H4222" s="4" t="str">
        <f t="shared" si="391"/>
        <v/>
      </c>
      <c r="I4222" t="str">
        <f>IFERROR(INDEX(Analysis!$B$71:$L$91, MATCH(B4222, Analysis!$A$71:$A$91, 0), MATCH(C4222, Analysis!$B$70:$L$70, 0)), "")</f>
        <v/>
      </c>
      <c r="J4222" t="str">
        <f t="shared" si="392"/>
        <v/>
      </c>
      <c r="K4222" s="56" t="str">
        <f t="shared" si="393"/>
        <v/>
      </c>
      <c r="L4222" s="57" t="str">
        <f t="shared" si="395"/>
        <v/>
      </c>
      <c r="M4222" t="str" cm="1">
        <f t="array" ref="M4222">IF(L4222="","",_xlfn.IFS(
  AND(L4222&gt;=TIME(9,0,0), L4222&lt;TIME(16,0,0)),"Morning",
  AND(L4222&gt;=TIME(16,0,0), L4222&lt;TIME(23,59,0)),"Evening",
  L4222&gt;=TIME(23,59,0),"Night",
  L4222&lt;TIME(9,0,0),"Night"
))</f>
        <v/>
      </c>
      <c r="O4222" t="str">
        <f t="shared" si="394"/>
        <v/>
      </c>
    </row>
    <row r="4223" spans="7:15" x14ac:dyDescent="0.25">
      <c r="G4223" t="str">
        <f t="shared" si="390"/>
        <v/>
      </c>
      <c r="H4223" s="4" t="str">
        <f t="shared" si="391"/>
        <v/>
      </c>
      <c r="I4223" t="str">
        <f>IFERROR(INDEX(Analysis!$B$71:$L$91, MATCH(B4223, Analysis!$A$71:$A$91, 0), MATCH(C4223, Analysis!$B$70:$L$70, 0)), "")</f>
        <v/>
      </c>
      <c r="J4223" t="str">
        <f t="shared" si="392"/>
        <v/>
      </c>
      <c r="K4223" s="56" t="str">
        <f t="shared" si="393"/>
        <v/>
      </c>
      <c r="L4223" s="57" t="str">
        <f t="shared" si="395"/>
        <v/>
      </c>
      <c r="M4223" t="str" cm="1">
        <f t="array" ref="M4223">IF(L4223="","",_xlfn.IFS(
  AND(L4223&gt;=TIME(9,0,0), L4223&lt;TIME(16,0,0)),"Morning",
  AND(L4223&gt;=TIME(16,0,0), L4223&lt;TIME(23,59,0)),"Evening",
  L4223&gt;=TIME(23,59,0),"Night",
  L4223&lt;TIME(9,0,0),"Night"
))</f>
        <v/>
      </c>
      <c r="O4223" t="str">
        <f t="shared" si="394"/>
        <v/>
      </c>
    </row>
    <row r="4224" spans="7:15" x14ac:dyDescent="0.25">
      <c r="G4224" t="str">
        <f t="shared" si="390"/>
        <v/>
      </c>
      <c r="H4224" s="4" t="str">
        <f t="shared" si="391"/>
        <v/>
      </c>
      <c r="I4224" t="str">
        <f>IFERROR(INDEX(Analysis!$B$71:$L$91, MATCH(B4224, Analysis!$A$71:$A$91, 0), MATCH(C4224, Analysis!$B$70:$L$70, 0)), "")</f>
        <v/>
      </c>
      <c r="J4224" t="str">
        <f t="shared" si="392"/>
        <v/>
      </c>
      <c r="K4224" s="56" t="str">
        <f t="shared" si="393"/>
        <v/>
      </c>
      <c r="L4224" s="57" t="str">
        <f t="shared" si="395"/>
        <v/>
      </c>
      <c r="M4224" t="str" cm="1">
        <f t="array" ref="M4224">IF(L4224="","",_xlfn.IFS(
  AND(L4224&gt;=TIME(9,0,0), L4224&lt;TIME(16,0,0)),"Morning",
  AND(L4224&gt;=TIME(16,0,0), L4224&lt;TIME(23,59,0)),"Evening",
  L4224&gt;=TIME(23,59,0),"Night",
  L4224&lt;TIME(9,0,0),"Night"
))</f>
        <v/>
      </c>
      <c r="O4224" t="str">
        <f t="shared" si="394"/>
        <v/>
      </c>
    </row>
    <row r="4225" spans="7:15" x14ac:dyDescent="0.25">
      <c r="G4225" t="str">
        <f t="shared" si="390"/>
        <v/>
      </c>
      <c r="H4225" s="4" t="str">
        <f t="shared" si="391"/>
        <v/>
      </c>
      <c r="I4225" t="str">
        <f>IFERROR(INDEX(Analysis!$B$71:$L$91, MATCH(B4225, Analysis!$A$71:$A$91, 0), MATCH(C4225, Analysis!$B$70:$L$70, 0)), "")</f>
        <v/>
      </c>
      <c r="J4225" t="str">
        <f t="shared" si="392"/>
        <v/>
      </c>
      <c r="K4225" s="56" t="str">
        <f t="shared" si="393"/>
        <v/>
      </c>
      <c r="L4225" s="57" t="str">
        <f t="shared" si="395"/>
        <v/>
      </c>
      <c r="M4225" t="str" cm="1">
        <f t="array" ref="M4225">IF(L4225="","",_xlfn.IFS(
  AND(L4225&gt;=TIME(9,0,0), L4225&lt;TIME(16,0,0)),"Morning",
  AND(L4225&gt;=TIME(16,0,0), L4225&lt;TIME(23,59,0)),"Evening",
  L4225&gt;=TIME(23,59,0),"Night",
  L4225&lt;TIME(9,0,0),"Night"
))</f>
        <v/>
      </c>
      <c r="O4225" t="str">
        <f t="shared" si="394"/>
        <v/>
      </c>
    </row>
    <row r="4226" spans="7:15" x14ac:dyDescent="0.25">
      <c r="G4226" t="str">
        <f t="shared" ref="G4226:G4289" si="396">IF(ISBLANK(A4226), "", IF(ISBLANK(F4226), 0, F4226))</f>
        <v/>
      </c>
      <c r="H4226" s="4" t="str">
        <f t="shared" ref="H4226:H4289" si="397">IF(ISBLANK(E4226),"",HYPERLINK(E4226,"Click here"))</f>
        <v/>
      </c>
      <c r="I4226" t="str">
        <f>IFERROR(INDEX(Analysis!$B$71:$L$91, MATCH(B4226, Analysis!$A$71:$A$91, 0), MATCH(C4226, Analysis!$B$70:$L$70, 0)), "")</f>
        <v/>
      </c>
      <c r="J4226" t="str">
        <f t="shared" ref="J4226:J4289" si="398">IF(ISBLANK(A4226),"",WEEKNUM(A4226))</f>
        <v/>
      </c>
      <c r="K4226" s="56" t="str">
        <f t="shared" ref="K4226:K4289" si="399">IF(ISBLANK(A4226),"",DATE(YEAR(A4226),MONTH(A4226),DAY(A4226)))</f>
        <v/>
      </c>
      <c r="L4226" s="57" t="str">
        <f t="shared" si="395"/>
        <v/>
      </c>
      <c r="M4226" t="str" cm="1">
        <f t="array" ref="M4226">IF(L4226="","",_xlfn.IFS(
  AND(L4226&gt;=TIME(9,0,0), L4226&lt;TIME(16,0,0)),"Morning",
  AND(L4226&gt;=TIME(16,0,0), L4226&lt;TIME(23,59,0)),"Evening",
  L4226&gt;=TIME(23,59,0),"Night",
  L4226&lt;TIME(9,0,0),"Night"
))</f>
        <v/>
      </c>
      <c r="O4226" t="str">
        <f t="shared" ref="O4226:O4289" si="400">IF(N4226="ON", _xlfn.IMAGE(E4226, 1), "")</f>
        <v/>
      </c>
    </row>
    <row r="4227" spans="7:15" x14ac:dyDescent="0.25">
      <c r="G4227" t="str">
        <f t="shared" si="396"/>
        <v/>
      </c>
      <c r="H4227" s="4" t="str">
        <f t="shared" si="397"/>
        <v/>
      </c>
      <c r="I4227" t="str">
        <f>IFERROR(INDEX(Analysis!$B$71:$L$91, MATCH(B4227, Analysis!$A$71:$A$91, 0), MATCH(C4227, Analysis!$B$70:$L$70, 0)), "")</f>
        <v/>
      </c>
      <c r="J4227" t="str">
        <f t="shared" si="398"/>
        <v/>
      </c>
      <c r="K4227" s="56" t="str">
        <f t="shared" si="399"/>
        <v/>
      </c>
      <c r="L4227" s="57" t="str">
        <f t="shared" ref="L4227:L4290" si="401">IF(A4227="", "", A4227 - INT(A4227))</f>
        <v/>
      </c>
      <c r="M4227" t="str" cm="1">
        <f t="array" ref="M4227">IF(L4227="","",_xlfn.IFS(
  AND(L4227&gt;=TIME(9,0,0), L4227&lt;TIME(16,0,0)),"Morning",
  AND(L4227&gt;=TIME(16,0,0), L4227&lt;TIME(23,59,0)),"Evening",
  L4227&gt;=TIME(23,59,0),"Night",
  L4227&lt;TIME(9,0,0),"Night"
))</f>
        <v/>
      </c>
      <c r="O4227" t="str">
        <f t="shared" si="400"/>
        <v/>
      </c>
    </row>
    <row r="4228" spans="7:15" x14ac:dyDescent="0.25">
      <c r="G4228" t="str">
        <f t="shared" si="396"/>
        <v/>
      </c>
      <c r="H4228" s="4" t="str">
        <f t="shared" si="397"/>
        <v/>
      </c>
      <c r="I4228" t="str">
        <f>IFERROR(INDEX(Analysis!$B$71:$L$91, MATCH(B4228, Analysis!$A$71:$A$91, 0), MATCH(C4228, Analysis!$B$70:$L$70, 0)), "")</f>
        <v/>
      </c>
      <c r="J4228" t="str">
        <f t="shared" si="398"/>
        <v/>
      </c>
      <c r="K4228" s="56" t="str">
        <f t="shared" si="399"/>
        <v/>
      </c>
      <c r="L4228" s="57" t="str">
        <f t="shared" si="401"/>
        <v/>
      </c>
      <c r="M4228" t="str" cm="1">
        <f t="array" ref="M4228">IF(L4228="","",_xlfn.IFS(
  AND(L4228&gt;=TIME(9,0,0), L4228&lt;TIME(16,0,0)),"Morning",
  AND(L4228&gt;=TIME(16,0,0), L4228&lt;TIME(23,59,0)),"Evening",
  L4228&gt;=TIME(23,59,0),"Night",
  L4228&lt;TIME(9,0,0),"Night"
))</f>
        <v/>
      </c>
      <c r="O4228" t="str">
        <f t="shared" si="400"/>
        <v/>
      </c>
    </row>
    <row r="4229" spans="7:15" x14ac:dyDescent="0.25">
      <c r="G4229" t="str">
        <f t="shared" si="396"/>
        <v/>
      </c>
      <c r="H4229" s="4" t="str">
        <f t="shared" si="397"/>
        <v/>
      </c>
      <c r="I4229" t="str">
        <f>IFERROR(INDEX(Analysis!$B$71:$L$91, MATCH(B4229, Analysis!$A$71:$A$91, 0), MATCH(C4229, Analysis!$B$70:$L$70, 0)), "")</f>
        <v/>
      </c>
      <c r="J4229" t="str">
        <f t="shared" si="398"/>
        <v/>
      </c>
      <c r="K4229" s="56" t="str">
        <f t="shared" si="399"/>
        <v/>
      </c>
      <c r="L4229" s="57" t="str">
        <f t="shared" si="401"/>
        <v/>
      </c>
      <c r="M4229" t="str" cm="1">
        <f t="array" ref="M4229">IF(L4229="","",_xlfn.IFS(
  AND(L4229&gt;=TIME(9,0,0), L4229&lt;TIME(16,0,0)),"Morning",
  AND(L4229&gt;=TIME(16,0,0), L4229&lt;TIME(23,59,0)),"Evening",
  L4229&gt;=TIME(23,59,0),"Night",
  L4229&lt;TIME(9,0,0),"Night"
))</f>
        <v/>
      </c>
      <c r="O4229" t="str">
        <f t="shared" si="400"/>
        <v/>
      </c>
    </row>
    <row r="4230" spans="7:15" x14ac:dyDescent="0.25">
      <c r="G4230" t="str">
        <f t="shared" si="396"/>
        <v/>
      </c>
      <c r="H4230" s="4" t="str">
        <f t="shared" si="397"/>
        <v/>
      </c>
      <c r="I4230" t="str">
        <f>IFERROR(INDEX(Analysis!$B$71:$L$91, MATCH(B4230, Analysis!$A$71:$A$91, 0), MATCH(C4230, Analysis!$B$70:$L$70, 0)), "")</f>
        <v/>
      </c>
      <c r="J4230" t="str">
        <f t="shared" si="398"/>
        <v/>
      </c>
      <c r="K4230" s="56" t="str">
        <f t="shared" si="399"/>
        <v/>
      </c>
      <c r="L4230" s="57" t="str">
        <f t="shared" si="401"/>
        <v/>
      </c>
      <c r="M4230" t="str" cm="1">
        <f t="array" ref="M4230">IF(L4230="","",_xlfn.IFS(
  AND(L4230&gt;=TIME(9,0,0), L4230&lt;TIME(16,0,0)),"Morning",
  AND(L4230&gt;=TIME(16,0,0), L4230&lt;TIME(23,59,0)),"Evening",
  L4230&gt;=TIME(23,59,0),"Night",
  L4230&lt;TIME(9,0,0),"Night"
))</f>
        <v/>
      </c>
      <c r="O4230" t="str">
        <f t="shared" si="400"/>
        <v/>
      </c>
    </row>
    <row r="4231" spans="7:15" x14ac:dyDescent="0.25">
      <c r="G4231" t="str">
        <f t="shared" si="396"/>
        <v/>
      </c>
      <c r="H4231" s="4" t="str">
        <f t="shared" si="397"/>
        <v/>
      </c>
      <c r="I4231" t="str">
        <f>IFERROR(INDEX(Analysis!$B$71:$L$91, MATCH(B4231, Analysis!$A$71:$A$91, 0), MATCH(C4231, Analysis!$B$70:$L$70, 0)), "")</f>
        <v/>
      </c>
      <c r="J4231" t="str">
        <f t="shared" si="398"/>
        <v/>
      </c>
      <c r="K4231" s="56" t="str">
        <f t="shared" si="399"/>
        <v/>
      </c>
      <c r="L4231" s="57" t="str">
        <f t="shared" si="401"/>
        <v/>
      </c>
      <c r="M4231" t="str" cm="1">
        <f t="array" ref="M4231">IF(L4231="","",_xlfn.IFS(
  AND(L4231&gt;=TIME(9,0,0), L4231&lt;TIME(16,0,0)),"Morning",
  AND(L4231&gt;=TIME(16,0,0), L4231&lt;TIME(23,59,0)),"Evening",
  L4231&gt;=TIME(23,59,0),"Night",
  L4231&lt;TIME(9,0,0),"Night"
))</f>
        <v/>
      </c>
      <c r="O4231" t="str">
        <f t="shared" si="400"/>
        <v/>
      </c>
    </row>
    <row r="4232" spans="7:15" x14ac:dyDescent="0.25">
      <c r="G4232" t="str">
        <f t="shared" si="396"/>
        <v/>
      </c>
      <c r="H4232" s="4" t="str">
        <f t="shared" si="397"/>
        <v/>
      </c>
      <c r="I4232" t="str">
        <f>IFERROR(INDEX(Analysis!$B$71:$L$91, MATCH(B4232, Analysis!$A$71:$A$91, 0), MATCH(C4232, Analysis!$B$70:$L$70, 0)), "")</f>
        <v/>
      </c>
      <c r="J4232" t="str">
        <f t="shared" si="398"/>
        <v/>
      </c>
      <c r="K4232" s="56" t="str">
        <f t="shared" si="399"/>
        <v/>
      </c>
      <c r="L4232" s="57" t="str">
        <f t="shared" si="401"/>
        <v/>
      </c>
      <c r="M4232" t="str" cm="1">
        <f t="array" ref="M4232">IF(L4232="","",_xlfn.IFS(
  AND(L4232&gt;=TIME(9,0,0), L4232&lt;TIME(16,0,0)),"Morning",
  AND(L4232&gt;=TIME(16,0,0), L4232&lt;TIME(23,59,0)),"Evening",
  L4232&gt;=TIME(23,59,0),"Night",
  L4232&lt;TIME(9,0,0),"Night"
))</f>
        <v/>
      </c>
      <c r="O4232" t="str">
        <f t="shared" si="400"/>
        <v/>
      </c>
    </row>
    <row r="4233" spans="7:15" x14ac:dyDescent="0.25">
      <c r="G4233" t="str">
        <f t="shared" si="396"/>
        <v/>
      </c>
      <c r="H4233" s="4" t="str">
        <f t="shared" si="397"/>
        <v/>
      </c>
      <c r="I4233" t="str">
        <f>IFERROR(INDEX(Analysis!$B$71:$L$91, MATCH(B4233, Analysis!$A$71:$A$91, 0), MATCH(C4233, Analysis!$B$70:$L$70, 0)), "")</f>
        <v/>
      </c>
      <c r="J4233" t="str">
        <f t="shared" si="398"/>
        <v/>
      </c>
      <c r="K4233" s="56" t="str">
        <f t="shared" si="399"/>
        <v/>
      </c>
      <c r="L4233" s="57" t="str">
        <f t="shared" si="401"/>
        <v/>
      </c>
      <c r="M4233" t="str" cm="1">
        <f t="array" ref="M4233">IF(L4233="","",_xlfn.IFS(
  AND(L4233&gt;=TIME(9,0,0), L4233&lt;TIME(16,0,0)),"Morning",
  AND(L4233&gt;=TIME(16,0,0), L4233&lt;TIME(23,59,0)),"Evening",
  L4233&gt;=TIME(23,59,0),"Night",
  L4233&lt;TIME(9,0,0),"Night"
))</f>
        <v/>
      </c>
      <c r="O4233" t="str">
        <f t="shared" si="400"/>
        <v/>
      </c>
    </row>
    <row r="4234" spans="7:15" x14ac:dyDescent="0.25">
      <c r="G4234" t="str">
        <f t="shared" si="396"/>
        <v/>
      </c>
      <c r="H4234" s="4" t="str">
        <f t="shared" si="397"/>
        <v/>
      </c>
      <c r="I4234" t="str">
        <f>IFERROR(INDEX(Analysis!$B$71:$L$91, MATCH(B4234, Analysis!$A$71:$A$91, 0), MATCH(C4234, Analysis!$B$70:$L$70, 0)), "")</f>
        <v/>
      </c>
      <c r="J4234" t="str">
        <f t="shared" si="398"/>
        <v/>
      </c>
      <c r="K4234" s="56" t="str">
        <f t="shared" si="399"/>
        <v/>
      </c>
      <c r="L4234" s="57" t="str">
        <f t="shared" si="401"/>
        <v/>
      </c>
      <c r="M4234" t="str" cm="1">
        <f t="array" ref="M4234">IF(L4234="","",_xlfn.IFS(
  AND(L4234&gt;=TIME(9,0,0), L4234&lt;TIME(16,0,0)),"Morning",
  AND(L4234&gt;=TIME(16,0,0), L4234&lt;TIME(23,59,0)),"Evening",
  L4234&gt;=TIME(23,59,0),"Night",
  L4234&lt;TIME(9,0,0),"Night"
))</f>
        <v/>
      </c>
      <c r="O4234" t="str">
        <f t="shared" si="400"/>
        <v/>
      </c>
    </row>
    <row r="4235" spans="7:15" x14ac:dyDescent="0.25">
      <c r="G4235" t="str">
        <f t="shared" si="396"/>
        <v/>
      </c>
      <c r="H4235" s="4" t="str">
        <f t="shared" si="397"/>
        <v/>
      </c>
      <c r="I4235" t="str">
        <f>IFERROR(INDEX(Analysis!$B$71:$L$91, MATCH(B4235, Analysis!$A$71:$A$91, 0), MATCH(C4235, Analysis!$B$70:$L$70, 0)), "")</f>
        <v/>
      </c>
      <c r="J4235" t="str">
        <f t="shared" si="398"/>
        <v/>
      </c>
      <c r="K4235" s="56" t="str">
        <f t="shared" si="399"/>
        <v/>
      </c>
      <c r="L4235" s="57" t="str">
        <f t="shared" si="401"/>
        <v/>
      </c>
      <c r="M4235" t="str" cm="1">
        <f t="array" ref="M4235">IF(L4235="","",_xlfn.IFS(
  AND(L4235&gt;=TIME(9,0,0), L4235&lt;TIME(16,0,0)),"Morning",
  AND(L4235&gt;=TIME(16,0,0), L4235&lt;TIME(23,59,0)),"Evening",
  L4235&gt;=TIME(23,59,0),"Night",
  L4235&lt;TIME(9,0,0),"Night"
))</f>
        <v/>
      </c>
      <c r="O4235" t="str">
        <f t="shared" si="400"/>
        <v/>
      </c>
    </row>
    <row r="4236" spans="7:15" x14ac:dyDescent="0.25">
      <c r="G4236" t="str">
        <f t="shared" si="396"/>
        <v/>
      </c>
      <c r="H4236" s="4" t="str">
        <f t="shared" si="397"/>
        <v/>
      </c>
      <c r="I4236" t="str">
        <f>IFERROR(INDEX(Analysis!$B$71:$L$91, MATCH(B4236, Analysis!$A$71:$A$91, 0), MATCH(C4236, Analysis!$B$70:$L$70, 0)), "")</f>
        <v/>
      </c>
      <c r="J4236" t="str">
        <f t="shared" si="398"/>
        <v/>
      </c>
      <c r="K4236" s="56" t="str">
        <f t="shared" si="399"/>
        <v/>
      </c>
      <c r="L4236" s="57" t="str">
        <f t="shared" si="401"/>
        <v/>
      </c>
      <c r="M4236" t="str" cm="1">
        <f t="array" ref="M4236">IF(L4236="","",_xlfn.IFS(
  AND(L4236&gt;=TIME(9,0,0), L4236&lt;TIME(16,0,0)),"Morning",
  AND(L4236&gt;=TIME(16,0,0), L4236&lt;TIME(23,59,0)),"Evening",
  L4236&gt;=TIME(23,59,0),"Night",
  L4236&lt;TIME(9,0,0),"Night"
))</f>
        <v/>
      </c>
      <c r="O4236" t="str">
        <f t="shared" si="400"/>
        <v/>
      </c>
    </row>
    <row r="4237" spans="7:15" x14ac:dyDescent="0.25">
      <c r="G4237" t="str">
        <f t="shared" si="396"/>
        <v/>
      </c>
      <c r="H4237" s="4" t="str">
        <f t="shared" si="397"/>
        <v/>
      </c>
      <c r="I4237" t="str">
        <f>IFERROR(INDEX(Analysis!$B$71:$L$91, MATCH(B4237, Analysis!$A$71:$A$91, 0), MATCH(C4237, Analysis!$B$70:$L$70, 0)), "")</f>
        <v/>
      </c>
      <c r="J4237" t="str">
        <f t="shared" si="398"/>
        <v/>
      </c>
      <c r="K4237" s="56" t="str">
        <f t="shared" si="399"/>
        <v/>
      </c>
      <c r="L4237" s="57" t="str">
        <f t="shared" si="401"/>
        <v/>
      </c>
      <c r="M4237" t="str" cm="1">
        <f t="array" ref="M4237">IF(L4237="","",_xlfn.IFS(
  AND(L4237&gt;=TIME(9,0,0), L4237&lt;TIME(16,0,0)),"Morning",
  AND(L4237&gt;=TIME(16,0,0), L4237&lt;TIME(23,59,0)),"Evening",
  L4237&gt;=TIME(23,59,0),"Night",
  L4237&lt;TIME(9,0,0),"Night"
))</f>
        <v/>
      </c>
      <c r="O4237" t="str">
        <f t="shared" si="400"/>
        <v/>
      </c>
    </row>
    <row r="4238" spans="7:15" x14ac:dyDescent="0.25">
      <c r="G4238" t="str">
        <f t="shared" si="396"/>
        <v/>
      </c>
      <c r="H4238" s="4" t="str">
        <f t="shared" si="397"/>
        <v/>
      </c>
      <c r="I4238" t="str">
        <f>IFERROR(INDEX(Analysis!$B$71:$L$91, MATCH(B4238, Analysis!$A$71:$A$91, 0), MATCH(C4238, Analysis!$B$70:$L$70, 0)), "")</f>
        <v/>
      </c>
      <c r="J4238" t="str">
        <f t="shared" si="398"/>
        <v/>
      </c>
      <c r="K4238" s="56" t="str">
        <f t="shared" si="399"/>
        <v/>
      </c>
      <c r="L4238" s="57" t="str">
        <f t="shared" si="401"/>
        <v/>
      </c>
      <c r="M4238" t="str" cm="1">
        <f t="array" ref="M4238">IF(L4238="","",_xlfn.IFS(
  AND(L4238&gt;=TIME(9,0,0), L4238&lt;TIME(16,0,0)),"Morning",
  AND(L4238&gt;=TIME(16,0,0), L4238&lt;TIME(23,59,0)),"Evening",
  L4238&gt;=TIME(23,59,0),"Night",
  L4238&lt;TIME(9,0,0),"Night"
))</f>
        <v/>
      </c>
      <c r="O4238" t="str">
        <f t="shared" si="400"/>
        <v/>
      </c>
    </row>
    <row r="4239" spans="7:15" x14ac:dyDescent="0.25">
      <c r="G4239" t="str">
        <f t="shared" si="396"/>
        <v/>
      </c>
      <c r="H4239" s="4" t="str">
        <f t="shared" si="397"/>
        <v/>
      </c>
      <c r="I4239" t="str">
        <f>IFERROR(INDEX(Analysis!$B$71:$L$91, MATCH(B4239, Analysis!$A$71:$A$91, 0), MATCH(C4239, Analysis!$B$70:$L$70, 0)), "")</f>
        <v/>
      </c>
      <c r="J4239" t="str">
        <f t="shared" si="398"/>
        <v/>
      </c>
      <c r="K4239" s="56" t="str">
        <f t="shared" si="399"/>
        <v/>
      </c>
      <c r="L4239" s="57" t="str">
        <f t="shared" si="401"/>
        <v/>
      </c>
      <c r="M4239" t="str" cm="1">
        <f t="array" ref="M4239">IF(L4239="","",_xlfn.IFS(
  AND(L4239&gt;=TIME(9,0,0), L4239&lt;TIME(16,0,0)),"Morning",
  AND(L4239&gt;=TIME(16,0,0), L4239&lt;TIME(23,59,0)),"Evening",
  L4239&gt;=TIME(23,59,0),"Night",
  L4239&lt;TIME(9,0,0),"Night"
))</f>
        <v/>
      </c>
      <c r="O4239" t="str">
        <f t="shared" si="400"/>
        <v/>
      </c>
    </row>
    <row r="4240" spans="7:15" x14ac:dyDescent="0.25">
      <c r="G4240" t="str">
        <f t="shared" si="396"/>
        <v/>
      </c>
      <c r="H4240" s="4" t="str">
        <f t="shared" si="397"/>
        <v/>
      </c>
      <c r="I4240" t="str">
        <f>IFERROR(INDEX(Analysis!$B$71:$L$91, MATCH(B4240, Analysis!$A$71:$A$91, 0), MATCH(C4240, Analysis!$B$70:$L$70, 0)), "")</f>
        <v/>
      </c>
      <c r="J4240" t="str">
        <f t="shared" si="398"/>
        <v/>
      </c>
      <c r="K4240" s="56" t="str">
        <f t="shared" si="399"/>
        <v/>
      </c>
      <c r="L4240" s="57" t="str">
        <f t="shared" si="401"/>
        <v/>
      </c>
      <c r="M4240" t="str" cm="1">
        <f t="array" ref="M4240">IF(L4240="","",_xlfn.IFS(
  AND(L4240&gt;=TIME(9,0,0), L4240&lt;TIME(16,0,0)),"Morning",
  AND(L4240&gt;=TIME(16,0,0), L4240&lt;TIME(23,59,0)),"Evening",
  L4240&gt;=TIME(23,59,0),"Night",
  L4240&lt;TIME(9,0,0),"Night"
))</f>
        <v/>
      </c>
      <c r="O4240" t="str">
        <f t="shared" si="400"/>
        <v/>
      </c>
    </row>
    <row r="4241" spans="7:15" x14ac:dyDescent="0.25">
      <c r="G4241" t="str">
        <f t="shared" si="396"/>
        <v/>
      </c>
      <c r="H4241" s="4" t="str">
        <f t="shared" si="397"/>
        <v/>
      </c>
      <c r="I4241" t="str">
        <f>IFERROR(INDEX(Analysis!$B$71:$L$91, MATCH(B4241, Analysis!$A$71:$A$91, 0), MATCH(C4241, Analysis!$B$70:$L$70, 0)), "")</f>
        <v/>
      </c>
      <c r="J4241" t="str">
        <f t="shared" si="398"/>
        <v/>
      </c>
      <c r="K4241" s="56" t="str">
        <f t="shared" si="399"/>
        <v/>
      </c>
      <c r="L4241" s="57" t="str">
        <f t="shared" si="401"/>
        <v/>
      </c>
      <c r="M4241" t="str" cm="1">
        <f t="array" ref="M4241">IF(L4241="","",_xlfn.IFS(
  AND(L4241&gt;=TIME(9,0,0), L4241&lt;TIME(16,0,0)),"Morning",
  AND(L4241&gt;=TIME(16,0,0), L4241&lt;TIME(23,59,0)),"Evening",
  L4241&gt;=TIME(23,59,0),"Night",
  L4241&lt;TIME(9,0,0),"Night"
))</f>
        <v/>
      </c>
      <c r="O4241" t="str">
        <f t="shared" si="400"/>
        <v/>
      </c>
    </row>
    <row r="4242" spans="7:15" x14ac:dyDescent="0.25">
      <c r="G4242" t="str">
        <f t="shared" si="396"/>
        <v/>
      </c>
      <c r="H4242" s="4" t="str">
        <f t="shared" si="397"/>
        <v/>
      </c>
      <c r="I4242" t="str">
        <f>IFERROR(INDEX(Analysis!$B$71:$L$91, MATCH(B4242, Analysis!$A$71:$A$91, 0), MATCH(C4242, Analysis!$B$70:$L$70, 0)), "")</f>
        <v/>
      </c>
      <c r="J4242" t="str">
        <f t="shared" si="398"/>
        <v/>
      </c>
      <c r="K4242" s="56" t="str">
        <f t="shared" si="399"/>
        <v/>
      </c>
      <c r="L4242" s="57" t="str">
        <f t="shared" si="401"/>
        <v/>
      </c>
      <c r="M4242" t="str" cm="1">
        <f t="array" ref="M4242">IF(L4242="","",_xlfn.IFS(
  AND(L4242&gt;=TIME(9,0,0), L4242&lt;TIME(16,0,0)),"Morning",
  AND(L4242&gt;=TIME(16,0,0), L4242&lt;TIME(23,59,0)),"Evening",
  L4242&gt;=TIME(23,59,0),"Night",
  L4242&lt;TIME(9,0,0),"Night"
))</f>
        <v/>
      </c>
      <c r="O4242" t="str">
        <f t="shared" si="400"/>
        <v/>
      </c>
    </row>
    <row r="4243" spans="7:15" x14ac:dyDescent="0.25">
      <c r="G4243" t="str">
        <f t="shared" si="396"/>
        <v/>
      </c>
      <c r="H4243" s="4" t="str">
        <f t="shared" si="397"/>
        <v/>
      </c>
      <c r="I4243" t="str">
        <f>IFERROR(INDEX(Analysis!$B$71:$L$91, MATCH(B4243, Analysis!$A$71:$A$91, 0), MATCH(C4243, Analysis!$B$70:$L$70, 0)), "")</f>
        <v/>
      </c>
      <c r="J4243" t="str">
        <f t="shared" si="398"/>
        <v/>
      </c>
      <c r="K4243" s="56" t="str">
        <f t="shared" si="399"/>
        <v/>
      </c>
      <c r="L4243" s="57" t="str">
        <f t="shared" si="401"/>
        <v/>
      </c>
      <c r="M4243" t="str" cm="1">
        <f t="array" ref="M4243">IF(L4243="","",_xlfn.IFS(
  AND(L4243&gt;=TIME(9,0,0), L4243&lt;TIME(16,0,0)),"Morning",
  AND(L4243&gt;=TIME(16,0,0), L4243&lt;TIME(23,59,0)),"Evening",
  L4243&gt;=TIME(23,59,0),"Night",
  L4243&lt;TIME(9,0,0),"Night"
))</f>
        <v/>
      </c>
      <c r="O4243" t="str">
        <f t="shared" si="400"/>
        <v/>
      </c>
    </row>
    <row r="4244" spans="7:15" x14ac:dyDescent="0.25">
      <c r="G4244" t="str">
        <f t="shared" si="396"/>
        <v/>
      </c>
      <c r="H4244" s="4" t="str">
        <f t="shared" si="397"/>
        <v/>
      </c>
      <c r="I4244" t="str">
        <f>IFERROR(INDEX(Analysis!$B$71:$L$91, MATCH(B4244, Analysis!$A$71:$A$91, 0), MATCH(C4244, Analysis!$B$70:$L$70, 0)), "")</f>
        <v/>
      </c>
      <c r="J4244" t="str">
        <f t="shared" si="398"/>
        <v/>
      </c>
      <c r="K4244" s="56" t="str">
        <f t="shared" si="399"/>
        <v/>
      </c>
      <c r="L4244" s="57" t="str">
        <f t="shared" si="401"/>
        <v/>
      </c>
      <c r="M4244" t="str" cm="1">
        <f t="array" ref="M4244">IF(L4244="","",_xlfn.IFS(
  AND(L4244&gt;=TIME(9,0,0), L4244&lt;TIME(16,0,0)),"Morning",
  AND(L4244&gt;=TIME(16,0,0), L4244&lt;TIME(23,59,0)),"Evening",
  L4244&gt;=TIME(23,59,0),"Night",
  L4244&lt;TIME(9,0,0),"Night"
))</f>
        <v/>
      </c>
      <c r="O4244" t="str">
        <f t="shared" si="400"/>
        <v/>
      </c>
    </row>
    <row r="4245" spans="7:15" x14ac:dyDescent="0.25">
      <c r="G4245" t="str">
        <f t="shared" si="396"/>
        <v/>
      </c>
      <c r="H4245" s="4" t="str">
        <f t="shared" si="397"/>
        <v/>
      </c>
      <c r="I4245" t="str">
        <f>IFERROR(INDEX(Analysis!$B$71:$L$91, MATCH(B4245, Analysis!$A$71:$A$91, 0), MATCH(C4245, Analysis!$B$70:$L$70, 0)), "")</f>
        <v/>
      </c>
      <c r="J4245" t="str">
        <f t="shared" si="398"/>
        <v/>
      </c>
      <c r="K4245" s="56" t="str">
        <f t="shared" si="399"/>
        <v/>
      </c>
      <c r="L4245" s="57" t="str">
        <f t="shared" si="401"/>
        <v/>
      </c>
      <c r="M4245" t="str" cm="1">
        <f t="array" ref="M4245">IF(L4245="","",_xlfn.IFS(
  AND(L4245&gt;=TIME(9,0,0), L4245&lt;TIME(16,0,0)),"Morning",
  AND(L4245&gt;=TIME(16,0,0), L4245&lt;TIME(23,59,0)),"Evening",
  L4245&gt;=TIME(23,59,0),"Night",
  L4245&lt;TIME(9,0,0),"Night"
))</f>
        <v/>
      </c>
      <c r="O4245" t="str">
        <f t="shared" si="400"/>
        <v/>
      </c>
    </row>
    <row r="4246" spans="7:15" x14ac:dyDescent="0.25">
      <c r="G4246" t="str">
        <f t="shared" si="396"/>
        <v/>
      </c>
      <c r="H4246" s="4" t="str">
        <f t="shared" si="397"/>
        <v/>
      </c>
      <c r="I4246" t="str">
        <f>IFERROR(INDEX(Analysis!$B$71:$L$91, MATCH(B4246, Analysis!$A$71:$A$91, 0), MATCH(C4246, Analysis!$B$70:$L$70, 0)), "")</f>
        <v/>
      </c>
      <c r="J4246" t="str">
        <f t="shared" si="398"/>
        <v/>
      </c>
      <c r="K4246" s="56" t="str">
        <f t="shared" si="399"/>
        <v/>
      </c>
      <c r="L4246" s="57" t="str">
        <f t="shared" si="401"/>
        <v/>
      </c>
      <c r="M4246" t="str" cm="1">
        <f t="array" ref="M4246">IF(L4246="","",_xlfn.IFS(
  AND(L4246&gt;=TIME(9,0,0), L4246&lt;TIME(16,0,0)),"Morning",
  AND(L4246&gt;=TIME(16,0,0), L4246&lt;TIME(23,59,0)),"Evening",
  L4246&gt;=TIME(23,59,0),"Night",
  L4246&lt;TIME(9,0,0),"Night"
))</f>
        <v/>
      </c>
      <c r="O4246" t="str">
        <f t="shared" si="400"/>
        <v/>
      </c>
    </row>
    <row r="4247" spans="7:15" x14ac:dyDescent="0.25">
      <c r="G4247" t="str">
        <f t="shared" si="396"/>
        <v/>
      </c>
      <c r="H4247" s="4" t="str">
        <f t="shared" si="397"/>
        <v/>
      </c>
      <c r="I4247" t="str">
        <f>IFERROR(INDEX(Analysis!$B$71:$L$91, MATCH(B4247, Analysis!$A$71:$A$91, 0), MATCH(C4247, Analysis!$B$70:$L$70, 0)), "")</f>
        <v/>
      </c>
      <c r="J4247" t="str">
        <f t="shared" si="398"/>
        <v/>
      </c>
      <c r="K4247" s="56" t="str">
        <f t="shared" si="399"/>
        <v/>
      </c>
      <c r="L4247" s="57" t="str">
        <f t="shared" si="401"/>
        <v/>
      </c>
      <c r="M4247" t="str" cm="1">
        <f t="array" ref="M4247">IF(L4247="","",_xlfn.IFS(
  AND(L4247&gt;=TIME(9,0,0), L4247&lt;TIME(16,0,0)),"Morning",
  AND(L4247&gt;=TIME(16,0,0), L4247&lt;TIME(23,59,0)),"Evening",
  L4247&gt;=TIME(23,59,0),"Night",
  L4247&lt;TIME(9,0,0),"Night"
))</f>
        <v/>
      </c>
      <c r="O4247" t="str">
        <f t="shared" si="400"/>
        <v/>
      </c>
    </row>
    <row r="4248" spans="7:15" x14ac:dyDescent="0.25">
      <c r="G4248" t="str">
        <f t="shared" si="396"/>
        <v/>
      </c>
      <c r="H4248" s="4" t="str">
        <f t="shared" si="397"/>
        <v/>
      </c>
      <c r="I4248" t="str">
        <f>IFERROR(INDEX(Analysis!$B$71:$L$91, MATCH(B4248, Analysis!$A$71:$A$91, 0), MATCH(C4248, Analysis!$B$70:$L$70, 0)), "")</f>
        <v/>
      </c>
      <c r="J4248" t="str">
        <f t="shared" si="398"/>
        <v/>
      </c>
      <c r="K4248" s="56" t="str">
        <f t="shared" si="399"/>
        <v/>
      </c>
      <c r="L4248" s="57" t="str">
        <f t="shared" si="401"/>
        <v/>
      </c>
      <c r="M4248" t="str" cm="1">
        <f t="array" ref="M4248">IF(L4248="","",_xlfn.IFS(
  AND(L4248&gt;=TIME(9,0,0), L4248&lt;TIME(16,0,0)),"Morning",
  AND(L4248&gt;=TIME(16,0,0), L4248&lt;TIME(23,59,0)),"Evening",
  L4248&gt;=TIME(23,59,0),"Night",
  L4248&lt;TIME(9,0,0),"Night"
))</f>
        <v/>
      </c>
      <c r="O4248" t="str">
        <f t="shared" si="400"/>
        <v/>
      </c>
    </row>
    <row r="4249" spans="7:15" x14ac:dyDescent="0.25">
      <c r="G4249" t="str">
        <f t="shared" si="396"/>
        <v/>
      </c>
      <c r="H4249" s="4" t="str">
        <f t="shared" si="397"/>
        <v/>
      </c>
      <c r="I4249" t="str">
        <f>IFERROR(INDEX(Analysis!$B$71:$L$91, MATCH(B4249, Analysis!$A$71:$A$91, 0), MATCH(C4249, Analysis!$B$70:$L$70, 0)), "")</f>
        <v/>
      </c>
      <c r="J4249" t="str">
        <f t="shared" si="398"/>
        <v/>
      </c>
      <c r="K4249" s="56" t="str">
        <f t="shared" si="399"/>
        <v/>
      </c>
      <c r="L4249" s="57" t="str">
        <f t="shared" si="401"/>
        <v/>
      </c>
      <c r="M4249" t="str" cm="1">
        <f t="array" ref="M4249">IF(L4249="","",_xlfn.IFS(
  AND(L4249&gt;=TIME(9,0,0), L4249&lt;TIME(16,0,0)),"Morning",
  AND(L4249&gt;=TIME(16,0,0), L4249&lt;TIME(23,59,0)),"Evening",
  L4249&gt;=TIME(23,59,0),"Night",
  L4249&lt;TIME(9,0,0),"Night"
))</f>
        <v/>
      </c>
      <c r="O4249" t="str">
        <f t="shared" si="400"/>
        <v/>
      </c>
    </row>
    <row r="4250" spans="7:15" x14ac:dyDescent="0.25">
      <c r="G4250" t="str">
        <f t="shared" si="396"/>
        <v/>
      </c>
      <c r="H4250" s="4" t="str">
        <f t="shared" si="397"/>
        <v/>
      </c>
      <c r="I4250" t="str">
        <f>IFERROR(INDEX(Analysis!$B$71:$L$91, MATCH(B4250, Analysis!$A$71:$A$91, 0), MATCH(C4250, Analysis!$B$70:$L$70, 0)), "")</f>
        <v/>
      </c>
      <c r="J4250" t="str">
        <f t="shared" si="398"/>
        <v/>
      </c>
      <c r="K4250" s="56" t="str">
        <f t="shared" si="399"/>
        <v/>
      </c>
      <c r="L4250" s="57" t="str">
        <f t="shared" si="401"/>
        <v/>
      </c>
      <c r="M4250" t="str" cm="1">
        <f t="array" ref="M4250">IF(L4250="","",_xlfn.IFS(
  AND(L4250&gt;=TIME(9,0,0), L4250&lt;TIME(16,0,0)),"Morning",
  AND(L4250&gt;=TIME(16,0,0), L4250&lt;TIME(23,59,0)),"Evening",
  L4250&gt;=TIME(23,59,0),"Night",
  L4250&lt;TIME(9,0,0),"Night"
))</f>
        <v/>
      </c>
      <c r="O4250" t="str">
        <f t="shared" si="400"/>
        <v/>
      </c>
    </row>
    <row r="4251" spans="7:15" x14ac:dyDescent="0.25">
      <c r="G4251" t="str">
        <f t="shared" si="396"/>
        <v/>
      </c>
      <c r="H4251" s="4" t="str">
        <f t="shared" si="397"/>
        <v/>
      </c>
      <c r="I4251" t="str">
        <f>IFERROR(INDEX(Analysis!$B$71:$L$91, MATCH(B4251, Analysis!$A$71:$A$91, 0), MATCH(C4251, Analysis!$B$70:$L$70, 0)), "")</f>
        <v/>
      </c>
      <c r="J4251" t="str">
        <f t="shared" si="398"/>
        <v/>
      </c>
      <c r="K4251" s="56" t="str">
        <f t="shared" si="399"/>
        <v/>
      </c>
      <c r="L4251" s="57" t="str">
        <f t="shared" si="401"/>
        <v/>
      </c>
      <c r="M4251" t="str" cm="1">
        <f t="array" ref="M4251">IF(L4251="","",_xlfn.IFS(
  AND(L4251&gt;=TIME(9,0,0), L4251&lt;TIME(16,0,0)),"Morning",
  AND(L4251&gt;=TIME(16,0,0), L4251&lt;TIME(23,59,0)),"Evening",
  L4251&gt;=TIME(23,59,0),"Night",
  L4251&lt;TIME(9,0,0),"Night"
))</f>
        <v/>
      </c>
      <c r="O4251" t="str">
        <f t="shared" si="400"/>
        <v/>
      </c>
    </row>
    <row r="4252" spans="7:15" x14ac:dyDescent="0.25">
      <c r="G4252" t="str">
        <f t="shared" si="396"/>
        <v/>
      </c>
      <c r="H4252" s="4" t="str">
        <f t="shared" si="397"/>
        <v/>
      </c>
      <c r="I4252" t="str">
        <f>IFERROR(INDEX(Analysis!$B$71:$L$91, MATCH(B4252, Analysis!$A$71:$A$91, 0), MATCH(C4252, Analysis!$B$70:$L$70, 0)), "")</f>
        <v/>
      </c>
      <c r="J4252" t="str">
        <f t="shared" si="398"/>
        <v/>
      </c>
      <c r="K4252" s="56" t="str">
        <f t="shared" si="399"/>
        <v/>
      </c>
      <c r="L4252" s="57" t="str">
        <f t="shared" si="401"/>
        <v/>
      </c>
      <c r="M4252" t="str" cm="1">
        <f t="array" ref="M4252">IF(L4252="","",_xlfn.IFS(
  AND(L4252&gt;=TIME(9,0,0), L4252&lt;TIME(16,0,0)),"Morning",
  AND(L4252&gt;=TIME(16,0,0), L4252&lt;TIME(23,59,0)),"Evening",
  L4252&gt;=TIME(23,59,0),"Night",
  L4252&lt;TIME(9,0,0),"Night"
))</f>
        <v/>
      </c>
      <c r="O4252" t="str">
        <f t="shared" si="400"/>
        <v/>
      </c>
    </row>
    <row r="4253" spans="7:15" x14ac:dyDescent="0.25">
      <c r="G4253" t="str">
        <f t="shared" si="396"/>
        <v/>
      </c>
      <c r="H4253" s="4" t="str">
        <f t="shared" si="397"/>
        <v/>
      </c>
      <c r="I4253" t="str">
        <f>IFERROR(INDEX(Analysis!$B$71:$L$91, MATCH(B4253, Analysis!$A$71:$A$91, 0), MATCH(C4253, Analysis!$B$70:$L$70, 0)), "")</f>
        <v/>
      </c>
      <c r="J4253" t="str">
        <f t="shared" si="398"/>
        <v/>
      </c>
      <c r="K4253" s="56" t="str">
        <f t="shared" si="399"/>
        <v/>
      </c>
      <c r="L4253" s="57" t="str">
        <f t="shared" si="401"/>
        <v/>
      </c>
      <c r="M4253" t="str" cm="1">
        <f t="array" ref="M4253">IF(L4253="","",_xlfn.IFS(
  AND(L4253&gt;=TIME(9,0,0), L4253&lt;TIME(16,0,0)),"Morning",
  AND(L4253&gt;=TIME(16,0,0), L4253&lt;TIME(23,59,0)),"Evening",
  L4253&gt;=TIME(23,59,0),"Night",
  L4253&lt;TIME(9,0,0),"Night"
))</f>
        <v/>
      </c>
      <c r="O4253" t="str">
        <f t="shared" si="400"/>
        <v/>
      </c>
    </row>
    <row r="4254" spans="7:15" x14ac:dyDescent="0.25">
      <c r="G4254" t="str">
        <f t="shared" si="396"/>
        <v/>
      </c>
      <c r="H4254" s="4" t="str">
        <f t="shared" si="397"/>
        <v/>
      </c>
      <c r="I4254" t="str">
        <f>IFERROR(INDEX(Analysis!$B$71:$L$91, MATCH(B4254, Analysis!$A$71:$A$91, 0), MATCH(C4254, Analysis!$B$70:$L$70, 0)), "")</f>
        <v/>
      </c>
      <c r="J4254" t="str">
        <f t="shared" si="398"/>
        <v/>
      </c>
      <c r="K4254" s="56" t="str">
        <f t="shared" si="399"/>
        <v/>
      </c>
      <c r="L4254" s="57" t="str">
        <f t="shared" si="401"/>
        <v/>
      </c>
      <c r="M4254" t="str" cm="1">
        <f t="array" ref="M4254">IF(L4254="","",_xlfn.IFS(
  AND(L4254&gt;=TIME(9,0,0), L4254&lt;TIME(16,0,0)),"Morning",
  AND(L4254&gt;=TIME(16,0,0), L4254&lt;TIME(23,59,0)),"Evening",
  L4254&gt;=TIME(23,59,0),"Night",
  L4254&lt;TIME(9,0,0),"Night"
))</f>
        <v/>
      </c>
      <c r="O4254" t="str">
        <f t="shared" si="400"/>
        <v/>
      </c>
    </row>
    <row r="4255" spans="7:15" x14ac:dyDescent="0.25">
      <c r="G4255" t="str">
        <f t="shared" si="396"/>
        <v/>
      </c>
      <c r="H4255" s="4" t="str">
        <f t="shared" si="397"/>
        <v/>
      </c>
      <c r="I4255" t="str">
        <f>IFERROR(INDEX(Analysis!$B$71:$L$91, MATCH(B4255, Analysis!$A$71:$A$91, 0), MATCH(C4255, Analysis!$B$70:$L$70, 0)), "")</f>
        <v/>
      </c>
      <c r="J4255" t="str">
        <f t="shared" si="398"/>
        <v/>
      </c>
      <c r="K4255" s="56" t="str">
        <f t="shared" si="399"/>
        <v/>
      </c>
      <c r="L4255" s="57" t="str">
        <f t="shared" si="401"/>
        <v/>
      </c>
      <c r="M4255" t="str" cm="1">
        <f t="array" ref="M4255">IF(L4255="","",_xlfn.IFS(
  AND(L4255&gt;=TIME(9,0,0), L4255&lt;TIME(16,0,0)),"Morning",
  AND(L4255&gt;=TIME(16,0,0), L4255&lt;TIME(23,59,0)),"Evening",
  L4255&gt;=TIME(23,59,0),"Night",
  L4255&lt;TIME(9,0,0),"Night"
))</f>
        <v/>
      </c>
      <c r="O4255" t="str">
        <f t="shared" si="400"/>
        <v/>
      </c>
    </row>
    <row r="4256" spans="7:15" x14ac:dyDescent="0.25">
      <c r="G4256" t="str">
        <f t="shared" si="396"/>
        <v/>
      </c>
      <c r="H4256" s="4" t="str">
        <f t="shared" si="397"/>
        <v/>
      </c>
      <c r="I4256" t="str">
        <f>IFERROR(INDEX(Analysis!$B$71:$L$91, MATCH(B4256, Analysis!$A$71:$A$91, 0), MATCH(C4256, Analysis!$B$70:$L$70, 0)), "")</f>
        <v/>
      </c>
      <c r="J4256" t="str">
        <f t="shared" si="398"/>
        <v/>
      </c>
      <c r="K4256" s="56" t="str">
        <f t="shared" si="399"/>
        <v/>
      </c>
      <c r="L4256" s="57" t="str">
        <f t="shared" si="401"/>
        <v/>
      </c>
      <c r="M4256" t="str" cm="1">
        <f t="array" ref="M4256">IF(L4256="","",_xlfn.IFS(
  AND(L4256&gt;=TIME(9,0,0), L4256&lt;TIME(16,0,0)),"Morning",
  AND(L4256&gt;=TIME(16,0,0), L4256&lt;TIME(23,59,0)),"Evening",
  L4256&gt;=TIME(23,59,0),"Night",
  L4256&lt;TIME(9,0,0),"Night"
))</f>
        <v/>
      </c>
      <c r="O4256" t="str">
        <f t="shared" si="400"/>
        <v/>
      </c>
    </row>
    <row r="4257" spans="7:15" x14ac:dyDescent="0.25">
      <c r="G4257" t="str">
        <f t="shared" si="396"/>
        <v/>
      </c>
      <c r="H4257" s="4" t="str">
        <f t="shared" si="397"/>
        <v/>
      </c>
      <c r="I4257" t="str">
        <f>IFERROR(INDEX(Analysis!$B$71:$L$91, MATCH(B4257, Analysis!$A$71:$A$91, 0), MATCH(C4257, Analysis!$B$70:$L$70, 0)), "")</f>
        <v/>
      </c>
      <c r="J4257" t="str">
        <f t="shared" si="398"/>
        <v/>
      </c>
      <c r="K4257" s="56" t="str">
        <f t="shared" si="399"/>
        <v/>
      </c>
      <c r="L4257" s="57" t="str">
        <f t="shared" si="401"/>
        <v/>
      </c>
      <c r="M4257" t="str" cm="1">
        <f t="array" ref="M4257">IF(L4257="","",_xlfn.IFS(
  AND(L4257&gt;=TIME(9,0,0), L4257&lt;TIME(16,0,0)),"Morning",
  AND(L4257&gt;=TIME(16,0,0), L4257&lt;TIME(23,59,0)),"Evening",
  L4257&gt;=TIME(23,59,0),"Night",
  L4257&lt;TIME(9,0,0),"Night"
))</f>
        <v/>
      </c>
      <c r="O4257" t="str">
        <f t="shared" si="400"/>
        <v/>
      </c>
    </row>
    <row r="4258" spans="7:15" x14ac:dyDescent="0.25">
      <c r="G4258" t="str">
        <f t="shared" si="396"/>
        <v/>
      </c>
      <c r="H4258" s="4" t="str">
        <f t="shared" si="397"/>
        <v/>
      </c>
      <c r="I4258" t="str">
        <f>IFERROR(INDEX(Analysis!$B$71:$L$91, MATCH(B4258, Analysis!$A$71:$A$91, 0), MATCH(C4258, Analysis!$B$70:$L$70, 0)), "")</f>
        <v/>
      </c>
      <c r="J4258" t="str">
        <f t="shared" si="398"/>
        <v/>
      </c>
      <c r="K4258" s="56" t="str">
        <f t="shared" si="399"/>
        <v/>
      </c>
      <c r="L4258" s="57" t="str">
        <f t="shared" si="401"/>
        <v/>
      </c>
      <c r="M4258" t="str" cm="1">
        <f t="array" ref="M4258">IF(L4258="","",_xlfn.IFS(
  AND(L4258&gt;=TIME(9,0,0), L4258&lt;TIME(16,0,0)),"Morning",
  AND(L4258&gt;=TIME(16,0,0), L4258&lt;TIME(23,59,0)),"Evening",
  L4258&gt;=TIME(23,59,0),"Night",
  L4258&lt;TIME(9,0,0),"Night"
))</f>
        <v/>
      </c>
      <c r="O4258" t="str">
        <f t="shared" si="400"/>
        <v/>
      </c>
    </row>
    <row r="4259" spans="7:15" x14ac:dyDescent="0.25">
      <c r="G4259" t="str">
        <f t="shared" si="396"/>
        <v/>
      </c>
      <c r="H4259" s="4" t="str">
        <f t="shared" si="397"/>
        <v/>
      </c>
      <c r="I4259" t="str">
        <f>IFERROR(INDEX(Analysis!$B$71:$L$91, MATCH(B4259, Analysis!$A$71:$A$91, 0), MATCH(C4259, Analysis!$B$70:$L$70, 0)), "")</f>
        <v/>
      </c>
      <c r="J4259" t="str">
        <f t="shared" si="398"/>
        <v/>
      </c>
      <c r="K4259" s="56" t="str">
        <f t="shared" si="399"/>
        <v/>
      </c>
      <c r="L4259" s="57" t="str">
        <f t="shared" si="401"/>
        <v/>
      </c>
      <c r="M4259" t="str" cm="1">
        <f t="array" ref="M4259">IF(L4259="","",_xlfn.IFS(
  AND(L4259&gt;=TIME(9,0,0), L4259&lt;TIME(16,0,0)),"Morning",
  AND(L4259&gt;=TIME(16,0,0), L4259&lt;TIME(23,59,0)),"Evening",
  L4259&gt;=TIME(23,59,0),"Night",
  L4259&lt;TIME(9,0,0),"Night"
))</f>
        <v/>
      </c>
      <c r="O4259" t="str">
        <f t="shared" si="400"/>
        <v/>
      </c>
    </row>
    <row r="4260" spans="7:15" x14ac:dyDescent="0.25">
      <c r="G4260" t="str">
        <f t="shared" si="396"/>
        <v/>
      </c>
      <c r="H4260" s="4" t="str">
        <f t="shared" si="397"/>
        <v/>
      </c>
      <c r="I4260" t="str">
        <f>IFERROR(INDEX(Analysis!$B$71:$L$91, MATCH(B4260, Analysis!$A$71:$A$91, 0), MATCH(C4260, Analysis!$B$70:$L$70, 0)), "")</f>
        <v/>
      </c>
      <c r="J4260" t="str">
        <f t="shared" si="398"/>
        <v/>
      </c>
      <c r="K4260" s="56" t="str">
        <f t="shared" si="399"/>
        <v/>
      </c>
      <c r="L4260" s="57" t="str">
        <f t="shared" si="401"/>
        <v/>
      </c>
      <c r="M4260" t="str" cm="1">
        <f t="array" ref="M4260">IF(L4260="","",_xlfn.IFS(
  AND(L4260&gt;=TIME(9,0,0), L4260&lt;TIME(16,0,0)),"Morning",
  AND(L4260&gt;=TIME(16,0,0), L4260&lt;TIME(23,59,0)),"Evening",
  L4260&gt;=TIME(23,59,0),"Night",
  L4260&lt;TIME(9,0,0),"Night"
))</f>
        <v/>
      </c>
      <c r="O4260" t="str">
        <f t="shared" si="400"/>
        <v/>
      </c>
    </row>
    <row r="4261" spans="7:15" x14ac:dyDescent="0.25">
      <c r="G4261" t="str">
        <f t="shared" si="396"/>
        <v/>
      </c>
      <c r="H4261" s="4" t="str">
        <f t="shared" si="397"/>
        <v/>
      </c>
      <c r="I4261" t="str">
        <f>IFERROR(INDEX(Analysis!$B$71:$L$91, MATCH(B4261, Analysis!$A$71:$A$91, 0), MATCH(C4261, Analysis!$B$70:$L$70, 0)), "")</f>
        <v/>
      </c>
      <c r="J4261" t="str">
        <f t="shared" si="398"/>
        <v/>
      </c>
      <c r="K4261" s="56" t="str">
        <f t="shared" si="399"/>
        <v/>
      </c>
      <c r="L4261" s="57" t="str">
        <f t="shared" si="401"/>
        <v/>
      </c>
      <c r="M4261" t="str" cm="1">
        <f t="array" ref="M4261">IF(L4261="","",_xlfn.IFS(
  AND(L4261&gt;=TIME(9,0,0), L4261&lt;TIME(16,0,0)),"Morning",
  AND(L4261&gt;=TIME(16,0,0), L4261&lt;TIME(23,59,0)),"Evening",
  L4261&gt;=TIME(23,59,0),"Night",
  L4261&lt;TIME(9,0,0),"Night"
))</f>
        <v/>
      </c>
      <c r="O4261" t="str">
        <f t="shared" si="400"/>
        <v/>
      </c>
    </row>
    <row r="4262" spans="7:15" x14ac:dyDescent="0.25">
      <c r="G4262" t="str">
        <f t="shared" si="396"/>
        <v/>
      </c>
      <c r="H4262" s="4" t="str">
        <f t="shared" si="397"/>
        <v/>
      </c>
      <c r="I4262" t="str">
        <f>IFERROR(INDEX(Analysis!$B$71:$L$91, MATCH(B4262, Analysis!$A$71:$A$91, 0), MATCH(C4262, Analysis!$B$70:$L$70, 0)), "")</f>
        <v/>
      </c>
      <c r="J4262" t="str">
        <f t="shared" si="398"/>
        <v/>
      </c>
      <c r="K4262" s="56" t="str">
        <f t="shared" si="399"/>
        <v/>
      </c>
      <c r="L4262" s="57" t="str">
        <f t="shared" si="401"/>
        <v/>
      </c>
      <c r="M4262" t="str" cm="1">
        <f t="array" ref="M4262">IF(L4262="","",_xlfn.IFS(
  AND(L4262&gt;=TIME(9,0,0), L4262&lt;TIME(16,0,0)),"Morning",
  AND(L4262&gt;=TIME(16,0,0), L4262&lt;TIME(23,59,0)),"Evening",
  L4262&gt;=TIME(23,59,0),"Night",
  L4262&lt;TIME(9,0,0),"Night"
))</f>
        <v/>
      </c>
      <c r="O4262" t="str">
        <f t="shared" si="400"/>
        <v/>
      </c>
    </row>
    <row r="4263" spans="7:15" x14ac:dyDescent="0.25">
      <c r="G4263" t="str">
        <f t="shared" si="396"/>
        <v/>
      </c>
      <c r="H4263" s="4" t="str">
        <f t="shared" si="397"/>
        <v/>
      </c>
      <c r="I4263" t="str">
        <f>IFERROR(INDEX(Analysis!$B$71:$L$91, MATCH(B4263, Analysis!$A$71:$A$91, 0), MATCH(C4263, Analysis!$B$70:$L$70, 0)), "")</f>
        <v/>
      </c>
      <c r="J4263" t="str">
        <f t="shared" si="398"/>
        <v/>
      </c>
      <c r="K4263" s="56" t="str">
        <f t="shared" si="399"/>
        <v/>
      </c>
      <c r="L4263" s="57" t="str">
        <f t="shared" si="401"/>
        <v/>
      </c>
      <c r="M4263" t="str" cm="1">
        <f t="array" ref="M4263">IF(L4263="","",_xlfn.IFS(
  AND(L4263&gt;=TIME(9,0,0), L4263&lt;TIME(16,0,0)),"Morning",
  AND(L4263&gt;=TIME(16,0,0), L4263&lt;TIME(23,59,0)),"Evening",
  L4263&gt;=TIME(23,59,0),"Night",
  L4263&lt;TIME(9,0,0),"Night"
))</f>
        <v/>
      </c>
      <c r="O4263" t="str">
        <f t="shared" si="400"/>
        <v/>
      </c>
    </row>
    <row r="4264" spans="7:15" x14ac:dyDescent="0.25">
      <c r="G4264" t="str">
        <f t="shared" si="396"/>
        <v/>
      </c>
      <c r="H4264" s="4" t="str">
        <f t="shared" si="397"/>
        <v/>
      </c>
      <c r="I4264" t="str">
        <f>IFERROR(INDEX(Analysis!$B$71:$L$91, MATCH(B4264, Analysis!$A$71:$A$91, 0), MATCH(C4264, Analysis!$B$70:$L$70, 0)), "")</f>
        <v/>
      </c>
      <c r="J4264" t="str">
        <f t="shared" si="398"/>
        <v/>
      </c>
      <c r="K4264" s="56" t="str">
        <f t="shared" si="399"/>
        <v/>
      </c>
      <c r="L4264" s="57" t="str">
        <f t="shared" si="401"/>
        <v/>
      </c>
      <c r="M4264" t="str" cm="1">
        <f t="array" ref="M4264">IF(L4264="","",_xlfn.IFS(
  AND(L4264&gt;=TIME(9,0,0), L4264&lt;TIME(16,0,0)),"Morning",
  AND(L4264&gt;=TIME(16,0,0), L4264&lt;TIME(23,59,0)),"Evening",
  L4264&gt;=TIME(23,59,0),"Night",
  L4264&lt;TIME(9,0,0),"Night"
))</f>
        <v/>
      </c>
      <c r="O4264" t="str">
        <f t="shared" si="400"/>
        <v/>
      </c>
    </row>
    <row r="4265" spans="7:15" x14ac:dyDescent="0.25">
      <c r="G4265" t="str">
        <f t="shared" si="396"/>
        <v/>
      </c>
      <c r="H4265" s="4" t="str">
        <f t="shared" si="397"/>
        <v/>
      </c>
      <c r="I4265" t="str">
        <f>IFERROR(INDEX(Analysis!$B$71:$L$91, MATCH(B4265, Analysis!$A$71:$A$91, 0), MATCH(C4265, Analysis!$B$70:$L$70, 0)), "")</f>
        <v/>
      </c>
      <c r="J4265" t="str">
        <f t="shared" si="398"/>
        <v/>
      </c>
      <c r="K4265" s="56" t="str">
        <f t="shared" si="399"/>
        <v/>
      </c>
      <c r="L4265" s="57" t="str">
        <f t="shared" si="401"/>
        <v/>
      </c>
      <c r="M4265" t="str" cm="1">
        <f t="array" ref="M4265">IF(L4265="","",_xlfn.IFS(
  AND(L4265&gt;=TIME(9,0,0), L4265&lt;TIME(16,0,0)),"Morning",
  AND(L4265&gt;=TIME(16,0,0), L4265&lt;TIME(23,59,0)),"Evening",
  L4265&gt;=TIME(23,59,0),"Night",
  L4265&lt;TIME(9,0,0),"Night"
))</f>
        <v/>
      </c>
      <c r="O4265" t="str">
        <f t="shared" si="400"/>
        <v/>
      </c>
    </row>
    <row r="4266" spans="7:15" x14ac:dyDescent="0.25">
      <c r="G4266" t="str">
        <f t="shared" si="396"/>
        <v/>
      </c>
      <c r="H4266" s="4" t="str">
        <f t="shared" si="397"/>
        <v/>
      </c>
      <c r="I4266" t="str">
        <f>IFERROR(INDEX(Analysis!$B$71:$L$91, MATCH(B4266, Analysis!$A$71:$A$91, 0), MATCH(C4266, Analysis!$B$70:$L$70, 0)), "")</f>
        <v/>
      </c>
      <c r="J4266" t="str">
        <f t="shared" si="398"/>
        <v/>
      </c>
      <c r="K4266" s="56" t="str">
        <f t="shared" si="399"/>
        <v/>
      </c>
      <c r="L4266" s="57" t="str">
        <f t="shared" si="401"/>
        <v/>
      </c>
      <c r="M4266" t="str" cm="1">
        <f t="array" ref="M4266">IF(L4266="","",_xlfn.IFS(
  AND(L4266&gt;=TIME(9,0,0), L4266&lt;TIME(16,0,0)),"Morning",
  AND(L4266&gt;=TIME(16,0,0), L4266&lt;TIME(23,59,0)),"Evening",
  L4266&gt;=TIME(23,59,0),"Night",
  L4266&lt;TIME(9,0,0),"Night"
))</f>
        <v/>
      </c>
      <c r="O4266" t="str">
        <f t="shared" si="400"/>
        <v/>
      </c>
    </row>
    <row r="4267" spans="7:15" x14ac:dyDescent="0.25">
      <c r="G4267" t="str">
        <f t="shared" si="396"/>
        <v/>
      </c>
      <c r="H4267" s="4" t="str">
        <f t="shared" si="397"/>
        <v/>
      </c>
      <c r="I4267" t="str">
        <f>IFERROR(INDEX(Analysis!$B$71:$L$91, MATCH(B4267, Analysis!$A$71:$A$91, 0), MATCH(C4267, Analysis!$B$70:$L$70, 0)), "")</f>
        <v/>
      </c>
      <c r="J4267" t="str">
        <f t="shared" si="398"/>
        <v/>
      </c>
      <c r="K4267" s="56" t="str">
        <f t="shared" si="399"/>
        <v/>
      </c>
      <c r="L4267" s="57" t="str">
        <f t="shared" si="401"/>
        <v/>
      </c>
      <c r="M4267" t="str" cm="1">
        <f t="array" ref="M4267">IF(L4267="","",_xlfn.IFS(
  AND(L4267&gt;=TIME(9,0,0), L4267&lt;TIME(16,0,0)),"Morning",
  AND(L4267&gt;=TIME(16,0,0), L4267&lt;TIME(23,59,0)),"Evening",
  L4267&gt;=TIME(23,59,0),"Night",
  L4267&lt;TIME(9,0,0),"Night"
))</f>
        <v/>
      </c>
      <c r="O4267" t="str">
        <f t="shared" si="400"/>
        <v/>
      </c>
    </row>
    <row r="4268" spans="7:15" x14ac:dyDescent="0.25">
      <c r="G4268" t="str">
        <f t="shared" si="396"/>
        <v/>
      </c>
      <c r="H4268" s="4" t="str">
        <f t="shared" si="397"/>
        <v/>
      </c>
      <c r="I4268" t="str">
        <f>IFERROR(INDEX(Analysis!$B$71:$L$91, MATCH(B4268, Analysis!$A$71:$A$91, 0), MATCH(C4268, Analysis!$B$70:$L$70, 0)), "")</f>
        <v/>
      </c>
      <c r="J4268" t="str">
        <f t="shared" si="398"/>
        <v/>
      </c>
      <c r="K4268" s="56" t="str">
        <f t="shared" si="399"/>
        <v/>
      </c>
      <c r="L4268" s="57" t="str">
        <f t="shared" si="401"/>
        <v/>
      </c>
      <c r="M4268" t="str" cm="1">
        <f t="array" ref="M4268">IF(L4268="","",_xlfn.IFS(
  AND(L4268&gt;=TIME(9,0,0), L4268&lt;TIME(16,0,0)),"Morning",
  AND(L4268&gt;=TIME(16,0,0), L4268&lt;TIME(23,59,0)),"Evening",
  L4268&gt;=TIME(23,59,0),"Night",
  L4268&lt;TIME(9,0,0),"Night"
))</f>
        <v/>
      </c>
      <c r="O4268" t="str">
        <f t="shared" si="400"/>
        <v/>
      </c>
    </row>
    <row r="4269" spans="7:15" x14ac:dyDescent="0.25">
      <c r="G4269" t="str">
        <f t="shared" si="396"/>
        <v/>
      </c>
      <c r="H4269" s="4" t="str">
        <f t="shared" si="397"/>
        <v/>
      </c>
      <c r="I4269" t="str">
        <f>IFERROR(INDEX(Analysis!$B$71:$L$91, MATCH(B4269, Analysis!$A$71:$A$91, 0), MATCH(C4269, Analysis!$B$70:$L$70, 0)), "")</f>
        <v/>
      </c>
      <c r="J4269" t="str">
        <f t="shared" si="398"/>
        <v/>
      </c>
      <c r="K4269" s="56" t="str">
        <f t="shared" si="399"/>
        <v/>
      </c>
      <c r="L4269" s="57" t="str">
        <f t="shared" si="401"/>
        <v/>
      </c>
      <c r="M4269" t="str" cm="1">
        <f t="array" ref="M4269">IF(L4269="","",_xlfn.IFS(
  AND(L4269&gt;=TIME(9,0,0), L4269&lt;TIME(16,0,0)),"Morning",
  AND(L4269&gt;=TIME(16,0,0), L4269&lt;TIME(23,59,0)),"Evening",
  L4269&gt;=TIME(23,59,0),"Night",
  L4269&lt;TIME(9,0,0),"Night"
))</f>
        <v/>
      </c>
      <c r="O4269" t="str">
        <f t="shared" si="400"/>
        <v/>
      </c>
    </row>
    <row r="4270" spans="7:15" x14ac:dyDescent="0.25">
      <c r="G4270" t="str">
        <f t="shared" si="396"/>
        <v/>
      </c>
      <c r="H4270" s="4" t="str">
        <f t="shared" si="397"/>
        <v/>
      </c>
      <c r="I4270" t="str">
        <f>IFERROR(INDEX(Analysis!$B$71:$L$91, MATCH(B4270, Analysis!$A$71:$A$91, 0), MATCH(C4270, Analysis!$B$70:$L$70, 0)), "")</f>
        <v/>
      </c>
      <c r="J4270" t="str">
        <f t="shared" si="398"/>
        <v/>
      </c>
      <c r="K4270" s="56" t="str">
        <f t="shared" si="399"/>
        <v/>
      </c>
      <c r="L4270" s="57" t="str">
        <f t="shared" si="401"/>
        <v/>
      </c>
      <c r="M4270" t="str" cm="1">
        <f t="array" ref="M4270">IF(L4270="","",_xlfn.IFS(
  AND(L4270&gt;=TIME(9,0,0), L4270&lt;TIME(16,0,0)),"Morning",
  AND(L4270&gt;=TIME(16,0,0), L4270&lt;TIME(23,59,0)),"Evening",
  L4270&gt;=TIME(23,59,0),"Night",
  L4270&lt;TIME(9,0,0),"Night"
))</f>
        <v/>
      </c>
      <c r="O4270" t="str">
        <f t="shared" si="400"/>
        <v/>
      </c>
    </row>
    <row r="4271" spans="7:15" x14ac:dyDescent="0.25">
      <c r="G4271" t="str">
        <f t="shared" si="396"/>
        <v/>
      </c>
      <c r="H4271" s="4" t="str">
        <f t="shared" si="397"/>
        <v/>
      </c>
      <c r="I4271" t="str">
        <f>IFERROR(INDEX(Analysis!$B$71:$L$91, MATCH(B4271, Analysis!$A$71:$A$91, 0), MATCH(C4271, Analysis!$B$70:$L$70, 0)), "")</f>
        <v/>
      </c>
      <c r="J4271" t="str">
        <f t="shared" si="398"/>
        <v/>
      </c>
      <c r="K4271" s="56" t="str">
        <f t="shared" si="399"/>
        <v/>
      </c>
      <c r="L4271" s="57" t="str">
        <f t="shared" si="401"/>
        <v/>
      </c>
      <c r="M4271" t="str" cm="1">
        <f t="array" ref="M4271">IF(L4271="","",_xlfn.IFS(
  AND(L4271&gt;=TIME(9,0,0), L4271&lt;TIME(16,0,0)),"Morning",
  AND(L4271&gt;=TIME(16,0,0), L4271&lt;TIME(23,59,0)),"Evening",
  L4271&gt;=TIME(23,59,0),"Night",
  L4271&lt;TIME(9,0,0),"Night"
))</f>
        <v/>
      </c>
      <c r="O4271" t="str">
        <f t="shared" si="400"/>
        <v/>
      </c>
    </row>
    <row r="4272" spans="7:15" x14ac:dyDescent="0.25">
      <c r="G4272" t="str">
        <f t="shared" si="396"/>
        <v/>
      </c>
      <c r="H4272" s="4" t="str">
        <f t="shared" si="397"/>
        <v/>
      </c>
      <c r="I4272" t="str">
        <f>IFERROR(INDEX(Analysis!$B$71:$L$91, MATCH(B4272, Analysis!$A$71:$A$91, 0), MATCH(C4272, Analysis!$B$70:$L$70, 0)), "")</f>
        <v/>
      </c>
      <c r="J4272" t="str">
        <f t="shared" si="398"/>
        <v/>
      </c>
      <c r="K4272" s="56" t="str">
        <f t="shared" si="399"/>
        <v/>
      </c>
      <c r="L4272" s="57" t="str">
        <f t="shared" si="401"/>
        <v/>
      </c>
      <c r="M4272" t="str" cm="1">
        <f t="array" ref="M4272">IF(L4272="","",_xlfn.IFS(
  AND(L4272&gt;=TIME(9,0,0), L4272&lt;TIME(16,0,0)),"Morning",
  AND(L4272&gt;=TIME(16,0,0), L4272&lt;TIME(23,59,0)),"Evening",
  L4272&gt;=TIME(23,59,0),"Night",
  L4272&lt;TIME(9,0,0),"Night"
))</f>
        <v/>
      </c>
      <c r="O4272" t="str">
        <f t="shared" si="400"/>
        <v/>
      </c>
    </row>
    <row r="4273" spans="7:15" x14ac:dyDescent="0.25">
      <c r="G4273" t="str">
        <f t="shared" si="396"/>
        <v/>
      </c>
      <c r="H4273" s="4" t="str">
        <f t="shared" si="397"/>
        <v/>
      </c>
      <c r="I4273" t="str">
        <f>IFERROR(INDEX(Analysis!$B$71:$L$91, MATCH(B4273, Analysis!$A$71:$A$91, 0), MATCH(C4273, Analysis!$B$70:$L$70, 0)), "")</f>
        <v/>
      </c>
      <c r="J4273" t="str">
        <f t="shared" si="398"/>
        <v/>
      </c>
      <c r="K4273" s="56" t="str">
        <f t="shared" si="399"/>
        <v/>
      </c>
      <c r="L4273" s="57" t="str">
        <f t="shared" si="401"/>
        <v/>
      </c>
      <c r="M4273" t="str" cm="1">
        <f t="array" ref="M4273">IF(L4273="","",_xlfn.IFS(
  AND(L4273&gt;=TIME(9,0,0), L4273&lt;TIME(16,0,0)),"Morning",
  AND(L4273&gt;=TIME(16,0,0), L4273&lt;TIME(23,59,0)),"Evening",
  L4273&gt;=TIME(23,59,0),"Night",
  L4273&lt;TIME(9,0,0),"Night"
))</f>
        <v/>
      </c>
      <c r="O4273" t="str">
        <f t="shared" si="400"/>
        <v/>
      </c>
    </row>
    <row r="4274" spans="7:15" x14ac:dyDescent="0.25">
      <c r="G4274" t="str">
        <f t="shared" si="396"/>
        <v/>
      </c>
      <c r="H4274" s="4" t="str">
        <f t="shared" si="397"/>
        <v/>
      </c>
      <c r="I4274" t="str">
        <f>IFERROR(INDEX(Analysis!$B$71:$L$91, MATCH(B4274, Analysis!$A$71:$A$91, 0), MATCH(C4274, Analysis!$B$70:$L$70, 0)), "")</f>
        <v/>
      </c>
      <c r="J4274" t="str">
        <f t="shared" si="398"/>
        <v/>
      </c>
      <c r="K4274" s="56" t="str">
        <f t="shared" si="399"/>
        <v/>
      </c>
      <c r="L4274" s="57" t="str">
        <f t="shared" si="401"/>
        <v/>
      </c>
      <c r="M4274" t="str" cm="1">
        <f t="array" ref="M4274">IF(L4274="","",_xlfn.IFS(
  AND(L4274&gt;=TIME(9,0,0), L4274&lt;TIME(16,0,0)),"Morning",
  AND(L4274&gt;=TIME(16,0,0), L4274&lt;TIME(23,59,0)),"Evening",
  L4274&gt;=TIME(23,59,0),"Night",
  L4274&lt;TIME(9,0,0),"Night"
))</f>
        <v/>
      </c>
      <c r="O4274" t="str">
        <f t="shared" si="400"/>
        <v/>
      </c>
    </row>
    <row r="4275" spans="7:15" x14ac:dyDescent="0.25">
      <c r="G4275" t="str">
        <f t="shared" si="396"/>
        <v/>
      </c>
      <c r="H4275" s="4" t="str">
        <f t="shared" si="397"/>
        <v/>
      </c>
      <c r="I4275" t="str">
        <f>IFERROR(INDEX(Analysis!$B$71:$L$91, MATCH(B4275, Analysis!$A$71:$A$91, 0), MATCH(C4275, Analysis!$B$70:$L$70, 0)), "")</f>
        <v/>
      </c>
      <c r="J4275" t="str">
        <f t="shared" si="398"/>
        <v/>
      </c>
      <c r="K4275" s="56" t="str">
        <f t="shared" si="399"/>
        <v/>
      </c>
      <c r="L4275" s="57" t="str">
        <f t="shared" si="401"/>
        <v/>
      </c>
      <c r="M4275" t="str" cm="1">
        <f t="array" ref="M4275">IF(L4275="","",_xlfn.IFS(
  AND(L4275&gt;=TIME(9,0,0), L4275&lt;TIME(16,0,0)),"Morning",
  AND(L4275&gt;=TIME(16,0,0), L4275&lt;TIME(23,59,0)),"Evening",
  L4275&gt;=TIME(23,59,0),"Night",
  L4275&lt;TIME(9,0,0),"Night"
))</f>
        <v/>
      </c>
      <c r="O4275" t="str">
        <f t="shared" si="400"/>
        <v/>
      </c>
    </row>
    <row r="4276" spans="7:15" x14ac:dyDescent="0.25">
      <c r="G4276" t="str">
        <f t="shared" si="396"/>
        <v/>
      </c>
      <c r="H4276" s="4" t="str">
        <f t="shared" si="397"/>
        <v/>
      </c>
      <c r="I4276" t="str">
        <f>IFERROR(INDEX(Analysis!$B$71:$L$91, MATCH(B4276, Analysis!$A$71:$A$91, 0), MATCH(C4276, Analysis!$B$70:$L$70, 0)), "")</f>
        <v/>
      </c>
      <c r="J4276" t="str">
        <f t="shared" si="398"/>
        <v/>
      </c>
      <c r="K4276" s="56" t="str">
        <f t="shared" si="399"/>
        <v/>
      </c>
      <c r="L4276" s="57" t="str">
        <f t="shared" si="401"/>
        <v/>
      </c>
      <c r="M4276" t="str" cm="1">
        <f t="array" ref="M4276">IF(L4276="","",_xlfn.IFS(
  AND(L4276&gt;=TIME(9,0,0), L4276&lt;TIME(16,0,0)),"Morning",
  AND(L4276&gt;=TIME(16,0,0), L4276&lt;TIME(23,59,0)),"Evening",
  L4276&gt;=TIME(23,59,0),"Night",
  L4276&lt;TIME(9,0,0),"Night"
))</f>
        <v/>
      </c>
      <c r="O4276" t="str">
        <f t="shared" si="400"/>
        <v/>
      </c>
    </row>
    <row r="4277" spans="7:15" x14ac:dyDescent="0.25">
      <c r="G4277" t="str">
        <f t="shared" si="396"/>
        <v/>
      </c>
      <c r="H4277" s="4" t="str">
        <f t="shared" si="397"/>
        <v/>
      </c>
      <c r="I4277" t="str">
        <f>IFERROR(INDEX(Analysis!$B$71:$L$91, MATCH(B4277, Analysis!$A$71:$A$91, 0), MATCH(C4277, Analysis!$B$70:$L$70, 0)), "")</f>
        <v/>
      </c>
      <c r="J4277" t="str">
        <f t="shared" si="398"/>
        <v/>
      </c>
      <c r="K4277" s="56" t="str">
        <f t="shared" si="399"/>
        <v/>
      </c>
      <c r="L4277" s="57" t="str">
        <f t="shared" si="401"/>
        <v/>
      </c>
      <c r="M4277" t="str" cm="1">
        <f t="array" ref="M4277">IF(L4277="","",_xlfn.IFS(
  AND(L4277&gt;=TIME(9,0,0), L4277&lt;TIME(16,0,0)),"Morning",
  AND(L4277&gt;=TIME(16,0,0), L4277&lt;TIME(23,59,0)),"Evening",
  L4277&gt;=TIME(23,59,0),"Night",
  L4277&lt;TIME(9,0,0),"Night"
))</f>
        <v/>
      </c>
      <c r="O4277" t="str">
        <f t="shared" si="400"/>
        <v/>
      </c>
    </row>
    <row r="4278" spans="7:15" x14ac:dyDescent="0.25">
      <c r="G4278" t="str">
        <f t="shared" si="396"/>
        <v/>
      </c>
      <c r="H4278" s="4" t="str">
        <f t="shared" si="397"/>
        <v/>
      </c>
      <c r="I4278" t="str">
        <f>IFERROR(INDEX(Analysis!$B$71:$L$91, MATCH(B4278, Analysis!$A$71:$A$91, 0), MATCH(C4278, Analysis!$B$70:$L$70, 0)), "")</f>
        <v/>
      </c>
      <c r="J4278" t="str">
        <f t="shared" si="398"/>
        <v/>
      </c>
      <c r="K4278" s="56" t="str">
        <f t="shared" si="399"/>
        <v/>
      </c>
      <c r="L4278" s="57" t="str">
        <f t="shared" si="401"/>
        <v/>
      </c>
      <c r="M4278" t="str" cm="1">
        <f t="array" ref="M4278">IF(L4278="","",_xlfn.IFS(
  AND(L4278&gt;=TIME(9,0,0), L4278&lt;TIME(16,0,0)),"Morning",
  AND(L4278&gt;=TIME(16,0,0), L4278&lt;TIME(23,59,0)),"Evening",
  L4278&gt;=TIME(23,59,0),"Night",
  L4278&lt;TIME(9,0,0),"Night"
))</f>
        <v/>
      </c>
      <c r="O4278" t="str">
        <f t="shared" si="400"/>
        <v/>
      </c>
    </row>
    <row r="4279" spans="7:15" x14ac:dyDescent="0.25">
      <c r="G4279" t="str">
        <f t="shared" si="396"/>
        <v/>
      </c>
      <c r="H4279" s="4" t="str">
        <f t="shared" si="397"/>
        <v/>
      </c>
      <c r="I4279" t="str">
        <f>IFERROR(INDEX(Analysis!$B$71:$L$91, MATCH(B4279, Analysis!$A$71:$A$91, 0), MATCH(C4279, Analysis!$B$70:$L$70, 0)), "")</f>
        <v/>
      </c>
      <c r="J4279" t="str">
        <f t="shared" si="398"/>
        <v/>
      </c>
      <c r="K4279" s="56" t="str">
        <f t="shared" si="399"/>
        <v/>
      </c>
      <c r="L4279" s="57" t="str">
        <f t="shared" si="401"/>
        <v/>
      </c>
      <c r="M4279" t="str" cm="1">
        <f t="array" ref="M4279">IF(L4279="","",_xlfn.IFS(
  AND(L4279&gt;=TIME(9,0,0), L4279&lt;TIME(16,0,0)),"Morning",
  AND(L4279&gt;=TIME(16,0,0), L4279&lt;TIME(23,59,0)),"Evening",
  L4279&gt;=TIME(23,59,0),"Night",
  L4279&lt;TIME(9,0,0),"Night"
))</f>
        <v/>
      </c>
      <c r="O4279" t="str">
        <f t="shared" si="400"/>
        <v/>
      </c>
    </row>
    <row r="4280" spans="7:15" x14ac:dyDescent="0.25">
      <c r="G4280" t="str">
        <f t="shared" si="396"/>
        <v/>
      </c>
      <c r="H4280" s="4" t="str">
        <f t="shared" si="397"/>
        <v/>
      </c>
      <c r="I4280" t="str">
        <f>IFERROR(INDEX(Analysis!$B$71:$L$91, MATCH(B4280, Analysis!$A$71:$A$91, 0), MATCH(C4280, Analysis!$B$70:$L$70, 0)), "")</f>
        <v/>
      </c>
      <c r="J4280" t="str">
        <f t="shared" si="398"/>
        <v/>
      </c>
      <c r="K4280" s="56" t="str">
        <f t="shared" si="399"/>
        <v/>
      </c>
      <c r="L4280" s="57" t="str">
        <f t="shared" si="401"/>
        <v/>
      </c>
      <c r="M4280" t="str" cm="1">
        <f t="array" ref="M4280">IF(L4280="","",_xlfn.IFS(
  AND(L4280&gt;=TIME(9,0,0), L4280&lt;TIME(16,0,0)),"Morning",
  AND(L4280&gt;=TIME(16,0,0), L4280&lt;TIME(23,59,0)),"Evening",
  L4280&gt;=TIME(23,59,0),"Night",
  L4280&lt;TIME(9,0,0),"Night"
))</f>
        <v/>
      </c>
      <c r="O4280" t="str">
        <f t="shared" si="400"/>
        <v/>
      </c>
    </row>
    <row r="4281" spans="7:15" x14ac:dyDescent="0.25">
      <c r="G4281" t="str">
        <f t="shared" si="396"/>
        <v/>
      </c>
      <c r="H4281" s="4" t="str">
        <f t="shared" si="397"/>
        <v/>
      </c>
      <c r="I4281" t="str">
        <f>IFERROR(INDEX(Analysis!$B$71:$L$91, MATCH(B4281, Analysis!$A$71:$A$91, 0), MATCH(C4281, Analysis!$B$70:$L$70, 0)), "")</f>
        <v/>
      </c>
      <c r="J4281" t="str">
        <f t="shared" si="398"/>
        <v/>
      </c>
      <c r="K4281" s="56" t="str">
        <f t="shared" si="399"/>
        <v/>
      </c>
      <c r="L4281" s="57" t="str">
        <f t="shared" si="401"/>
        <v/>
      </c>
      <c r="M4281" t="str" cm="1">
        <f t="array" ref="M4281">IF(L4281="","",_xlfn.IFS(
  AND(L4281&gt;=TIME(9,0,0), L4281&lt;TIME(16,0,0)),"Morning",
  AND(L4281&gt;=TIME(16,0,0), L4281&lt;TIME(23,59,0)),"Evening",
  L4281&gt;=TIME(23,59,0),"Night",
  L4281&lt;TIME(9,0,0),"Night"
))</f>
        <v/>
      </c>
      <c r="O4281" t="str">
        <f t="shared" si="400"/>
        <v/>
      </c>
    </row>
    <row r="4282" spans="7:15" x14ac:dyDescent="0.25">
      <c r="G4282" t="str">
        <f t="shared" si="396"/>
        <v/>
      </c>
      <c r="H4282" s="4" t="str">
        <f t="shared" si="397"/>
        <v/>
      </c>
      <c r="I4282" t="str">
        <f>IFERROR(INDEX(Analysis!$B$71:$L$91, MATCH(B4282, Analysis!$A$71:$A$91, 0), MATCH(C4282, Analysis!$B$70:$L$70, 0)), "")</f>
        <v/>
      </c>
      <c r="J4282" t="str">
        <f t="shared" si="398"/>
        <v/>
      </c>
      <c r="K4282" s="56" t="str">
        <f t="shared" si="399"/>
        <v/>
      </c>
      <c r="L4282" s="57" t="str">
        <f t="shared" si="401"/>
        <v/>
      </c>
      <c r="M4282" t="str" cm="1">
        <f t="array" ref="M4282">IF(L4282="","",_xlfn.IFS(
  AND(L4282&gt;=TIME(9,0,0), L4282&lt;TIME(16,0,0)),"Morning",
  AND(L4282&gt;=TIME(16,0,0), L4282&lt;TIME(23,59,0)),"Evening",
  L4282&gt;=TIME(23,59,0),"Night",
  L4282&lt;TIME(9,0,0),"Night"
))</f>
        <v/>
      </c>
      <c r="O4282" t="str">
        <f t="shared" si="400"/>
        <v/>
      </c>
    </row>
    <row r="4283" spans="7:15" x14ac:dyDescent="0.25">
      <c r="G4283" t="str">
        <f t="shared" si="396"/>
        <v/>
      </c>
      <c r="H4283" s="4" t="str">
        <f t="shared" si="397"/>
        <v/>
      </c>
      <c r="I4283" t="str">
        <f>IFERROR(INDEX(Analysis!$B$71:$L$91, MATCH(B4283, Analysis!$A$71:$A$91, 0), MATCH(C4283, Analysis!$B$70:$L$70, 0)), "")</f>
        <v/>
      </c>
      <c r="J4283" t="str">
        <f t="shared" si="398"/>
        <v/>
      </c>
      <c r="K4283" s="56" t="str">
        <f t="shared" si="399"/>
        <v/>
      </c>
      <c r="L4283" s="57" t="str">
        <f t="shared" si="401"/>
        <v/>
      </c>
      <c r="M4283" t="str" cm="1">
        <f t="array" ref="M4283">IF(L4283="","",_xlfn.IFS(
  AND(L4283&gt;=TIME(9,0,0), L4283&lt;TIME(16,0,0)),"Morning",
  AND(L4283&gt;=TIME(16,0,0), L4283&lt;TIME(23,59,0)),"Evening",
  L4283&gt;=TIME(23,59,0),"Night",
  L4283&lt;TIME(9,0,0),"Night"
))</f>
        <v/>
      </c>
      <c r="O4283" t="str">
        <f t="shared" si="400"/>
        <v/>
      </c>
    </row>
    <row r="4284" spans="7:15" x14ac:dyDescent="0.25">
      <c r="G4284" t="str">
        <f t="shared" si="396"/>
        <v/>
      </c>
      <c r="H4284" s="4" t="str">
        <f t="shared" si="397"/>
        <v/>
      </c>
      <c r="I4284" t="str">
        <f>IFERROR(INDEX(Analysis!$B$71:$L$91, MATCH(B4284, Analysis!$A$71:$A$91, 0), MATCH(C4284, Analysis!$B$70:$L$70, 0)), "")</f>
        <v/>
      </c>
      <c r="J4284" t="str">
        <f t="shared" si="398"/>
        <v/>
      </c>
      <c r="K4284" s="56" t="str">
        <f t="shared" si="399"/>
        <v/>
      </c>
      <c r="L4284" s="57" t="str">
        <f t="shared" si="401"/>
        <v/>
      </c>
      <c r="M4284" t="str" cm="1">
        <f t="array" ref="M4284">IF(L4284="","",_xlfn.IFS(
  AND(L4284&gt;=TIME(9,0,0), L4284&lt;TIME(16,0,0)),"Morning",
  AND(L4284&gt;=TIME(16,0,0), L4284&lt;TIME(23,59,0)),"Evening",
  L4284&gt;=TIME(23,59,0),"Night",
  L4284&lt;TIME(9,0,0),"Night"
))</f>
        <v/>
      </c>
      <c r="O4284" t="str">
        <f t="shared" si="400"/>
        <v/>
      </c>
    </row>
    <row r="4285" spans="7:15" x14ac:dyDescent="0.25">
      <c r="G4285" t="str">
        <f t="shared" si="396"/>
        <v/>
      </c>
      <c r="H4285" s="4" t="str">
        <f t="shared" si="397"/>
        <v/>
      </c>
      <c r="I4285" t="str">
        <f>IFERROR(INDEX(Analysis!$B$71:$L$91, MATCH(B4285, Analysis!$A$71:$A$91, 0), MATCH(C4285, Analysis!$B$70:$L$70, 0)), "")</f>
        <v/>
      </c>
      <c r="J4285" t="str">
        <f t="shared" si="398"/>
        <v/>
      </c>
      <c r="K4285" s="56" t="str">
        <f t="shared" si="399"/>
        <v/>
      </c>
      <c r="L4285" s="57" t="str">
        <f t="shared" si="401"/>
        <v/>
      </c>
      <c r="M4285" t="str" cm="1">
        <f t="array" ref="M4285">IF(L4285="","",_xlfn.IFS(
  AND(L4285&gt;=TIME(9,0,0), L4285&lt;TIME(16,0,0)),"Morning",
  AND(L4285&gt;=TIME(16,0,0), L4285&lt;TIME(23,59,0)),"Evening",
  L4285&gt;=TIME(23,59,0),"Night",
  L4285&lt;TIME(9,0,0),"Night"
))</f>
        <v/>
      </c>
      <c r="O4285" t="str">
        <f t="shared" si="400"/>
        <v/>
      </c>
    </row>
    <row r="4286" spans="7:15" x14ac:dyDescent="0.25">
      <c r="G4286" t="str">
        <f t="shared" si="396"/>
        <v/>
      </c>
      <c r="H4286" s="4" t="str">
        <f t="shared" si="397"/>
        <v/>
      </c>
      <c r="I4286" t="str">
        <f>IFERROR(INDEX(Analysis!$B$71:$L$91, MATCH(B4286, Analysis!$A$71:$A$91, 0), MATCH(C4286, Analysis!$B$70:$L$70, 0)), "")</f>
        <v/>
      </c>
      <c r="J4286" t="str">
        <f t="shared" si="398"/>
        <v/>
      </c>
      <c r="K4286" s="56" t="str">
        <f t="shared" si="399"/>
        <v/>
      </c>
      <c r="L4286" s="57" t="str">
        <f t="shared" si="401"/>
        <v/>
      </c>
      <c r="M4286" t="str" cm="1">
        <f t="array" ref="M4286">IF(L4286="","",_xlfn.IFS(
  AND(L4286&gt;=TIME(9,0,0), L4286&lt;TIME(16,0,0)),"Morning",
  AND(L4286&gt;=TIME(16,0,0), L4286&lt;TIME(23,59,0)),"Evening",
  L4286&gt;=TIME(23,59,0),"Night",
  L4286&lt;TIME(9,0,0),"Night"
))</f>
        <v/>
      </c>
      <c r="O4286" t="str">
        <f t="shared" si="400"/>
        <v/>
      </c>
    </row>
    <row r="4287" spans="7:15" x14ac:dyDescent="0.25">
      <c r="G4287" t="str">
        <f t="shared" si="396"/>
        <v/>
      </c>
      <c r="H4287" s="4" t="str">
        <f t="shared" si="397"/>
        <v/>
      </c>
      <c r="I4287" t="str">
        <f>IFERROR(INDEX(Analysis!$B$71:$L$91, MATCH(B4287, Analysis!$A$71:$A$91, 0), MATCH(C4287, Analysis!$B$70:$L$70, 0)), "")</f>
        <v/>
      </c>
      <c r="J4287" t="str">
        <f t="shared" si="398"/>
        <v/>
      </c>
      <c r="K4287" s="56" t="str">
        <f t="shared" si="399"/>
        <v/>
      </c>
      <c r="L4287" s="57" t="str">
        <f t="shared" si="401"/>
        <v/>
      </c>
      <c r="M4287" t="str" cm="1">
        <f t="array" ref="M4287">IF(L4287="","",_xlfn.IFS(
  AND(L4287&gt;=TIME(9,0,0), L4287&lt;TIME(16,0,0)),"Morning",
  AND(L4287&gt;=TIME(16,0,0), L4287&lt;TIME(23,59,0)),"Evening",
  L4287&gt;=TIME(23,59,0),"Night",
  L4287&lt;TIME(9,0,0),"Night"
))</f>
        <v/>
      </c>
      <c r="O4287" t="str">
        <f t="shared" si="400"/>
        <v/>
      </c>
    </row>
    <row r="4288" spans="7:15" x14ac:dyDescent="0.25">
      <c r="G4288" t="str">
        <f t="shared" si="396"/>
        <v/>
      </c>
      <c r="H4288" s="4" t="str">
        <f t="shared" si="397"/>
        <v/>
      </c>
      <c r="I4288" t="str">
        <f>IFERROR(INDEX(Analysis!$B$71:$L$91, MATCH(B4288, Analysis!$A$71:$A$91, 0), MATCH(C4288, Analysis!$B$70:$L$70, 0)), "")</f>
        <v/>
      </c>
      <c r="J4288" t="str">
        <f t="shared" si="398"/>
        <v/>
      </c>
      <c r="K4288" s="56" t="str">
        <f t="shared" si="399"/>
        <v/>
      </c>
      <c r="L4288" s="57" t="str">
        <f t="shared" si="401"/>
        <v/>
      </c>
      <c r="M4288" t="str" cm="1">
        <f t="array" ref="M4288">IF(L4288="","",_xlfn.IFS(
  AND(L4288&gt;=TIME(9,0,0), L4288&lt;TIME(16,0,0)),"Morning",
  AND(L4288&gt;=TIME(16,0,0), L4288&lt;TIME(23,59,0)),"Evening",
  L4288&gt;=TIME(23,59,0),"Night",
  L4288&lt;TIME(9,0,0),"Night"
))</f>
        <v/>
      </c>
      <c r="O4288" t="str">
        <f t="shared" si="400"/>
        <v/>
      </c>
    </row>
    <row r="4289" spans="7:15" x14ac:dyDescent="0.25">
      <c r="G4289" t="str">
        <f t="shared" si="396"/>
        <v/>
      </c>
      <c r="H4289" s="4" t="str">
        <f t="shared" si="397"/>
        <v/>
      </c>
      <c r="I4289" t="str">
        <f>IFERROR(INDEX(Analysis!$B$71:$L$91, MATCH(B4289, Analysis!$A$71:$A$91, 0), MATCH(C4289, Analysis!$B$70:$L$70, 0)), "")</f>
        <v/>
      </c>
      <c r="J4289" t="str">
        <f t="shared" si="398"/>
        <v/>
      </c>
      <c r="K4289" s="56" t="str">
        <f t="shared" si="399"/>
        <v/>
      </c>
      <c r="L4289" s="57" t="str">
        <f t="shared" si="401"/>
        <v/>
      </c>
      <c r="M4289" t="str" cm="1">
        <f t="array" ref="M4289">IF(L4289="","",_xlfn.IFS(
  AND(L4289&gt;=TIME(9,0,0), L4289&lt;TIME(16,0,0)),"Morning",
  AND(L4289&gt;=TIME(16,0,0), L4289&lt;TIME(23,59,0)),"Evening",
  L4289&gt;=TIME(23,59,0),"Night",
  L4289&lt;TIME(9,0,0),"Night"
))</f>
        <v/>
      </c>
      <c r="O4289" t="str">
        <f t="shared" si="400"/>
        <v/>
      </c>
    </row>
    <row r="4290" spans="7:15" x14ac:dyDescent="0.25">
      <c r="G4290" t="str">
        <f t="shared" ref="G4290:G4353" si="402">IF(ISBLANK(A4290), "", IF(ISBLANK(F4290), 0, F4290))</f>
        <v/>
      </c>
      <c r="H4290" s="4" t="str">
        <f t="shared" ref="H4290:H4353" si="403">IF(ISBLANK(E4290),"",HYPERLINK(E4290,"Click here"))</f>
        <v/>
      </c>
      <c r="I4290" t="str">
        <f>IFERROR(INDEX(Analysis!$B$71:$L$91, MATCH(B4290, Analysis!$A$71:$A$91, 0), MATCH(C4290, Analysis!$B$70:$L$70, 0)), "")</f>
        <v/>
      </c>
      <c r="J4290" t="str">
        <f t="shared" ref="J4290:J4353" si="404">IF(ISBLANK(A4290),"",WEEKNUM(A4290))</f>
        <v/>
      </c>
      <c r="K4290" s="56" t="str">
        <f t="shared" ref="K4290:K4353" si="405">IF(ISBLANK(A4290),"",DATE(YEAR(A4290),MONTH(A4290),DAY(A4290)))</f>
        <v/>
      </c>
      <c r="L4290" s="57" t="str">
        <f t="shared" si="401"/>
        <v/>
      </c>
      <c r="M4290" t="str" cm="1">
        <f t="array" ref="M4290">IF(L4290="","",_xlfn.IFS(
  AND(L4290&gt;=TIME(9,0,0), L4290&lt;TIME(16,0,0)),"Morning",
  AND(L4290&gt;=TIME(16,0,0), L4290&lt;TIME(23,59,0)),"Evening",
  L4290&gt;=TIME(23,59,0),"Night",
  L4290&lt;TIME(9,0,0),"Night"
))</f>
        <v/>
      </c>
      <c r="O4290" t="str">
        <f t="shared" ref="O4290:O4353" si="406">IF(N4290="ON", _xlfn.IMAGE(E4290, 1), "")</f>
        <v/>
      </c>
    </row>
    <row r="4291" spans="7:15" x14ac:dyDescent="0.25">
      <c r="G4291" t="str">
        <f t="shared" si="402"/>
        <v/>
      </c>
      <c r="H4291" s="4" t="str">
        <f t="shared" si="403"/>
        <v/>
      </c>
      <c r="I4291" t="str">
        <f>IFERROR(INDEX(Analysis!$B$71:$L$91, MATCH(B4291, Analysis!$A$71:$A$91, 0), MATCH(C4291, Analysis!$B$70:$L$70, 0)), "")</f>
        <v/>
      </c>
      <c r="J4291" t="str">
        <f t="shared" si="404"/>
        <v/>
      </c>
      <c r="K4291" s="56" t="str">
        <f t="shared" si="405"/>
        <v/>
      </c>
      <c r="L4291" s="57" t="str">
        <f t="shared" ref="L4291:L4354" si="407">IF(A4291="", "", A4291 - INT(A4291))</f>
        <v/>
      </c>
      <c r="M4291" t="str" cm="1">
        <f t="array" ref="M4291">IF(L4291="","",_xlfn.IFS(
  AND(L4291&gt;=TIME(9,0,0), L4291&lt;TIME(16,0,0)),"Morning",
  AND(L4291&gt;=TIME(16,0,0), L4291&lt;TIME(23,59,0)),"Evening",
  L4291&gt;=TIME(23,59,0),"Night",
  L4291&lt;TIME(9,0,0),"Night"
))</f>
        <v/>
      </c>
      <c r="O4291" t="str">
        <f t="shared" si="406"/>
        <v/>
      </c>
    </row>
    <row r="4292" spans="7:15" x14ac:dyDescent="0.25">
      <c r="G4292" t="str">
        <f t="shared" si="402"/>
        <v/>
      </c>
      <c r="H4292" s="4" t="str">
        <f t="shared" si="403"/>
        <v/>
      </c>
      <c r="I4292" t="str">
        <f>IFERROR(INDEX(Analysis!$B$71:$L$91, MATCH(B4292, Analysis!$A$71:$A$91, 0), MATCH(C4292, Analysis!$B$70:$L$70, 0)), "")</f>
        <v/>
      </c>
      <c r="J4292" t="str">
        <f t="shared" si="404"/>
        <v/>
      </c>
      <c r="K4292" s="56" t="str">
        <f t="shared" si="405"/>
        <v/>
      </c>
      <c r="L4292" s="57" t="str">
        <f t="shared" si="407"/>
        <v/>
      </c>
      <c r="M4292" t="str" cm="1">
        <f t="array" ref="M4292">IF(L4292="","",_xlfn.IFS(
  AND(L4292&gt;=TIME(9,0,0), L4292&lt;TIME(16,0,0)),"Morning",
  AND(L4292&gt;=TIME(16,0,0), L4292&lt;TIME(23,59,0)),"Evening",
  L4292&gt;=TIME(23,59,0),"Night",
  L4292&lt;TIME(9,0,0),"Night"
))</f>
        <v/>
      </c>
      <c r="O4292" t="str">
        <f t="shared" si="406"/>
        <v/>
      </c>
    </row>
    <row r="4293" spans="7:15" x14ac:dyDescent="0.25">
      <c r="G4293" t="str">
        <f t="shared" si="402"/>
        <v/>
      </c>
      <c r="H4293" s="4" t="str">
        <f t="shared" si="403"/>
        <v/>
      </c>
      <c r="I4293" t="str">
        <f>IFERROR(INDEX(Analysis!$B$71:$L$91, MATCH(B4293, Analysis!$A$71:$A$91, 0), MATCH(C4293, Analysis!$B$70:$L$70, 0)), "")</f>
        <v/>
      </c>
      <c r="J4293" t="str">
        <f t="shared" si="404"/>
        <v/>
      </c>
      <c r="K4293" s="56" t="str">
        <f t="shared" si="405"/>
        <v/>
      </c>
      <c r="L4293" s="57" t="str">
        <f t="shared" si="407"/>
        <v/>
      </c>
      <c r="M4293" t="str" cm="1">
        <f t="array" ref="M4293">IF(L4293="","",_xlfn.IFS(
  AND(L4293&gt;=TIME(9,0,0), L4293&lt;TIME(16,0,0)),"Morning",
  AND(L4293&gt;=TIME(16,0,0), L4293&lt;TIME(23,59,0)),"Evening",
  L4293&gt;=TIME(23,59,0),"Night",
  L4293&lt;TIME(9,0,0),"Night"
))</f>
        <v/>
      </c>
      <c r="O4293" t="str">
        <f t="shared" si="406"/>
        <v/>
      </c>
    </row>
    <row r="4294" spans="7:15" x14ac:dyDescent="0.25">
      <c r="G4294" t="str">
        <f t="shared" si="402"/>
        <v/>
      </c>
      <c r="H4294" s="4" t="str">
        <f t="shared" si="403"/>
        <v/>
      </c>
      <c r="I4294" t="str">
        <f>IFERROR(INDEX(Analysis!$B$71:$L$91, MATCH(B4294, Analysis!$A$71:$A$91, 0), MATCH(C4294, Analysis!$B$70:$L$70, 0)), "")</f>
        <v/>
      </c>
      <c r="J4294" t="str">
        <f t="shared" si="404"/>
        <v/>
      </c>
      <c r="K4294" s="56" t="str">
        <f t="shared" si="405"/>
        <v/>
      </c>
      <c r="L4294" s="57" t="str">
        <f t="shared" si="407"/>
        <v/>
      </c>
      <c r="M4294" t="str" cm="1">
        <f t="array" ref="M4294">IF(L4294="","",_xlfn.IFS(
  AND(L4294&gt;=TIME(9,0,0), L4294&lt;TIME(16,0,0)),"Morning",
  AND(L4294&gt;=TIME(16,0,0), L4294&lt;TIME(23,59,0)),"Evening",
  L4294&gt;=TIME(23,59,0),"Night",
  L4294&lt;TIME(9,0,0),"Night"
))</f>
        <v/>
      </c>
      <c r="O4294" t="str">
        <f t="shared" si="406"/>
        <v/>
      </c>
    </row>
    <row r="4295" spans="7:15" x14ac:dyDescent="0.25">
      <c r="G4295" t="str">
        <f t="shared" si="402"/>
        <v/>
      </c>
      <c r="H4295" s="4" t="str">
        <f t="shared" si="403"/>
        <v/>
      </c>
      <c r="I4295" t="str">
        <f>IFERROR(INDEX(Analysis!$B$71:$L$91, MATCH(B4295, Analysis!$A$71:$A$91, 0), MATCH(C4295, Analysis!$B$70:$L$70, 0)), "")</f>
        <v/>
      </c>
      <c r="J4295" t="str">
        <f t="shared" si="404"/>
        <v/>
      </c>
      <c r="K4295" s="56" t="str">
        <f t="shared" si="405"/>
        <v/>
      </c>
      <c r="L4295" s="57" t="str">
        <f t="shared" si="407"/>
        <v/>
      </c>
      <c r="M4295" t="str" cm="1">
        <f t="array" ref="M4295">IF(L4295="","",_xlfn.IFS(
  AND(L4295&gt;=TIME(9,0,0), L4295&lt;TIME(16,0,0)),"Morning",
  AND(L4295&gt;=TIME(16,0,0), L4295&lt;TIME(23,59,0)),"Evening",
  L4295&gt;=TIME(23,59,0),"Night",
  L4295&lt;TIME(9,0,0),"Night"
))</f>
        <v/>
      </c>
      <c r="O4295" t="str">
        <f t="shared" si="406"/>
        <v/>
      </c>
    </row>
    <row r="4296" spans="7:15" x14ac:dyDescent="0.25">
      <c r="G4296" t="str">
        <f t="shared" si="402"/>
        <v/>
      </c>
      <c r="H4296" s="4" t="str">
        <f t="shared" si="403"/>
        <v/>
      </c>
      <c r="I4296" t="str">
        <f>IFERROR(INDEX(Analysis!$B$71:$L$91, MATCH(B4296, Analysis!$A$71:$A$91, 0), MATCH(C4296, Analysis!$B$70:$L$70, 0)), "")</f>
        <v/>
      </c>
      <c r="J4296" t="str">
        <f t="shared" si="404"/>
        <v/>
      </c>
      <c r="K4296" s="56" t="str">
        <f t="shared" si="405"/>
        <v/>
      </c>
      <c r="L4296" s="57" t="str">
        <f t="shared" si="407"/>
        <v/>
      </c>
      <c r="M4296" t="str" cm="1">
        <f t="array" ref="M4296">IF(L4296="","",_xlfn.IFS(
  AND(L4296&gt;=TIME(9,0,0), L4296&lt;TIME(16,0,0)),"Morning",
  AND(L4296&gt;=TIME(16,0,0), L4296&lt;TIME(23,59,0)),"Evening",
  L4296&gt;=TIME(23,59,0),"Night",
  L4296&lt;TIME(9,0,0),"Night"
))</f>
        <v/>
      </c>
      <c r="O4296" t="str">
        <f t="shared" si="406"/>
        <v/>
      </c>
    </row>
    <row r="4297" spans="7:15" x14ac:dyDescent="0.25">
      <c r="G4297" t="str">
        <f t="shared" si="402"/>
        <v/>
      </c>
      <c r="H4297" s="4" t="str">
        <f t="shared" si="403"/>
        <v/>
      </c>
      <c r="I4297" t="str">
        <f>IFERROR(INDEX(Analysis!$B$71:$L$91, MATCH(B4297, Analysis!$A$71:$A$91, 0), MATCH(C4297, Analysis!$B$70:$L$70, 0)), "")</f>
        <v/>
      </c>
      <c r="J4297" t="str">
        <f t="shared" si="404"/>
        <v/>
      </c>
      <c r="K4297" s="56" t="str">
        <f t="shared" si="405"/>
        <v/>
      </c>
      <c r="L4297" s="57" t="str">
        <f t="shared" si="407"/>
        <v/>
      </c>
      <c r="M4297" t="str" cm="1">
        <f t="array" ref="M4297">IF(L4297="","",_xlfn.IFS(
  AND(L4297&gt;=TIME(9,0,0), L4297&lt;TIME(16,0,0)),"Morning",
  AND(L4297&gt;=TIME(16,0,0), L4297&lt;TIME(23,59,0)),"Evening",
  L4297&gt;=TIME(23,59,0),"Night",
  L4297&lt;TIME(9,0,0),"Night"
))</f>
        <v/>
      </c>
      <c r="O4297" t="str">
        <f t="shared" si="406"/>
        <v/>
      </c>
    </row>
    <row r="4298" spans="7:15" x14ac:dyDescent="0.25">
      <c r="G4298" t="str">
        <f t="shared" si="402"/>
        <v/>
      </c>
      <c r="H4298" s="4" t="str">
        <f t="shared" si="403"/>
        <v/>
      </c>
      <c r="I4298" t="str">
        <f>IFERROR(INDEX(Analysis!$B$71:$L$91, MATCH(B4298, Analysis!$A$71:$A$91, 0), MATCH(C4298, Analysis!$B$70:$L$70, 0)), "")</f>
        <v/>
      </c>
      <c r="J4298" t="str">
        <f t="shared" si="404"/>
        <v/>
      </c>
      <c r="K4298" s="56" t="str">
        <f t="shared" si="405"/>
        <v/>
      </c>
      <c r="L4298" s="57" t="str">
        <f t="shared" si="407"/>
        <v/>
      </c>
      <c r="M4298" t="str" cm="1">
        <f t="array" ref="M4298">IF(L4298="","",_xlfn.IFS(
  AND(L4298&gt;=TIME(9,0,0), L4298&lt;TIME(16,0,0)),"Morning",
  AND(L4298&gt;=TIME(16,0,0), L4298&lt;TIME(23,59,0)),"Evening",
  L4298&gt;=TIME(23,59,0),"Night",
  L4298&lt;TIME(9,0,0),"Night"
))</f>
        <v/>
      </c>
      <c r="O4298" t="str">
        <f t="shared" si="406"/>
        <v/>
      </c>
    </row>
    <row r="4299" spans="7:15" x14ac:dyDescent="0.25">
      <c r="G4299" t="str">
        <f t="shared" si="402"/>
        <v/>
      </c>
      <c r="H4299" s="4" t="str">
        <f t="shared" si="403"/>
        <v/>
      </c>
      <c r="I4299" t="str">
        <f>IFERROR(INDEX(Analysis!$B$71:$L$91, MATCH(B4299, Analysis!$A$71:$A$91, 0), MATCH(C4299, Analysis!$B$70:$L$70, 0)), "")</f>
        <v/>
      </c>
      <c r="J4299" t="str">
        <f t="shared" si="404"/>
        <v/>
      </c>
      <c r="K4299" s="56" t="str">
        <f t="shared" si="405"/>
        <v/>
      </c>
      <c r="L4299" s="57" t="str">
        <f t="shared" si="407"/>
        <v/>
      </c>
      <c r="M4299" t="str" cm="1">
        <f t="array" ref="M4299">IF(L4299="","",_xlfn.IFS(
  AND(L4299&gt;=TIME(9,0,0), L4299&lt;TIME(16,0,0)),"Morning",
  AND(L4299&gt;=TIME(16,0,0), L4299&lt;TIME(23,59,0)),"Evening",
  L4299&gt;=TIME(23,59,0),"Night",
  L4299&lt;TIME(9,0,0),"Night"
))</f>
        <v/>
      </c>
      <c r="O4299" t="str">
        <f t="shared" si="406"/>
        <v/>
      </c>
    </row>
    <row r="4300" spans="7:15" x14ac:dyDescent="0.25">
      <c r="G4300" t="str">
        <f t="shared" si="402"/>
        <v/>
      </c>
      <c r="H4300" s="4" t="str">
        <f t="shared" si="403"/>
        <v/>
      </c>
      <c r="I4300" t="str">
        <f>IFERROR(INDEX(Analysis!$B$71:$L$91, MATCH(B4300, Analysis!$A$71:$A$91, 0), MATCH(C4300, Analysis!$B$70:$L$70, 0)), "")</f>
        <v/>
      </c>
      <c r="J4300" t="str">
        <f t="shared" si="404"/>
        <v/>
      </c>
      <c r="K4300" s="56" t="str">
        <f t="shared" si="405"/>
        <v/>
      </c>
      <c r="L4300" s="57" t="str">
        <f t="shared" si="407"/>
        <v/>
      </c>
      <c r="M4300" t="str" cm="1">
        <f t="array" ref="M4300">IF(L4300="","",_xlfn.IFS(
  AND(L4300&gt;=TIME(9,0,0), L4300&lt;TIME(16,0,0)),"Morning",
  AND(L4300&gt;=TIME(16,0,0), L4300&lt;TIME(23,59,0)),"Evening",
  L4300&gt;=TIME(23,59,0),"Night",
  L4300&lt;TIME(9,0,0),"Night"
))</f>
        <v/>
      </c>
      <c r="O4300" t="str">
        <f t="shared" si="406"/>
        <v/>
      </c>
    </row>
    <row r="4301" spans="7:15" x14ac:dyDescent="0.25">
      <c r="G4301" t="str">
        <f t="shared" si="402"/>
        <v/>
      </c>
      <c r="H4301" s="4" t="str">
        <f t="shared" si="403"/>
        <v/>
      </c>
      <c r="I4301" t="str">
        <f>IFERROR(INDEX(Analysis!$B$71:$L$91, MATCH(B4301, Analysis!$A$71:$A$91, 0), MATCH(C4301, Analysis!$B$70:$L$70, 0)), "")</f>
        <v/>
      </c>
      <c r="J4301" t="str">
        <f t="shared" si="404"/>
        <v/>
      </c>
      <c r="K4301" s="56" t="str">
        <f t="shared" si="405"/>
        <v/>
      </c>
      <c r="L4301" s="57" t="str">
        <f t="shared" si="407"/>
        <v/>
      </c>
      <c r="M4301" t="str" cm="1">
        <f t="array" ref="M4301">IF(L4301="","",_xlfn.IFS(
  AND(L4301&gt;=TIME(9,0,0), L4301&lt;TIME(16,0,0)),"Morning",
  AND(L4301&gt;=TIME(16,0,0), L4301&lt;TIME(23,59,0)),"Evening",
  L4301&gt;=TIME(23,59,0),"Night",
  L4301&lt;TIME(9,0,0),"Night"
))</f>
        <v/>
      </c>
      <c r="O4301" t="str">
        <f t="shared" si="406"/>
        <v/>
      </c>
    </row>
    <row r="4302" spans="7:15" x14ac:dyDescent="0.25">
      <c r="G4302" t="str">
        <f t="shared" si="402"/>
        <v/>
      </c>
      <c r="H4302" s="4" t="str">
        <f t="shared" si="403"/>
        <v/>
      </c>
      <c r="I4302" t="str">
        <f>IFERROR(INDEX(Analysis!$B$71:$L$91, MATCH(B4302, Analysis!$A$71:$A$91, 0), MATCH(C4302, Analysis!$B$70:$L$70, 0)), "")</f>
        <v/>
      </c>
      <c r="J4302" t="str">
        <f t="shared" si="404"/>
        <v/>
      </c>
      <c r="K4302" s="56" t="str">
        <f t="shared" si="405"/>
        <v/>
      </c>
      <c r="L4302" s="57" t="str">
        <f t="shared" si="407"/>
        <v/>
      </c>
      <c r="M4302" t="str" cm="1">
        <f t="array" ref="M4302">IF(L4302="","",_xlfn.IFS(
  AND(L4302&gt;=TIME(9,0,0), L4302&lt;TIME(16,0,0)),"Morning",
  AND(L4302&gt;=TIME(16,0,0), L4302&lt;TIME(23,59,0)),"Evening",
  L4302&gt;=TIME(23,59,0),"Night",
  L4302&lt;TIME(9,0,0),"Night"
))</f>
        <v/>
      </c>
      <c r="O4302" t="str">
        <f t="shared" si="406"/>
        <v/>
      </c>
    </row>
    <row r="4303" spans="7:15" x14ac:dyDescent="0.25">
      <c r="G4303" t="str">
        <f t="shared" si="402"/>
        <v/>
      </c>
      <c r="H4303" s="4" t="str">
        <f t="shared" si="403"/>
        <v/>
      </c>
      <c r="I4303" t="str">
        <f>IFERROR(INDEX(Analysis!$B$71:$L$91, MATCH(B4303, Analysis!$A$71:$A$91, 0), MATCH(C4303, Analysis!$B$70:$L$70, 0)), "")</f>
        <v/>
      </c>
      <c r="J4303" t="str">
        <f t="shared" si="404"/>
        <v/>
      </c>
      <c r="K4303" s="56" t="str">
        <f t="shared" si="405"/>
        <v/>
      </c>
      <c r="L4303" s="57" t="str">
        <f t="shared" si="407"/>
        <v/>
      </c>
      <c r="M4303" t="str" cm="1">
        <f t="array" ref="M4303">IF(L4303="","",_xlfn.IFS(
  AND(L4303&gt;=TIME(9,0,0), L4303&lt;TIME(16,0,0)),"Morning",
  AND(L4303&gt;=TIME(16,0,0), L4303&lt;TIME(23,59,0)),"Evening",
  L4303&gt;=TIME(23,59,0),"Night",
  L4303&lt;TIME(9,0,0),"Night"
))</f>
        <v/>
      </c>
      <c r="O4303" t="str">
        <f t="shared" si="406"/>
        <v/>
      </c>
    </row>
    <row r="4304" spans="7:15" x14ac:dyDescent="0.25">
      <c r="G4304" t="str">
        <f t="shared" si="402"/>
        <v/>
      </c>
      <c r="H4304" s="4" t="str">
        <f t="shared" si="403"/>
        <v/>
      </c>
      <c r="I4304" t="str">
        <f>IFERROR(INDEX(Analysis!$B$71:$L$91, MATCH(B4304, Analysis!$A$71:$A$91, 0), MATCH(C4304, Analysis!$B$70:$L$70, 0)), "")</f>
        <v/>
      </c>
      <c r="J4304" t="str">
        <f t="shared" si="404"/>
        <v/>
      </c>
      <c r="K4304" s="56" t="str">
        <f t="shared" si="405"/>
        <v/>
      </c>
      <c r="L4304" s="57" t="str">
        <f t="shared" si="407"/>
        <v/>
      </c>
      <c r="M4304" t="str" cm="1">
        <f t="array" ref="M4304">IF(L4304="","",_xlfn.IFS(
  AND(L4304&gt;=TIME(9,0,0), L4304&lt;TIME(16,0,0)),"Morning",
  AND(L4304&gt;=TIME(16,0,0), L4304&lt;TIME(23,59,0)),"Evening",
  L4304&gt;=TIME(23,59,0),"Night",
  L4304&lt;TIME(9,0,0),"Night"
))</f>
        <v/>
      </c>
      <c r="O4304" t="str">
        <f t="shared" si="406"/>
        <v/>
      </c>
    </row>
    <row r="4305" spans="7:15" x14ac:dyDescent="0.25">
      <c r="G4305" t="str">
        <f t="shared" si="402"/>
        <v/>
      </c>
      <c r="H4305" s="4" t="str">
        <f t="shared" si="403"/>
        <v/>
      </c>
      <c r="I4305" t="str">
        <f>IFERROR(INDEX(Analysis!$B$71:$L$91, MATCH(B4305, Analysis!$A$71:$A$91, 0), MATCH(C4305, Analysis!$B$70:$L$70, 0)), "")</f>
        <v/>
      </c>
      <c r="J4305" t="str">
        <f t="shared" si="404"/>
        <v/>
      </c>
      <c r="K4305" s="56" t="str">
        <f t="shared" si="405"/>
        <v/>
      </c>
      <c r="L4305" s="57" t="str">
        <f t="shared" si="407"/>
        <v/>
      </c>
      <c r="M4305" t="str" cm="1">
        <f t="array" ref="M4305">IF(L4305="","",_xlfn.IFS(
  AND(L4305&gt;=TIME(9,0,0), L4305&lt;TIME(16,0,0)),"Morning",
  AND(L4305&gt;=TIME(16,0,0), L4305&lt;TIME(23,59,0)),"Evening",
  L4305&gt;=TIME(23,59,0),"Night",
  L4305&lt;TIME(9,0,0),"Night"
))</f>
        <v/>
      </c>
      <c r="O4305" t="str">
        <f t="shared" si="406"/>
        <v/>
      </c>
    </row>
    <row r="4306" spans="7:15" x14ac:dyDescent="0.25">
      <c r="G4306" t="str">
        <f t="shared" si="402"/>
        <v/>
      </c>
      <c r="H4306" s="4" t="str">
        <f t="shared" si="403"/>
        <v/>
      </c>
      <c r="I4306" t="str">
        <f>IFERROR(INDEX(Analysis!$B$71:$L$91, MATCH(B4306, Analysis!$A$71:$A$91, 0), MATCH(C4306, Analysis!$B$70:$L$70, 0)), "")</f>
        <v/>
      </c>
      <c r="J4306" t="str">
        <f t="shared" si="404"/>
        <v/>
      </c>
      <c r="K4306" s="56" t="str">
        <f t="shared" si="405"/>
        <v/>
      </c>
      <c r="L4306" s="57" t="str">
        <f t="shared" si="407"/>
        <v/>
      </c>
      <c r="M4306" t="str" cm="1">
        <f t="array" ref="M4306">IF(L4306="","",_xlfn.IFS(
  AND(L4306&gt;=TIME(9,0,0), L4306&lt;TIME(16,0,0)),"Morning",
  AND(L4306&gt;=TIME(16,0,0), L4306&lt;TIME(23,59,0)),"Evening",
  L4306&gt;=TIME(23,59,0),"Night",
  L4306&lt;TIME(9,0,0),"Night"
))</f>
        <v/>
      </c>
      <c r="O4306" t="str">
        <f t="shared" si="406"/>
        <v/>
      </c>
    </row>
    <row r="4307" spans="7:15" x14ac:dyDescent="0.25">
      <c r="G4307" t="str">
        <f t="shared" si="402"/>
        <v/>
      </c>
      <c r="H4307" s="4" t="str">
        <f t="shared" si="403"/>
        <v/>
      </c>
      <c r="I4307" t="str">
        <f>IFERROR(INDEX(Analysis!$B$71:$L$91, MATCH(B4307, Analysis!$A$71:$A$91, 0), MATCH(C4307, Analysis!$B$70:$L$70, 0)), "")</f>
        <v/>
      </c>
      <c r="J4307" t="str">
        <f t="shared" si="404"/>
        <v/>
      </c>
      <c r="K4307" s="56" t="str">
        <f t="shared" si="405"/>
        <v/>
      </c>
      <c r="L4307" s="57" t="str">
        <f t="shared" si="407"/>
        <v/>
      </c>
      <c r="M4307" t="str" cm="1">
        <f t="array" ref="M4307">IF(L4307="","",_xlfn.IFS(
  AND(L4307&gt;=TIME(9,0,0), L4307&lt;TIME(16,0,0)),"Morning",
  AND(L4307&gt;=TIME(16,0,0), L4307&lt;TIME(23,59,0)),"Evening",
  L4307&gt;=TIME(23,59,0),"Night",
  L4307&lt;TIME(9,0,0),"Night"
))</f>
        <v/>
      </c>
      <c r="O4307" t="str">
        <f t="shared" si="406"/>
        <v/>
      </c>
    </row>
    <row r="4308" spans="7:15" x14ac:dyDescent="0.25">
      <c r="G4308" t="str">
        <f t="shared" si="402"/>
        <v/>
      </c>
      <c r="H4308" s="4" t="str">
        <f t="shared" si="403"/>
        <v/>
      </c>
      <c r="I4308" t="str">
        <f>IFERROR(INDEX(Analysis!$B$71:$L$91, MATCH(B4308, Analysis!$A$71:$A$91, 0), MATCH(C4308, Analysis!$B$70:$L$70, 0)), "")</f>
        <v/>
      </c>
      <c r="J4308" t="str">
        <f t="shared" si="404"/>
        <v/>
      </c>
      <c r="K4308" s="56" t="str">
        <f t="shared" si="405"/>
        <v/>
      </c>
      <c r="L4308" s="57" t="str">
        <f t="shared" si="407"/>
        <v/>
      </c>
      <c r="M4308" t="str" cm="1">
        <f t="array" ref="M4308">IF(L4308="","",_xlfn.IFS(
  AND(L4308&gt;=TIME(9,0,0), L4308&lt;TIME(16,0,0)),"Morning",
  AND(L4308&gt;=TIME(16,0,0), L4308&lt;TIME(23,59,0)),"Evening",
  L4308&gt;=TIME(23,59,0),"Night",
  L4308&lt;TIME(9,0,0),"Night"
))</f>
        <v/>
      </c>
      <c r="O4308" t="str">
        <f t="shared" si="406"/>
        <v/>
      </c>
    </row>
    <row r="4309" spans="7:15" x14ac:dyDescent="0.25">
      <c r="G4309" t="str">
        <f t="shared" si="402"/>
        <v/>
      </c>
      <c r="H4309" s="4" t="str">
        <f t="shared" si="403"/>
        <v/>
      </c>
      <c r="I4309" t="str">
        <f>IFERROR(INDEX(Analysis!$B$71:$L$91, MATCH(B4309, Analysis!$A$71:$A$91, 0), MATCH(C4309, Analysis!$B$70:$L$70, 0)), "")</f>
        <v/>
      </c>
      <c r="J4309" t="str">
        <f t="shared" si="404"/>
        <v/>
      </c>
      <c r="K4309" s="56" t="str">
        <f t="shared" si="405"/>
        <v/>
      </c>
      <c r="L4309" s="57" t="str">
        <f t="shared" si="407"/>
        <v/>
      </c>
      <c r="M4309" t="str" cm="1">
        <f t="array" ref="M4309">IF(L4309="","",_xlfn.IFS(
  AND(L4309&gt;=TIME(9,0,0), L4309&lt;TIME(16,0,0)),"Morning",
  AND(L4309&gt;=TIME(16,0,0), L4309&lt;TIME(23,59,0)),"Evening",
  L4309&gt;=TIME(23,59,0),"Night",
  L4309&lt;TIME(9,0,0),"Night"
))</f>
        <v/>
      </c>
      <c r="O4309" t="str">
        <f t="shared" si="406"/>
        <v/>
      </c>
    </row>
    <row r="4310" spans="7:15" x14ac:dyDescent="0.25">
      <c r="G4310" t="str">
        <f t="shared" si="402"/>
        <v/>
      </c>
      <c r="H4310" s="4" t="str">
        <f t="shared" si="403"/>
        <v/>
      </c>
      <c r="I4310" t="str">
        <f>IFERROR(INDEX(Analysis!$B$71:$L$91, MATCH(B4310, Analysis!$A$71:$A$91, 0), MATCH(C4310, Analysis!$B$70:$L$70, 0)), "")</f>
        <v/>
      </c>
      <c r="J4310" t="str">
        <f t="shared" si="404"/>
        <v/>
      </c>
      <c r="K4310" s="56" t="str">
        <f t="shared" si="405"/>
        <v/>
      </c>
      <c r="L4310" s="57" t="str">
        <f t="shared" si="407"/>
        <v/>
      </c>
      <c r="M4310" t="str" cm="1">
        <f t="array" ref="M4310">IF(L4310="","",_xlfn.IFS(
  AND(L4310&gt;=TIME(9,0,0), L4310&lt;TIME(16,0,0)),"Morning",
  AND(L4310&gt;=TIME(16,0,0), L4310&lt;TIME(23,59,0)),"Evening",
  L4310&gt;=TIME(23,59,0),"Night",
  L4310&lt;TIME(9,0,0),"Night"
))</f>
        <v/>
      </c>
      <c r="O4310" t="str">
        <f t="shared" si="406"/>
        <v/>
      </c>
    </row>
    <row r="4311" spans="7:15" x14ac:dyDescent="0.25">
      <c r="G4311" t="str">
        <f t="shared" si="402"/>
        <v/>
      </c>
      <c r="H4311" s="4" t="str">
        <f t="shared" si="403"/>
        <v/>
      </c>
      <c r="I4311" t="str">
        <f>IFERROR(INDEX(Analysis!$B$71:$L$91, MATCH(B4311, Analysis!$A$71:$A$91, 0), MATCH(C4311, Analysis!$B$70:$L$70, 0)), "")</f>
        <v/>
      </c>
      <c r="J4311" t="str">
        <f t="shared" si="404"/>
        <v/>
      </c>
      <c r="K4311" s="56" t="str">
        <f t="shared" si="405"/>
        <v/>
      </c>
      <c r="L4311" s="57" t="str">
        <f t="shared" si="407"/>
        <v/>
      </c>
      <c r="M4311" t="str" cm="1">
        <f t="array" ref="M4311">IF(L4311="","",_xlfn.IFS(
  AND(L4311&gt;=TIME(9,0,0), L4311&lt;TIME(16,0,0)),"Morning",
  AND(L4311&gt;=TIME(16,0,0), L4311&lt;TIME(23,59,0)),"Evening",
  L4311&gt;=TIME(23,59,0),"Night",
  L4311&lt;TIME(9,0,0),"Night"
))</f>
        <v/>
      </c>
      <c r="O4311" t="str">
        <f t="shared" si="406"/>
        <v/>
      </c>
    </row>
    <row r="4312" spans="7:15" x14ac:dyDescent="0.25">
      <c r="G4312" t="str">
        <f t="shared" si="402"/>
        <v/>
      </c>
      <c r="H4312" s="4" t="str">
        <f t="shared" si="403"/>
        <v/>
      </c>
      <c r="I4312" t="str">
        <f>IFERROR(INDEX(Analysis!$B$71:$L$91, MATCH(B4312, Analysis!$A$71:$A$91, 0), MATCH(C4312, Analysis!$B$70:$L$70, 0)), "")</f>
        <v/>
      </c>
      <c r="J4312" t="str">
        <f t="shared" si="404"/>
        <v/>
      </c>
      <c r="K4312" s="56" t="str">
        <f t="shared" si="405"/>
        <v/>
      </c>
      <c r="L4312" s="57" t="str">
        <f t="shared" si="407"/>
        <v/>
      </c>
      <c r="M4312" t="str" cm="1">
        <f t="array" ref="M4312">IF(L4312="","",_xlfn.IFS(
  AND(L4312&gt;=TIME(9,0,0), L4312&lt;TIME(16,0,0)),"Morning",
  AND(L4312&gt;=TIME(16,0,0), L4312&lt;TIME(23,59,0)),"Evening",
  L4312&gt;=TIME(23,59,0),"Night",
  L4312&lt;TIME(9,0,0),"Night"
))</f>
        <v/>
      </c>
      <c r="O4312" t="str">
        <f t="shared" si="406"/>
        <v/>
      </c>
    </row>
    <row r="4313" spans="7:15" x14ac:dyDescent="0.25">
      <c r="G4313" t="str">
        <f t="shared" si="402"/>
        <v/>
      </c>
      <c r="H4313" s="4" t="str">
        <f t="shared" si="403"/>
        <v/>
      </c>
      <c r="I4313" t="str">
        <f>IFERROR(INDEX(Analysis!$B$71:$L$91, MATCH(B4313, Analysis!$A$71:$A$91, 0), MATCH(C4313, Analysis!$B$70:$L$70, 0)), "")</f>
        <v/>
      </c>
      <c r="J4313" t="str">
        <f t="shared" si="404"/>
        <v/>
      </c>
      <c r="K4313" s="56" t="str">
        <f t="shared" si="405"/>
        <v/>
      </c>
      <c r="L4313" s="57" t="str">
        <f t="shared" si="407"/>
        <v/>
      </c>
      <c r="M4313" t="str" cm="1">
        <f t="array" ref="M4313">IF(L4313="","",_xlfn.IFS(
  AND(L4313&gt;=TIME(9,0,0), L4313&lt;TIME(16,0,0)),"Morning",
  AND(L4313&gt;=TIME(16,0,0), L4313&lt;TIME(23,59,0)),"Evening",
  L4313&gt;=TIME(23,59,0),"Night",
  L4313&lt;TIME(9,0,0),"Night"
))</f>
        <v/>
      </c>
      <c r="O4313" t="str">
        <f t="shared" si="406"/>
        <v/>
      </c>
    </row>
    <row r="4314" spans="7:15" x14ac:dyDescent="0.25">
      <c r="G4314" t="str">
        <f t="shared" si="402"/>
        <v/>
      </c>
      <c r="H4314" s="4" t="str">
        <f t="shared" si="403"/>
        <v/>
      </c>
      <c r="I4314" t="str">
        <f>IFERROR(INDEX(Analysis!$B$71:$L$91, MATCH(B4314, Analysis!$A$71:$A$91, 0), MATCH(C4314, Analysis!$B$70:$L$70, 0)), "")</f>
        <v/>
      </c>
      <c r="J4314" t="str">
        <f t="shared" si="404"/>
        <v/>
      </c>
      <c r="K4314" s="56" t="str">
        <f t="shared" si="405"/>
        <v/>
      </c>
      <c r="L4314" s="57" t="str">
        <f t="shared" si="407"/>
        <v/>
      </c>
      <c r="M4314" t="str" cm="1">
        <f t="array" ref="M4314">IF(L4314="","",_xlfn.IFS(
  AND(L4314&gt;=TIME(9,0,0), L4314&lt;TIME(16,0,0)),"Morning",
  AND(L4314&gt;=TIME(16,0,0), L4314&lt;TIME(23,59,0)),"Evening",
  L4314&gt;=TIME(23,59,0),"Night",
  L4314&lt;TIME(9,0,0),"Night"
))</f>
        <v/>
      </c>
      <c r="O4314" t="str">
        <f t="shared" si="406"/>
        <v/>
      </c>
    </row>
    <row r="4315" spans="7:15" x14ac:dyDescent="0.25">
      <c r="G4315" t="str">
        <f t="shared" si="402"/>
        <v/>
      </c>
      <c r="H4315" s="4" t="str">
        <f t="shared" si="403"/>
        <v/>
      </c>
      <c r="I4315" t="str">
        <f>IFERROR(INDEX(Analysis!$B$71:$L$91, MATCH(B4315, Analysis!$A$71:$A$91, 0), MATCH(C4315, Analysis!$B$70:$L$70, 0)), "")</f>
        <v/>
      </c>
      <c r="J4315" t="str">
        <f t="shared" si="404"/>
        <v/>
      </c>
      <c r="K4315" s="56" t="str">
        <f t="shared" si="405"/>
        <v/>
      </c>
      <c r="L4315" s="57" t="str">
        <f t="shared" si="407"/>
        <v/>
      </c>
      <c r="M4315" t="str" cm="1">
        <f t="array" ref="M4315">IF(L4315="","",_xlfn.IFS(
  AND(L4315&gt;=TIME(9,0,0), L4315&lt;TIME(16,0,0)),"Morning",
  AND(L4315&gt;=TIME(16,0,0), L4315&lt;TIME(23,59,0)),"Evening",
  L4315&gt;=TIME(23,59,0),"Night",
  L4315&lt;TIME(9,0,0),"Night"
))</f>
        <v/>
      </c>
      <c r="O4315" t="str">
        <f t="shared" si="406"/>
        <v/>
      </c>
    </row>
    <row r="4316" spans="7:15" x14ac:dyDescent="0.25">
      <c r="G4316" t="str">
        <f t="shared" si="402"/>
        <v/>
      </c>
      <c r="H4316" s="4" t="str">
        <f t="shared" si="403"/>
        <v/>
      </c>
      <c r="I4316" t="str">
        <f>IFERROR(INDEX(Analysis!$B$71:$L$91, MATCH(B4316, Analysis!$A$71:$A$91, 0), MATCH(C4316, Analysis!$B$70:$L$70, 0)), "")</f>
        <v/>
      </c>
      <c r="J4316" t="str">
        <f t="shared" si="404"/>
        <v/>
      </c>
      <c r="K4316" s="56" t="str">
        <f t="shared" si="405"/>
        <v/>
      </c>
      <c r="L4316" s="57" t="str">
        <f t="shared" si="407"/>
        <v/>
      </c>
      <c r="M4316" t="str" cm="1">
        <f t="array" ref="M4316">IF(L4316="","",_xlfn.IFS(
  AND(L4316&gt;=TIME(9,0,0), L4316&lt;TIME(16,0,0)),"Morning",
  AND(L4316&gt;=TIME(16,0,0), L4316&lt;TIME(23,59,0)),"Evening",
  L4316&gt;=TIME(23,59,0),"Night",
  L4316&lt;TIME(9,0,0),"Night"
))</f>
        <v/>
      </c>
      <c r="O4316" t="str">
        <f t="shared" si="406"/>
        <v/>
      </c>
    </row>
    <row r="4317" spans="7:15" x14ac:dyDescent="0.25">
      <c r="G4317" t="str">
        <f t="shared" si="402"/>
        <v/>
      </c>
      <c r="H4317" s="4" t="str">
        <f t="shared" si="403"/>
        <v/>
      </c>
      <c r="I4317" t="str">
        <f>IFERROR(INDEX(Analysis!$B$71:$L$91, MATCH(B4317, Analysis!$A$71:$A$91, 0), MATCH(C4317, Analysis!$B$70:$L$70, 0)), "")</f>
        <v/>
      </c>
      <c r="J4317" t="str">
        <f t="shared" si="404"/>
        <v/>
      </c>
      <c r="K4317" s="56" t="str">
        <f t="shared" si="405"/>
        <v/>
      </c>
      <c r="L4317" s="57" t="str">
        <f t="shared" si="407"/>
        <v/>
      </c>
      <c r="M4317" t="str" cm="1">
        <f t="array" ref="M4317">IF(L4317="","",_xlfn.IFS(
  AND(L4317&gt;=TIME(9,0,0), L4317&lt;TIME(16,0,0)),"Morning",
  AND(L4317&gt;=TIME(16,0,0), L4317&lt;TIME(23,59,0)),"Evening",
  L4317&gt;=TIME(23,59,0),"Night",
  L4317&lt;TIME(9,0,0),"Night"
))</f>
        <v/>
      </c>
      <c r="O4317" t="str">
        <f t="shared" si="406"/>
        <v/>
      </c>
    </row>
    <row r="4318" spans="7:15" x14ac:dyDescent="0.25">
      <c r="G4318" t="str">
        <f t="shared" si="402"/>
        <v/>
      </c>
      <c r="H4318" s="4" t="str">
        <f t="shared" si="403"/>
        <v/>
      </c>
      <c r="I4318" t="str">
        <f>IFERROR(INDEX(Analysis!$B$71:$L$91, MATCH(B4318, Analysis!$A$71:$A$91, 0), MATCH(C4318, Analysis!$B$70:$L$70, 0)), "")</f>
        <v/>
      </c>
      <c r="J4318" t="str">
        <f t="shared" si="404"/>
        <v/>
      </c>
      <c r="K4318" s="56" t="str">
        <f t="shared" si="405"/>
        <v/>
      </c>
      <c r="L4318" s="57" t="str">
        <f t="shared" si="407"/>
        <v/>
      </c>
      <c r="M4318" t="str" cm="1">
        <f t="array" ref="M4318">IF(L4318="","",_xlfn.IFS(
  AND(L4318&gt;=TIME(9,0,0), L4318&lt;TIME(16,0,0)),"Morning",
  AND(L4318&gt;=TIME(16,0,0), L4318&lt;TIME(23,59,0)),"Evening",
  L4318&gt;=TIME(23,59,0),"Night",
  L4318&lt;TIME(9,0,0),"Night"
))</f>
        <v/>
      </c>
      <c r="O4318" t="str">
        <f t="shared" si="406"/>
        <v/>
      </c>
    </row>
    <row r="4319" spans="7:15" x14ac:dyDescent="0.25">
      <c r="G4319" t="str">
        <f t="shared" si="402"/>
        <v/>
      </c>
      <c r="H4319" s="4" t="str">
        <f t="shared" si="403"/>
        <v/>
      </c>
      <c r="I4319" t="str">
        <f>IFERROR(INDEX(Analysis!$B$71:$L$91, MATCH(B4319, Analysis!$A$71:$A$91, 0), MATCH(C4319, Analysis!$B$70:$L$70, 0)), "")</f>
        <v/>
      </c>
      <c r="J4319" t="str">
        <f t="shared" si="404"/>
        <v/>
      </c>
      <c r="K4319" s="56" t="str">
        <f t="shared" si="405"/>
        <v/>
      </c>
      <c r="L4319" s="57" t="str">
        <f t="shared" si="407"/>
        <v/>
      </c>
      <c r="M4319" t="str" cm="1">
        <f t="array" ref="M4319">IF(L4319="","",_xlfn.IFS(
  AND(L4319&gt;=TIME(9,0,0), L4319&lt;TIME(16,0,0)),"Morning",
  AND(L4319&gt;=TIME(16,0,0), L4319&lt;TIME(23,59,0)),"Evening",
  L4319&gt;=TIME(23,59,0),"Night",
  L4319&lt;TIME(9,0,0),"Night"
))</f>
        <v/>
      </c>
      <c r="O4319" t="str">
        <f t="shared" si="406"/>
        <v/>
      </c>
    </row>
    <row r="4320" spans="7:15" x14ac:dyDescent="0.25">
      <c r="G4320" t="str">
        <f t="shared" si="402"/>
        <v/>
      </c>
      <c r="H4320" s="4" t="str">
        <f t="shared" si="403"/>
        <v/>
      </c>
      <c r="I4320" t="str">
        <f>IFERROR(INDEX(Analysis!$B$71:$L$91, MATCH(B4320, Analysis!$A$71:$A$91, 0), MATCH(C4320, Analysis!$B$70:$L$70, 0)), "")</f>
        <v/>
      </c>
      <c r="J4320" t="str">
        <f t="shared" si="404"/>
        <v/>
      </c>
      <c r="K4320" s="56" t="str">
        <f t="shared" si="405"/>
        <v/>
      </c>
      <c r="L4320" s="57" t="str">
        <f t="shared" si="407"/>
        <v/>
      </c>
      <c r="M4320" t="str" cm="1">
        <f t="array" ref="M4320">IF(L4320="","",_xlfn.IFS(
  AND(L4320&gt;=TIME(9,0,0), L4320&lt;TIME(16,0,0)),"Morning",
  AND(L4320&gt;=TIME(16,0,0), L4320&lt;TIME(23,59,0)),"Evening",
  L4320&gt;=TIME(23,59,0),"Night",
  L4320&lt;TIME(9,0,0),"Night"
))</f>
        <v/>
      </c>
      <c r="O4320" t="str">
        <f t="shared" si="406"/>
        <v/>
      </c>
    </row>
    <row r="4321" spans="7:15" x14ac:dyDescent="0.25">
      <c r="G4321" t="str">
        <f t="shared" si="402"/>
        <v/>
      </c>
      <c r="H4321" s="4" t="str">
        <f t="shared" si="403"/>
        <v/>
      </c>
      <c r="I4321" t="str">
        <f>IFERROR(INDEX(Analysis!$B$71:$L$91, MATCH(B4321, Analysis!$A$71:$A$91, 0), MATCH(C4321, Analysis!$B$70:$L$70, 0)), "")</f>
        <v/>
      </c>
      <c r="J4321" t="str">
        <f t="shared" si="404"/>
        <v/>
      </c>
      <c r="K4321" s="56" t="str">
        <f t="shared" si="405"/>
        <v/>
      </c>
      <c r="L4321" s="57" t="str">
        <f t="shared" si="407"/>
        <v/>
      </c>
      <c r="M4321" t="str" cm="1">
        <f t="array" ref="M4321">IF(L4321="","",_xlfn.IFS(
  AND(L4321&gt;=TIME(9,0,0), L4321&lt;TIME(16,0,0)),"Morning",
  AND(L4321&gt;=TIME(16,0,0), L4321&lt;TIME(23,59,0)),"Evening",
  L4321&gt;=TIME(23,59,0),"Night",
  L4321&lt;TIME(9,0,0),"Night"
))</f>
        <v/>
      </c>
      <c r="O4321" t="str">
        <f t="shared" si="406"/>
        <v/>
      </c>
    </row>
    <row r="4322" spans="7:15" x14ac:dyDescent="0.25">
      <c r="G4322" t="str">
        <f t="shared" si="402"/>
        <v/>
      </c>
      <c r="H4322" s="4" t="str">
        <f t="shared" si="403"/>
        <v/>
      </c>
      <c r="I4322" t="str">
        <f>IFERROR(INDEX(Analysis!$B$71:$L$91, MATCH(B4322, Analysis!$A$71:$A$91, 0), MATCH(C4322, Analysis!$B$70:$L$70, 0)), "")</f>
        <v/>
      </c>
      <c r="J4322" t="str">
        <f t="shared" si="404"/>
        <v/>
      </c>
      <c r="K4322" s="56" t="str">
        <f t="shared" si="405"/>
        <v/>
      </c>
      <c r="L4322" s="57" t="str">
        <f t="shared" si="407"/>
        <v/>
      </c>
      <c r="M4322" t="str" cm="1">
        <f t="array" ref="M4322">IF(L4322="","",_xlfn.IFS(
  AND(L4322&gt;=TIME(9,0,0), L4322&lt;TIME(16,0,0)),"Morning",
  AND(L4322&gt;=TIME(16,0,0), L4322&lt;TIME(23,59,0)),"Evening",
  L4322&gt;=TIME(23,59,0),"Night",
  L4322&lt;TIME(9,0,0),"Night"
))</f>
        <v/>
      </c>
      <c r="O4322" t="str">
        <f t="shared" si="406"/>
        <v/>
      </c>
    </row>
    <row r="4323" spans="7:15" x14ac:dyDescent="0.25">
      <c r="G4323" t="str">
        <f t="shared" si="402"/>
        <v/>
      </c>
      <c r="H4323" s="4" t="str">
        <f t="shared" si="403"/>
        <v/>
      </c>
      <c r="I4323" t="str">
        <f>IFERROR(INDEX(Analysis!$B$71:$L$91, MATCH(B4323, Analysis!$A$71:$A$91, 0), MATCH(C4323, Analysis!$B$70:$L$70, 0)), "")</f>
        <v/>
      </c>
      <c r="J4323" t="str">
        <f t="shared" si="404"/>
        <v/>
      </c>
      <c r="K4323" s="56" t="str">
        <f t="shared" si="405"/>
        <v/>
      </c>
      <c r="L4323" s="57" t="str">
        <f t="shared" si="407"/>
        <v/>
      </c>
      <c r="M4323" t="str" cm="1">
        <f t="array" ref="M4323">IF(L4323="","",_xlfn.IFS(
  AND(L4323&gt;=TIME(9,0,0), L4323&lt;TIME(16,0,0)),"Morning",
  AND(L4323&gt;=TIME(16,0,0), L4323&lt;TIME(23,59,0)),"Evening",
  L4323&gt;=TIME(23,59,0),"Night",
  L4323&lt;TIME(9,0,0),"Night"
))</f>
        <v/>
      </c>
      <c r="O4323" t="str">
        <f t="shared" si="406"/>
        <v/>
      </c>
    </row>
    <row r="4324" spans="7:15" x14ac:dyDescent="0.25">
      <c r="G4324" t="str">
        <f t="shared" si="402"/>
        <v/>
      </c>
      <c r="H4324" s="4" t="str">
        <f t="shared" si="403"/>
        <v/>
      </c>
      <c r="I4324" t="str">
        <f>IFERROR(INDEX(Analysis!$B$71:$L$91, MATCH(B4324, Analysis!$A$71:$A$91, 0), MATCH(C4324, Analysis!$B$70:$L$70, 0)), "")</f>
        <v/>
      </c>
      <c r="J4324" t="str">
        <f t="shared" si="404"/>
        <v/>
      </c>
      <c r="K4324" s="56" t="str">
        <f t="shared" si="405"/>
        <v/>
      </c>
      <c r="L4324" s="57" t="str">
        <f t="shared" si="407"/>
        <v/>
      </c>
      <c r="M4324" t="str" cm="1">
        <f t="array" ref="M4324">IF(L4324="","",_xlfn.IFS(
  AND(L4324&gt;=TIME(9,0,0), L4324&lt;TIME(16,0,0)),"Morning",
  AND(L4324&gt;=TIME(16,0,0), L4324&lt;TIME(23,59,0)),"Evening",
  L4324&gt;=TIME(23,59,0),"Night",
  L4324&lt;TIME(9,0,0),"Night"
))</f>
        <v/>
      </c>
      <c r="O4324" t="str">
        <f t="shared" si="406"/>
        <v/>
      </c>
    </row>
    <row r="4325" spans="7:15" x14ac:dyDescent="0.25">
      <c r="G4325" t="str">
        <f t="shared" si="402"/>
        <v/>
      </c>
      <c r="H4325" s="4" t="str">
        <f t="shared" si="403"/>
        <v/>
      </c>
      <c r="I4325" t="str">
        <f>IFERROR(INDEX(Analysis!$B$71:$L$91, MATCH(B4325, Analysis!$A$71:$A$91, 0), MATCH(C4325, Analysis!$B$70:$L$70, 0)), "")</f>
        <v/>
      </c>
      <c r="J4325" t="str">
        <f t="shared" si="404"/>
        <v/>
      </c>
      <c r="K4325" s="56" t="str">
        <f t="shared" si="405"/>
        <v/>
      </c>
      <c r="L4325" s="57" t="str">
        <f t="shared" si="407"/>
        <v/>
      </c>
      <c r="M4325" t="str" cm="1">
        <f t="array" ref="M4325">IF(L4325="","",_xlfn.IFS(
  AND(L4325&gt;=TIME(9,0,0), L4325&lt;TIME(16,0,0)),"Morning",
  AND(L4325&gt;=TIME(16,0,0), L4325&lt;TIME(23,59,0)),"Evening",
  L4325&gt;=TIME(23,59,0),"Night",
  L4325&lt;TIME(9,0,0),"Night"
))</f>
        <v/>
      </c>
      <c r="O4325" t="str">
        <f t="shared" si="406"/>
        <v/>
      </c>
    </row>
    <row r="4326" spans="7:15" x14ac:dyDescent="0.25">
      <c r="G4326" t="str">
        <f t="shared" si="402"/>
        <v/>
      </c>
      <c r="H4326" s="4" t="str">
        <f t="shared" si="403"/>
        <v/>
      </c>
      <c r="I4326" t="str">
        <f>IFERROR(INDEX(Analysis!$B$71:$L$91, MATCH(B4326, Analysis!$A$71:$A$91, 0), MATCH(C4326, Analysis!$B$70:$L$70, 0)), "")</f>
        <v/>
      </c>
      <c r="J4326" t="str">
        <f t="shared" si="404"/>
        <v/>
      </c>
      <c r="K4326" s="56" t="str">
        <f t="shared" si="405"/>
        <v/>
      </c>
      <c r="L4326" s="57" t="str">
        <f t="shared" si="407"/>
        <v/>
      </c>
      <c r="M4326" t="str" cm="1">
        <f t="array" ref="M4326">IF(L4326="","",_xlfn.IFS(
  AND(L4326&gt;=TIME(9,0,0), L4326&lt;TIME(16,0,0)),"Morning",
  AND(L4326&gt;=TIME(16,0,0), L4326&lt;TIME(23,59,0)),"Evening",
  L4326&gt;=TIME(23,59,0),"Night",
  L4326&lt;TIME(9,0,0),"Night"
))</f>
        <v/>
      </c>
      <c r="O4326" t="str">
        <f t="shared" si="406"/>
        <v/>
      </c>
    </row>
    <row r="4327" spans="7:15" x14ac:dyDescent="0.25">
      <c r="G4327" t="str">
        <f t="shared" si="402"/>
        <v/>
      </c>
      <c r="H4327" s="4" t="str">
        <f t="shared" si="403"/>
        <v/>
      </c>
      <c r="I4327" t="str">
        <f>IFERROR(INDEX(Analysis!$B$71:$L$91, MATCH(B4327, Analysis!$A$71:$A$91, 0), MATCH(C4327, Analysis!$B$70:$L$70, 0)), "")</f>
        <v/>
      </c>
      <c r="J4327" t="str">
        <f t="shared" si="404"/>
        <v/>
      </c>
      <c r="K4327" s="56" t="str">
        <f t="shared" si="405"/>
        <v/>
      </c>
      <c r="L4327" s="57" t="str">
        <f t="shared" si="407"/>
        <v/>
      </c>
      <c r="M4327" t="str" cm="1">
        <f t="array" ref="M4327">IF(L4327="","",_xlfn.IFS(
  AND(L4327&gt;=TIME(9,0,0), L4327&lt;TIME(16,0,0)),"Morning",
  AND(L4327&gt;=TIME(16,0,0), L4327&lt;TIME(23,59,0)),"Evening",
  L4327&gt;=TIME(23,59,0),"Night",
  L4327&lt;TIME(9,0,0),"Night"
))</f>
        <v/>
      </c>
      <c r="O4327" t="str">
        <f t="shared" si="406"/>
        <v/>
      </c>
    </row>
    <row r="4328" spans="7:15" x14ac:dyDescent="0.25">
      <c r="G4328" t="str">
        <f t="shared" si="402"/>
        <v/>
      </c>
      <c r="H4328" s="4" t="str">
        <f t="shared" si="403"/>
        <v/>
      </c>
      <c r="I4328" t="str">
        <f>IFERROR(INDEX(Analysis!$B$71:$L$91, MATCH(B4328, Analysis!$A$71:$A$91, 0), MATCH(C4328, Analysis!$B$70:$L$70, 0)), "")</f>
        <v/>
      </c>
      <c r="J4328" t="str">
        <f t="shared" si="404"/>
        <v/>
      </c>
      <c r="K4328" s="56" t="str">
        <f t="shared" si="405"/>
        <v/>
      </c>
      <c r="L4328" s="57" t="str">
        <f t="shared" si="407"/>
        <v/>
      </c>
      <c r="M4328" t="str" cm="1">
        <f t="array" ref="M4328">IF(L4328="","",_xlfn.IFS(
  AND(L4328&gt;=TIME(9,0,0), L4328&lt;TIME(16,0,0)),"Morning",
  AND(L4328&gt;=TIME(16,0,0), L4328&lt;TIME(23,59,0)),"Evening",
  L4328&gt;=TIME(23,59,0),"Night",
  L4328&lt;TIME(9,0,0),"Night"
))</f>
        <v/>
      </c>
      <c r="O4328" t="str">
        <f t="shared" si="406"/>
        <v/>
      </c>
    </row>
    <row r="4329" spans="7:15" x14ac:dyDescent="0.25">
      <c r="G4329" t="str">
        <f t="shared" si="402"/>
        <v/>
      </c>
      <c r="H4329" s="4" t="str">
        <f t="shared" si="403"/>
        <v/>
      </c>
      <c r="I4329" t="str">
        <f>IFERROR(INDEX(Analysis!$B$71:$L$91, MATCH(B4329, Analysis!$A$71:$A$91, 0), MATCH(C4329, Analysis!$B$70:$L$70, 0)), "")</f>
        <v/>
      </c>
      <c r="J4329" t="str">
        <f t="shared" si="404"/>
        <v/>
      </c>
      <c r="K4329" s="56" t="str">
        <f t="shared" si="405"/>
        <v/>
      </c>
      <c r="L4329" s="57" t="str">
        <f t="shared" si="407"/>
        <v/>
      </c>
      <c r="M4329" t="str" cm="1">
        <f t="array" ref="M4329">IF(L4329="","",_xlfn.IFS(
  AND(L4329&gt;=TIME(9,0,0), L4329&lt;TIME(16,0,0)),"Morning",
  AND(L4329&gt;=TIME(16,0,0), L4329&lt;TIME(23,59,0)),"Evening",
  L4329&gt;=TIME(23,59,0),"Night",
  L4329&lt;TIME(9,0,0),"Night"
))</f>
        <v/>
      </c>
      <c r="O4329" t="str">
        <f t="shared" si="406"/>
        <v/>
      </c>
    </row>
    <row r="4330" spans="7:15" x14ac:dyDescent="0.25">
      <c r="G4330" t="str">
        <f t="shared" si="402"/>
        <v/>
      </c>
      <c r="H4330" s="4" t="str">
        <f t="shared" si="403"/>
        <v/>
      </c>
      <c r="I4330" t="str">
        <f>IFERROR(INDEX(Analysis!$B$71:$L$91, MATCH(B4330, Analysis!$A$71:$A$91, 0), MATCH(C4330, Analysis!$B$70:$L$70, 0)), "")</f>
        <v/>
      </c>
      <c r="J4330" t="str">
        <f t="shared" si="404"/>
        <v/>
      </c>
      <c r="K4330" s="56" t="str">
        <f t="shared" si="405"/>
        <v/>
      </c>
      <c r="L4330" s="57" t="str">
        <f t="shared" si="407"/>
        <v/>
      </c>
      <c r="M4330" t="str" cm="1">
        <f t="array" ref="M4330">IF(L4330="","",_xlfn.IFS(
  AND(L4330&gt;=TIME(9,0,0), L4330&lt;TIME(16,0,0)),"Morning",
  AND(L4330&gt;=TIME(16,0,0), L4330&lt;TIME(23,59,0)),"Evening",
  L4330&gt;=TIME(23,59,0),"Night",
  L4330&lt;TIME(9,0,0),"Night"
))</f>
        <v/>
      </c>
      <c r="O4330" t="str">
        <f t="shared" si="406"/>
        <v/>
      </c>
    </row>
    <row r="4331" spans="7:15" x14ac:dyDescent="0.25">
      <c r="G4331" t="str">
        <f t="shared" si="402"/>
        <v/>
      </c>
      <c r="H4331" s="4" t="str">
        <f t="shared" si="403"/>
        <v/>
      </c>
      <c r="I4331" t="str">
        <f>IFERROR(INDEX(Analysis!$B$71:$L$91, MATCH(B4331, Analysis!$A$71:$A$91, 0), MATCH(C4331, Analysis!$B$70:$L$70, 0)), "")</f>
        <v/>
      </c>
      <c r="J4331" t="str">
        <f t="shared" si="404"/>
        <v/>
      </c>
      <c r="K4331" s="56" t="str">
        <f t="shared" si="405"/>
        <v/>
      </c>
      <c r="L4331" s="57" t="str">
        <f t="shared" si="407"/>
        <v/>
      </c>
      <c r="M4331" t="str" cm="1">
        <f t="array" ref="M4331">IF(L4331="","",_xlfn.IFS(
  AND(L4331&gt;=TIME(9,0,0), L4331&lt;TIME(16,0,0)),"Morning",
  AND(L4331&gt;=TIME(16,0,0), L4331&lt;TIME(23,59,0)),"Evening",
  L4331&gt;=TIME(23,59,0),"Night",
  L4331&lt;TIME(9,0,0),"Night"
))</f>
        <v/>
      </c>
      <c r="O4331" t="str">
        <f t="shared" si="406"/>
        <v/>
      </c>
    </row>
    <row r="4332" spans="7:15" x14ac:dyDescent="0.25">
      <c r="G4332" t="str">
        <f t="shared" si="402"/>
        <v/>
      </c>
      <c r="H4332" s="4" t="str">
        <f t="shared" si="403"/>
        <v/>
      </c>
      <c r="I4332" t="str">
        <f>IFERROR(INDEX(Analysis!$B$71:$L$91, MATCH(B4332, Analysis!$A$71:$A$91, 0), MATCH(C4332, Analysis!$B$70:$L$70, 0)), "")</f>
        <v/>
      </c>
      <c r="J4332" t="str">
        <f t="shared" si="404"/>
        <v/>
      </c>
      <c r="K4332" s="56" t="str">
        <f t="shared" si="405"/>
        <v/>
      </c>
      <c r="L4332" s="57" t="str">
        <f t="shared" si="407"/>
        <v/>
      </c>
      <c r="M4332" t="str" cm="1">
        <f t="array" ref="M4332">IF(L4332="","",_xlfn.IFS(
  AND(L4332&gt;=TIME(9,0,0), L4332&lt;TIME(16,0,0)),"Morning",
  AND(L4332&gt;=TIME(16,0,0), L4332&lt;TIME(23,59,0)),"Evening",
  L4332&gt;=TIME(23,59,0),"Night",
  L4332&lt;TIME(9,0,0),"Night"
))</f>
        <v/>
      </c>
      <c r="O4332" t="str">
        <f t="shared" si="406"/>
        <v/>
      </c>
    </row>
    <row r="4333" spans="7:15" x14ac:dyDescent="0.25">
      <c r="G4333" t="str">
        <f t="shared" si="402"/>
        <v/>
      </c>
      <c r="H4333" s="4" t="str">
        <f t="shared" si="403"/>
        <v/>
      </c>
      <c r="I4333" t="str">
        <f>IFERROR(INDEX(Analysis!$B$71:$L$91, MATCH(B4333, Analysis!$A$71:$A$91, 0), MATCH(C4333, Analysis!$B$70:$L$70, 0)), "")</f>
        <v/>
      </c>
      <c r="J4333" t="str">
        <f t="shared" si="404"/>
        <v/>
      </c>
      <c r="K4333" s="56" t="str">
        <f t="shared" si="405"/>
        <v/>
      </c>
      <c r="L4333" s="57" t="str">
        <f t="shared" si="407"/>
        <v/>
      </c>
      <c r="M4333" t="str" cm="1">
        <f t="array" ref="M4333">IF(L4333="","",_xlfn.IFS(
  AND(L4333&gt;=TIME(9,0,0), L4333&lt;TIME(16,0,0)),"Morning",
  AND(L4333&gt;=TIME(16,0,0), L4333&lt;TIME(23,59,0)),"Evening",
  L4333&gt;=TIME(23,59,0),"Night",
  L4333&lt;TIME(9,0,0),"Night"
))</f>
        <v/>
      </c>
      <c r="O4333" t="str">
        <f t="shared" si="406"/>
        <v/>
      </c>
    </row>
    <row r="4334" spans="7:15" x14ac:dyDescent="0.25">
      <c r="G4334" t="str">
        <f t="shared" si="402"/>
        <v/>
      </c>
      <c r="H4334" s="4" t="str">
        <f t="shared" si="403"/>
        <v/>
      </c>
      <c r="I4334" t="str">
        <f>IFERROR(INDEX(Analysis!$B$71:$L$91, MATCH(B4334, Analysis!$A$71:$A$91, 0), MATCH(C4334, Analysis!$B$70:$L$70, 0)), "")</f>
        <v/>
      </c>
      <c r="J4334" t="str">
        <f t="shared" si="404"/>
        <v/>
      </c>
      <c r="K4334" s="56" t="str">
        <f t="shared" si="405"/>
        <v/>
      </c>
      <c r="L4334" s="57" t="str">
        <f t="shared" si="407"/>
        <v/>
      </c>
      <c r="M4334" t="str" cm="1">
        <f t="array" ref="M4334">IF(L4334="","",_xlfn.IFS(
  AND(L4334&gt;=TIME(9,0,0), L4334&lt;TIME(16,0,0)),"Morning",
  AND(L4334&gt;=TIME(16,0,0), L4334&lt;TIME(23,59,0)),"Evening",
  L4334&gt;=TIME(23,59,0),"Night",
  L4334&lt;TIME(9,0,0),"Night"
))</f>
        <v/>
      </c>
      <c r="O4334" t="str">
        <f t="shared" si="406"/>
        <v/>
      </c>
    </row>
    <row r="4335" spans="7:15" x14ac:dyDescent="0.25">
      <c r="G4335" t="str">
        <f t="shared" si="402"/>
        <v/>
      </c>
      <c r="H4335" s="4" t="str">
        <f t="shared" si="403"/>
        <v/>
      </c>
      <c r="I4335" t="str">
        <f>IFERROR(INDEX(Analysis!$B$71:$L$91, MATCH(B4335, Analysis!$A$71:$A$91, 0), MATCH(C4335, Analysis!$B$70:$L$70, 0)), "")</f>
        <v/>
      </c>
      <c r="J4335" t="str">
        <f t="shared" si="404"/>
        <v/>
      </c>
      <c r="K4335" s="56" t="str">
        <f t="shared" si="405"/>
        <v/>
      </c>
      <c r="L4335" s="57" t="str">
        <f t="shared" si="407"/>
        <v/>
      </c>
      <c r="M4335" t="str" cm="1">
        <f t="array" ref="M4335">IF(L4335="","",_xlfn.IFS(
  AND(L4335&gt;=TIME(9,0,0), L4335&lt;TIME(16,0,0)),"Morning",
  AND(L4335&gt;=TIME(16,0,0), L4335&lt;TIME(23,59,0)),"Evening",
  L4335&gt;=TIME(23,59,0),"Night",
  L4335&lt;TIME(9,0,0),"Night"
))</f>
        <v/>
      </c>
      <c r="O4335" t="str">
        <f t="shared" si="406"/>
        <v/>
      </c>
    </row>
    <row r="4336" spans="7:15" x14ac:dyDescent="0.25">
      <c r="G4336" t="str">
        <f t="shared" si="402"/>
        <v/>
      </c>
      <c r="H4336" s="4" t="str">
        <f t="shared" si="403"/>
        <v/>
      </c>
      <c r="I4336" t="str">
        <f>IFERROR(INDEX(Analysis!$B$71:$L$91, MATCH(B4336, Analysis!$A$71:$A$91, 0), MATCH(C4336, Analysis!$B$70:$L$70, 0)), "")</f>
        <v/>
      </c>
      <c r="J4336" t="str">
        <f t="shared" si="404"/>
        <v/>
      </c>
      <c r="K4336" s="56" t="str">
        <f t="shared" si="405"/>
        <v/>
      </c>
      <c r="L4336" s="57" t="str">
        <f t="shared" si="407"/>
        <v/>
      </c>
      <c r="M4336" t="str" cm="1">
        <f t="array" ref="M4336">IF(L4336="","",_xlfn.IFS(
  AND(L4336&gt;=TIME(9,0,0), L4336&lt;TIME(16,0,0)),"Morning",
  AND(L4336&gt;=TIME(16,0,0), L4336&lt;TIME(23,59,0)),"Evening",
  L4336&gt;=TIME(23,59,0),"Night",
  L4336&lt;TIME(9,0,0),"Night"
))</f>
        <v/>
      </c>
      <c r="O4336" t="str">
        <f t="shared" si="406"/>
        <v/>
      </c>
    </row>
    <row r="4337" spans="7:15" x14ac:dyDescent="0.25">
      <c r="G4337" t="str">
        <f t="shared" si="402"/>
        <v/>
      </c>
      <c r="H4337" s="4" t="str">
        <f t="shared" si="403"/>
        <v/>
      </c>
      <c r="I4337" t="str">
        <f>IFERROR(INDEX(Analysis!$B$71:$L$91, MATCH(B4337, Analysis!$A$71:$A$91, 0), MATCH(C4337, Analysis!$B$70:$L$70, 0)), "")</f>
        <v/>
      </c>
      <c r="J4337" t="str">
        <f t="shared" si="404"/>
        <v/>
      </c>
      <c r="K4337" s="56" t="str">
        <f t="shared" si="405"/>
        <v/>
      </c>
      <c r="L4337" s="57" t="str">
        <f t="shared" si="407"/>
        <v/>
      </c>
      <c r="M4337" t="str" cm="1">
        <f t="array" ref="M4337">IF(L4337="","",_xlfn.IFS(
  AND(L4337&gt;=TIME(9,0,0), L4337&lt;TIME(16,0,0)),"Morning",
  AND(L4337&gt;=TIME(16,0,0), L4337&lt;TIME(23,59,0)),"Evening",
  L4337&gt;=TIME(23,59,0),"Night",
  L4337&lt;TIME(9,0,0),"Night"
))</f>
        <v/>
      </c>
      <c r="O4337" t="str">
        <f t="shared" si="406"/>
        <v/>
      </c>
    </row>
    <row r="4338" spans="7:15" x14ac:dyDescent="0.25">
      <c r="G4338" t="str">
        <f t="shared" si="402"/>
        <v/>
      </c>
      <c r="H4338" s="4" t="str">
        <f t="shared" si="403"/>
        <v/>
      </c>
      <c r="I4338" t="str">
        <f>IFERROR(INDEX(Analysis!$B$71:$L$91, MATCH(B4338, Analysis!$A$71:$A$91, 0), MATCH(C4338, Analysis!$B$70:$L$70, 0)), "")</f>
        <v/>
      </c>
      <c r="J4338" t="str">
        <f t="shared" si="404"/>
        <v/>
      </c>
      <c r="K4338" s="56" t="str">
        <f t="shared" si="405"/>
        <v/>
      </c>
      <c r="L4338" s="57" t="str">
        <f t="shared" si="407"/>
        <v/>
      </c>
      <c r="M4338" t="str" cm="1">
        <f t="array" ref="M4338">IF(L4338="","",_xlfn.IFS(
  AND(L4338&gt;=TIME(9,0,0), L4338&lt;TIME(16,0,0)),"Morning",
  AND(L4338&gt;=TIME(16,0,0), L4338&lt;TIME(23,59,0)),"Evening",
  L4338&gt;=TIME(23,59,0),"Night",
  L4338&lt;TIME(9,0,0),"Night"
))</f>
        <v/>
      </c>
      <c r="O4338" t="str">
        <f t="shared" si="406"/>
        <v/>
      </c>
    </row>
    <row r="4339" spans="7:15" x14ac:dyDescent="0.25">
      <c r="G4339" t="str">
        <f t="shared" si="402"/>
        <v/>
      </c>
      <c r="H4339" s="4" t="str">
        <f t="shared" si="403"/>
        <v/>
      </c>
      <c r="I4339" t="str">
        <f>IFERROR(INDEX(Analysis!$B$71:$L$91, MATCH(B4339, Analysis!$A$71:$A$91, 0), MATCH(C4339, Analysis!$B$70:$L$70, 0)), "")</f>
        <v/>
      </c>
      <c r="J4339" t="str">
        <f t="shared" si="404"/>
        <v/>
      </c>
      <c r="K4339" s="56" t="str">
        <f t="shared" si="405"/>
        <v/>
      </c>
      <c r="L4339" s="57" t="str">
        <f t="shared" si="407"/>
        <v/>
      </c>
      <c r="M4339" t="str" cm="1">
        <f t="array" ref="M4339">IF(L4339="","",_xlfn.IFS(
  AND(L4339&gt;=TIME(9,0,0), L4339&lt;TIME(16,0,0)),"Morning",
  AND(L4339&gt;=TIME(16,0,0), L4339&lt;TIME(23,59,0)),"Evening",
  L4339&gt;=TIME(23,59,0),"Night",
  L4339&lt;TIME(9,0,0),"Night"
))</f>
        <v/>
      </c>
      <c r="O4339" t="str">
        <f t="shared" si="406"/>
        <v/>
      </c>
    </row>
    <row r="4340" spans="7:15" x14ac:dyDescent="0.25">
      <c r="G4340" t="str">
        <f t="shared" si="402"/>
        <v/>
      </c>
      <c r="H4340" s="4" t="str">
        <f t="shared" si="403"/>
        <v/>
      </c>
      <c r="I4340" t="str">
        <f>IFERROR(INDEX(Analysis!$B$71:$L$91, MATCH(B4340, Analysis!$A$71:$A$91, 0), MATCH(C4340, Analysis!$B$70:$L$70, 0)), "")</f>
        <v/>
      </c>
      <c r="J4340" t="str">
        <f t="shared" si="404"/>
        <v/>
      </c>
      <c r="K4340" s="56" t="str">
        <f t="shared" si="405"/>
        <v/>
      </c>
      <c r="L4340" s="57" t="str">
        <f t="shared" si="407"/>
        <v/>
      </c>
      <c r="M4340" t="str" cm="1">
        <f t="array" ref="M4340">IF(L4340="","",_xlfn.IFS(
  AND(L4340&gt;=TIME(9,0,0), L4340&lt;TIME(16,0,0)),"Morning",
  AND(L4340&gt;=TIME(16,0,0), L4340&lt;TIME(23,59,0)),"Evening",
  L4340&gt;=TIME(23,59,0),"Night",
  L4340&lt;TIME(9,0,0),"Night"
))</f>
        <v/>
      </c>
      <c r="O4340" t="str">
        <f t="shared" si="406"/>
        <v/>
      </c>
    </row>
    <row r="4341" spans="7:15" x14ac:dyDescent="0.25">
      <c r="G4341" t="str">
        <f t="shared" si="402"/>
        <v/>
      </c>
      <c r="H4341" s="4" t="str">
        <f t="shared" si="403"/>
        <v/>
      </c>
      <c r="I4341" t="str">
        <f>IFERROR(INDEX(Analysis!$B$71:$L$91, MATCH(B4341, Analysis!$A$71:$A$91, 0), MATCH(C4341, Analysis!$B$70:$L$70, 0)), "")</f>
        <v/>
      </c>
      <c r="J4341" t="str">
        <f t="shared" si="404"/>
        <v/>
      </c>
      <c r="K4341" s="56" t="str">
        <f t="shared" si="405"/>
        <v/>
      </c>
      <c r="L4341" s="57" t="str">
        <f t="shared" si="407"/>
        <v/>
      </c>
      <c r="M4341" t="str" cm="1">
        <f t="array" ref="M4341">IF(L4341="","",_xlfn.IFS(
  AND(L4341&gt;=TIME(9,0,0), L4341&lt;TIME(16,0,0)),"Morning",
  AND(L4341&gt;=TIME(16,0,0), L4341&lt;TIME(23,59,0)),"Evening",
  L4341&gt;=TIME(23,59,0),"Night",
  L4341&lt;TIME(9,0,0),"Night"
))</f>
        <v/>
      </c>
      <c r="O4341" t="str">
        <f t="shared" si="406"/>
        <v/>
      </c>
    </row>
    <row r="4342" spans="7:15" x14ac:dyDescent="0.25">
      <c r="G4342" t="str">
        <f t="shared" si="402"/>
        <v/>
      </c>
      <c r="H4342" s="4" t="str">
        <f t="shared" si="403"/>
        <v/>
      </c>
      <c r="I4342" t="str">
        <f>IFERROR(INDEX(Analysis!$B$71:$L$91, MATCH(B4342, Analysis!$A$71:$A$91, 0), MATCH(C4342, Analysis!$B$70:$L$70, 0)), "")</f>
        <v/>
      </c>
      <c r="J4342" t="str">
        <f t="shared" si="404"/>
        <v/>
      </c>
      <c r="K4342" s="56" t="str">
        <f t="shared" si="405"/>
        <v/>
      </c>
      <c r="L4342" s="57" t="str">
        <f t="shared" si="407"/>
        <v/>
      </c>
      <c r="M4342" t="str" cm="1">
        <f t="array" ref="M4342">IF(L4342="","",_xlfn.IFS(
  AND(L4342&gt;=TIME(9,0,0), L4342&lt;TIME(16,0,0)),"Morning",
  AND(L4342&gt;=TIME(16,0,0), L4342&lt;TIME(23,59,0)),"Evening",
  L4342&gt;=TIME(23,59,0),"Night",
  L4342&lt;TIME(9,0,0),"Night"
))</f>
        <v/>
      </c>
      <c r="O4342" t="str">
        <f t="shared" si="406"/>
        <v/>
      </c>
    </row>
    <row r="4343" spans="7:15" x14ac:dyDescent="0.25">
      <c r="G4343" t="str">
        <f t="shared" si="402"/>
        <v/>
      </c>
      <c r="H4343" s="4" t="str">
        <f t="shared" si="403"/>
        <v/>
      </c>
      <c r="I4343" t="str">
        <f>IFERROR(INDEX(Analysis!$B$71:$L$91, MATCH(B4343, Analysis!$A$71:$A$91, 0), MATCH(C4343, Analysis!$B$70:$L$70, 0)), "")</f>
        <v/>
      </c>
      <c r="J4343" t="str">
        <f t="shared" si="404"/>
        <v/>
      </c>
      <c r="K4343" s="56" t="str">
        <f t="shared" si="405"/>
        <v/>
      </c>
      <c r="L4343" s="57" t="str">
        <f t="shared" si="407"/>
        <v/>
      </c>
      <c r="M4343" t="str" cm="1">
        <f t="array" ref="M4343">IF(L4343="","",_xlfn.IFS(
  AND(L4343&gt;=TIME(9,0,0), L4343&lt;TIME(16,0,0)),"Morning",
  AND(L4343&gt;=TIME(16,0,0), L4343&lt;TIME(23,59,0)),"Evening",
  L4343&gt;=TIME(23,59,0),"Night",
  L4343&lt;TIME(9,0,0),"Night"
))</f>
        <v/>
      </c>
      <c r="O4343" t="str">
        <f t="shared" si="406"/>
        <v/>
      </c>
    </row>
    <row r="4344" spans="7:15" x14ac:dyDescent="0.25">
      <c r="G4344" t="str">
        <f t="shared" si="402"/>
        <v/>
      </c>
      <c r="H4344" s="4" t="str">
        <f t="shared" si="403"/>
        <v/>
      </c>
      <c r="I4344" t="str">
        <f>IFERROR(INDEX(Analysis!$B$71:$L$91, MATCH(B4344, Analysis!$A$71:$A$91, 0), MATCH(C4344, Analysis!$B$70:$L$70, 0)), "")</f>
        <v/>
      </c>
      <c r="J4344" t="str">
        <f t="shared" si="404"/>
        <v/>
      </c>
      <c r="K4344" s="56" t="str">
        <f t="shared" si="405"/>
        <v/>
      </c>
      <c r="L4344" s="57" t="str">
        <f t="shared" si="407"/>
        <v/>
      </c>
      <c r="M4344" t="str" cm="1">
        <f t="array" ref="M4344">IF(L4344="","",_xlfn.IFS(
  AND(L4344&gt;=TIME(9,0,0), L4344&lt;TIME(16,0,0)),"Morning",
  AND(L4344&gt;=TIME(16,0,0), L4344&lt;TIME(23,59,0)),"Evening",
  L4344&gt;=TIME(23,59,0),"Night",
  L4344&lt;TIME(9,0,0),"Night"
))</f>
        <v/>
      </c>
      <c r="O4344" t="str">
        <f t="shared" si="406"/>
        <v/>
      </c>
    </row>
    <row r="4345" spans="7:15" x14ac:dyDescent="0.25">
      <c r="G4345" t="str">
        <f t="shared" si="402"/>
        <v/>
      </c>
      <c r="H4345" s="4" t="str">
        <f t="shared" si="403"/>
        <v/>
      </c>
      <c r="I4345" t="str">
        <f>IFERROR(INDEX(Analysis!$B$71:$L$91, MATCH(B4345, Analysis!$A$71:$A$91, 0), MATCH(C4345, Analysis!$B$70:$L$70, 0)), "")</f>
        <v/>
      </c>
      <c r="J4345" t="str">
        <f t="shared" si="404"/>
        <v/>
      </c>
      <c r="K4345" s="56" t="str">
        <f t="shared" si="405"/>
        <v/>
      </c>
      <c r="L4345" s="57" t="str">
        <f t="shared" si="407"/>
        <v/>
      </c>
      <c r="M4345" t="str" cm="1">
        <f t="array" ref="M4345">IF(L4345="","",_xlfn.IFS(
  AND(L4345&gt;=TIME(9,0,0), L4345&lt;TIME(16,0,0)),"Morning",
  AND(L4345&gt;=TIME(16,0,0), L4345&lt;TIME(23,59,0)),"Evening",
  L4345&gt;=TIME(23,59,0),"Night",
  L4345&lt;TIME(9,0,0),"Night"
))</f>
        <v/>
      </c>
      <c r="O4345" t="str">
        <f t="shared" si="406"/>
        <v/>
      </c>
    </row>
    <row r="4346" spans="7:15" x14ac:dyDescent="0.25">
      <c r="G4346" t="str">
        <f t="shared" si="402"/>
        <v/>
      </c>
      <c r="H4346" s="4" t="str">
        <f t="shared" si="403"/>
        <v/>
      </c>
      <c r="I4346" t="str">
        <f>IFERROR(INDEX(Analysis!$B$71:$L$91, MATCH(B4346, Analysis!$A$71:$A$91, 0), MATCH(C4346, Analysis!$B$70:$L$70, 0)), "")</f>
        <v/>
      </c>
      <c r="J4346" t="str">
        <f t="shared" si="404"/>
        <v/>
      </c>
      <c r="K4346" s="56" t="str">
        <f t="shared" si="405"/>
        <v/>
      </c>
      <c r="L4346" s="57" t="str">
        <f t="shared" si="407"/>
        <v/>
      </c>
      <c r="M4346" t="str" cm="1">
        <f t="array" ref="M4346">IF(L4346="","",_xlfn.IFS(
  AND(L4346&gt;=TIME(9,0,0), L4346&lt;TIME(16,0,0)),"Morning",
  AND(L4346&gt;=TIME(16,0,0), L4346&lt;TIME(23,59,0)),"Evening",
  L4346&gt;=TIME(23,59,0),"Night",
  L4346&lt;TIME(9,0,0),"Night"
))</f>
        <v/>
      </c>
      <c r="O4346" t="str">
        <f t="shared" si="406"/>
        <v/>
      </c>
    </row>
    <row r="4347" spans="7:15" x14ac:dyDescent="0.25">
      <c r="G4347" t="str">
        <f t="shared" si="402"/>
        <v/>
      </c>
      <c r="H4347" s="4" t="str">
        <f t="shared" si="403"/>
        <v/>
      </c>
      <c r="I4347" t="str">
        <f>IFERROR(INDEX(Analysis!$B$71:$L$91, MATCH(B4347, Analysis!$A$71:$A$91, 0), MATCH(C4347, Analysis!$B$70:$L$70, 0)), "")</f>
        <v/>
      </c>
      <c r="J4347" t="str">
        <f t="shared" si="404"/>
        <v/>
      </c>
      <c r="K4347" s="56" t="str">
        <f t="shared" si="405"/>
        <v/>
      </c>
      <c r="L4347" s="57" t="str">
        <f t="shared" si="407"/>
        <v/>
      </c>
      <c r="M4347" t="str" cm="1">
        <f t="array" ref="M4347">IF(L4347="","",_xlfn.IFS(
  AND(L4347&gt;=TIME(9,0,0), L4347&lt;TIME(16,0,0)),"Morning",
  AND(L4347&gt;=TIME(16,0,0), L4347&lt;TIME(23,59,0)),"Evening",
  L4347&gt;=TIME(23,59,0),"Night",
  L4347&lt;TIME(9,0,0),"Night"
))</f>
        <v/>
      </c>
      <c r="O4347" t="str">
        <f t="shared" si="406"/>
        <v/>
      </c>
    </row>
    <row r="4348" spans="7:15" x14ac:dyDescent="0.25">
      <c r="G4348" t="str">
        <f t="shared" si="402"/>
        <v/>
      </c>
      <c r="H4348" s="4" t="str">
        <f t="shared" si="403"/>
        <v/>
      </c>
      <c r="I4348" t="str">
        <f>IFERROR(INDEX(Analysis!$B$71:$L$91, MATCH(B4348, Analysis!$A$71:$A$91, 0), MATCH(C4348, Analysis!$B$70:$L$70, 0)), "")</f>
        <v/>
      </c>
      <c r="J4348" t="str">
        <f t="shared" si="404"/>
        <v/>
      </c>
      <c r="K4348" s="56" t="str">
        <f t="shared" si="405"/>
        <v/>
      </c>
      <c r="L4348" s="57" t="str">
        <f t="shared" si="407"/>
        <v/>
      </c>
      <c r="M4348" t="str" cm="1">
        <f t="array" ref="M4348">IF(L4348="","",_xlfn.IFS(
  AND(L4348&gt;=TIME(9,0,0), L4348&lt;TIME(16,0,0)),"Morning",
  AND(L4348&gt;=TIME(16,0,0), L4348&lt;TIME(23,59,0)),"Evening",
  L4348&gt;=TIME(23,59,0),"Night",
  L4348&lt;TIME(9,0,0),"Night"
))</f>
        <v/>
      </c>
      <c r="O4348" t="str">
        <f t="shared" si="406"/>
        <v/>
      </c>
    </row>
    <row r="4349" spans="7:15" x14ac:dyDescent="0.25">
      <c r="G4349" t="str">
        <f t="shared" si="402"/>
        <v/>
      </c>
      <c r="H4349" s="4" t="str">
        <f t="shared" si="403"/>
        <v/>
      </c>
      <c r="I4349" t="str">
        <f>IFERROR(INDEX(Analysis!$B$71:$L$91, MATCH(B4349, Analysis!$A$71:$A$91, 0), MATCH(C4349, Analysis!$B$70:$L$70, 0)), "")</f>
        <v/>
      </c>
      <c r="J4349" t="str">
        <f t="shared" si="404"/>
        <v/>
      </c>
      <c r="K4349" s="56" t="str">
        <f t="shared" si="405"/>
        <v/>
      </c>
      <c r="L4349" s="57" t="str">
        <f t="shared" si="407"/>
        <v/>
      </c>
      <c r="M4349" t="str" cm="1">
        <f t="array" ref="M4349">IF(L4349="","",_xlfn.IFS(
  AND(L4349&gt;=TIME(9,0,0), L4349&lt;TIME(16,0,0)),"Morning",
  AND(L4349&gt;=TIME(16,0,0), L4349&lt;TIME(23,59,0)),"Evening",
  L4349&gt;=TIME(23,59,0),"Night",
  L4349&lt;TIME(9,0,0),"Night"
))</f>
        <v/>
      </c>
      <c r="O4349" t="str">
        <f t="shared" si="406"/>
        <v/>
      </c>
    </row>
    <row r="4350" spans="7:15" x14ac:dyDescent="0.25">
      <c r="G4350" t="str">
        <f t="shared" si="402"/>
        <v/>
      </c>
      <c r="H4350" s="4" t="str">
        <f t="shared" si="403"/>
        <v/>
      </c>
      <c r="I4350" t="str">
        <f>IFERROR(INDEX(Analysis!$B$71:$L$91, MATCH(B4350, Analysis!$A$71:$A$91, 0), MATCH(C4350, Analysis!$B$70:$L$70, 0)), "")</f>
        <v/>
      </c>
      <c r="J4350" t="str">
        <f t="shared" si="404"/>
        <v/>
      </c>
      <c r="K4350" s="56" t="str">
        <f t="shared" si="405"/>
        <v/>
      </c>
      <c r="L4350" s="57" t="str">
        <f t="shared" si="407"/>
        <v/>
      </c>
      <c r="M4350" t="str" cm="1">
        <f t="array" ref="M4350">IF(L4350="","",_xlfn.IFS(
  AND(L4350&gt;=TIME(9,0,0), L4350&lt;TIME(16,0,0)),"Morning",
  AND(L4350&gt;=TIME(16,0,0), L4350&lt;TIME(23,59,0)),"Evening",
  L4350&gt;=TIME(23,59,0),"Night",
  L4350&lt;TIME(9,0,0),"Night"
))</f>
        <v/>
      </c>
      <c r="O4350" t="str">
        <f t="shared" si="406"/>
        <v/>
      </c>
    </row>
    <row r="4351" spans="7:15" x14ac:dyDescent="0.25">
      <c r="G4351" t="str">
        <f t="shared" si="402"/>
        <v/>
      </c>
      <c r="H4351" s="4" t="str">
        <f t="shared" si="403"/>
        <v/>
      </c>
      <c r="I4351" t="str">
        <f>IFERROR(INDEX(Analysis!$B$71:$L$91, MATCH(B4351, Analysis!$A$71:$A$91, 0), MATCH(C4351, Analysis!$B$70:$L$70, 0)), "")</f>
        <v/>
      </c>
      <c r="J4351" t="str">
        <f t="shared" si="404"/>
        <v/>
      </c>
      <c r="K4351" s="56" t="str">
        <f t="shared" si="405"/>
        <v/>
      </c>
      <c r="L4351" s="57" t="str">
        <f t="shared" si="407"/>
        <v/>
      </c>
      <c r="M4351" t="str" cm="1">
        <f t="array" ref="M4351">IF(L4351="","",_xlfn.IFS(
  AND(L4351&gt;=TIME(9,0,0), L4351&lt;TIME(16,0,0)),"Morning",
  AND(L4351&gt;=TIME(16,0,0), L4351&lt;TIME(23,59,0)),"Evening",
  L4351&gt;=TIME(23,59,0),"Night",
  L4351&lt;TIME(9,0,0),"Night"
))</f>
        <v/>
      </c>
      <c r="O4351" t="str">
        <f t="shared" si="406"/>
        <v/>
      </c>
    </row>
    <row r="4352" spans="7:15" x14ac:dyDescent="0.25">
      <c r="G4352" t="str">
        <f t="shared" si="402"/>
        <v/>
      </c>
      <c r="H4352" s="4" t="str">
        <f t="shared" si="403"/>
        <v/>
      </c>
      <c r="I4352" t="str">
        <f>IFERROR(INDEX(Analysis!$B$71:$L$91, MATCH(B4352, Analysis!$A$71:$A$91, 0), MATCH(C4352, Analysis!$B$70:$L$70, 0)), "")</f>
        <v/>
      </c>
      <c r="J4352" t="str">
        <f t="shared" si="404"/>
        <v/>
      </c>
      <c r="K4352" s="56" t="str">
        <f t="shared" si="405"/>
        <v/>
      </c>
      <c r="L4352" s="57" t="str">
        <f t="shared" si="407"/>
        <v/>
      </c>
      <c r="M4352" t="str" cm="1">
        <f t="array" ref="M4352">IF(L4352="","",_xlfn.IFS(
  AND(L4352&gt;=TIME(9,0,0), L4352&lt;TIME(16,0,0)),"Morning",
  AND(L4352&gt;=TIME(16,0,0), L4352&lt;TIME(23,59,0)),"Evening",
  L4352&gt;=TIME(23,59,0),"Night",
  L4352&lt;TIME(9,0,0),"Night"
))</f>
        <v/>
      </c>
      <c r="O4352" t="str">
        <f t="shared" si="406"/>
        <v/>
      </c>
    </row>
    <row r="4353" spans="7:15" x14ac:dyDescent="0.25">
      <c r="G4353" t="str">
        <f t="shared" si="402"/>
        <v/>
      </c>
      <c r="H4353" s="4" t="str">
        <f t="shared" si="403"/>
        <v/>
      </c>
      <c r="I4353" t="str">
        <f>IFERROR(INDEX(Analysis!$B$71:$L$91, MATCH(B4353, Analysis!$A$71:$A$91, 0), MATCH(C4353, Analysis!$B$70:$L$70, 0)), "")</f>
        <v/>
      </c>
      <c r="J4353" t="str">
        <f t="shared" si="404"/>
        <v/>
      </c>
      <c r="K4353" s="56" t="str">
        <f t="shared" si="405"/>
        <v/>
      </c>
      <c r="L4353" s="57" t="str">
        <f t="shared" si="407"/>
        <v/>
      </c>
      <c r="M4353" t="str" cm="1">
        <f t="array" ref="M4353">IF(L4353="","",_xlfn.IFS(
  AND(L4353&gt;=TIME(9,0,0), L4353&lt;TIME(16,0,0)),"Morning",
  AND(L4353&gt;=TIME(16,0,0), L4353&lt;TIME(23,59,0)),"Evening",
  L4353&gt;=TIME(23,59,0),"Night",
  L4353&lt;TIME(9,0,0),"Night"
))</f>
        <v/>
      </c>
      <c r="O4353" t="str">
        <f t="shared" si="406"/>
        <v/>
      </c>
    </row>
    <row r="4354" spans="7:15" x14ac:dyDescent="0.25">
      <c r="G4354" t="str">
        <f t="shared" ref="G4354:G4417" si="408">IF(ISBLANK(A4354), "", IF(ISBLANK(F4354), 0, F4354))</f>
        <v/>
      </c>
      <c r="H4354" s="4" t="str">
        <f t="shared" ref="H4354:H4417" si="409">IF(ISBLANK(E4354),"",HYPERLINK(E4354,"Click here"))</f>
        <v/>
      </c>
      <c r="I4354" t="str">
        <f>IFERROR(INDEX(Analysis!$B$71:$L$91, MATCH(B4354, Analysis!$A$71:$A$91, 0), MATCH(C4354, Analysis!$B$70:$L$70, 0)), "")</f>
        <v/>
      </c>
      <c r="J4354" t="str">
        <f t="shared" ref="J4354:J4417" si="410">IF(ISBLANK(A4354),"",WEEKNUM(A4354))</f>
        <v/>
      </c>
      <c r="K4354" s="56" t="str">
        <f t="shared" ref="K4354:K4417" si="411">IF(ISBLANK(A4354),"",DATE(YEAR(A4354),MONTH(A4354),DAY(A4354)))</f>
        <v/>
      </c>
      <c r="L4354" s="57" t="str">
        <f t="shared" si="407"/>
        <v/>
      </c>
      <c r="M4354" t="str" cm="1">
        <f t="array" ref="M4354">IF(L4354="","",_xlfn.IFS(
  AND(L4354&gt;=TIME(9,0,0), L4354&lt;TIME(16,0,0)),"Morning",
  AND(L4354&gt;=TIME(16,0,0), L4354&lt;TIME(23,59,0)),"Evening",
  L4354&gt;=TIME(23,59,0),"Night",
  L4354&lt;TIME(9,0,0),"Night"
))</f>
        <v/>
      </c>
      <c r="O4354" t="str">
        <f t="shared" ref="O4354:O4417" si="412">IF(N4354="ON", _xlfn.IMAGE(E4354, 1), "")</f>
        <v/>
      </c>
    </row>
    <row r="4355" spans="7:15" x14ac:dyDescent="0.25">
      <c r="G4355" t="str">
        <f t="shared" si="408"/>
        <v/>
      </c>
      <c r="H4355" s="4" t="str">
        <f t="shared" si="409"/>
        <v/>
      </c>
      <c r="I4355" t="str">
        <f>IFERROR(INDEX(Analysis!$B$71:$L$91, MATCH(B4355, Analysis!$A$71:$A$91, 0), MATCH(C4355, Analysis!$B$70:$L$70, 0)), "")</f>
        <v/>
      </c>
      <c r="J4355" t="str">
        <f t="shared" si="410"/>
        <v/>
      </c>
      <c r="K4355" s="56" t="str">
        <f t="shared" si="411"/>
        <v/>
      </c>
      <c r="L4355" s="57" t="str">
        <f t="shared" ref="L4355:L4418" si="413">IF(A4355="", "", A4355 - INT(A4355))</f>
        <v/>
      </c>
      <c r="M4355" t="str" cm="1">
        <f t="array" ref="M4355">IF(L4355="","",_xlfn.IFS(
  AND(L4355&gt;=TIME(9,0,0), L4355&lt;TIME(16,0,0)),"Morning",
  AND(L4355&gt;=TIME(16,0,0), L4355&lt;TIME(23,59,0)),"Evening",
  L4355&gt;=TIME(23,59,0),"Night",
  L4355&lt;TIME(9,0,0),"Night"
))</f>
        <v/>
      </c>
      <c r="O4355" t="str">
        <f t="shared" si="412"/>
        <v/>
      </c>
    </row>
    <row r="4356" spans="7:15" x14ac:dyDescent="0.25">
      <c r="G4356" t="str">
        <f t="shared" si="408"/>
        <v/>
      </c>
      <c r="H4356" s="4" t="str">
        <f t="shared" si="409"/>
        <v/>
      </c>
      <c r="I4356" t="str">
        <f>IFERROR(INDEX(Analysis!$B$71:$L$91, MATCH(B4356, Analysis!$A$71:$A$91, 0), MATCH(C4356, Analysis!$B$70:$L$70, 0)), "")</f>
        <v/>
      </c>
      <c r="J4356" t="str">
        <f t="shared" si="410"/>
        <v/>
      </c>
      <c r="K4356" s="56" t="str">
        <f t="shared" si="411"/>
        <v/>
      </c>
      <c r="L4356" s="57" t="str">
        <f t="shared" si="413"/>
        <v/>
      </c>
      <c r="M4356" t="str" cm="1">
        <f t="array" ref="M4356">IF(L4356="","",_xlfn.IFS(
  AND(L4356&gt;=TIME(9,0,0), L4356&lt;TIME(16,0,0)),"Morning",
  AND(L4356&gt;=TIME(16,0,0), L4356&lt;TIME(23,59,0)),"Evening",
  L4356&gt;=TIME(23,59,0),"Night",
  L4356&lt;TIME(9,0,0),"Night"
))</f>
        <v/>
      </c>
      <c r="O4356" t="str">
        <f t="shared" si="412"/>
        <v/>
      </c>
    </row>
    <row r="4357" spans="7:15" x14ac:dyDescent="0.25">
      <c r="G4357" t="str">
        <f t="shared" si="408"/>
        <v/>
      </c>
      <c r="H4357" s="4" t="str">
        <f t="shared" si="409"/>
        <v/>
      </c>
      <c r="I4357" t="str">
        <f>IFERROR(INDEX(Analysis!$B$71:$L$91, MATCH(B4357, Analysis!$A$71:$A$91, 0), MATCH(C4357, Analysis!$B$70:$L$70, 0)), "")</f>
        <v/>
      </c>
      <c r="J4357" t="str">
        <f t="shared" si="410"/>
        <v/>
      </c>
      <c r="K4357" s="56" t="str">
        <f t="shared" si="411"/>
        <v/>
      </c>
      <c r="L4357" s="57" t="str">
        <f t="shared" si="413"/>
        <v/>
      </c>
      <c r="M4357" t="str" cm="1">
        <f t="array" ref="M4357">IF(L4357="","",_xlfn.IFS(
  AND(L4357&gt;=TIME(9,0,0), L4357&lt;TIME(16,0,0)),"Morning",
  AND(L4357&gt;=TIME(16,0,0), L4357&lt;TIME(23,59,0)),"Evening",
  L4357&gt;=TIME(23,59,0),"Night",
  L4357&lt;TIME(9,0,0),"Night"
))</f>
        <v/>
      </c>
      <c r="O4357" t="str">
        <f t="shared" si="412"/>
        <v/>
      </c>
    </row>
    <row r="4358" spans="7:15" x14ac:dyDescent="0.25">
      <c r="G4358" t="str">
        <f t="shared" si="408"/>
        <v/>
      </c>
      <c r="H4358" s="4" t="str">
        <f t="shared" si="409"/>
        <v/>
      </c>
      <c r="I4358" t="str">
        <f>IFERROR(INDEX(Analysis!$B$71:$L$91, MATCH(B4358, Analysis!$A$71:$A$91, 0), MATCH(C4358, Analysis!$B$70:$L$70, 0)), "")</f>
        <v/>
      </c>
      <c r="J4358" t="str">
        <f t="shared" si="410"/>
        <v/>
      </c>
      <c r="K4358" s="56" t="str">
        <f t="shared" si="411"/>
        <v/>
      </c>
      <c r="L4358" s="57" t="str">
        <f t="shared" si="413"/>
        <v/>
      </c>
      <c r="M4358" t="str" cm="1">
        <f t="array" ref="M4358">IF(L4358="","",_xlfn.IFS(
  AND(L4358&gt;=TIME(9,0,0), L4358&lt;TIME(16,0,0)),"Morning",
  AND(L4358&gt;=TIME(16,0,0), L4358&lt;TIME(23,59,0)),"Evening",
  L4358&gt;=TIME(23,59,0),"Night",
  L4358&lt;TIME(9,0,0),"Night"
))</f>
        <v/>
      </c>
      <c r="O4358" t="str">
        <f t="shared" si="412"/>
        <v/>
      </c>
    </row>
    <row r="4359" spans="7:15" x14ac:dyDescent="0.25">
      <c r="G4359" t="str">
        <f t="shared" si="408"/>
        <v/>
      </c>
      <c r="H4359" s="4" t="str">
        <f t="shared" si="409"/>
        <v/>
      </c>
      <c r="I4359" t="str">
        <f>IFERROR(INDEX(Analysis!$B$71:$L$91, MATCH(B4359, Analysis!$A$71:$A$91, 0), MATCH(C4359, Analysis!$B$70:$L$70, 0)), "")</f>
        <v/>
      </c>
      <c r="J4359" t="str">
        <f t="shared" si="410"/>
        <v/>
      </c>
      <c r="K4359" s="56" t="str">
        <f t="shared" si="411"/>
        <v/>
      </c>
      <c r="L4359" s="57" t="str">
        <f t="shared" si="413"/>
        <v/>
      </c>
      <c r="M4359" t="str" cm="1">
        <f t="array" ref="M4359">IF(L4359="","",_xlfn.IFS(
  AND(L4359&gt;=TIME(9,0,0), L4359&lt;TIME(16,0,0)),"Morning",
  AND(L4359&gt;=TIME(16,0,0), L4359&lt;TIME(23,59,0)),"Evening",
  L4359&gt;=TIME(23,59,0),"Night",
  L4359&lt;TIME(9,0,0),"Night"
))</f>
        <v/>
      </c>
      <c r="O4359" t="str">
        <f t="shared" si="412"/>
        <v/>
      </c>
    </row>
    <row r="4360" spans="7:15" x14ac:dyDescent="0.25">
      <c r="G4360" t="str">
        <f t="shared" si="408"/>
        <v/>
      </c>
      <c r="H4360" s="4" t="str">
        <f t="shared" si="409"/>
        <v/>
      </c>
      <c r="I4360" t="str">
        <f>IFERROR(INDEX(Analysis!$B$71:$L$91, MATCH(B4360, Analysis!$A$71:$A$91, 0), MATCH(C4360, Analysis!$B$70:$L$70, 0)), "")</f>
        <v/>
      </c>
      <c r="J4360" t="str">
        <f t="shared" si="410"/>
        <v/>
      </c>
      <c r="K4360" s="56" t="str">
        <f t="shared" si="411"/>
        <v/>
      </c>
      <c r="L4360" s="57" t="str">
        <f t="shared" si="413"/>
        <v/>
      </c>
      <c r="M4360" t="str" cm="1">
        <f t="array" ref="M4360">IF(L4360="","",_xlfn.IFS(
  AND(L4360&gt;=TIME(9,0,0), L4360&lt;TIME(16,0,0)),"Morning",
  AND(L4360&gt;=TIME(16,0,0), L4360&lt;TIME(23,59,0)),"Evening",
  L4360&gt;=TIME(23,59,0),"Night",
  L4360&lt;TIME(9,0,0),"Night"
))</f>
        <v/>
      </c>
      <c r="O4360" t="str">
        <f t="shared" si="412"/>
        <v/>
      </c>
    </row>
    <row r="4361" spans="7:15" x14ac:dyDescent="0.25">
      <c r="G4361" t="str">
        <f t="shared" si="408"/>
        <v/>
      </c>
      <c r="H4361" s="4" t="str">
        <f t="shared" si="409"/>
        <v/>
      </c>
      <c r="I4361" t="str">
        <f>IFERROR(INDEX(Analysis!$B$71:$L$91, MATCH(B4361, Analysis!$A$71:$A$91, 0), MATCH(C4361, Analysis!$B$70:$L$70, 0)), "")</f>
        <v/>
      </c>
      <c r="J4361" t="str">
        <f t="shared" si="410"/>
        <v/>
      </c>
      <c r="K4361" s="56" t="str">
        <f t="shared" si="411"/>
        <v/>
      </c>
      <c r="L4361" s="57" t="str">
        <f t="shared" si="413"/>
        <v/>
      </c>
      <c r="M4361" t="str" cm="1">
        <f t="array" ref="M4361">IF(L4361="","",_xlfn.IFS(
  AND(L4361&gt;=TIME(9,0,0), L4361&lt;TIME(16,0,0)),"Morning",
  AND(L4361&gt;=TIME(16,0,0), L4361&lt;TIME(23,59,0)),"Evening",
  L4361&gt;=TIME(23,59,0),"Night",
  L4361&lt;TIME(9,0,0),"Night"
))</f>
        <v/>
      </c>
      <c r="O4361" t="str">
        <f t="shared" si="412"/>
        <v/>
      </c>
    </row>
    <row r="4362" spans="7:15" x14ac:dyDescent="0.25">
      <c r="G4362" t="str">
        <f t="shared" si="408"/>
        <v/>
      </c>
      <c r="H4362" s="4" t="str">
        <f t="shared" si="409"/>
        <v/>
      </c>
      <c r="I4362" t="str">
        <f>IFERROR(INDEX(Analysis!$B$71:$L$91, MATCH(B4362, Analysis!$A$71:$A$91, 0), MATCH(C4362, Analysis!$B$70:$L$70, 0)), "")</f>
        <v/>
      </c>
      <c r="J4362" t="str">
        <f t="shared" si="410"/>
        <v/>
      </c>
      <c r="K4362" s="56" t="str">
        <f t="shared" si="411"/>
        <v/>
      </c>
      <c r="L4362" s="57" t="str">
        <f t="shared" si="413"/>
        <v/>
      </c>
      <c r="M4362" t="str" cm="1">
        <f t="array" ref="M4362">IF(L4362="","",_xlfn.IFS(
  AND(L4362&gt;=TIME(9,0,0), L4362&lt;TIME(16,0,0)),"Morning",
  AND(L4362&gt;=TIME(16,0,0), L4362&lt;TIME(23,59,0)),"Evening",
  L4362&gt;=TIME(23,59,0),"Night",
  L4362&lt;TIME(9,0,0),"Night"
))</f>
        <v/>
      </c>
      <c r="O4362" t="str">
        <f t="shared" si="412"/>
        <v/>
      </c>
    </row>
    <row r="4363" spans="7:15" x14ac:dyDescent="0.25">
      <c r="G4363" t="str">
        <f t="shared" si="408"/>
        <v/>
      </c>
      <c r="H4363" s="4" t="str">
        <f t="shared" si="409"/>
        <v/>
      </c>
      <c r="I4363" t="str">
        <f>IFERROR(INDEX(Analysis!$B$71:$L$91, MATCH(B4363, Analysis!$A$71:$A$91, 0), MATCH(C4363, Analysis!$B$70:$L$70, 0)), "")</f>
        <v/>
      </c>
      <c r="J4363" t="str">
        <f t="shared" si="410"/>
        <v/>
      </c>
      <c r="K4363" s="56" t="str">
        <f t="shared" si="411"/>
        <v/>
      </c>
      <c r="L4363" s="57" t="str">
        <f t="shared" si="413"/>
        <v/>
      </c>
      <c r="M4363" t="str" cm="1">
        <f t="array" ref="M4363">IF(L4363="","",_xlfn.IFS(
  AND(L4363&gt;=TIME(9,0,0), L4363&lt;TIME(16,0,0)),"Morning",
  AND(L4363&gt;=TIME(16,0,0), L4363&lt;TIME(23,59,0)),"Evening",
  L4363&gt;=TIME(23,59,0),"Night",
  L4363&lt;TIME(9,0,0),"Night"
))</f>
        <v/>
      </c>
      <c r="O4363" t="str">
        <f t="shared" si="412"/>
        <v/>
      </c>
    </row>
    <row r="4364" spans="7:15" x14ac:dyDescent="0.25">
      <c r="G4364" t="str">
        <f t="shared" si="408"/>
        <v/>
      </c>
      <c r="H4364" s="4" t="str">
        <f t="shared" si="409"/>
        <v/>
      </c>
      <c r="I4364" t="str">
        <f>IFERROR(INDEX(Analysis!$B$71:$L$91, MATCH(B4364, Analysis!$A$71:$A$91, 0), MATCH(C4364, Analysis!$B$70:$L$70, 0)), "")</f>
        <v/>
      </c>
      <c r="J4364" t="str">
        <f t="shared" si="410"/>
        <v/>
      </c>
      <c r="K4364" s="56" t="str">
        <f t="shared" si="411"/>
        <v/>
      </c>
      <c r="L4364" s="57" t="str">
        <f t="shared" si="413"/>
        <v/>
      </c>
      <c r="M4364" t="str" cm="1">
        <f t="array" ref="M4364">IF(L4364="","",_xlfn.IFS(
  AND(L4364&gt;=TIME(9,0,0), L4364&lt;TIME(16,0,0)),"Morning",
  AND(L4364&gt;=TIME(16,0,0), L4364&lt;TIME(23,59,0)),"Evening",
  L4364&gt;=TIME(23,59,0),"Night",
  L4364&lt;TIME(9,0,0),"Night"
))</f>
        <v/>
      </c>
      <c r="O4364" t="str">
        <f t="shared" si="412"/>
        <v/>
      </c>
    </row>
    <row r="4365" spans="7:15" x14ac:dyDescent="0.25">
      <c r="G4365" t="str">
        <f t="shared" si="408"/>
        <v/>
      </c>
      <c r="H4365" s="4" t="str">
        <f t="shared" si="409"/>
        <v/>
      </c>
      <c r="I4365" t="str">
        <f>IFERROR(INDEX(Analysis!$B$71:$L$91, MATCH(B4365, Analysis!$A$71:$A$91, 0), MATCH(C4365, Analysis!$B$70:$L$70, 0)), "")</f>
        <v/>
      </c>
      <c r="J4365" t="str">
        <f t="shared" si="410"/>
        <v/>
      </c>
      <c r="K4365" s="56" t="str">
        <f t="shared" si="411"/>
        <v/>
      </c>
      <c r="L4365" s="57" t="str">
        <f t="shared" si="413"/>
        <v/>
      </c>
      <c r="M4365" t="str" cm="1">
        <f t="array" ref="M4365">IF(L4365="","",_xlfn.IFS(
  AND(L4365&gt;=TIME(9,0,0), L4365&lt;TIME(16,0,0)),"Morning",
  AND(L4365&gt;=TIME(16,0,0), L4365&lt;TIME(23,59,0)),"Evening",
  L4365&gt;=TIME(23,59,0),"Night",
  L4365&lt;TIME(9,0,0),"Night"
))</f>
        <v/>
      </c>
      <c r="O4365" t="str">
        <f t="shared" si="412"/>
        <v/>
      </c>
    </row>
    <row r="4366" spans="7:15" x14ac:dyDescent="0.25">
      <c r="G4366" t="str">
        <f t="shared" si="408"/>
        <v/>
      </c>
      <c r="H4366" s="4" t="str">
        <f t="shared" si="409"/>
        <v/>
      </c>
      <c r="I4366" t="str">
        <f>IFERROR(INDEX(Analysis!$B$71:$L$91, MATCH(B4366, Analysis!$A$71:$A$91, 0), MATCH(C4366, Analysis!$B$70:$L$70, 0)), "")</f>
        <v/>
      </c>
      <c r="J4366" t="str">
        <f t="shared" si="410"/>
        <v/>
      </c>
      <c r="K4366" s="56" t="str">
        <f t="shared" si="411"/>
        <v/>
      </c>
      <c r="L4366" s="57" t="str">
        <f t="shared" si="413"/>
        <v/>
      </c>
      <c r="M4366" t="str" cm="1">
        <f t="array" ref="M4366">IF(L4366="","",_xlfn.IFS(
  AND(L4366&gt;=TIME(9,0,0), L4366&lt;TIME(16,0,0)),"Morning",
  AND(L4366&gt;=TIME(16,0,0), L4366&lt;TIME(23,59,0)),"Evening",
  L4366&gt;=TIME(23,59,0),"Night",
  L4366&lt;TIME(9,0,0),"Night"
))</f>
        <v/>
      </c>
      <c r="O4366" t="str">
        <f t="shared" si="412"/>
        <v/>
      </c>
    </row>
    <row r="4367" spans="7:15" x14ac:dyDescent="0.25">
      <c r="G4367" t="str">
        <f t="shared" si="408"/>
        <v/>
      </c>
      <c r="H4367" s="4" t="str">
        <f t="shared" si="409"/>
        <v/>
      </c>
      <c r="I4367" t="str">
        <f>IFERROR(INDEX(Analysis!$B$71:$L$91, MATCH(B4367, Analysis!$A$71:$A$91, 0), MATCH(C4367, Analysis!$B$70:$L$70, 0)), "")</f>
        <v/>
      </c>
      <c r="J4367" t="str">
        <f t="shared" si="410"/>
        <v/>
      </c>
      <c r="K4367" s="56" t="str">
        <f t="shared" si="411"/>
        <v/>
      </c>
      <c r="L4367" s="57" t="str">
        <f t="shared" si="413"/>
        <v/>
      </c>
      <c r="M4367" t="str" cm="1">
        <f t="array" ref="M4367">IF(L4367="","",_xlfn.IFS(
  AND(L4367&gt;=TIME(9,0,0), L4367&lt;TIME(16,0,0)),"Morning",
  AND(L4367&gt;=TIME(16,0,0), L4367&lt;TIME(23,59,0)),"Evening",
  L4367&gt;=TIME(23,59,0),"Night",
  L4367&lt;TIME(9,0,0),"Night"
))</f>
        <v/>
      </c>
      <c r="O4367" t="str">
        <f t="shared" si="412"/>
        <v/>
      </c>
    </row>
    <row r="4368" spans="7:15" x14ac:dyDescent="0.25">
      <c r="G4368" t="str">
        <f t="shared" si="408"/>
        <v/>
      </c>
      <c r="H4368" s="4" t="str">
        <f t="shared" si="409"/>
        <v/>
      </c>
      <c r="I4368" t="str">
        <f>IFERROR(INDEX(Analysis!$B$71:$L$91, MATCH(B4368, Analysis!$A$71:$A$91, 0), MATCH(C4368, Analysis!$B$70:$L$70, 0)), "")</f>
        <v/>
      </c>
      <c r="J4368" t="str">
        <f t="shared" si="410"/>
        <v/>
      </c>
      <c r="K4368" s="56" t="str">
        <f t="shared" si="411"/>
        <v/>
      </c>
      <c r="L4368" s="57" t="str">
        <f t="shared" si="413"/>
        <v/>
      </c>
      <c r="M4368" t="str" cm="1">
        <f t="array" ref="M4368">IF(L4368="","",_xlfn.IFS(
  AND(L4368&gt;=TIME(9,0,0), L4368&lt;TIME(16,0,0)),"Morning",
  AND(L4368&gt;=TIME(16,0,0), L4368&lt;TIME(23,59,0)),"Evening",
  L4368&gt;=TIME(23,59,0),"Night",
  L4368&lt;TIME(9,0,0),"Night"
))</f>
        <v/>
      </c>
      <c r="O4368" t="str">
        <f t="shared" si="412"/>
        <v/>
      </c>
    </row>
    <row r="4369" spans="7:15" x14ac:dyDescent="0.25">
      <c r="G4369" t="str">
        <f t="shared" si="408"/>
        <v/>
      </c>
      <c r="H4369" s="4" t="str">
        <f t="shared" si="409"/>
        <v/>
      </c>
      <c r="I4369" t="str">
        <f>IFERROR(INDEX(Analysis!$B$71:$L$91, MATCH(B4369, Analysis!$A$71:$A$91, 0), MATCH(C4369, Analysis!$B$70:$L$70, 0)), "")</f>
        <v/>
      </c>
      <c r="J4369" t="str">
        <f t="shared" si="410"/>
        <v/>
      </c>
      <c r="K4369" s="56" t="str">
        <f t="shared" si="411"/>
        <v/>
      </c>
      <c r="L4369" s="57" t="str">
        <f t="shared" si="413"/>
        <v/>
      </c>
      <c r="M4369" t="str" cm="1">
        <f t="array" ref="M4369">IF(L4369="","",_xlfn.IFS(
  AND(L4369&gt;=TIME(9,0,0), L4369&lt;TIME(16,0,0)),"Morning",
  AND(L4369&gt;=TIME(16,0,0), L4369&lt;TIME(23,59,0)),"Evening",
  L4369&gt;=TIME(23,59,0),"Night",
  L4369&lt;TIME(9,0,0),"Night"
))</f>
        <v/>
      </c>
      <c r="O4369" t="str">
        <f t="shared" si="412"/>
        <v/>
      </c>
    </row>
    <row r="4370" spans="7:15" x14ac:dyDescent="0.25">
      <c r="G4370" t="str">
        <f t="shared" si="408"/>
        <v/>
      </c>
      <c r="H4370" s="4" t="str">
        <f t="shared" si="409"/>
        <v/>
      </c>
      <c r="I4370" t="str">
        <f>IFERROR(INDEX(Analysis!$B$71:$L$91, MATCH(B4370, Analysis!$A$71:$A$91, 0), MATCH(C4370, Analysis!$B$70:$L$70, 0)), "")</f>
        <v/>
      </c>
      <c r="J4370" t="str">
        <f t="shared" si="410"/>
        <v/>
      </c>
      <c r="K4370" s="56" t="str">
        <f t="shared" si="411"/>
        <v/>
      </c>
      <c r="L4370" s="57" t="str">
        <f t="shared" si="413"/>
        <v/>
      </c>
      <c r="M4370" t="str" cm="1">
        <f t="array" ref="M4370">IF(L4370="","",_xlfn.IFS(
  AND(L4370&gt;=TIME(9,0,0), L4370&lt;TIME(16,0,0)),"Morning",
  AND(L4370&gt;=TIME(16,0,0), L4370&lt;TIME(23,59,0)),"Evening",
  L4370&gt;=TIME(23,59,0),"Night",
  L4370&lt;TIME(9,0,0),"Night"
))</f>
        <v/>
      </c>
      <c r="O4370" t="str">
        <f t="shared" si="412"/>
        <v/>
      </c>
    </row>
    <row r="4371" spans="7:15" x14ac:dyDescent="0.25">
      <c r="G4371" t="str">
        <f t="shared" si="408"/>
        <v/>
      </c>
      <c r="H4371" s="4" t="str">
        <f t="shared" si="409"/>
        <v/>
      </c>
      <c r="I4371" t="str">
        <f>IFERROR(INDEX(Analysis!$B$71:$L$91, MATCH(B4371, Analysis!$A$71:$A$91, 0), MATCH(C4371, Analysis!$B$70:$L$70, 0)), "")</f>
        <v/>
      </c>
      <c r="J4371" t="str">
        <f t="shared" si="410"/>
        <v/>
      </c>
      <c r="K4371" s="56" t="str">
        <f t="shared" si="411"/>
        <v/>
      </c>
      <c r="L4371" s="57" t="str">
        <f t="shared" si="413"/>
        <v/>
      </c>
      <c r="M4371" t="str" cm="1">
        <f t="array" ref="M4371">IF(L4371="","",_xlfn.IFS(
  AND(L4371&gt;=TIME(9,0,0), L4371&lt;TIME(16,0,0)),"Morning",
  AND(L4371&gt;=TIME(16,0,0), L4371&lt;TIME(23,59,0)),"Evening",
  L4371&gt;=TIME(23,59,0),"Night",
  L4371&lt;TIME(9,0,0),"Night"
))</f>
        <v/>
      </c>
      <c r="O4371" t="str">
        <f t="shared" si="412"/>
        <v/>
      </c>
    </row>
    <row r="4372" spans="7:15" x14ac:dyDescent="0.25">
      <c r="G4372" t="str">
        <f t="shared" si="408"/>
        <v/>
      </c>
      <c r="H4372" s="4" t="str">
        <f t="shared" si="409"/>
        <v/>
      </c>
      <c r="I4372" t="str">
        <f>IFERROR(INDEX(Analysis!$B$71:$L$91, MATCH(B4372, Analysis!$A$71:$A$91, 0), MATCH(C4372, Analysis!$B$70:$L$70, 0)), "")</f>
        <v/>
      </c>
      <c r="J4372" t="str">
        <f t="shared" si="410"/>
        <v/>
      </c>
      <c r="K4372" s="56" t="str">
        <f t="shared" si="411"/>
        <v/>
      </c>
      <c r="L4372" s="57" t="str">
        <f t="shared" si="413"/>
        <v/>
      </c>
      <c r="M4372" t="str" cm="1">
        <f t="array" ref="M4372">IF(L4372="","",_xlfn.IFS(
  AND(L4372&gt;=TIME(9,0,0), L4372&lt;TIME(16,0,0)),"Morning",
  AND(L4372&gt;=TIME(16,0,0), L4372&lt;TIME(23,59,0)),"Evening",
  L4372&gt;=TIME(23,59,0),"Night",
  L4372&lt;TIME(9,0,0),"Night"
))</f>
        <v/>
      </c>
      <c r="O4372" t="str">
        <f t="shared" si="412"/>
        <v/>
      </c>
    </row>
    <row r="4373" spans="7:15" x14ac:dyDescent="0.25">
      <c r="G4373" t="str">
        <f t="shared" si="408"/>
        <v/>
      </c>
      <c r="H4373" s="4" t="str">
        <f t="shared" si="409"/>
        <v/>
      </c>
      <c r="I4373" t="str">
        <f>IFERROR(INDEX(Analysis!$B$71:$L$91, MATCH(B4373, Analysis!$A$71:$A$91, 0), MATCH(C4373, Analysis!$B$70:$L$70, 0)), "")</f>
        <v/>
      </c>
      <c r="J4373" t="str">
        <f t="shared" si="410"/>
        <v/>
      </c>
      <c r="K4373" s="56" t="str">
        <f t="shared" si="411"/>
        <v/>
      </c>
      <c r="L4373" s="57" t="str">
        <f t="shared" si="413"/>
        <v/>
      </c>
      <c r="M4373" t="str" cm="1">
        <f t="array" ref="M4373">IF(L4373="","",_xlfn.IFS(
  AND(L4373&gt;=TIME(9,0,0), L4373&lt;TIME(16,0,0)),"Morning",
  AND(L4373&gt;=TIME(16,0,0), L4373&lt;TIME(23,59,0)),"Evening",
  L4373&gt;=TIME(23,59,0),"Night",
  L4373&lt;TIME(9,0,0),"Night"
))</f>
        <v/>
      </c>
      <c r="O4373" t="str">
        <f t="shared" si="412"/>
        <v/>
      </c>
    </row>
    <row r="4374" spans="7:15" x14ac:dyDescent="0.25">
      <c r="G4374" t="str">
        <f t="shared" si="408"/>
        <v/>
      </c>
      <c r="H4374" s="4" t="str">
        <f t="shared" si="409"/>
        <v/>
      </c>
      <c r="I4374" t="str">
        <f>IFERROR(INDEX(Analysis!$B$71:$L$91, MATCH(B4374, Analysis!$A$71:$A$91, 0), MATCH(C4374, Analysis!$B$70:$L$70, 0)), "")</f>
        <v/>
      </c>
      <c r="J4374" t="str">
        <f t="shared" si="410"/>
        <v/>
      </c>
      <c r="K4374" s="56" t="str">
        <f t="shared" si="411"/>
        <v/>
      </c>
      <c r="L4374" s="57" t="str">
        <f t="shared" si="413"/>
        <v/>
      </c>
      <c r="M4374" t="str" cm="1">
        <f t="array" ref="M4374">IF(L4374="","",_xlfn.IFS(
  AND(L4374&gt;=TIME(9,0,0), L4374&lt;TIME(16,0,0)),"Morning",
  AND(L4374&gt;=TIME(16,0,0), L4374&lt;TIME(23,59,0)),"Evening",
  L4374&gt;=TIME(23,59,0),"Night",
  L4374&lt;TIME(9,0,0),"Night"
))</f>
        <v/>
      </c>
      <c r="O4374" t="str">
        <f t="shared" si="412"/>
        <v/>
      </c>
    </row>
    <row r="4375" spans="7:15" x14ac:dyDescent="0.25">
      <c r="G4375" t="str">
        <f t="shared" si="408"/>
        <v/>
      </c>
      <c r="H4375" s="4" t="str">
        <f t="shared" si="409"/>
        <v/>
      </c>
      <c r="I4375" t="str">
        <f>IFERROR(INDEX(Analysis!$B$71:$L$91, MATCH(B4375, Analysis!$A$71:$A$91, 0), MATCH(C4375, Analysis!$B$70:$L$70, 0)), "")</f>
        <v/>
      </c>
      <c r="J4375" t="str">
        <f t="shared" si="410"/>
        <v/>
      </c>
      <c r="K4375" s="56" t="str">
        <f t="shared" si="411"/>
        <v/>
      </c>
      <c r="L4375" s="57" t="str">
        <f t="shared" si="413"/>
        <v/>
      </c>
      <c r="M4375" t="str" cm="1">
        <f t="array" ref="M4375">IF(L4375="","",_xlfn.IFS(
  AND(L4375&gt;=TIME(9,0,0), L4375&lt;TIME(16,0,0)),"Morning",
  AND(L4375&gt;=TIME(16,0,0), L4375&lt;TIME(23,59,0)),"Evening",
  L4375&gt;=TIME(23,59,0),"Night",
  L4375&lt;TIME(9,0,0),"Night"
))</f>
        <v/>
      </c>
      <c r="O4375" t="str">
        <f t="shared" si="412"/>
        <v/>
      </c>
    </row>
    <row r="4376" spans="7:15" x14ac:dyDescent="0.25">
      <c r="G4376" t="str">
        <f t="shared" si="408"/>
        <v/>
      </c>
      <c r="H4376" s="4" t="str">
        <f t="shared" si="409"/>
        <v/>
      </c>
      <c r="I4376" t="str">
        <f>IFERROR(INDEX(Analysis!$B$71:$L$91, MATCH(B4376, Analysis!$A$71:$A$91, 0), MATCH(C4376, Analysis!$B$70:$L$70, 0)), "")</f>
        <v/>
      </c>
      <c r="J4376" t="str">
        <f t="shared" si="410"/>
        <v/>
      </c>
      <c r="K4376" s="56" t="str">
        <f t="shared" si="411"/>
        <v/>
      </c>
      <c r="L4376" s="57" t="str">
        <f t="shared" si="413"/>
        <v/>
      </c>
      <c r="M4376" t="str" cm="1">
        <f t="array" ref="M4376">IF(L4376="","",_xlfn.IFS(
  AND(L4376&gt;=TIME(9,0,0), L4376&lt;TIME(16,0,0)),"Morning",
  AND(L4376&gt;=TIME(16,0,0), L4376&lt;TIME(23,59,0)),"Evening",
  L4376&gt;=TIME(23,59,0),"Night",
  L4376&lt;TIME(9,0,0),"Night"
))</f>
        <v/>
      </c>
      <c r="O4376" t="str">
        <f t="shared" si="412"/>
        <v/>
      </c>
    </row>
    <row r="4377" spans="7:15" x14ac:dyDescent="0.25">
      <c r="G4377" t="str">
        <f t="shared" si="408"/>
        <v/>
      </c>
      <c r="H4377" s="4" t="str">
        <f t="shared" si="409"/>
        <v/>
      </c>
      <c r="I4377" t="str">
        <f>IFERROR(INDEX(Analysis!$B$71:$L$91, MATCH(B4377, Analysis!$A$71:$A$91, 0), MATCH(C4377, Analysis!$B$70:$L$70, 0)), "")</f>
        <v/>
      </c>
      <c r="J4377" t="str">
        <f t="shared" si="410"/>
        <v/>
      </c>
      <c r="K4377" s="56" t="str">
        <f t="shared" si="411"/>
        <v/>
      </c>
      <c r="L4377" s="57" t="str">
        <f t="shared" si="413"/>
        <v/>
      </c>
      <c r="M4377" t="str" cm="1">
        <f t="array" ref="M4377">IF(L4377="","",_xlfn.IFS(
  AND(L4377&gt;=TIME(9,0,0), L4377&lt;TIME(16,0,0)),"Morning",
  AND(L4377&gt;=TIME(16,0,0), L4377&lt;TIME(23,59,0)),"Evening",
  L4377&gt;=TIME(23,59,0),"Night",
  L4377&lt;TIME(9,0,0),"Night"
))</f>
        <v/>
      </c>
      <c r="O4377" t="str">
        <f t="shared" si="412"/>
        <v/>
      </c>
    </row>
    <row r="4378" spans="7:15" x14ac:dyDescent="0.25">
      <c r="G4378" t="str">
        <f t="shared" si="408"/>
        <v/>
      </c>
      <c r="H4378" s="4" t="str">
        <f t="shared" si="409"/>
        <v/>
      </c>
      <c r="I4378" t="str">
        <f>IFERROR(INDEX(Analysis!$B$71:$L$91, MATCH(B4378, Analysis!$A$71:$A$91, 0), MATCH(C4378, Analysis!$B$70:$L$70, 0)), "")</f>
        <v/>
      </c>
      <c r="J4378" t="str">
        <f t="shared" si="410"/>
        <v/>
      </c>
      <c r="K4378" s="56" t="str">
        <f t="shared" si="411"/>
        <v/>
      </c>
      <c r="L4378" s="57" t="str">
        <f t="shared" si="413"/>
        <v/>
      </c>
      <c r="M4378" t="str" cm="1">
        <f t="array" ref="M4378">IF(L4378="","",_xlfn.IFS(
  AND(L4378&gt;=TIME(9,0,0), L4378&lt;TIME(16,0,0)),"Morning",
  AND(L4378&gt;=TIME(16,0,0), L4378&lt;TIME(23,59,0)),"Evening",
  L4378&gt;=TIME(23,59,0),"Night",
  L4378&lt;TIME(9,0,0),"Night"
))</f>
        <v/>
      </c>
      <c r="O4378" t="str">
        <f t="shared" si="412"/>
        <v/>
      </c>
    </row>
    <row r="4379" spans="7:15" x14ac:dyDescent="0.25">
      <c r="G4379" t="str">
        <f t="shared" si="408"/>
        <v/>
      </c>
      <c r="H4379" s="4" t="str">
        <f t="shared" si="409"/>
        <v/>
      </c>
      <c r="I4379" t="str">
        <f>IFERROR(INDEX(Analysis!$B$71:$L$91, MATCH(B4379, Analysis!$A$71:$A$91, 0), MATCH(C4379, Analysis!$B$70:$L$70, 0)), "")</f>
        <v/>
      </c>
      <c r="J4379" t="str">
        <f t="shared" si="410"/>
        <v/>
      </c>
      <c r="K4379" s="56" t="str">
        <f t="shared" si="411"/>
        <v/>
      </c>
      <c r="L4379" s="57" t="str">
        <f t="shared" si="413"/>
        <v/>
      </c>
      <c r="M4379" t="str" cm="1">
        <f t="array" ref="M4379">IF(L4379="","",_xlfn.IFS(
  AND(L4379&gt;=TIME(9,0,0), L4379&lt;TIME(16,0,0)),"Morning",
  AND(L4379&gt;=TIME(16,0,0), L4379&lt;TIME(23,59,0)),"Evening",
  L4379&gt;=TIME(23,59,0),"Night",
  L4379&lt;TIME(9,0,0),"Night"
))</f>
        <v/>
      </c>
      <c r="O4379" t="str">
        <f t="shared" si="412"/>
        <v/>
      </c>
    </row>
    <row r="4380" spans="7:15" x14ac:dyDescent="0.25">
      <c r="G4380" t="str">
        <f t="shared" si="408"/>
        <v/>
      </c>
      <c r="H4380" s="4" t="str">
        <f t="shared" si="409"/>
        <v/>
      </c>
      <c r="I4380" t="str">
        <f>IFERROR(INDEX(Analysis!$B$71:$L$91, MATCH(B4380, Analysis!$A$71:$A$91, 0), MATCH(C4380, Analysis!$B$70:$L$70, 0)), "")</f>
        <v/>
      </c>
      <c r="J4380" t="str">
        <f t="shared" si="410"/>
        <v/>
      </c>
      <c r="K4380" s="56" t="str">
        <f t="shared" si="411"/>
        <v/>
      </c>
      <c r="L4380" s="57" t="str">
        <f t="shared" si="413"/>
        <v/>
      </c>
      <c r="M4380" t="str" cm="1">
        <f t="array" ref="M4380">IF(L4380="","",_xlfn.IFS(
  AND(L4380&gt;=TIME(9,0,0), L4380&lt;TIME(16,0,0)),"Morning",
  AND(L4380&gt;=TIME(16,0,0), L4380&lt;TIME(23,59,0)),"Evening",
  L4380&gt;=TIME(23,59,0),"Night",
  L4380&lt;TIME(9,0,0),"Night"
))</f>
        <v/>
      </c>
      <c r="O4380" t="str">
        <f t="shared" si="412"/>
        <v/>
      </c>
    </row>
    <row r="4381" spans="7:15" x14ac:dyDescent="0.25">
      <c r="G4381" t="str">
        <f t="shared" si="408"/>
        <v/>
      </c>
      <c r="H4381" s="4" t="str">
        <f t="shared" si="409"/>
        <v/>
      </c>
      <c r="I4381" t="str">
        <f>IFERROR(INDEX(Analysis!$B$71:$L$91, MATCH(B4381, Analysis!$A$71:$A$91, 0), MATCH(C4381, Analysis!$B$70:$L$70, 0)), "")</f>
        <v/>
      </c>
      <c r="J4381" t="str">
        <f t="shared" si="410"/>
        <v/>
      </c>
      <c r="K4381" s="56" t="str">
        <f t="shared" si="411"/>
        <v/>
      </c>
      <c r="L4381" s="57" t="str">
        <f t="shared" si="413"/>
        <v/>
      </c>
      <c r="M4381" t="str" cm="1">
        <f t="array" ref="M4381">IF(L4381="","",_xlfn.IFS(
  AND(L4381&gt;=TIME(9,0,0), L4381&lt;TIME(16,0,0)),"Morning",
  AND(L4381&gt;=TIME(16,0,0), L4381&lt;TIME(23,59,0)),"Evening",
  L4381&gt;=TIME(23,59,0),"Night",
  L4381&lt;TIME(9,0,0),"Night"
))</f>
        <v/>
      </c>
      <c r="O4381" t="str">
        <f t="shared" si="412"/>
        <v/>
      </c>
    </row>
    <row r="4382" spans="7:15" x14ac:dyDescent="0.25">
      <c r="G4382" t="str">
        <f t="shared" si="408"/>
        <v/>
      </c>
      <c r="H4382" s="4" t="str">
        <f t="shared" si="409"/>
        <v/>
      </c>
      <c r="I4382" t="str">
        <f>IFERROR(INDEX(Analysis!$B$71:$L$91, MATCH(B4382, Analysis!$A$71:$A$91, 0), MATCH(C4382, Analysis!$B$70:$L$70, 0)), "")</f>
        <v/>
      </c>
      <c r="J4382" t="str">
        <f t="shared" si="410"/>
        <v/>
      </c>
      <c r="K4382" s="56" t="str">
        <f t="shared" si="411"/>
        <v/>
      </c>
      <c r="L4382" s="57" t="str">
        <f t="shared" si="413"/>
        <v/>
      </c>
      <c r="M4382" t="str" cm="1">
        <f t="array" ref="M4382">IF(L4382="","",_xlfn.IFS(
  AND(L4382&gt;=TIME(9,0,0), L4382&lt;TIME(16,0,0)),"Morning",
  AND(L4382&gt;=TIME(16,0,0), L4382&lt;TIME(23,59,0)),"Evening",
  L4382&gt;=TIME(23,59,0),"Night",
  L4382&lt;TIME(9,0,0),"Night"
))</f>
        <v/>
      </c>
      <c r="O4382" t="str">
        <f t="shared" si="412"/>
        <v/>
      </c>
    </row>
    <row r="4383" spans="7:15" x14ac:dyDescent="0.25">
      <c r="G4383" t="str">
        <f t="shared" si="408"/>
        <v/>
      </c>
      <c r="H4383" s="4" t="str">
        <f t="shared" si="409"/>
        <v/>
      </c>
      <c r="I4383" t="str">
        <f>IFERROR(INDEX(Analysis!$B$71:$L$91, MATCH(B4383, Analysis!$A$71:$A$91, 0), MATCH(C4383, Analysis!$B$70:$L$70, 0)), "")</f>
        <v/>
      </c>
      <c r="J4383" t="str">
        <f t="shared" si="410"/>
        <v/>
      </c>
      <c r="K4383" s="56" t="str">
        <f t="shared" si="411"/>
        <v/>
      </c>
      <c r="L4383" s="57" t="str">
        <f t="shared" si="413"/>
        <v/>
      </c>
      <c r="M4383" t="str" cm="1">
        <f t="array" ref="M4383">IF(L4383="","",_xlfn.IFS(
  AND(L4383&gt;=TIME(9,0,0), L4383&lt;TIME(16,0,0)),"Morning",
  AND(L4383&gt;=TIME(16,0,0), L4383&lt;TIME(23,59,0)),"Evening",
  L4383&gt;=TIME(23,59,0),"Night",
  L4383&lt;TIME(9,0,0),"Night"
))</f>
        <v/>
      </c>
      <c r="O4383" t="str">
        <f t="shared" si="412"/>
        <v/>
      </c>
    </row>
    <row r="4384" spans="7:15" x14ac:dyDescent="0.25">
      <c r="G4384" t="str">
        <f t="shared" si="408"/>
        <v/>
      </c>
      <c r="H4384" s="4" t="str">
        <f t="shared" si="409"/>
        <v/>
      </c>
      <c r="I4384" t="str">
        <f>IFERROR(INDEX(Analysis!$B$71:$L$91, MATCH(B4384, Analysis!$A$71:$A$91, 0), MATCH(C4384, Analysis!$B$70:$L$70, 0)), "")</f>
        <v/>
      </c>
      <c r="J4384" t="str">
        <f t="shared" si="410"/>
        <v/>
      </c>
      <c r="K4384" s="56" t="str">
        <f t="shared" si="411"/>
        <v/>
      </c>
      <c r="L4384" s="57" t="str">
        <f t="shared" si="413"/>
        <v/>
      </c>
      <c r="M4384" t="str" cm="1">
        <f t="array" ref="M4384">IF(L4384="","",_xlfn.IFS(
  AND(L4384&gt;=TIME(9,0,0), L4384&lt;TIME(16,0,0)),"Morning",
  AND(L4384&gt;=TIME(16,0,0), L4384&lt;TIME(23,59,0)),"Evening",
  L4384&gt;=TIME(23,59,0),"Night",
  L4384&lt;TIME(9,0,0),"Night"
))</f>
        <v/>
      </c>
      <c r="O4384" t="str">
        <f t="shared" si="412"/>
        <v/>
      </c>
    </row>
    <row r="4385" spans="7:15" x14ac:dyDescent="0.25">
      <c r="G4385" t="str">
        <f t="shared" si="408"/>
        <v/>
      </c>
      <c r="H4385" s="4" t="str">
        <f t="shared" si="409"/>
        <v/>
      </c>
      <c r="I4385" t="str">
        <f>IFERROR(INDEX(Analysis!$B$71:$L$91, MATCH(B4385, Analysis!$A$71:$A$91, 0), MATCH(C4385, Analysis!$B$70:$L$70, 0)), "")</f>
        <v/>
      </c>
      <c r="J4385" t="str">
        <f t="shared" si="410"/>
        <v/>
      </c>
      <c r="K4385" s="56" t="str">
        <f t="shared" si="411"/>
        <v/>
      </c>
      <c r="L4385" s="57" t="str">
        <f t="shared" si="413"/>
        <v/>
      </c>
      <c r="M4385" t="str" cm="1">
        <f t="array" ref="M4385">IF(L4385="","",_xlfn.IFS(
  AND(L4385&gt;=TIME(9,0,0), L4385&lt;TIME(16,0,0)),"Morning",
  AND(L4385&gt;=TIME(16,0,0), L4385&lt;TIME(23,59,0)),"Evening",
  L4385&gt;=TIME(23,59,0),"Night",
  L4385&lt;TIME(9,0,0),"Night"
))</f>
        <v/>
      </c>
      <c r="O4385" t="str">
        <f t="shared" si="412"/>
        <v/>
      </c>
    </row>
    <row r="4386" spans="7:15" x14ac:dyDescent="0.25">
      <c r="G4386" t="str">
        <f t="shared" si="408"/>
        <v/>
      </c>
      <c r="H4386" s="4" t="str">
        <f t="shared" si="409"/>
        <v/>
      </c>
      <c r="I4386" t="str">
        <f>IFERROR(INDEX(Analysis!$B$71:$L$91, MATCH(B4386, Analysis!$A$71:$A$91, 0), MATCH(C4386, Analysis!$B$70:$L$70, 0)), "")</f>
        <v/>
      </c>
      <c r="J4386" t="str">
        <f t="shared" si="410"/>
        <v/>
      </c>
      <c r="K4386" s="56" t="str">
        <f t="shared" si="411"/>
        <v/>
      </c>
      <c r="L4386" s="57" t="str">
        <f t="shared" si="413"/>
        <v/>
      </c>
      <c r="M4386" t="str" cm="1">
        <f t="array" ref="M4386">IF(L4386="","",_xlfn.IFS(
  AND(L4386&gt;=TIME(9,0,0), L4386&lt;TIME(16,0,0)),"Morning",
  AND(L4386&gt;=TIME(16,0,0), L4386&lt;TIME(23,59,0)),"Evening",
  L4386&gt;=TIME(23,59,0),"Night",
  L4386&lt;TIME(9,0,0),"Night"
))</f>
        <v/>
      </c>
      <c r="O4386" t="str">
        <f t="shared" si="412"/>
        <v/>
      </c>
    </row>
    <row r="4387" spans="7:15" x14ac:dyDescent="0.25">
      <c r="G4387" t="str">
        <f t="shared" si="408"/>
        <v/>
      </c>
      <c r="H4387" s="4" t="str">
        <f t="shared" si="409"/>
        <v/>
      </c>
      <c r="I4387" t="str">
        <f>IFERROR(INDEX(Analysis!$B$71:$L$91, MATCH(B4387, Analysis!$A$71:$A$91, 0), MATCH(C4387, Analysis!$B$70:$L$70, 0)), "")</f>
        <v/>
      </c>
      <c r="J4387" t="str">
        <f t="shared" si="410"/>
        <v/>
      </c>
      <c r="K4387" s="56" t="str">
        <f t="shared" si="411"/>
        <v/>
      </c>
      <c r="L4387" s="57" t="str">
        <f t="shared" si="413"/>
        <v/>
      </c>
      <c r="M4387" t="str" cm="1">
        <f t="array" ref="M4387">IF(L4387="","",_xlfn.IFS(
  AND(L4387&gt;=TIME(9,0,0), L4387&lt;TIME(16,0,0)),"Morning",
  AND(L4387&gt;=TIME(16,0,0), L4387&lt;TIME(23,59,0)),"Evening",
  L4387&gt;=TIME(23,59,0),"Night",
  L4387&lt;TIME(9,0,0),"Night"
))</f>
        <v/>
      </c>
      <c r="O4387" t="str">
        <f t="shared" si="412"/>
        <v/>
      </c>
    </row>
    <row r="4388" spans="7:15" x14ac:dyDescent="0.25">
      <c r="G4388" t="str">
        <f t="shared" si="408"/>
        <v/>
      </c>
      <c r="H4388" s="4" t="str">
        <f t="shared" si="409"/>
        <v/>
      </c>
      <c r="I4388" t="str">
        <f>IFERROR(INDEX(Analysis!$B$71:$L$91, MATCH(B4388, Analysis!$A$71:$A$91, 0), MATCH(C4388, Analysis!$B$70:$L$70, 0)), "")</f>
        <v/>
      </c>
      <c r="J4388" t="str">
        <f t="shared" si="410"/>
        <v/>
      </c>
      <c r="K4388" s="56" t="str">
        <f t="shared" si="411"/>
        <v/>
      </c>
      <c r="L4388" s="57" t="str">
        <f t="shared" si="413"/>
        <v/>
      </c>
      <c r="M4388" t="str" cm="1">
        <f t="array" ref="M4388">IF(L4388="","",_xlfn.IFS(
  AND(L4388&gt;=TIME(9,0,0), L4388&lt;TIME(16,0,0)),"Morning",
  AND(L4388&gt;=TIME(16,0,0), L4388&lt;TIME(23,59,0)),"Evening",
  L4388&gt;=TIME(23,59,0),"Night",
  L4388&lt;TIME(9,0,0),"Night"
))</f>
        <v/>
      </c>
      <c r="O4388" t="str">
        <f t="shared" si="412"/>
        <v/>
      </c>
    </row>
    <row r="4389" spans="7:15" x14ac:dyDescent="0.25">
      <c r="G4389" t="str">
        <f t="shared" si="408"/>
        <v/>
      </c>
      <c r="H4389" s="4" t="str">
        <f t="shared" si="409"/>
        <v/>
      </c>
      <c r="I4389" t="str">
        <f>IFERROR(INDEX(Analysis!$B$71:$L$91, MATCH(B4389, Analysis!$A$71:$A$91, 0), MATCH(C4389, Analysis!$B$70:$L$70, 0)), "")</f>
        <v/>
      </c>
      <c r="J4389" t="str">
        <f t="shared" si="410"/>
        <v/>
      </c>
      <c r="K4389" s="56" t="str">
        <f t="shared" si="411"/>
        <v/>
      </c>
      <c r="L4389" s="57" t="str">
        <f t="shared" si="413"/>
        <v/>
      </c>
      <c r="M4389" t="str" cm="1">
        <f t="array" ref="M4389">IF(L4389="","",_xlfn.IFS(
  AND(L4389&gt;=TIME(9,0,0), L4389&lt;TIME(16,0,0)),"Morning",
  AND(L4389&gt;=TIME(16,0,0), L4389&lt;TIME(23,59,0)),"Evening",
  L4389&gt;=TIME(23,59,0),"Night",
  L4389&lt;TIME(9,0,0),"Night"
))</f>
        <v/>
      </c>
      <c r="O4389" t="str">
        <f t="shared" si="412"/>
        <v/>
      </c>
    </row>
    <row r="4390" spans="7:15" x14ac:dyDescent="0.25">
      <c r="G4390" t="str">
        <f t="shared" si="408"/>
        <v/>
      </c>
      <c r="H4390" s="4" t="str">
        <f t="shared" si="409"/>
        <v/>
      </c>
      <c r="I4390" t="str">
        <f>IFERROR(INDEX(Analysis!$B$71:$L$91, MATCH(B4390, Analysis!$A$71:$A$91, 0), MATCH(C4390, Analysis!$B$70:$L$70, 0)), "")</f>
        <v/>
      </c>
      <c r="J4390" t="str">
        <f t="shared" si="410"/>
        <v/>
      </c>
      <c r="K4390" s="56" t="str">
        <f t="shared" si="411"/>
        <v/>
      </c>
      <c r="L4390" s="57" t="str">
        <f t="shared" si="413"/>
        <v/>
      </c>
      <c r="M4390" t="str" cm="1">
        <f t="array" ref="M4390">IF(L4390="","",_xlfn.IFS(
  AND(L4390&gt;=TIME(9,0,0), L4390&lt;TIME(16,0,0)),"Morning",
  AND(L4390&gt;=TIME(16,0,0), L4390&lt;TIME(23,59,0)),"Evening",
  L4390&gt;=TIME(23,59,0),"Night",
  L4390&lt;TIME(9,0,0),"Night"
))</f>
        <v/>
      </c>
      <c r="O4390" t="str">
        <f t="shared" si="412"/>
        <v/>
      </c>
    </row>
    <row r="4391" spans="7:15" x14ac:dyDescent="0.25">
      <c r="G4391" t="str">
        <f t="shared" si="408"/>
        <v/>
      </c>
      <c r="H4391" s="4" t="str">
        <f t="shared" si="409"/>
        <v/>
      </c>
      <c r="I4391" t="str">
        <f>IFERROR(INDEX(Analysis!$B$71:$L$91, MATCH(B4391, Analysis!$A$71:$A$91, 0), MATCH(C4391, Analysis!$B$70:$L$70, 0)), "")</f>
        <v/>
      </c>
      <c r="J4391" t="str">
        <f t="shared" si="410"/>
        <v/>
      </c>
      <c r="K4391" s="56" t="str">
        <f t="shared" si="411"/>
        <v/>
      </c>
      <c r="L4391" s="57" t="str">
        <f t="shared" si="413"/>
        <v/>
      </c>
      <c r="M4391" t="str" cm="1">
        <f t="array" ref="M4391">IF(L4391="","",_xlfn.IFS(
  AND(L4391&gt;=TIME(9,0,0), L4391&lt;TIME(16,0,0)),"Morning",
  AND(L4391&gt;=TIME(16,0,0), L4391&lt;TIME(23,59,0)),"Evening",
  L4391&gt;=TIME(23,59,0),"Night",
  L4391&lt;TIME(9,0,0),"Night"
))</f>
        <v/>
      </c>
      <c r="O4391" t="str">
        <f t="shared" si="412"/>
        <v/>
      </c>
    </row>
    <row r="4392" spans="7:15" x14ac:dyDescent="0.25">
      <c r="G4392" t="str">
        <f t="shared" si="408"/>
        <v/>
      </c>
      <c r="H4392" s="4" t="str">
        <f t="shared" si="409"/>
        <v/>
      </c>
      <c r="I4392" t="str">
        <f>IFERROR(INDEX(Analysis!$B$71:$L$91, MATCH(B4392, Analysis!$A$71:$A$91, 0), MATCH(C4392, Analysis!$B$70:$L$70, 0)), "")</f>
        <v/>
      </c>
      <c r="J4392" t="str">
        <f t="shared" si="410"/>
        <v/>
      </c>
      <c r="K4392" s="56" t="str">
        <f t="shared" si="411"/>
        <v/>
      </c>
      <c r="L4392" s="57" t="str">
        <f t="shared" si="413"/>
        <v/>
      </c>
      <c r="M4392" t="str" cm="1">
        <f t="array" ref="M4392">IF(L4392="","",_xlfn.IFS(
  AND(L4392&gt;=TIME(9,0,0), L4392&lt;TIME(16,0,0)),"Morning",
  AND(L4392&gt;=TIME(16,0,0), L4392&lt;TIME(23,59,0)),"Evening",
  L4392&gt;=TIME(23,59,0),"Night",
  L4392&lt;TIME(9,0,0),"Night"
))</f>
        <v/>
      </c>
      <c r="O4392" t="str">
        <f t="shared" si="412"/>
        <v/>
      </c>
    </row>
    <row r="4393" spans="7:15" x14ac:dyDescent="0.25">
      <c r="G4393" t="str">
        <f t="shared" si="408"/>
        <v/>
      </c>
      <c r="H4393" s="4" t="str">
        <f t="shared" si="409"/>
        <v/>
      </c>
      <c r="I4393" t="str">
        <f>IFERROR(INDEX(Analysis!$B$71:$L$91, MATCH(B4393, Analysis!$A$71:$A$91, 0), MATCH(C4393, Analysis!$B$70:$L$70, 0)), "")</f>
        <v/>
      </c>
      <c r="J4393" t="str">
        <f t="shared" si="410"/>
        <v/>
      </c>
      <c r="K4393" s="56" t="str">
        <f t="shared" si="411"/>
        <v/>
      </c>
      <c r="L4393" s="57" t="str">
        <f t="shared" si="413"/>
        <v/>
      </c>
      <c r="M4393" t="str" cm="1">
        <f t="array" ref="M4393">IF(L4393="","",_xlfn.IFS(
  AND(L4393&gt;=TIME(9,0,0), L4393&lt;TIME(16,0,0)),"Morning",
  AND(L4393&gt;=TIME(16,0,0), L4393&lt;TIME(23,59,0)),"Evening",
  L4393&gt;=TIME(23,59,0),"Night",
  L4393&lt;TIME(9,0,0),"Night"
))</f>
        <v/>
      </c>
      <c r="O4393" t="str">
        <f t="shared" si="412"/>
        <v/>
      </c>
    </row>
    <row r="4394" spans="7:15" x14ac:dyDescent="0.25">
      <c r="G4394" t="str">
        <f t="shared" si="408"/>
        <v/>
      </c>
      <c r="H4394" s="4" t="str">
        <f t="shared" si="409"/>
        <v/>
      </c>
      <c r="I4394" t="str">
        <f>IFERROR(INDEX(Analysis!$B$71:$L$91, MATCH(B4394, Analysis!$A$71:$A$91, 0), MATCH(C4394, Analysis!$B$70:$L$70, 0)), "")</f>
        <v/>
      </c>
      <c r="J4394" t="str">
        <f t="shared" si="410"/>
        <v/>
      </c>
      <c r="K4394" s="56" t="str">
        <f t="shared" si="411"/>
        <v/>
      </c>
      <c r="L4394" s="57" t="str">
        <f t="shared" si="413"/>
        <v/>
      </c>
      <c r="M4394" t="str" cm="1">
        <f t="array" ref="M4394">IF(L4394="","",_xlfn.IFS(
  AND(L4394&gt;=TIME(9,0,0), L4394&lt;TIME(16,0,0)),"Morning",
  AND(L4394&gt;=TIME(16,0,0), L4394&lt;TIME(23,59,0)),"Evening",
  L4394&gt;=TIME(23,59,0),"Night",
  L4394&lt;TIME(9,0,0),"Night"
))</f>
        <v/>
      </c>
      <c r="O4394" t="str">
        <f t="shared" si="412"/>
        <v/>
      </c>
    </row>
    <row r="4395" spans="7:15" x14ac:dyDescent="0.25">
      <c r="G4395" t="str">
        <f t="shared" si="408"/>
        <v/>
      </c>
      <c r="H4395" s="4" t="str">
        <f t="shared" si="409"/>
        <v/>
      </c>
      <c r="I4395" t="str">
        <f>IFERROR(INDEX(Analysis!$B$71:$L$91, MATCH(B4395, Analysis!$A$71:$A$91, 0), MATCH(C4395, Analysis!$B$70:$L$70, 0)), "")</f>
        <v/>
      </c>
      <c r="J4395" t="str">
        <f t="shared" si="410"/>
        <v/>
      </c>
      <c r="K4395" s="56" t="str">
        <f t="shared" si="411"/>
        <v/>
      </c>
      <c r="L4395" s="57" t="str">
        <f t="shared" si="413"/>
        <v/>
      </c>
      <c r="M4395" t="str" cm="1">
        <f t="array" ref="M4395">IF(L4395="","",_xlfn.IFS(
  AND(L4395&gt;=TIME(9,0,0), L4395&lt;TIME(16,0,0)),"Morning",
  AND(L4395&gt;=TIME(16,0,0), L4395&lt;TIME(23,59,0)),"Evening",
  L4395&gt;=TIME(23,59,0),"Night",
  L4395&lt;TIME(9,0,0),"Night"
))</f>
        <v/>
      </c>
      <c r="O4395" t="str">
        <f t="shared" si="412"/>
        <v/>
      </c>
    </row>
    <row r="4396" spans="7:15" x14ac:dyDescent="0.25">
      <c r="G4396" t="str">
        <f t="shared" si="408"/>
        <v/>
      </c>
      <c r="H4396" s="4" t="str">
        <f t="shared" si="409"/>
        <v/>
      </c>
      <c r="I4396" t="str">
        <f>IFERROR(INDEX(Analysis!$B$71:$L$91, MATCH(B4396, Analysis!$A$71:$A$91, 0), MATCH(C4396, Analysis!$B$70:$L$70, 0)), "")</f>
        <v/>
      </c>
      <c r="J4396" t="str">
        <f t="shared" si="410"/>
        <v/>
      </c>
      <c r="K4396" s="56" t="str">
        <f t="shared" si="411"/>
        <v/>
      </c>
      <c r="L4396" s="57" t="str">
        <f t="shared" si="413"/>
        <v/>
      </c>
      <c r="M4396" t="str" cm="1">
        <f t="array" ref="M4396">IF(L4396="","",_xlfn.IFS(
  AND(L4396&gt;=TIME(9,0,0), L4396&lt;TIME(16,0,0)),"Morning",
  AND(L4396&gt;=TIME(16,0,0), L4396&lt;TIME(23,59,0)),"Evening",
  L4396&gt;=TIME(23,59,0),"Night",
  L4396&lt;TIME(9,0,0),"Night"
))</f>
        <v/>
      </c>
      <c r="O4396" t="str">
        <f t="shared" si="412"/>
        <v/>
      </c>
    </row>
    <row r="4397" spans="7:15" x14ac:dyDescent="0.25">
      <c r="G4397" t="str">
        <f t="shared" si="408"/>
        <v/>
      </c>
      <c r="H4397" s="4" t="str">
        <f t="shared" si="409"/>
        <v/>
      </c>
      <c r="I4397" t="str">
        <f>IFERROR(INDEX(Analysis!$B$71:$L$91, MATCH(B4397, Analysis!$A$71:$A$91, 0), MATCH(C4397, Analysis!$B$70:$L$70, 0)), "")</f>
        <v/>
      </c>
      <c r="J4397" t="str">
        <f t="shared" si="410"/>
        <v/>
      </c>
      <c r="K4397" s="56" t="str">
        <f t="shared" si="411"/>
        <v/>
      </c>
      <c r="L4397" s="57" t="str">
        <f t="shared" si="413"/>
        <v/>
      </c>
      <c r="M4397" t="str" cm="1">
        <f t="array" ref="M4397">IF(L4397="","",_xlfn.IFS(
  AND(L4397&gt;=TIME(9,0,0), L4397&lt;TIME(16,0,0)),"Morning",
  AND(L4397&gt;=TIME(16,0,0), L4397&lt;TIME(23,59,0)),"Evening",
  L4397&gt;=TIME(23,59,0),"Night",
  L4397&lt;TIME(9,0,0),"Night"
))</f>
        <v/>
      </c>
      <c r="O4397" t="str">
        <f t="shared" si="412"/>
        <v/>
      </c>
    </row>
    <row r="4398" spans="7:15" x14ac:dyDescent="0.25">
      <c r="G4398" t="str">
        <f t="shared" si="408"/>
        <v/>
      </c>
      <c r="H4398" s="4" t="str">
        <f t="shared" si="409"/>
        <v/>
      </c>
      <c r="I4398" t="str">
        <f>IFERROR(INDEX(Analysis!$B$71:$L$91, MATCH(B4398, Analysis!$A$71:$A$91, 0), MATCH(C4398, Analysis!$B$70:$L$70, 0)), "")</f>
        <v/>
      </c>
      <c r="J4398" t="str">
        <f t="shared" si="410"/>
        <v/>
      </c>
      <c r="K4398" s="56" t="str">
        <f t="shared" si="411"/>
        <v/>
      </c>
      <c r="L4398" s="57" t="str">
        <f t="shared" si="413"/>
        <v/>
      </c>
      <c r="M4398" t="str" cm="1">
        <f t="array" ref="M4398">IF(L4398="","",_xlfn.IFS(
  AND(L4398&gt;=TIME(9,0,0), L4398&lt;TIME(16,0,0)),"Morning",
  AND(L4398&gt;=TIME(16,0,0), L4398&lt;TIME(23,59,0)),"Evening",
  L4398&gt;=TIME(23,59,0),"Night",
  L4398&lt;TIME(9,0,0),"Night"
))</f>
        <v/>
      </c>
      <c r="O4398" t="str">
        <f t="shared" si="412"/>
        <v/>
      </c>
    </row>
    <row r="4399" spans="7:15" x14ac:dyDescent="0.25">
      <c r="G4399" t="str">
        <f t="shared" si="408"/>
        <v/>
      </c>
      <c r="H4399" s="4" t="str">
        <f t="shared" si="409"/>
        <v/>
      </c>
      <c r="I4399" t="str">
        <f>IFERROR(INDEX(Analysis!$B$71:$L$91, MATCH(B4399, Analysis!$A$71:$A$91, 0), MATCH(C4399, Analysis!$B$70:$L$70, 0)), "")</f>
        <v/>
      </c>
      <c r="J4399" t="str">
        <f t="shared" si="410"/>
        <v/>
      </c>
      <c r="K4399" s="56" t="str">
        <f t="shared" si="411"/>
        <v/>
      </c>
      <c r="L4399" s="57" t="str">
        <f t="shared" si="413"/>
        <v/>
      </c>
      <c r="M4399" t="str" cm="1">
        <f t="array" ref="M4399">IF(L4399="","",_xlfn.IFS(
  AND(L4399&gt;=TIME(9,0,0), L4399&lt;TIME(16,0,0)),"Morning",
  AND(L4399&gt;=TIME(16,0,0), L4399&lt;TIME(23,59,0)),"Evening",
  L4399&gt;=TIME(23,59,0),"Night",
  L4399&lt;TIME(9,0,0),"Night"
))</f>
        <v/>
      </c>
      <c r="O4399" t="str">
        <f t="shared" si="412"/>
        <v/>
      </c>
    </row>
    <row r="4400" spans="7:15" x14ac:dyDescent="0.25">
      <c r="G4400" t="str">
        <f t="shared" si="408"/>
        <v/>
      </c>
      <c r="H4400" s="4" t="str">
        <f t="shared" si="409"/>
        <v/>
      </c>
      <c r="I4400" t="str">
        <f>IFERROR(INDEX(Analysis!$B$71:$L$91, MATCH(B4400, Analysis!$A$71:$A$91, 0), MATCH(C4400, Analysis!$B$70:$L$70, 0)), "")</f>
        <v/>
      </c>
      <c r="J4400" t="str">
        <f t="shared" si="410"/>
        <v/>
      </c>
      <c r="K4400" s="56" t="str">
        <f t="shared" si="411"/>
        <v/>
      </c>
      <c r="L4400" s="57" t="str">
        <f t="shared" si="413"/>
        <v/>
      </c>
      <c r="M4400" t="str" cm="1">
        <f t="array" ref="M4400">IF(L4400="","",_xlfn.IFS(
  AND(L4400&gt;=TIME(9,0,0), L4400&lt;TIME(16,0,0)),"Morning",
  AND(L4400&gt;=TIME(16,0,0), L4400&lt;TIME(23,59,0)),"Evening",
  L4400&gt;=TIME(23,59,0),"Night",
  L4400&lt;TIME(9,0,0),"Night"
))</f>
        <v/>
      </c>
      <c r="O4400" t="str">
        <f t="shared" si="412"/>
        <v/>
      </c>
    </row>
    <row r="4401" spans="7:15" x14ac:dyDescent="0.25">
      <c r="G4401" t="str">
        <f t="shared" si="408"/>
        <v/>
      </c>
      <c r="H4401" s="4" t="str">
        <f t="shared" si="409"/>
        <v/>
      </c>
      <c r="I4401" t="str">
        <f>IFERROR(INDEX(Analysis!$B$71:$L$91, MATCH(B4401, Analysis!$A$71:$A$91, 0), MATCH(C4401, Analysis!$B$70:$L$70, 0)), "")</f>
        <v/>
      </c>
      <c r="J4401" t="str">
        <f t="shared" si="410"/>
        <v/>
      </c>
      <c r="K4401" s="56" t="str">
        <f t="shared" si="411"/>
        <v/>
      </c>
      <c r="L4401" s="57" t="str">
        <f t="shared" si="413"/>
        <v/>
      </c>
      <c r="M4401" t="str" cm="1">
        <f t="array" ref="M4401">IF(L4401="","",_xlfn.IFS(
  AND(L4401&gt;=TIME(9,0,0), L4401&lt;TIME(16,0,0)),"Morning",
  AND(L4401&gt;=TIME(16,0,0), L4401&lt;TIME(23,59,0)),"Evening",
  L4401&gt;=TIME(23,59,0),"Night",
  L4401&lt;TIME(9,0,0),"Night"
))</f>
        <v/>
      </c>
      <c r="O4401" t="str">
        <f t="shared" si="412"/>
        <v/>
      </c>
    </row>
    <row r="4402" spans="7:15" x14ac:dyDescent="0.25">
      <c r="G4402" t="str">
        <f t="shared" si="408"/>
        <v/>
      </c>
      <c r="H4402" s="4" t="str">
        <f t="shared" si="409"/>
        <v/>
      </c>
      <c r="I4402" t="str">
        <f>IFERROR(INDEX(Analysis!$B$71:$L$91, MATCH(B4402, Analysis!$A$71:$A$91, 0), MATCH(C4402, Analysis!$B$70:$L$70, 0)), "")</f>
        <v/>
      </c>
      <c r="J4402" t="str">
        <f t="shared" si="410"/>
        <v/>
      </c>
      <c r="K4402" s="56" t="str">
        <f t="shared" si="411"/>
        <v/>
      </c>
      <c r="L4402" s="57" t="str">
        <f t="shared" si="413"/>
        <v/>
      </c>
      <c r="M4402" t="str" cm="1">
        <f t="array" ref="M4402">IF(L4402="","",_xlfn.IFS(
  AND(L4402&gt;=TIME(9,0,0), L4402&lt;TIME(16,0,0)),"Morning",
  AND(L4402&gt;=TIME(16,0,0), L4402&lt;TIME(23,59,0)),"Evening",
  L4402&gt;=TIME(23,59,0),"Night",
  L4402&lt;TIME(9,0,0),"Night"
))</f>
        <v/>
      </c>
      <c r="O4402" t="str">
        <f t="shared" si="412"/>
        <v/>
      </c>
    </row>
    <row r="4403" spans="7:15" x14ac:dyDescent="0.25">
      <c r="G4403" t="str">
        <f t="shared" si="408"/>
        <v/>
      </c>
      <c r="H4403" s="4" t="str">
        <f t="shared" si="409"/>
        <v/>
      </c>
      <c r="I4403" t="str">
        <f>IFERROR(INDEX(Analysis!$B$71:$L$91, MATCH(B4403, Analysis!$A$71:$A$91, 0), MATCH(C4403, Analysis!$B$70:$L$70, 0)), "")</f>
        <v/>
      </c>
      <c r="J4403" t="str">
        <f t="shared" si="410"/>
        <v/>
      </c>
      <c r="K4403" s="56" t="str">
        <f t="shared" si="411"/>
        <v/>
      </c>
      <c r="L4403" s="57" t="str">
        <f t="shared" si="413"/>
        <v/>
      </c>
      <c r="M4403" t="str" cm="1">
        <f t="array" ref="M4403">IF(L4403="","",_xlfn.IFS(
  AND(L4403&gt;=TIME(9,0,0), L4403&lt;TIME(16,0,0)),"Morning",
  AND(L4403&gt;=TIME(16,0,0), L4403&lt;TIME(23,59,0)),"Evening",
  L4403&gt;=TIME(23,59,0),"Night",
  L4403&lt;TIME(9,0,0),"Night"
))</f>
        <v/>
      </c>
      <c r="O4403" t="str">
        <f t="shared" si="412"/>
        <v/>
      </c>
    </row>
    <row r="4404" spans="7:15" x14ac:dyDescent="0.25">
      <c r="G4404" t="str">
        <f t="shared" si="408"/>
        <v/>
      </c>
      <c r="H4404" s="4" t="str">
        <f t="shared" si="409"/>
        <v/>
      </c>
      <c r="I4404" t="str">
        <f>IFERROR(INDEX(Analysis!$B$71:$L$91, MATCH(B4404, Analysis!$A$71:$A$91, 0), MATCH(C4404, Analysis!$B$70:$L$70, 0)), "")</f>
        <v/>
      </c>
      <c r="J4404" t="str">
        <f t="shared" si="410"/>
        <v/>
      </c>
      <c r="K4404" s="56" t="str">
        <f t="shared" si="411"/>
        <v/>
      </c>
      <c r="L4404" s="57" t="str">
        <f t="shared" si="413"/>
        <v/>
      </c>
      <c r="M4404" t="str" cm="1">
        <f t="array" ref="M4404">IF(L4404="","",_xlfn.IFS(
  AND(L4404&gt;=TIME(9,0,0), L4404&lt;TIME(16,0,0)),"Morning",
  AND(L4404&gt;=TIME(16,0,0), L4404&lt;TIME(23,59,0)),"Evening",
  L4404&gt;=TIME(23,59,0),"Night",
  L4404&lt;TIME(9,0,0),"Night"
))</f>
        <v/>
      </c>
      <c r="O4404" t="str">
        <f t="shared" si="412"/>
        <v/>
      </c>
    </row>
    <row r="4405" spans="7:15" x14ac:dyDescent="0.25">
      <c r="G4405" t="str">
        <f t="shared" si="408"/>
        <v/>
      </c>
      <c r="H4405" s="4" t="str">
        <f t="shared" si="409"/>
        <v/>
      </c>
      <c r="I4405" t="str">
        <f>IFERROR(INDEX(Analysis!$B$71:$L$91, MATCH(B4405, Analysis!$A$71:$A$91, 0), MATCH(C4405, Analysis!$B$70:$L$70, 0)), "")</f>
        <v/>
      </c>
      <c r="J4405" t="str">
        <f t="shared" si="410"/>
        <v/>
      </c>
      <c r="K4405" s="56" t="str">
        <f t="shared" si="411"/>
        <v/>
      </c>
      <c r="L4405" s="57" t="str">
        <f t="shared" si="413"/>
        <v/>
      </c>
      <c r="M4405" t="str" cm="1">
        <f t="array" ref="M4405">IF(L4405="","",_xlfn.IFS(
  AND(L4405&gt;=TIME(9,0,0), L4405&lt;TIME(16,0,0)),"Morning",
  AND(L4405&gt;=TIME(16,0,0), L4405&lt;TIME(23,59,0)),"Evening",
  L4405&gt;=TIME(23,59,0),"Night",
  L4405&lt;TIME(9,0,0),"Night"
))</f>
        <v/>
      </c>
      <c r="O4405" t="str">
        <f t="shared" si="412"/>
        <v/>
      </c>
    </row>
    <row r="4406" spans="7:15" x14ac:dyDescent="0.25">
      <c r="G4406" t="str">
        <f t="shared" si="408"/>
        <v/>
      </c>
      <c r="H4406" s="4" t="str">
        <f t="shared" si="409"/>
        <v/>
      </c>
      <c r="I4406" t="str">
        <f>IFERROR(INDEX(Analysis!$B$71:$L$91, MATCH(B4406, Analysis!$A$71:$A$91, 0), MATCH(C4406, Analysis!$B$70:$L$70, 0)), "")</f>
        <v/>
      </c>
      <c r="J4406" t="str">
        <f t="shared" si="410"/>
        <v/>
      </c>
      <c r="K4406" s="56" t="str">
        <f t="shared" si="411"/>
        <v/>
      </c>
      <c r="L4406" s="57" t="str">
        <f t="shared" si="413"/>
        <v/>
      </c>
      <c r="M4406" t="str" cm="1">
        <f t="array" ref="M4406">IF(L4406="","",_xlfn.IFS(
  AND(L4406&gt;=TIME(9,0,0), L4406&lt;TIME(16,0,0)),"Morning",
  AND(L4406&gt;=TIME(16,0,0), L4406&lt;TIME(23,59,0)),"Evening",
  L4406&gt;=TIME(23,59,0),"Night",
  L4406&lt;TIME(9,0,0),"Night"
))</f>
        <v/>
      </c>
      <c r="O4406" t="str">
        <f t="shared" si="412"/>
        <v/>
      </c>
    </row>
    <row r="4407" spans="7:15" x14ac:dyDescent="0.25">
      <c r="G4407" t="str">
        <f t="shared" si="408"/>
        <v/>
      </c>
      <c r="H4407" s="4" t="str">
        <f t="shared" si="409"/>
        <v/>
      </c>
      <c r="I4407" t="str">
        <f>IFERROR(INDEX(Analysis!$B$71:$L$91, MATCH(B4407, Analysis!$A$71:$A$91, 0), MATCH(C4407, Analysis!$B$70:$L$70, 0)), "")</f>
        <v/>
      </c>
      <c r="J4407" t="str">
        <f t="shared" si="410"/>
        <v/>
      </c>
      <c r="K4407" s="56" t="str">
        <f t="shared" si="411"/>
        <v/>
      </c>
      <c r="L4407" s="57" t="str">
        <f t="shared" si="413"/>
        <v/>
      </c>
      <c r="M4407" t="str" cm="1">
        <f t="array" ref="M4407">IF(L4407="","",_xlfn.IFS(
  AND(L4407&gt;=TIME(9,0,0), L4407&lt;TIME(16,0,0)),"Morning",
  AND(L4407&gt;=TIME(16,0,0), L4407&lt;TIME(23,59,0)),"Evening",
  L4407&gt;=TIME(23,59,0),"Night",
  L4407&lt;TIME(9,0,0),"Night"
))</f>
        <v/>
      </c>
      <c r="O4407" t="str">
        <f t="shared" si="412"/>
        <v/>
      </c>
    </row>
    <row r="4408" spans="7:15" x14ac:dyDescent="0.25">
      <c r="G4408" t="str">
        <f t="shared" si="408"/>
        <v/>
      </c>
      <c r="H4408" s="4" t="str">
        <f t="shared" si="409"/>
        <v/>
      </c>
      <c r="I4408" t="str">
        <f>IFERROR(INDEX(Analysis!$B$71:$L$91, MATCH(B4408, Analysis!$A$71:$A$91, 0), MATCH(C4408, Analysis!$B$70:$L$70, 0)), "")</f>
        <v/>
      </c>
      <c r="J4408" t="str">
        <f t="shared" si="410"/>
        <v/>
      </c>
      <c r="K4408" s="56" t="str">
        <f t="shared" si="411"/>
        <v/>
      </c>
      <c r="L4408" s="57" t="str">
        <f t="shared" si="413"/>
        <v/>
      </c>
      <c r="M4408" t="str" cm="1">
        <f t="array" ref="M4408">IF(L4408="","",_xlfn.IFS(
  AND(L4408&gt;=TIME(9,0,0), L4408&lt;TIME(16,0,0)),"Morning",
  AND(L4408&gt;=TIME(16,0,0), L4408&lt;TIME(23,59,0)),"Evening",
  L4408&gt;=TIME(23,59,0),"Night",
  L4408&lt;TIME(9,0,0),"Night"
))</f>
        <v/>
      </c>
      <c r="O4408" t="str">
        <f t="shared" si="412"/>
        <v/>
      </c>
    </row>
    <row r="4409" spans="7:15" x14ac:dyDescent="0.25">
      <c r="G4409" t="str">
        <f t="shared" si="408"/>
        <v/>
      </c>
      <c r="H4409" s="4" t="str">
        <f t="shared" si="409"/>
        <v/>
      </c>
      <c r="I4409" t="str">
        <f>IFERROR(INDEX(Analysis!$B$71:$L$91, MATCH(B4409, Analysis!$A$71:$A$91, 0), MATCH(C4409, Analysis!$B$70:$L$70, 0)), "")</f>
        <v/>
      </c>
      <c r="J4409" t="str">
        <f t="shared" si="410"/>
        <v/>
      </c>
      <c r="K4409" s="56" t="str">
        <f t="shared" si="411"/>
        <v/>
      </c>
      <c r="L4409" s="57" t="str">
        <f t="shared" si="413"/>
        <v/>
      </c>
      <c r="M4409" t="str" cm="1">
        <f t="array" ref="M4409">IF(L4409="","",_xlfn.IFS(
  AND(L4409&gt;=TIME(9,0,0), L4409&lt;TIME(16,0,0)),"Morning",
  AND(L4409&gt;=TIME(16,0,0), L4409&lt;TIME(23,59,0)),"Evening",
  L4409&gt;=TIME(23,59,0),"Night",
  L4409&lt;TIME(9,0,0),"Night"
))</f>
        <v/>
      </c>
      <c r="O4409" t="str">
        <f t="shared" si="412"/>
        <v/>
      </c>
    </row>
    <row r="4410" spans="7:15" x14ac:dyDescent="0.25">
      <c r="G4410" t="str">
        <f t="shared" si="408"/>
        <v/>
      </c>
      <c r="H4410" s="4" t="str">
        <f t="shared" si="409"/>
        <v/>
      </c>
      <c r="I4410" t="str">
        <f>IFERROR(INDEX(Analysis!$B$71:$L$91, MATCH(B4410, Analysis!$A$71:$A$91, 0), MATCH(C4410, Analysis!$B$70:$L$70, 0)), "")</f>
        <v/>
      </c>
      <c r="J4410" t="str">
        <f t="shared" si="410"/>
        <v/>
      </c>
      <c r="K4410" s="56" t="str">
        <f t="shared" si="411"/>
        <v/>
      </c>
      <c r="L4410" s="57" t="str">
        <f t="shared" si="413"/>
        <v/>
      </c>
      <c r="M4410" t="str" cm="1">
        <f t="array" ref="M4410">IF(L4410="","",_xlfn.IFS(
  AND(L4410&gt;=TIME(9,0,0), L4410&lt;TIME(16,0,0)),"Morning",
  AND(L4410&gt;=TIME(16,0,0), L4410&lt;TIME(23,59,0)),"Evening",
  L4410&gt;=TIME(23,59,0),"Night",
  L4410&lt;TIME(9,0,0),"Night"
))</f>
        <v/>
      </c>
      <c r="O4410" t="str">
        <f t="shared" si="412"/>
        <v/>
      </c>
    </row>
    <row r="4411" spans="7:15" x14ac:dyDescent="0.25">
      <c r="G4411" t="str">
        <f t="shared" si="408"/>
        <v/>
      </c>
      <c r="H4411" s="4" t="str">
        <f t="shared" si="409"/>
        <v/>
      </c>
      <c r="I4411" t="str">
        <f>IFERROR(INDEX(Analysis!$B$71:$L$91, MATCH(B4411, Analysis!$A$71:$A$91, 0), MATCH(C4411, Analysis!$B$70:$L$70, 0)), "")</f>
        <v/>
      </c>
      <c r="J4411" t="str">
        <f t="shared" si="410"/>
        <v/>
      </c>
      <c r="K4411" s="56" t="str">
        <f t="shared" si="411"/>
        <v/>
      </c>
      <c r="L4411" s="57" t="str">
        <f t="shared" si="413"/>
        <v/>
      </c>
      <c r="M4411" t="str" cm="1">
        <f t="array" ref="M4411">IF(L4411="","",_xlfn.IFS(
  AND(L4411&gt;=TIME(9,0,0), L4411&lt;TIME(16,0,0)),"Morning",
  AND(L4411&gt;=TIME(16,0,0), L4411&lt;TIME(23,59,0)),"Evening",
  L4411&gt;=TIME(23,59,0),"Night",
  L4411&lt;TIME(9,0,0),"Night"
))</f>
        <v/>
      </c>
      <c r="O4411" t="str">
        <f t="shared" si="412"/>
        <v/>
      </c>
    </row>
    <row r="4412" spans="7:15" x14ac:dyDescent="0.25">
      <c r="G4412" t="str">
        <f t="shared" si="408"/>
        <v/>
      </c>
      <c r="H4412" s="4" t="str">
        <f t="shared" si="409"/>
        <v/>
      </c>
      <c r="I4412" t="str">
        <f>IFERROR(INDEX(Analysis!$B$71:$L$91, MATCH(B4412, Analysis!$A$71:$A$91, 0), MATCH(C4412, Analysis!$B$70:$L$70, 0)), "")</f>
        <v/>
      </c>
      <c r="J4412" t="str">
        <f t="shared" si="410"/>
        <v/>
      </c>
      <c r="K4412" s="56" t="str">
        <f t="shared" si="411"/>
        <v/>
      </c>
      <c r="L4412" s="57" t="str">
        <f t="shared" si="413"/>
        <v/>
      </c>
      <c r="M4412" t="str" cm="1">
        <f t="array" ref="M4412">IF(L4412="","",_xlfn.IFS(
  AND(L4412&gt;=TIME(9,0,0), L4412&lt;TIME(16,0,0)),"Morning",
  AND(L4412&gt;=TIME(16,0,0), L4412&lt;TIME(23,59,0)),"Evening",
  L4412&gt;=TIME(23,59,0),"Night",
  L4412&lt;TIME(9,0,0),"Night"
))</f>
        <v/>
      </c>
      <c r="O4412" t="str">
        <f t="shared" si="412"/>
        <v/>
      </c>
    </row>
    <row r="4413" spans="7:15" x14ac:dyDescent="0.25">
      <c r="G4413" t="str">
        <f t="shared" si="408"/>
        <v/>
      </c>
      <c r="H4413" s="4" t="str">
        <f t="shared" si="409"/>
        <v/>
      </c>
      <c r="I4413" t="str">
        <f>IFERROR(INDEX(Analysis!$B$71:$L$91, MATCH(B4413, Analysis!$A$71:$A$91, 0), MATCH(C4413, Analysis!$B$70:$L$70, 0)), "")</f>
        <v/>
      </c>
      <c r="J4413" t="str">
        <f t="shared" si="410"/>
        <v/>
      </c>
      <c r="K4413" s="56" t="str">
        <f t="shared" si="411"/>
        <v/>
      </c>
      <c r="L4413" s="57" t="str">
        <f t="shared" si="413"/>
        <v/>
      </c>
      <c r="M4413" t="str" cm="1">
        <f t="array" ref="M4413">IF(L4413="","",_xlfn.IFS(
  AND(L4413&gt;=TIME(9,0,0), L4413&lt;TIME(16,0,0)),"Morning",
  AND(L4413&gt;=TIME(16,0,0), L4413&lt;TIME(23,59,0)),"Evening",
  L4413&gt;=TIME(23,59,0),"Night",
  L4413&lt;TIME(9,0,0),"Night"
))</f>
        <v/>
      </c>
      <c r="O4413" t="str">
        <f t="shared" si="412"/>
        <v/>
      </c>
    </row>
    <row r="4414" spans="7:15" x14ac:dyDescent="0.25">
      <c r="G4414" t="str">
        <f t="shared" si="408"/>
        <v/>
      </c>
      <c r="H4414" s="4" t="str">
        <f t="shared" si="409"/>
        <v/>
      </c>
      <c r="I4414" t="str">
        <f>IFERROR(INDEX(Analysis!$B$71:$L$91, MATCH(B4414, Analysis!$A$71:$A$91, 0), MATCH(C4414, Analysis!$B$70:$L$70, 0)), "")</f>
        <v/>
      </c>
      <c r="J4414" t="str">
        <f t="shared" si="410"/>
        <v/>
      </c>
      <c r="K4414" s="56" t="str">
        <f t="shared" si="411"/>
        <v/>
      </c>
      <c r="L4414" s="57" t="str">
        <f t="shared" si="413"/>
        <v/>
      </c>
      <c r="M4414" t="str" cm="1">
        <f t="array" ref="M4414">IF(L4414="","",_xlfn.IFS(
  AND(L4414&gt;=TIME(9,0,0), L4414&lt;TIME(16,0,0)),"Morning",
  AND(L4414&gt;=TIME(16,0,0), L4414&lt;TIME(23,59,0)),"Evening",
  L4414&gt;=TIME(23,59,0),"Night",
  L4414&lt;TIME(9,0,0),"Night"
))</f>
        <v/>
      </c>
      <c r="O4414" t="str">
        <f t="shared" si="412"/>
        <v/>
      </c>
    </row>
    <row r="4415" spans="7:15" x14ac:dyDescent="0.25">
      <c r="G4415" t="str">
        <f t="shared" si="408"/>
        <v/>
      </c>
      <c r="H4415" s="4" t="str">
        <f t="shared" si="409"/>
        <v/>
      </c>
      <c r="I4415" t="str">
        <f>IFERROR(INDEX(Analysis!$B$71:$L$91, MATCH(B4415, Analysis!$A$71:$A$91, 0), MATCH(C4415, Analysis!$B$70:$L$70, 0)), "")</f>
        <v/>
      </c>
      <c r="J4415" t="str">
        <f t="shared" si="410"/>
        <v/>
      </c>
      <c r="K4415" s="56" t="str">
        <f t="shared" si="411"/>
        <v/>
      </c>
      <c r="L4415" s="57" t="str">
        <f t="shared" si="413"/>
        <v/>
      </c>
      <c r="M4415" t="str" cm="1">
        <f t="array" ref="M4415">IF(L4415="","",_xlfn.IFS(
  AND(L4415&gt;=TIME(9,0,0), L4415&lt;TIME(16,0,0)),"Morning",
  AND(L4415&gt;=TIME(16,0,0), L4415&lt;TIME(23,59,0)),"Evening",
  L4415&gt;=TIME(23,59,0),"Night",
  L4415&lt;TIME(9,0,0),"Night"
))</f>
        <v/>
      </c>
      <c r="O4415" t="str">
        <f t="shared" si="412"/>
        <v/>
      </c>
    </row>
    <row r="4416" spans="7:15" x14ac:dyDescent="0.25">
      <c r="G4416" t="str">
        <f t="shared" si="408"/>
        <v/>
      </c>
      <c r="H4416" s="4" t="str">
        <f t="shared" si="409"/>
        <v/>
      </c>
      <c r="I4416" t="str">
        <f>IFERROR(INDEX(Analysis!$B$71:$L$91, MATCH(B4416, Analysis!$A$71:$A$91, 0), MATCH(C4416, Analysis!$B$70:$L$70, 0)), "")</f>
        <v/>
      </c>
      <c r="J4416" t="str">
        <f t="shared" si="410"/>
        <v/>
      </c>
      <c r="K4416" s="56" t="str">
        <f t="shared" si="411"/>
        <v/>
      </c>
      <c r="L4416" s="57" t="str">
        <f t="shared" si="413"/>
        <v/>
      </c>
      <c r="M4416" t="str" cm="1">
        <f t="array" ref="M4416">IF(L4416="","",_xlfn.IFS(
  AND(L4416&gt;=TIME(9,0,0), L4416&lt;TIME(16,0,0)),"Morning",
  AND(L4416&gt;=TIME(16,0,0), L4416&lt;TIME(23,59,0)),"Evening",
  L4416&gt;=TIME(23,59,0),"Night",
  L4416&lt;TIME(9,0,0),"Night"
))</f>
        <v/>
      </c>
      <c r="O4416" t="str">
        <f t="shared" si="412"/>
        <v/>
      </c>
    </row>
    <row r="4417" spans="7:15" x14ac:dyDescent="0.25">
      <c r="G4417" t="str">
        <f t="shared" si="408"/>
        <v/>
      </c>
      <c r="H4417" s="4" t="str">
        <f t="shared" si="409"/>
        <v/>
      </c>
      <c r="I4417" t="str">
        <f>IFERROR(INDEX(Analysis!$B$71:$L$91, MATCH(B4417, Analysis!$A$71:$A$91, 0), MATCH(C4417, Analysis!$B$70:$L$70, 0)), "")</f>
        <v/>
      </c>
      <c r="J4417" t="str">
        <f t="shared" si="410"/>
        <v/>
      </c>
      <c r="K4417" s="56" t="str">
        <f t="shared" si="411"/>
        <v/>
      </c>
      <c r="L4417" s="57" t="str">
        <f t="shared" si="413"/>
        <v/>
      </c>
      <c r="M4417" t="str" cm="1">
        <f t="array" ref="M4417">IF(L4417="","",_xlfn.IFS(
  AND(L4417&gt;=TIME(9,0,0), L4417&lt;TIME(16,0,0)),"Morning",
  AND(L4417&gt;=TIME(16,0,0), L4417&lt;TIME(23,59,0)),"Evening",
  L4417&gt;=TIME(23,59,0),"Night",
  L4417&lt;TIME(9,0,0),"Night"
))</f>
        <v/>
      </c>
      <c r="O4417" t="str">
        <f t="shared" si="412"/>
        <v/>
      </c>
    </row>
    <row r="4418" spans="7:15" x14ac:dyDescent="0.25">
      <c r="G4418" t="str">
        <f t="shared" ref="G4418:G4481" si="414">IF(ISBLANK(A4418), "", IF(ISBLANK(F4418), 0, F4418))</f>
        <v/>
      </c>
      <c r="H4418" s="4" t="str">
        <f t="shared" ref="H4418:H4481" si="415">IF(ISBLANK(E4418),"",HYPERLINK(E4418,"Click here"))</f>
        <v/>
      </c>
      <c r="I4418" t="str">
        <f>IFERROR(INDEX(Analysis!$B$71:$L$91, MATCH(B4418, Analysis!$A$71:$A$91, 0), MATCH(C4418, Analysis!$B$70:$L$70, 0)), "")</f>
        <v/>
      </c>
      <c r="J4418" t="str">
        <f t="shared" ref="J4418:J4481" si="416">IF(ISBLANK(A4418),"",WEEKNUM(A4418))</f>
        <v/>
      </c>
      <c r="K4418" s="56" t="str">
        <f t="shared" ref="K4418:K4481" si="417">IF(ISBLANK(A4418),"",DATE(YEAR(A4418),MONTH(A4418),DAY(A4418)))</f>
        <v/>
      </c>
      <c r="L4418" s="57" t="str">
        <f t="shared" si="413"/>
        <v/>
      </c>
      <c r="M4418" t="str" cm="1">
        <f t="array" ref="M4418">IF(L4418="","",_xlfn.IFS(
  AND(L4418&gt;=TIME(9,0,0), L4418&lt;TIME(16,0,0)),"Morning",
  AND(L4418&gt;=TIME(16,0,0), L4418&lt;TIME(23,59,0)),"Evening",
  L4418&gt;=TIME(23,59,0),"Night",
  L4418&lt;TIME(9,0,0),"Night"
))</f>
        <v/>
      </c>
      <c r="O4418" t="str">
        <f t="shared" ref="O4418:O4481" si="418">IF(N4418="ON", _xlfn.IMAGE(E4418, 1), "")</f>
        <v/>
      </c>
    </row>
    <row r="4419" spans="7:15" x14ac:dyDescent="0.25">
      <c r="G4419" t="str">
        <f t="shared" si="414"/>
        <v/>
      </c>
      <c r="H4419" s="4" t="str">
        <f t="shared" si="415"/>
        <v/>
      </c>
      <c r="I4419" t="str">
        <f>IFERROR(INDEX(Analysis!$B$71:$L$91, MATCH(B4419, Analysis!$A$71:$A$91, 0), MATCH(C4419, Analysis!$B$70:$L$70, 0)), "")</f>
        <v/>
      </c>
      <c r="J4419" t="str">
        <f t="shared" si="416"/>
        <v/>
      </c>
      <c r="K4419" s="56" t="str">
        <f t="shared" si="417"/>
        <v/>
      </c>
      <c r="L4419" s="57" t="str">
        <f t="shared" ref="L4419:L4482" si="419">IF(A4419="", "", A4419 - INT(A4419))</f>
        <v/>
      </c>
      <c r="M4419" t="str" cm="1">
        <f t="array" ref="M4419">IF(L4419="","",_xlfn.IFS(
  AND(L4419&gt;=TIME(9,0,0), L4419&lt;TIME(16,0,0)),"Morning",
  AND(L4419&gt;=TIME(16,0,0), L4419&lt;TIME(23,59,0)),"Evening",
  L4419&gt;=TIME(23,59,0),"Night",
  L4419&lt;TIME(9,0,0),"Night"
))</f>
        <v/>
      </c>
      <c r="O4419" t="str">
        <f t="shared" si="418"/>
        <v/>
      </c>
    </row>
    <row r="4420" spans="7:15" x14ac:dyDescent="0.25">
      <c r="G4420" t="str">
        <f t="shared" si="414"/>
        <v/>
      </c>
      <c r="H4420" s="4" t="str">
        <f t="shared" si="415"/>
        <v/>
      </c>
      <c r="I4420" t="str">
        <f>IFERROR(INDEX(Analysis!$B$71:$L$91, MATCH(B4420, Analysis!$A$71:$A$91, 0), MATCH(C4420, Analysis!$B$70:$L$70, 0)), "")</f>
        <v/>
      </c>
      <c r="J4420" t="str">
        <f t="shared" si="416"/>
        <v/>
      </c>
      <c r="K4420" s="56" t="str">
        <f t="shared" si="417"/>
        <v/>
      </c>
      <c r="L4420" s="57" t="str">
        <f t="shared" si="419"/>
        <v/>
      </c>
      <c r="M4420" t="str" cm="1">
        <f t="array" ref="M4420">IF(L4420="","",_xlfn.IFS(
  AND(L4420&gt;=TIME(9,0,0), L4420&lt;TIME(16,0,0)),"Morning",
  AND(L4420&gt;=TIME(16,0,0), L4420&lt;TIME(23,59,0)),"Evening",
  L4420&gt;=TIME(23,59,0),"Night",
  L4420&lt;TIME(9,0,0),"Night"
))</f>
        <v/>
      </c>
      <c r="O4420" t="str">
        <f t="shared" si="418"/>
        <v/>
      </c>
    </row>
    <row r="4421" spans="7:15" x14ac:dyDescent="0.25">
      <c r="G4421" t="str">
        <f t="shared" si="414"/>
        <v/>
      </c>
      <c r="H4421" s="4" t="str">
        <f t="shared" si="415"/>
        <v/>
      </c>
      <c r="I4421" t="str">
        <f>IFERROR(INDEX(Analysis!$B$71:$L$91, MATCH(B4421, Analysis!$A$71:$A$91, 0), MATCH(C4421, Analysis!$B$70:$L$70, 0)), "")</f>
        <v/>
      </c>
      <c r="J4421" t="str">
        <f t="shared" si="416"/>
        <v/>
      </c>
      <c r="K4421" s="56" t="str">
        <f t="shared" si="417"/>
        <v/>
      </c>
      <c r="L4421" s="57" t="str">
        <f t="shared" si="419"/>
        <v/>
      </c>
      <c r="M4421" t="str" cm="1">
        <f t="array" ref="M4421">IF(L4421="","",_xlfn.IFS(
  AND(L4421&gt;=TIME(9,0,0), L4421&lt;TIME(16,0,0)),"Morning",
  AND(L4421&gt;=TIME(16,0,0), L4421&lt;TIME(23,59,0)),"Evening",
  L4421&gt;=TIME(23,59,0),"Night",
  L4421&lt;TIME(9,0,0),"Night"
))</f>
        <v/>
      </c>
      <c r="O4421" t="str">
        <f t="shared" si="418"/>
        <v/>
      </c>
    </row>
    <row r="4422" spans="7:15" x14ac:dyDescent="0.25">
      <c r="G4422" t="str">
        <f t="shared" si="414"/>
        <v/>
      </c>
      <c r="H4422" s="4" t="str">
        <f t="shared" si="415"/>
        <v/>
      </c>
      <c r="I4422" t="str">
        <f>IFERROR(INDEX(Analysis!$B$71:$L$91, MATCH(B4422, Analysis!$A$71:$A$91, 0), MATCH(C4422, Analysis!$B$70:$L$70, 0)), "")</f>
        <v/>
      </c>
      <c r="J4422" t="str">
        <f t="shared" si="416"/>
        <v/>
      </c>
      <c r="K4422" s="56" t="str">
        <f t="shared" si="417"/>
        <v/>
      </c>
      <c r="L4422" s="57" t="str">
        <f t="shared" si="419"/>
        <v/>
      </c>
      <c r="M4422" t="str" cm="1">
        <f t="array" ref="M4422">IF(L4422="","",_xlfn.IFS(
  AND(L4422&gt;=TIME(9,0,0), L4422&lt;TIME(16,0,0)),"Morning",
  AND(L4422&gt;=TIME(16,0,0), L4422&lt;TIME(23,59,0)),"Evening",
  L4422&gt;=TIME(23,59,0),"Night",
  L4422&lt;TIME(9,0,0),"Night"
))</f>
        <v/>
      </c>
      <c r="O4422" t="str">
        <f t="shared" si="418"/>
        <v/>
      </c>
    </row>
    <row r="4423" spans="7:15" x14ac:dyDescent="0.25">
      <c r="G4423" t="str">
        <f t="shared" si="414"/>
        <v/>
      </c>
      <c r="H4423" s="4" t="str">
        <f t="shared" si="415"/>
        <v/>
      </c>
      <c r="I4423" t="str">
        <f>IFERROR(INDEX(Analysis!$B$71:$L$91, MATCH(B4423, Analysis!$A$71:$A$91, 0), MATCH(C4423, Analysis!$B$70:$L$70, 0)), "")</f>
        <v/>
      </c>
      <c r="J4423" t="str">
        <f t="shared" si="416"/>
        <v/>
      </c>
      <c r="K4423" s="56" t="str">
        <f t="shared" si="417"/>
        <v/>
      </c>
      <c r="L4423" s="57" t="str">
        <f t="shared" si="419"/>
        <v/>
      </c>
      <c r="M4423" t="str" cm="1">
        <f t="array" ref="M4423">IF(L4423="","",_xlfn.IFS(
  AND(L4423&gt;=TIME(9,0,0), L4423&lt;TIME(16,0,0)),"Morning",
  AND(L4423&gt;=TIME(16,0,0), L4423&lt;TIME(23,59,0)),"Evening",
  L4423&gt;=TIME(23,59,0),"Night",
  L4423&lt;TIME(9,0,0),"Night"
))</f>
        <v/>
      </c>
      <c r="O4423" t="str">
        <f t="shared" si="418"/>
        <v/>
      </c>
    </row>
    <row r="4424" spans="7:15" x14ac:dyDescent="0.25">
      <c r="G4424" t="str">
        <f t="shared" si="414"/>
        <v/>
      </c>
      <c r="H4424" s="4" t="str">
        <f t="shared" si="415"/>
        <v/>
      </c>
      <c r="I4424" t="str">
        <f>IFERROR(INDEX(Analysis!$B$71:$L$91, MATCH(B4424, Analysis!$A$71:$A$91, 0), MATCH(C4424, Analysis!$B$70:$L$70, 0)), "")</f>
        <v/>
      </c>
      <c r="J4424" t="str">
        <f t="shared" si="416"/>
        <v/>
      </c>
      <c r="K4424" s="56" t="str">
        <f t="shared" si="417"/>
        <v/>
      </c>
      <c r="L4424" s="57" t="str">
        <f t="shared" si="419"/>
        <v/>
      </c>
      <c r="M4424" t="str" cm="1">
        <f t="array" ref="M4424">IF(L4424="","",_xlfn.IFS(
  AND(L4424&gt;=TIME(9,0,0), L4424&lt;TIME(16,0,0)),"Morning",
  AND(L4424&gt;=TIME(16,0,0), L4424&lt;TIME(23,59,0)),"Evening",
  L4424&gt;=TIME(23,59,0),"Night",
  L4424&lt;TIME(9,0,0),"Night"
))</f>
        <v/>
      </c>
      <c r="O4424" t="str">
        <f t="shared" si="418"/>
        <v/>
      </c>
    </row>
    <row r="4425" spans="7:15" x14ac:dyDescent="0.25">
      <c r="G4425" t="str">
        <f t="shared" si="414"/>
        <v/>
      </c>
      <c r="H4425" s="4" t="str">
        <f t="shared" si="415"/>
        <v/>
      </c>
      <c r="I4425" t="str">
        <f>IFERROR(INDEX(Analysis!$B$71:$L$91, MATCH(B4425, Analysis!$A$71:$A$91, 0), MATCH(C4425, Analysis!$B$70:$L$70, 0)), "")</f>
        <v/>
      </c>
      <c r="J4425" t="str">
        <f t="shared" si="416"/>
        <v/>
      </c>
      <c r="K4425" s="56" t="str">
        <f t="shared" si="417"/>
        <v/>
      </c>
      <c r="L4425" s="57" t="str">
        <f t="shared" si="419"/>
        <v/>
      </c>
      <c r="M4425" t="str" cm="1">
        <f t="array" ref="M4425">IF(L4425="","",_xlfn.IFS(
  AND(L4425&gt;=TIME(9,0,0), L4425&lt;TIME(16,0,0)),"Morning",
  AND(L4425&gt;=TIME(16,0,0), L4425&lt;TIME(23,59,0)),"Evening",
  L4425&gt;=TIME(23,59,0),"Night",
  L4425&lt;TIME(9,0,0),"Night"
))</f>
        <v/>
      </c>
      <c r="O4425" t="str">
        <f t="shared" si="418"/>
        <v/>
      </c>
    </row>
    <row r="4426" spans="7:15" x14ac:dyDescent="0.25">
      <c r="G4426" t="str">
        <f t="shared" si="414"/>
        <v/>
      </c>
      <c r="H4426" s="4" t="str">
        <f t="shared" si="415"/>
        <v/>
      </c>
      <c r="I4426" t="str">
        <f>IFERROR(INDEX(Analysis!$B$71:$L$91, MATCH(B4426, Analysis!$A$71:$A$91, 0), MATCH(C4426, Analysis!$B$70:$L$70, 0)), "")</f>
        <v/>
      </c>
      <c r="J4426" t="str">
        <f t="shared" si="416"/>
        <v/>
      </c>
      <c r="K4426" s="56" t="str">
        <f t="shared" si="417"/>
        <v/>
      </c>
      <c r="L4426" s="57" t="str">
        <f t="shared" si="419"/>
        <v/>
      </c>
      <c r="M4426" t="str" cm="1">
        <f t="array" ref="M4426">IF(L4426="","",_xlfn.IFS(
  AND(L4426&gt;=TIME(9,0,0), L4426&lt;TIME(16,0,0)),"Morning",
  AND(L4426&gt;=TIME(16,0,0), L4426&lt;TIME(23,59,0)),"Evening",
  L4426&gt;=TIME(23,59,0),"Night",
  L4426&lt;TIME(9,0,0),"Night"
))</f>
        <v/>
      </c>
      <c r="O4426" t="str">
        <f t="shared" si="418"/>
        <v/>
      </c>
    </row>
    <row r="4427" spans="7:15" x14ac:dyDescent="0.25">
      <c r="G4427" t="str">
        <f t="shared" si="414"/>
        <v/>
      </c>
      <c r="H4427" s="4" t="str">
        <f t="shared" si="415"/>
        <v/>
      </c>
      <c r="I4427" t="str">
        <f>IFERROR(INDEX(Analysis!$B$71:$L$91, MATCH(B4427, Analysis!$A$71:$A$91, 0), MATCH(C4427, Analysis!$B$70:$L$70, 0)), "")</f>
        <v/>
      </c>
      <c r="J4427" t="str">
        <f t="shared" si="416"/>
        <v/>
      </c>
      <c r="K4427" s="56" t="str">
        <f t="shared" si="417"/>
        <v/>
      </c>
      <c r="L4427" s="57" t="str">
        <f t="shared" si="419"/>
        <v/>
      </c>
      <c r="M4427" t="str" cm="1">
        <f t="array" ref="M4427">IF(L4427="","",_xlfn.IFS(
  AND(L4427&gt;=TIME(9,0,0), L4427&lt;TIME(16,0,0)),"Morning",
  AND(L4427&gt;=TIME(16,0,0), L4427&lt;TIME(23,59,0)),"Evening",
  L4427&gt;=TIME(23,59,0),"Night",
  L4427&lt;TIME(9,0,0),"Night"
))</f>
        <v/>
      </c>
      <c r="O4427" t="str">
        <f t="shared" si="418"/>
        <v/>
      </c>
    </row>
    <row r="4428" spans="7:15" x14ac:dyDescent="0.25">
      <c r="G4428" t="str">
        <f t="shared" si="414"/>
        <v/>
      </c>
      <c r="H4428" s="4" t="str">
        <f t="shared" si="415"/>
        <v/>
      </c>
      <c r="I4428" t="str">
        <f>IFERROR(INDEX(Analysis!$B$71:$L$91, MATCH(B4428, Analysis!$A$71:$A$91, 0), MATCH(C4428, Analysis!$B$70:$L$70, 0)), "")</f>
        <v/>
      </c>
      <c r="J4428" t="str">
        <f t="shared" si="416"/>
        <v/>
      </c>
      <c r="K4428" s="56" t="str">
        <f t="shared" si="417"/>
        <v/>
      </c>
      <c r="L4428" s="57" t="str">
        <f t="shared" si="419"/>
        <v/>
      </c>
      <c r="M4428" t="str" cm="1">
        <f t="array" ref="M4428">IF(L4428="","",_xlfn.IFS(
  AND(L4428&gt;=TIME(9,0,0), L4428&lt;TIME(16,0,0)),"Morning",
  AND(L4428&gt;=TIME(16,0,0), L4428&lt;TIME(23,59,0)),"Evening",
  L4428&gt;=TIME(23,59,0),"Night",
  L4428&lt;TIME(9,0,0),"Night"
))</f>
        <v/>
      </c>
      <c r="O4428" t="str">
        <f t="shared" si="418"/>
        <v/>
      </c>
    </row>
    <row r="4429" spans="7:15" x14ac:dyDescent="0.25">
      <c r="G4429" t="str">
        <f t="shared" si="414"/>
        <v/>
      </c>
      <c r="H4429" s="4" t="str">
        <f t="shared" si="415"/>
        <v/>
      </c>
      <c r="I4429" t="str">
        <f>IFERROR(INDEX(Analysis!$B$71:$L$91, MATCH(B4429, Analysis!$A$71:$A$91, 0), MATCH(C4429, Analysis!$B$70:$L$70, 0)), "")</f>
        <v/>
      </c>
      <c r="J4429" t="str">
        <f t="shared" si="416"/>
        <v/>
      </c>
      <c r="K4429" s="56" t="str">
        <f t="shared" si="417"/>
        <v/>
      </c>
      <c r="L4429" s="57" t="str">
        <f t="shared" si="419"/>
        <v/>
      </c>
      <c r="M4429" t="str" cm="1">
        <f t="array" ref="M4429">IF(L4429="","",_xlfn.IFS(
  AND(L4429&gt;=TIME(9,0,0), L4429&lt;TIME(16,0,0)),"Morning",
  AND(L4429&gt;=TIME(16,0,0), L4429&lt;TIME(23,59,0)),"Evening",
  L4429&gt;=TIME(23,59,0),"Night",
  L4429&lt;TIME(9,0,0),"Night"
))</f>
        <v/>
      </c>
      <c r="O4429" t="str">
        <f t="shared" si="418"/>
        <v/>
      </c>
    </row>
    <row r="4430" spans="7:15" x14ac:dyDescent="0.25">
      <c r="G4430" t="str">
        <f t="shared" si="414"/>
        <v/>
      </c>
      <c r="H4430" s="4" t="str">
        <f t="shared" si="415"/>
        <v/>
      </c>
      <c r="I4430" t="str">
        <f>IFERROR(INDEX(Analysis!$B$71:$L$91, MATCH(B4430, Analysis!$A$71:$A$91, 0), MATCH(C4430, Analysis!$B$70:$L$70, 0)), "")</f>
        <v/>
      </c>
      <c r="J4430" t="str">
        <f t="shared" si="416"/>
        <v/>
      </c>
      <c r="K4430" s="56" t="str">
        <f t="shared" si="417"/>
        <v/>
      </c>
      <c r="L4430" s="57" t="str">
        <f t="shared" si="419"/>
        <v/>
      </c>
      <c r="M4430" t="str" cm="1">
        <f t="array" ref="M4430">IF(L4430="","",_xlfn.IFS(
  AND(L4430&gt;=TIME(9,0,0), L4430&lt;TIME(16,0,0)),"Morning",
  AND(L4430&gt;=TIME(16,0,0), L4430&lt;TIME(23,59,0)),"Evening",
  L4430&gt;=TIME(23,59,0),"Night",
  L4430&lt;TIME(9,0,0),"Night"
))</f>
        <v/>
      </c>
      <c r="O4430" t="str">
        <f t="shared" si="418"/>
        <v/>
      </c>
    </row>
    <row r="4431" spans="7:15" x14ac:dyDescent="0.25">
      <c r="G4431" t="str">
        <f t="shared" si="414"/>
        <v/>
      </c>
      <c r="H4431" s="4" t="str">
        <f t="shared" si="415"/>
        <v/>
      </c>
      <c r="I4431" t="str">
        <f>IFERROR(INDEX(Analysis!$B$71:$L$91, MATCH(B4431, Analysis!$A$71:$A$91, 0), MATCH(C4431, Analysis!$B$70:$L$70, 0)), "")</f>
        <v/>
      </c>
      <c r="J4431" t="str">
        <f t="shared" si="416"/>
        <v/>
      </c>
      <c r="K4431" s="56" t="str">
        <f t="shared" si="417"/>
        <v/>
      </c>
      <c r="L4431" s="57" t="str">
        <f t="shared" si="419"/>
        <v/>
      </c>
      <c r="M4431" t="str" cm="1">
        <f t="array" ref="M4431">IF(L4431="","",_xlfn.IFS(
  AND(L4431&gt;=TIME(9,0,0), L4431&lt;TIME(16,0,0)),"Morning",
  AND(L4431&gt;=TIME(16,0,0), L4431&lt;TIME(23,59,0)),"Evening",
  L4431&gt;=TIME(23,59,0),"Night",
  L4431&lt;TIME(9,0,0),"Night"
))</f>
        <v/>
      </c>
      <c r="O4431" t="str">
        <f t="shared" si="418"/>
        <v/>
      </c>
    </row>
    <row r="4432" spans="7:15" x14ac:dyDescent="0.25">
      <c r="G4432" t="str">
        <f t="shared" si="414"/>
        <v/>
      </c>
      <c r="H4432" s="4" t="str">
        <f t="shared" si="415"/>
        <v/>
      </c>
      <c r="I4432" t="str">
        <f>IFERROR(INDEX(Analysis!$B$71:$L$91, MATCH(B4432, Analysis!$A$71:$A$91, 0), MATCH(C4432, Analysis!$B$70:$L$70, 0)), "")</f>
        <v/>
      </c>
      <c r="J4432" t="str">
        <f t="shared" si="416"/>
        <v/>
      </c>
      <c r="K4432" s="56" t="str">
        <f t="shared" si="417"/>
        <v/>
      </c>
      <c r="L4432" s="57" t="str">
        <f t="shared" si="419"/>
        <v/>
      </c>
      <c r="M4432" t="str" cm="1">
        <f t="array" ref="M4432">IF(L4432="","",_xlfn.IFS(
  AND(L4432&gt;=TIME(9,0,0), L4432&lt;TIME(16,0,0)),"Morning",
  AND(L4432&gt;=TIME(16,0,0), L4432&lt;TIME(23,59,0)),"Evening",
  L4432&gt;=TIME(23,59,0),"Night",
  L4432&lt;TIME(9,0,0),"Night"
))</f>
        <v/>
      </c>
      <c r="O4432" t="str">
        <f t="shared" si="418"/>
        <v/>
      </c>
    </row>
    <row r="4433" spans="7:15" x14ac:dyDescent="0.25">
      <c r="G4433" t="str">
        <f t="shared" si="414"/>
        <v/>
      </c>
      <c r="H4433" s="4" t="str">
        <f t="shared" si="415"/>
        <v/>
      </c>
      <c r="I4433" t="str">
        <f>IFERROR(INDEX(Analysis!$B$71:$L$91, MATCH(B4433, Analysis!$A$71:$A$91, 0), MATCH(C4433, Analysis!$B$70:$L$70, 0)), "")</f>
        <v/>
      </c>
      <c r="J4433" t="str">
        <f t="shared" si="416"/>
        <v/>
      </c>
      <c r="K4433" s="56" t="str">
        <f t="shared" si="417"/>
        <v/>
      </c>
      <c r="L4433" s="57" t="str">
        <f t="shared" si="419"/>
        <v/>
      </c>
      <c r="M4433" t="str" cm="1">
        <f t="array" ref="M4433">IF(L4433="","",_xlfn.IFS(
  AND(L4433&gt;=TIME(9,0,0), L4433&lt;TIME(16,0,0)),"Morning",
  AND(L4433&gt;=TIME(16,0,0), L4433&lt;TIME(23,59,0)),"Evening",
  L4433&gt;=TIME(23,59,0),"Night",
  L4433&lt;TIME(9,0,0),"Night"
))</f>
        <v/>
      </c>
      <c r="O4433" t="str">
        <f t="shared" si="418"/>
        <v/>
      </c>
    </row>
    <row r="4434" spans="7:15" x14ac:dyDescent="0.25">
      <c r="G4434" t="str">
        <f t="shared" si="414"/>
        <v/>
      </c>
      <c r="H4434" s="4" t="str">
        <f t="shared" si="415"/>
        <v/>
      </c>
      <c r="I4434" t="str">
        <f>IFERROR(INDEX(Analysis!$B$71:$L$91, MATCH(B4434, Analysis!$A$71:$A$91, 0), MATCH(C4434, Analysis!$B$70:$L$70, 0)), "")</f>
        <v/>
      </c>
      <c r="J4434" t="str">
        <f t="shared" si="416"/>
        <v/>
      </c>
      <c r="K4434" s="56" t="str">
        <f t="shared" si="417"/>
        <v/>
      </c>
      <c r="L4434" s="57" t="str">
        <f t="shared" si="419"/>
        <v/>
      </c>
      <c r="M4434" t="str" cm="1">
        <f t="array" ref="M4434">IF(L4434="","",_xlfn.IFS(
  AND(L4434&gt;=TIME(9,0,0), L4434&lt;TIME(16,0,0)),"Morning",
  AND(L4434&gt;=TIME(16,0,0), L4434&lt;TIME(23,59,0)),"Evening",
  L4434&gt;=TIME(23,59,0),"Night",
  L4434&lt;TIME(9,0,0),"Night"
))</f>
        <v/>
      </c>
      <c r="O4434" t="str">
        <f t="shared" si="418"/>
        <v/>
      </c>
    </row>
    <row r="4435" spans="7:15" x14ac:dyDescent="0.25">
      <c r="G4435" t="str">
        <f t="shared" si="414"/>
        <v/>
      </c>
      <c r="H4435" s="4" t="str">
        <f t="shared" si="415"/>
        <v/>
      </c>
      <c r="I4435" t="str">
        <f>IFERROR(INDEX(Analysis!$B$71:$L$91, MATCH(B4435, Analysis!$A$71:$A$91, 0), MATCH(C4435, Analysis!$B$70:$L$70, 0)), "")</f>
        <v/>
      </c>
      <c r="J4435" t="str">
        <f t="shared" si="416"/>
        <v/>
      </c>
      <c r="K4435" s="56" t="str">
        <f t="shared" si="417"/>
        <v/>
      </c>
      <c r="L4435" s="57" t="str">
        <f t="shared" si="419"/>
        <v/>
      </c>
      <c r="M4435" t="str" cm="1">
        <f t="array" ref="M4435">IF(L4435="","",_xlfn.IFS(
  AND(L4435&gt;=TIME(9,0,0), L4435&lt;TIME(16,0,0)),"Morning",
  AND(L4435&gt;=TIME(16,0,0), L4435&lt;TIME(23,59,0)),"Evening",
  L4435&gt;=TIME(23,59,0),"Night",
  L4435&lt;TIME(9,0,0),"Night"
))</f>
        <v/>
      </c>
      <c r="O4435" t="str">
        <f t="shared" si="418"/>
        <v/>
      </c>
    </row>
    <row r="4436" spans="7:15" x14ac:dyDescent="0.25">
      <c r="G4436" t="str">
        <f t="shared" si="414"/>
        <v/>
      </c>
      <c r="H4436" s="4" t="str">
        <f t="shared" si="415"/>
        <v/>
      </c>
      <c r="I4436" t="str">
        <f>IFERROR(INDEX(Analysis!$B$71:$L$91, MATCH(B4436, Analysis!$A$71:$A$91, 0), MATCH(C4436, Analysis!$B$70:$L$70, 0)), "")</f>
        <v/>
      </c>
      <c r="J4436" t="str">
        <f t="shared" si="416"/>
        <v/>
      </c>
      <c r="K4436" s="56" t="str">
        <f t="shared" si="417"/>
        <v/>
      </c>
      <c r="L4436" s="57" t="str">
        <f t="shared" si="419"/>
        <v/>
      </c>
      <c r="M4436" t="str" cm="1">
        <f t="array" ref="M4436">IF(L4436="","",_xlfn.IFS(
  AND(L4436&gt;=TIME(9,0,0), L4436&lt;TIME(16,0,0)),"Morning",
  AND(L4436&gt;=TIME(16,0,0), L4436&lt;TIME(23,59,0)),"Evening",
  L4436&gt;=TIME(23,59,0),"Night",
  L4436&lt;TIME(9,0,0),"Night"
))</f>
        <v/>
      </c>
      <c r="O4436" t="str">
        <f t="shared" si="418"/>
        <v/>
      </c>
    </row>
    <row r="4437" spans="7:15" x14ac:dyDescent="0.25">
      <c r="G4437" t="str">
        <f t="shared" si="414"/>
        <v/>
      </c>
      <c r="H4437" s="4" t="str">
        <f t="shared" si="415"/>
        <v/>
      </c>
      <c r="I4437" t="str">
        <f>IFERROR(INDEX(Analysis!$B$71:$L$91, MATCH(B4437, Analysis!$A$71:$A$91, 0), MATCH(C4437, Analysis!$B$70:$L$70, 0)), "")</f>
        <v/>
      </c>
      <c r="J4437" t="str">
        <f t="shared" si="416"/>
        <v/>
      </c>
      <c r="K4437" s="56" t="str">
        <f t="shared" si="417"/>
        <v/>
      </c>
      <c r="L4437" s="57" t="str">
        <f t="shared" si="419"/>
        <v/>
      </c>
      <c r="M4437" t="str" cm="1">
        <f t="array" ref="M4437">IF(L4437="","",_xlfn.IFS(
  AND(L4437&gt;=TIME(9,0,0), L4437&lt;TIME(16,0,0)),"Morning",
  AND(L4437&gt;=TIME(16,0,0), L4437&lt;TIME(23,59,0)),"Evening",
  L4437&gt;=TIME(23,59,0),"Night",
  L4437&lt;TIME(9,0,0),"Night"
))</f>
        <v/>
      </c>
      <c r="O4437" t="str">
        <f t="shared" si="418"/>
        <v/>
      </c>
    </row>
    <row r="4438" spans="7:15" x14ac:dyDescent="0.25">
      <c r="G4438" t="str">
        <f t="shared" si="414"/>
        <v/>
      </c>
      <c r="H4438" s="4" t="str">
        <f t="shared" si="415"/>
        <v/>
      </c>
      <c r="I4438" t="str">
        <f>IFERROR(INDEX(Analysis!$B$71:$L$91, MATCH(B4438, Analysis!$A$71:$A$91, 0), MATCH(C4438, Analysis!$B$70:$L$70, 0)), "")</f>
        <v/>
      </c>
      <c r="J4438" t="str">
        <f t="shared" si="416"/>
        <v/>
      </c>
      <c r="K4438" s="56" t="str">
        <f t="shared" si="417"/>
        <v/>
      </c>
      <c r="L4438" s="57" t="str">
        <f t="shared" si="419"/>
        <v/>
      </c>
      <c r="M4438" t="str" cm="1">
        <f t="array" ref="M4438">IF(L4438="","",_xlfn.IFS(
  AND(L4438&gt;=TIME(9,0,0), L4438&lt;TIME(16,0,0)),"Morning",
  AND(L4438&gt;=TIME(16,0,0), L4438&lt;TIME(23,59,0)),"Evening",
  L4438&gt;=TIME(23,59,0),"Night",
  L4438&lt;TIME(9,0,0),"Night"
))</f>
        <v/>
      </c>
      <c r="O4438" t="str">
        <f t="shared" si="418"/>
        <v/>
      </c>
    </row>
    <row r="4439" spans="7:15" x14ac:dyDescent="0.25">
      <c r="G4439" t="str">
        <f t="shared" si="414"/>
        <v/>
      </c>
      <c r="H4439" s="4" t="str">
        <f t="shared" si="415"/>
        <v/>
      </c>
      <c r="I4439" t="str">
        <f>IFERROR(INDEX(Analysis!$B$71:$L$91, MATCH(B4439, Analysis!$A$71:$A$91, 0), MATCH(C4439, Analysis!$B$70:$L$70, 0)), "")</f>
        <v/>
      </c>
      <c r="J4439" t="str">
        <f t="shared" si="416"/>
        <v/>
      </c>
      <c r="K4439" s="56" t="str">
        <f t="shared" si="417"/>
        <v/>
      </c>
      <c r="L4439" s="57" t="str">
        <f t="shared" si="419"/>
        <v/>
      </c>
      <c r="M4439" t="str" cm="1">
        <f t="array" ref="M4439">IF(L4439="","",_xlfn.IFS(
  AND(L4439&gt;=TIME(9,0,0), L4439&lt;TIME(16,0,0)),"Morning",
  AND(L4439&gt;=TIME(16,0,0), L4439&lt;TIME(23,59,0)),"Evening",
  L4439&gt;=TIME(23,59,0),"Night",
  L4439&lt;TIME(9,0,0),"Night"
))</f>
        <v/>
      </c>
      <c r="O4439" t="str">
        <f t="shared" si="418"/>
        <v/>
      </c>
    </row>
    <row r="4440" spans="7:15" x14ac:dyDescent="0.25">
      <c r="G4440" t="str">
        <f t="shared" si="414"/>
        <v/>
      </c>
      <c r="H4440" s="4" t="str">
        <f t="shared" si="415"/>
        <v/>
      </c>
      <c r="I4440" t="str">
        <f>IFERROR(INDEX(Analysis!$B$71:$L$91, MATCH(B4440, Analysis!$A$71:$A$91, 0), MATCH(C4440, Analysis!$B$70:$L$70, 0)), "")</f>
        <v/>
      </c>
      <c r="J4440" t="str">
        <f t="shared" si="416"/>
        <v/>
      </c>
      <c r="K4440" s="56" t="str">
        <f t="shared" si="417"/>
        <v/>
      </c>
      <c r="L4440" s="57" t="str">
        <f t="shared" si="419"/>
        <v/>
      </c>
      <c r="M4440" t="str" cm="1">
        <f t="array" ref="M4440">IF(L4440="","",_xlfn.IFS(
  AND(L4440&gt;=TIME(9,0,0), L4440&lt;TIME(16,0,0)),"Morning",
  AND(L4440&gt;=TIME(16,0,0), L4440&lt;TIME(23,59,0)),"Evening",
  L4440&gt;=TIME(23,59,0),"Night",
  L4440&lt;TIME(9,0,0),"Night"
))</f>
        <v/>
      </c>
      <c r="O4440" t="str">
        <f t="shared" si="418"/>
        <v/>
      </c>
    </row>
    <row r="4441" spans="7:15" x14ac:dyDescent="0.25">
      <c r="G4441" t="str">
        <f t="shared" si="414"/>
        <v/>
      </c>
      <c r="H4441" s="4" t="str">
        <f t="shared" si="415"/>
        <v/>
      </c>
      <c r="I4441" t="str">
        <f>IFERROR(INDEX(Analysis!$B$71:$L$91, MATCH(B4441, Analysis!$A$71:$A$91, 0), MATCH(C4441, Analysis!$B$70:$L$70, 0)), "")</f>
        <v/>
      </c>
      <c r="J4441" t="str">
        <f t="shared" si="416"/>
        <v/>
      </c>
      <c r="K4441" s="56" t="str">
        <f t="shared" si="417"/>
        <v/>
      </c>
      <c r="L4441" s="57" t="str">
        <f t="shared" si="419"/>
        <v/>
      </c>
      <c r="M4441" t="str" cm="1">
        <f t="array" ref="M4441">IF(L4441="","",_xlfn.IFS(
  AND(L4441&gt;=TIME(9,0,0), L4441&lt;TIME(16,0,0)),"Morning",
  AND(L4441&gt;=TIME(16,0,0), L4441&lt;TIME(23,59,0)),"Evening",
  L4441&gt;=TIME(23,59,0),"Night",
  L4441&lt;TIME(9,0,0),"Night"
))</f>
        <v/>
      </c>
      <c r="O4441" t="str">
        <f t="shared" si="418"/>
        <v/>
      </c>
    </row>
    <row r="4442" spans="7:15" x14ac:dyDescent="0.25">
      <c r="G4442" t="str">
        <f t="shared" si="414"/>
        <v/>
      </c>
      <c r="H4442" s="4" t="str">
        <f t="shared" si="415"/>
        <v/>
      </c>
      <c r="I4442" t="str">
        <f>IFERROR(INDEX(Analysis!$B$71:$L$91, MATCH(B4442, Analysis!$A$71:$A$91, 0), MATCH(C4442, Analysis!$B$70:$L$70, 0)), "")</f>
        <v/>
      </c>
      <c r="J4442" t="str">
        <f t="shared" si="416"/>
        <v/>
      </c>
      <c r="K4442" s="56" t="str">
        <f t="shared" si="417"/>
        <v/>
      </c>
      <c r="L4442" s="57" t="str">
        <f t="shared" si="419"/>
        <v/>
      </c>
      <c r="M4442" t="str" cm="1">
        <f t="array" ref="M4442">IF(L4442="","",_xlfn.IFS(
  AND(L4442&gt;=TIME(9,0,0), L4442&lt;TIME(16,0,0)),"Morning",
  AND(L4442&gt;=TIME(16,0,0), L4442&lt;TIME(23,59,0)),"Evening",
  L4442&gt;=TIME(23,59,0),"Night",
  L4442&lt;TIME(9,0,0),"Night"
))</f>
        <v/>
      </c>
      <c r="O4442" t="str">
        <f t="shared" si="418"/>
        <v/>
      </c>
    </row>
    <row r="4443" spans="7:15" x14ac:dyDescent="0.25">
      <c r="G4443" t="str">
        <f t="shared" si="414"/>
        <v/>
      </c>
      <c r="H4443" s="4" t="str">
        <f t="shared" si="415"/>
        <v/>
      </c>
      <c r="I4443" t="str">
        <f>IFERROR(INDEX(Analysis!$B$71:$L$91, MATCH(B4443, Analysis!$A$71:$A$91, 0), MATCH(C4443, Analysis!$B$70:$L$70, 0)), "")</f>
        <v/>
      </c>
      <c r="J4443" t="str">
        <f t="shared" si="416"/>
        <v/>
      </c>
      <c r="K4443" s="56" t="str">
        <f t="shared" si="417"/>
        <v/>
      </c>
      <c r="L4443" s="57" t="str">
        <f t="shared" si="419"/>
        <v/>
      </c>
      <c r="M4443" t="str" cm="1">
        <f t="array" ref="M4443">IF(L4443="","",_xlfn.IFS(
  AND(L4443&gt;=TIME(9,0,0), L4443&lt;TIME(16,0,0)),"Morning",
  AND(L4443&gt;=TIME(16,0,0), L4443&lt;TIME(23,59,0)),"Evening",
  L4443&gt;=TIME(23,59,0),"Night",
  L4443&lt;TIME(9,0,0),"Night"
))</f>
        <v/>
      </c>
      <c r="O4443" t="str">
        <f t="shared" si="418"/>
        <v/>
      </c>
    </row>
    <row r="4444" spans="7:15" x14ac:dyDescent="0.25">
      <c r="G4444" t="str">
        <f t="shared" si="414"/>
        <v/>
      </c>
      <c r="H4444" s="4" t="str">
        <f t="shared" si="415"/>
        <v/>
      </c>
      <c r="I4444" t="str">
        <f>IFERROR(INDEX(Analysis!$B$71:$L$91, MATCH(B4444, Analysis!$A$71:$A$91, 0), MATCH(C4444, Analysis!$B$70:$L$70, 0)), "")</f>
        <v/>
      </c>
      <c r="J4444" t="str">
        <f t="shared" si="416"/>
        <v/>
      </c>
      <c r="K4444" s="56" t="str">
        <f t="shared" si="417"/>
        <v/>
      </c>
      <c r="L4444" s="57" t="str">
        <f t="shared" si="419"/>
        <v/>
      </c>
      <c r="M4444" t="str" cm="1">
        <f t="array" ref="M4444">IF(L4444="","",_xlfn.IFS(
  AND(L4444&gt;=TIME(9,0,0), L4444&lt;TIME(16,0,0)),"Morning",
  AND(L4444&gt;=TIME(16,0,0), L4444&lt;TIME(23,59,0)),"Evening",
  L4444&gt;=TIME(23,59,0),"Night",
  L4444&lt;TIME(9,0,0),"Night"
))</f>
        <v/>
      </c>
      <c r="O4444" t="str">
        <f t="shared" si="418"/>
        <v/>
      </c>
    </row>
    <row r="4445" spans="7:15" x14ac:dyDescent="0.25">
      <c r="G4445" t="str">
        <f t="shared" si="414"/>
        <v/>
      </c>
      <c r="H4445" s="4" t="str">
        <f t="shared" si="415"/>
        <v/>
      </c>
      <c r="I4445" t="str">
        <f>IFERROR(INDEX(Analysis!$B$71:$L$91, MATCH(B4445, Analysis!$A$71:$A$91, 0), MATCH(C4445, Analysis!$B$70:$L$70, 0)), "")</f>
        <v/>
      </c>
      <c r="J4445" t="str">
        <f t="shared" si="416"/>
        <v/>
      </c>
      <c r="K4445" s="56" t="str">
        <f t="shared" si="417"/>
        <v/>
      </c>
      <c r="L4445" s="57" t="str">
        <f t="shared" si="419"/>
        <v/>
      </c>
      <c r="M4445" t="str" cm="1">
        <f t="array" ref="M4445">IF(L4445="","",_xlfn.IFS(
  AND(L4445&gt;=TIME(9,0,0), L4445&lt;TIME(16,0,0)),"Morning",
  AND(L4445&gt;=TIME(16,0,0), L4445&lt;TIME(23,59,0)),"Evening",
  L4445&gt;=TIME(23,59,0),"Night",
  L4445&lt;TIME(9,0,0),"Night"
))</f>
        <v/>
      </c>
      <c r="O4445" t="str">
        <f t="shared" si="418"/>
        <v/>
      </c>
    </row>
    <row r="4446" spans="7:15" x14ac:dyDescent="0.25">
      <c r="G4446" t="str">
        <f t="shared" si="414"/>
        <v/>
      </c>
      <c r="H4446" s="4" t="str">
        <f t="shared" si="415"/>
        <v/>
      </c>
      <c r="I4446" t="str">
        <f>IFERROR(INDEX(Analysis!$B$71:$L$91, MATCH(B4446, Analysis!$A$71:$A$91, 0), MATCH(C4446, Analysis!$B$70:$L$70, 0)), "")</f>
        <v/>
      </c>
      <c r="J4446" t="str">
        <f t="shared" si="416"/>
        <v/>
      </c>
      <c r="K4446" s="56" t="str">
        <f t="shared" si="417"/>
        <v/>
      </c>
      <c r="L4446" s="57" t="str">
        <f t="shared" si="419"/>
        <v/>
      </c>
      <c r="M4446" t="str" cm="1">
        <f t="array" ref="M4446">IF(L4446="","",_xlfn.IFS(
  AND(L4446&gt;=TIME(9,0,0), L4446&lt;TIME(16,0,0)),"Morning",
  AND(L4446&gt;=TIME(16,0,0), L4446&lt;TIME(23,59,0)),"Evening",
  L4446&gt;=TIME(23,59,0),"Night",
  L4446&lt;TIME(9,0,0),"Night"
))</f>
        <v/>
      </c>
      <c r="O4446" t="str">
        <f t="shared" si="418"/>
        <v/>
      </c>
    </row>
    <row r="4447" spans="7:15" x14ac:dyDescent="0.25">
      <c r="G4447" t="str">
        <f t="shared" si="414"/>
        <v/>
      </c>
      <c r="H4447" s="4" t="str">
        <f t="shared" si="415"/>
        <v/>
      </c>
      <c r="I4447" t="str">
        <f>IFERROR(INDEX(Analysis!$B$71:$L$91, MATCH(B4447, Analysis!$A$71:$A$91, 0), MATCH(C4447, Analysis!$B$70:$L$70, 0)), "")</f>
        <v/>
      </c>
      <c r="J4447" t="str">
        <f t="shared" si="416"/>
        <v/>
      </c>
      <c r="K4447" s="56" t="str">
        <f t="shared" si="417"/>
        <v/>
      </c>
      <c r="L4447" s="57" t="str">
        <f t="shared" si="419"/>
        <v/>
      </c>
      <c r="M4447" t="str" cm="1">
        <f t="array" ref="M4447">IF(L4447="","",_xlfn.IFS(
  AND(L4447&gt;=TIME(9,0,0), L4447&lt;TIME(16,0,0)),"Morning",
  AND(L4447&gt;=TIME(16,0,0), L4447&lt;TIME(23,59,0)),"Evening",
  L4447&gt;=TIME(23,59,0),"Night",
  L4447&lt;TIME(9,0,0),"Night"
))</f>
        <v/>
      </c>
      <c r="O4447" t="str">
        <f t="shared" si="418"/>
        <v/>
      </c>
    </row>
    <row r="4448" spans="7:15" x14ac:dyDescent="0.25">
      <c r="G4448" t="str">
        <f t="shared" si="414"/>
        <v/>
      </c>
      <c r="H4448" s="4" t="str">
        <f t="shared" si="415"/>
        <v/>
      </c>
      <c r="I4448" t="str">
        <f>IFERROR(INDEX(Analysis!$B$71:$L$91, MATCH(B4448, Analysis!$A$71:$A$91, 0), MATCH(C4448, Analysis!$B$70:$L$70, 0)), "")</f>
        <v/>
      </c>
      <c r="J4448" t="str">
        <f t="shared" si="416"/>
        <v/>
      </c>
      <c r="K4448" s="56" t="str">
        <f t="shared" si="417"/>
        <v/>
      </c>
      <c r="L4448" s="57" t="str">
        <f t="shared" si="419"/>
        <v/>
      </c>
      <c r="M4448" t="str" cm="1">
        <f t="array" ref="M4448">IF(L4448="","",_xlfn.IFS(
  AND(L4448&gt;=TIME(9,0,0), L4448&lt;TIME(16,0,0)),"Morning",
  AND(L4448&gt;=TIME(16,0,0), L4448&lt;TIME(23,59,0)),"Evening",
  L4448&gt;=TIME(23,59,0),"Night",
  L4448&lt;TIME(9,0,0),"Night"
))</f>
        <v/>
      </c>
      <c r="O4448" t="str">
        <f t="shared" si="418"/>
        <v/>
      </c>
    </row>
    <row r="4449" spans="7:15" x14ac:dyDescent="0.25">
      <c r="G4449" t="str">
        <f t="shared" si="414"/>
        <v/>
      </c>
      <c r="H4449" s="4" t="str">
        <f t="shared" si="415"/>
        <v/>
      </c>
      <c r="I4449" t="str">
        <f>IFERROR(INDEX(Analysis!$B$71:$L$91, MATCH(B4449, Analysis!$A$71:$A$91, 0), MATCH(C4449, Analysis!$B$70:$L$70, 0)), "")</f>
        <v/>
      </c>
      <c r="J4449" t="str">
        <f t="shared" si="416"/>
        <v/>
      </c>
      <c r="K4449" s="56" t="str">
        <f t="shared" si="417"/>
        <v/>
      </c>
      <c r="L4449" s="57" t="str">
        <f t="shared" si="419"/>
        <v/>
      </c>
      <c r="M4449" t="str" cm="1">
        <f t="array" ref="M4449">IF(L4449="","",_xlfn.IFS(
  AND(L4449&gt;=TIME(9,0,0), L4449&lt;TIME(16,0,0)),"Morning",
  AND(L4449&gt;=TIME(16,0,0), L4449&lt;TIME(23,59,0)),"Evening",
  L4449&gt;=TIME(23,59,0),"Night",
  L4449&lt;TIME(9,0,0),"Night"
))</f>
        <v/>
      </c>
      <c r="O4449" t="str">
        <f t="shared" si="418"/>
        <v/>
      </c>
    </row>
    <row r="4450" spans="7:15" x14ac:dyDescent="0.25">
      <c r="G4450" t="str">
        <f t="shared" si="414"/>
        <v/>
      </c>
      <c r="H4450" s="4" t="str">
        <f t="shared" si="415"/>
        <v/>
      </c>
      <c r="I4450" t="str">
        <f>IFERROR(INDEX(Analysis!$B$71:$L$91, MATCH(B4450, Analysis!$A$71:$A$91, 0), MATCH(C4450, Analysis!$B$70:$L$70, 0)), "")</f>
        <v/>
      </c>
      <c r="J4450" t="str">
        <f t="shared" si="416"/>
        <v/>
      </c>
      <c r="K4450" s="56" t="str">
        <f t="shared" si="417"/>
        <v/>
      </c>
      <c r="L4450" s="57" t="str">
        <f t="shared" si="419"/>
        <v/>
      </c>
      <c r="M4450" t="str" cm="1">
        <f t="array" ref="M4450">IF(L4450="","",_xlfn.IFS(
  AND(L4450&gt;=TIME(9,0,0), L4450&lt;TIME(16,0,0)),"Morning",
  AND(L4450&gt;=TIME(16,0,0), L4450&lt;TIME(23,59,0)),"Evening",
  L4450&gt;=TIME(23,59,0),"Night",
  L4450&lt;TIME(9,0,0),"Night"
))</f>
        <v/>
      </c>
      <c r="O4450" t="str">
        <f t="shared" si="418"/>
        <v/>
      </c>
    </row>
    <row r="4451" spans="7:15" x14ac:dyDescent="0.25">
      <c r="G4451" t="str">
        <f t="shared" si="414"/>
        <v/>
      </c>
      <c r="H4451" s="4" t="str">
        <f t="shared" si="415"/>
        <v/>
      </c>
      <c r="I4451" t="str">
        <f>IFERROR(INDEX(Analysis!$B$71:$L$91, MATCH(B4451, Analysis!$A$71:$A$91, 0), MATCH(C4451, Analysis!$B$70:$L$70, 0)), "")</f>
        <v/>
      </c>
      <c r="J4451" t="str">
        <f t="shared" si="416"/>
        <v/>
      </c>
      <c r="K4451" s="56" t="str">
        <f t="shared" si="417"/>
        <v/>
      </c>
      <c r="L4451" s="57" t="str">
        <f t="shared" si="419"/>
        <v/>
      </c>
      <c r="M4451" t="str" cm="1">
        <f t="array" ref="M4451">IF(L4451="","",_xlfn.IFS(
  AND(L4451&gt;=TIME(9,0,0), L4451&lt;TIME(16,0,0)),"Morning",
  AND(L4451&gt;=TIME(16,0,0), L4451&lt;TIME(23,59,0)),"Evening",
  L4451&gt;=TIME(23,59,0),"Night",
  L4451&lt;TIME(9,0,0),"Night"
))</f>
        <v/>
      </c>
      <c r="O4451" t="str">
        <f t="shared" si="418"/>
        <v/>
      </c>
    </row>
    <row r="4452" spans="7:15" x14ac:dyDescent="0.25">
      <c r="G4452" t="str">
        <f t="shared" si="414"/>
        <v/>
      </c>
      <c r="H4452" s="4" t="str">
        <f t="shared" si="415"/>
        <v/>
      </c>
      <c r="I4452" t="str">
        <f>IFERROR(INDEX(Analysis!$B$71:$L$91, MATCH(B4452, Analysis!$A$71:$A$91, 0), MATCH(C4452, Analysis!$B$70:$L$70, 0)), "")</f>
        <v/>
      </c>
      <c r="J4452" t="str">
        <f t="shared" si="416"/>
        <v/>
      </c>
      <c r="K4452" s="56" t="str">
        <f t="shared" si="417"/>
        <v/>
      </c>
      <c r="L4452" s="57" t="str">
        <f t="shared" si="419"/>
        <v/>
      </c>
      <c r="M4452" t="str" cm="1">
        <f t="array" ref="M4452">IF(L4452="","",_xlfn.IFS(
  AND(L4452&gt;=TIME(9,0,0), L4452&lt;TIME(16,0,0)),"Morning",
  AND(L4452&gt;=TIME(16,0,0), L4452&lt;TIME(23,59,0)),"Evening",
  L4452&gt;=TIME(23,59,0),"Night",
  L4452&lt;TIME(9,0,0),"Night"
))</f>
        <v/>
      </c>
      <c r="O4452" t="str">
        <f t="shared" si="418"/>
        <v/>
      </c>
    </row>
    <row r="4453" spans="7:15" x14ac:dyDescent="0.25">
      <c r="G4453" t="str">
        <f t="shared" si="414"/>
        <v/>
      </c>
      <c r="H4453" s="4" t="str">
        <f t="shared" si="415"/>
        <v/>
      </c>
      <c r="I4453" t="str">
        <f>IFERROR(INDEX(Analysis!$B$71:$L$91, MATCH(B4453, Analysis!$A$71:$A$91, 0), MATCH(C4453, Analysis!$B$70:$L$70, 0)), "")</f>
        <v/>
      </c>
      <c r="J4453" t="str">
        <f t="shared" si="416"/>
        <v/>
      </c>
      <c r="K4453" s="56" t="str">
        <f t="shared" si="417"/>
        <v/>
      </c>
      <c r="L4453" s="57" t="str">
        <f t="shared" si="419"/>
        <v/>
      </c>
      <c r="M4453" t="str" cm="1">
        <f t="array" ref="M4453">IF(L4453="","",_xlfn.IFS(
  AND(L4453&gt;=TIME(9,0,0), L4453&lt;TIME(16,0,0)),"Morning",
  AND(L4453&gt;=TIME(16,0,0), L4453&lt;TIME(23,59,0)),"Evening",
  L4453&gt;=TIME(23,59,0),"Night",
  L4453&lt;TIME(9,0,0),"Night"
))</f>
        <v/>
      </c>
      <c r="O4453" t="str">
        <f t="shared" si="418"/>
        <v/>
      </c>
    </row>
    <row r="4454" spans="7:15" x14ac:dyDescent="0.25">
      <c r="G4454" t="str">
        <f t="shared" si="414"/>
        <v/>
      </c>
      <c r="H4454" s="4" t="str">
        <f t="shared" si="415"/>
        <v/>
      </c>
      <c r="I4454" t="str">
        <f>IFERROR(INDEX(Analysis!$B$71:$L$91, MATCH(B4454, Analysis!$A$71:$A$91, 0), MATCH(C4454, Analysis!$B$70:$L$70, 0)), "")</f>
        <v/>
      </c>
      <c r="J4454" t="str">
        <f t="shared" si="416"/>
        <v/>
      </c>
      <c r="K4454" s="56" t="str">
        <f t="shared" si="417"/>
        <v/>
      </c>
      <c r="L4454" s="57" t="str">
        <f t="shared" si="419"/>
        <v/>
      </c>
      <c r="M4454" t="str" cm="1">
        <f t="array" ref="M4454">IF(L4454="","",_xlfn.IFS(
  AND(L4454&gt;=TIME(9,0,0), L4454&lt;TIME(16,0,0)),"Morning",
  AND(L4454&gt;=TIME(16,0,0), L4454&lt;TIME(23,59,0)),"Evening",
  L4454&gt;=TIME(23,59,0),"Night",
  L4454&lt;TIME(9,0,0),"Night"
))</f>
        <v/>
      </c>
      <c r="O4454" t="str">
        <f t="shared" si="418"/>
        <v/>
      </c>
    </row>
    <row r="4455" spans="7:15" x14ac:dyDescent="0.25">
      <c r="G4455" t="str">
        <f t="shared" si="414"/>
        <v/>
      </c>
      <c r="H4455" s="4" t="str">
        <f t="shared" si="415"/>
        <v/>
      </c>
      <c r="I4455" t="str">
        <f>IFERROR(INDEX(Analysis!$B$71:$L$91, MATCH(B4455, Analysis!$A$71:$A$91, 0), MATCH(C4455, Analysis!$B$70:$L$70, 0)), "")</f>
        <v/>
      </c>
      <c r="J4455" t="str">
        <f t="shared" si="416"/>
        <v/>
      </c>
      <c r="K4455" s="56" t="str">
        <f t="shared" si="417"/>
        <v/>
      </c>
      <c r="L4455" s="57" t="str">
        <f t="shared" si="419"/>
        <v/>
      </c>
      <c r="M4455" t="str" cm="1">
        <f t="array" ref="M4455">IF(L4455="","",_xlfn.IFS(
  AND(L4455&gt;=TIME(9,0,0), L4455&lt;TIME(16,0,0)),"Morning",
  AND(L4455&gt;=TIME(16,0,0), L4455&lt;TIME(23,59,0)),"Evening",
  L4455&gt;=TIME(23,59,0),"Night",
  L4455&lt;TIME(9,0,0),"Night"
))</f>
        <v/>
      </c>
      <c r="O4455" t="str">
        <f t="shared" si="418"/>
        <v/>
      </c>
    </row>
    <row r="4456" spans="7:15" x14ac:dyDescent="0.25">
      <c r="G4456" t="str">
        <f t="shared" si="414"/>
        <v/>
      </c>
      <c r="H4456" s="4" t="str">
        <f t="shared" si="415"/>
        <v/>
      </c>
      <c r="I4456" t="str">
        <f>IFERROR(INDEX(Analysis!$B$71:$L$91, MATCH(B4456, Analysis!$A$71:$A$91, 0), MATCH(C4456, Analysis!$B$70:$L$70, 0)), "")</f>
        <v/>
      </c>
      <c r="J4456" t="str">
        <f t="shared" si="416"/>
        <v/>
      </c>
      <c r="K4456" s="56" t="str">
        <f t="shared" si="417"/>
        <v/>
      </c>
      <c r="L4456" s="57" t="str">
        <f t="shared" si="419"/>
        <v/>
      </c>
      <c r="M4456" t="str" cm="1">
        <f t="array" ref="M4456">IF(L4456="","",_xlfn.IFS(
  AND(L4456&gt;=TIME(9,0,0), L4456&lt;TIME(16,0,0)),"Morning",
  AND(L4456&gt;=TIME(16,0,0), L4456&lt;TIME(23,59,0)),"Evening",
  L4456&gt;=TIME(23,59,0),"Night",
  L4456&lt;TIME(9,0,0),"Night"
))</f>
        <v/>
      </c>
      <c r="O4456" t="str">
        <f t="shared" si="418"/>
        <v/>
      </c>
    </row>
    <row r="4457" spans="7:15" x14ac:dyDescent="0.25">
      <c r="G4457" t="str">
        <f t="shared" si="414"/>
        <v/>
      </c>
      <c r="H4457" s="4" t="str">
        <f t="shared" si="415"/>
        <v/>
      </c>
      <c r="I4457" t="str">
        <f>IFERROR(INDEX(Analysis!$B$71:$L$91, MATCH(B4457, Analysis!$A$71:$A$91, 0), MATCH(C4457, Analysis!$B$70:$L$70, 0)), "")</f>
        <v/>
      </c>
      <c r="J4457" t="str">
        <f t="shared" si="416"/>
        <v/>
      </c>
      <c r="K4457" s="56" t="str">
        <f t="shared" si="417"/>
        <v/>
      </c>
      <c r="L4457" s="57" t="str">
        <f t="shared" si="419"/>
        <v/>
      </c>
      <c r="M4457" t="str" cm="1">
        <f t="array" ref="M4457">IF(L4457="","",_xlfn.IFS(
  AND(L4457&gt;=TIME(9,0,0), L4457&lt;TIME(16,0,0)),"Morning",
  AND(L4457&gt;=TIME(16,0,0), L4457&lt;TIME(23,59,0)),"Evening",
  L4457&gt;=TIME(23,59,0),"Night",
  L4457&lt;TIME(9,0,0),"Night"
))</f>
        <v/>
      </c>
      <c r="O4457" t="str">
        <f t="shared" si="418"/>
        <v/>
      </c>
    </row>
    <row r="4458" spans="7:15" x14ac:dyDescent="0.25">
      <c r="G4458" t="str">
        <f t="shared" si="414"/>
        <v/>
      </c>
      <c r="H4458" s="4" t="str">
        <f t="shared" si="415"/>
        <v/>
      </c>
      <c r="I4458" t="str">
        <f>IFERROR(INDEX(Analysis!$B$71:$L$91, MATCH(B4458, Analysis!$A$71:$A$91, 0), MATCH(C4458, Analysis!$B$70:$L$70, 0)), "")</f>
        <v/>
      </c>
      <c r="J4458" t="str">
        <f t="shared" si="416"/>
        <v/>
      </c>
      <c r="K4458" s="56" t="str">
        <f t="shared" si="417"/>
        <v/>
      </c>
      <c r="L4458" s="57" t="str">
        <f t="shared" si="419"/>
        <v/>
      </c>
      <c r="M4458" t="str" cm="1">
        <f t="array" ref="M4458">IF(L4458="","",_xlfn.IFS(
  AND(L4458&gt;=TIME(9,0,0), L4458&lt;TIME(16,0,0)),"Morning",
  AND(L4458&gt;=TIME(16,0,0), L4458&lt;TIME(23,59,0)),"Evening",
  L4458&gt;=TIME(23,59,0),"Night",
  L4458&lt;TIME(9,0,0),"Night"
))</f>
        <v/>
      </c>
      <c r="O4458" t="str">
        <f t="shared" si="418"/>
        <v/>
      </c>
    </row>
    <row r="4459" spans="7:15" x14ac:dyDescent="0.25">
      <c r="G4459" t="str">
        <f t="shared" si="414"/>
        <v/>
      </c>
      <c r="H4459" s="4" t="str">
        <f t="shared" si="415"/>
        <v/>
      </c>
      <c r="I4459" t="str">
        <f>IFERROR(INDEX(Analysis!$B$71:$L$91, MATCH(B4459, Analysis!$A$71:$A$91, 0), MATCH(C4459, Analysis!$B$70:$L$70, 0)), "")</f>
        <v/>
      </c>
      <c r="J4459" t="str">
        <f t="shared" si="416"/>
        <v/>
      </c>
      <c r="K4459" s="56" t="str">
        <f t="shared" si="417"/>
        <v/>
      </c>
      <c r="L4459" s="57" t="str">
        <f t="shared" si="419"/>
        <v/>
      </c>
      <c r="M4459" t="str" cm="1">
        <f t="array" ref="M4459">IF(L4459="","",_xlfn.IFS(
  AND(L4459&gt;=TIME(9,0,0), L4459&lt;TIME(16,0,0)),"Morning",
  AND(L4459&gt;=TIME(16,0,0), L4459&lt;TIME(23,59,0)),"Evening",
  L4459&gt;=TIME(23,59,0),"Night",
  L4459&lt;TIME(9,0,0),"Night"
))</f>
        <v/>
      </c>
      <c r="O4459" t="str">
        <f t="shared" si="418"/>
        <v/>
      </c>
    </row>
    <row r="4460" spans="7:15" x14ac:dyDescent="0.25">
      <c r="G4460" t="str">
        <f t="shared" si="414"/>
        <v/>
      </c>
      <c r="H4460" s="4" t="str">
        <f t="shared" si="415"/>
        <v/>
      </c>
      <c r="I4460" t="str">
        <f>IFERROR(INDEX(Analysis!$B$71:$L$91, MATCH(B4460, Analysis!$A$71:$A$91, 0), MATCH(C4460, Analysis!$B$70:$L$70, 0)), "")</f>
        <v/>
      </c>
      <c r="J4460" t="str">
        <f t="shared" si="416"/>
        <v/>
      </c>
      <c r="K4460" s="56" t="str">
        <f t="shared" si="417"/>
        <v/>
      </c>
      <c r="L4460" s="57" t="str">
        <f t="shared" si="419"/>
        <v/>
      </c>
      <c r="M4460" t="str" cm="1">
        <f t="array" ref="M4460">IF(L4460="","",_xlfn.IFS(
  AND(L4460&gt;=TIME(9,0,0), L4460&lt;TIME(16,0,0)),"Morning",
  AND(L4460&gt;=TIME(16,0,0), L4460&lt;TIME(23,59,0)),"Evening",
  L4460&gt;=TIME(23,59,0),"Night",
  L4460&lt;TIME(9,0,0),"Night"
))</f>
        <v/>
      </c>
      <c r="O4460" t="str">
        <f t="shared" si="418"/>
        <v/>
      </c>
    </row>
    <row r="4461" spans="7:15" x14ac:dyDescent="0.25">
      <c r="G4461" t="str">
        <f t="shared" si="414"/>
        <v/>
      </c>
      <c r="H4461" s="4" t="str">
        <f t="shared" si="415"/>
        <v/>
      </c>
      <c r="I4461" t="str">
        <f>IFERROR(INDEX(Analysis!$B$71:$L$91, MATCH(B4461, Analysis!$A$71:$A$91, 0), MATCH(C4461, Analysis!$B$70:$L$70, 0)), "")</f>
        <v/>
      </c>
      <c r="J4461" t="str">
        <f t="shared" si="416"/>
        <v/>
      </c>
      <c r="K4461" s="56" t="str">
        <f t="shared" si="417"/>
        <v/>
      </c>
      <c r="L4461" s="57" t="str">
        <f t="shared" si="419"/>
        <v/>
      </c>
      <c r="M4461" t="str" cm="1">
        <f t="array" ref="M4461">IF(L4461="","",_xlfn.IFS(
  AND(L4461&gt;=TIME(9,0,0), L4461&lt;TIME(16,0,0)),"Morning",
  AND(L4461&gt;=TIME(16,0,0), L4461&lt;TIME(23,59,0)),"Evening",
  L4461&gt;=TIME(23,59,0),"Night",
  L4461&lt;TIME(9,0,0),"Night"
))</f>
        <v/>
      </c>
      <c r="O4461" t="str">
        <f t="shared" si="418"/>
        <v/>
      </c>
    </row>
    <row r="4462" spans="7:15" x14ac:dyDescent="0.25">
      <c r="G4462" t="str">
        <f t="shared" si="414"/>
        <v/>
      </c>
      <c r="H4462" s="4" t="str">
        <f t="shared" si="415"/>
        <v/>
      </c>
      <c r="I4462" t="str">
        <f>IFERROR(INDEX(Analysis!$B$71:$L$91, MATCH(B4462, Analysis!$A$71:$A$91, 0), MATCH(C4462, Analysis!$B$70:$L$70, 0)), "")</f>
        <v/>
      </c>
      <c r="J4462" t="str">
        <f t="shared" si="416"/>
        <v/>
      </c>
      <c r="K4462" s="56" t="str">
        <f t="shared" si="417"/>
        <v/>
      </c>
      <c r="L4462" s="57" t="str">
        <f t="shared" si="419"/>
        <v/>
      </c>
      <c r="M4462" t="str" cm="1">
        <f t="array" ref="M4462">IF(L4462="","",_xlfn.IFS(
  AND(L4462&gt;=TIME(9,0,0), L4462&lt;TIME(16,0,0)),"Morning",
  AND(L4462&gt;=TIME(16,0,0), L4462&lt;TIME(23,59,0)),"Evening",
  L4462&gt;=TIME(23,59,0),"Night",
  L4462&lt;TIME(9,0,0),"Night"
))</f>
        <v/>
      </c>
      <c r="O4462" t="str">
        <f t="shared" si="418"/>
        <v/>
      </c>
    </row>
    <row r="4463" spans="7:15" x14ac:dyDescent="0.25">
      <c r="G4463" t="str">
        <f t="shared" si="414"/>
        <v/>
      </c>
      <c r="H4463" s="4" t="str">
        <f t="shared" si="415"/>
        <v/>
      </c>
      <c r="I4463" t="str">
        <f>IFERROR(INDEX(Analysis!$B$71:$L$91, MATCH(B4463, Analysis!$A$71:$A$91, 0), MATCH(C4463, Analysis!$B$70:$L$70, 0)), "")</f>
        <v/>
      </c>
      <c r="J4463" t="str">
        <f t="shared" si="416"/>
        <v/>
      </c>
      <c r="K4463" s="56" t="str">
        <f t="shared" si="417"/>
        <v/>
      </c>
      <c r="L4463" s="57" t="str">
        <f t="shared" si="419"/>
        <v/>
      </c>
      <c r="M4463" t="str" cm="1">
        <f t="array" ref="M4463">IF(L4463="","",_xlfn.IFS(
  AND(L4463&gt;=TIME(9,0,0), L4463&lt;TIME(16,0,0)),"Morning",
  AND(L4463&gt;=TIME(16,0,0), L4463&lt;TIME(23,59,0)),"Evening",
  L4463&gt;=TIME(23,59,0),"Night",
  L4463&lt;TIME(9,0,0),"Night"
))</f>
        <v/>
      </c>
      <c r="O4463" t="str">
        <f t="shared" si="418"/>
        <v/>
      </c>
    </row>
    <row r="4464" spans="7:15" x14ac:dyDescent="0.25">
      <c r="G4464" t="str">
        <f t="shared" si="414"/>
        <v/>
      </c>
      <c r="H4464" s="4" t="str">
        <f t="shared" si="415"/>
        <v/>
      </c>
      <c r="I4464" t="str">
        <f>IFERROR(INDEX(Analysis!$B$71:$L$91, MATCH(B4464, Analysis!$A$71:$A$91, 0), MATCH(C4464, Analysis!$B$70:$L$70, 0)), "")</f>
        <v/>
      </c>
      <c r="J4464" t="str">
        <f t="shared" si="416"/>
        <v/>
      </c>
      <c r="K4464" s="56" t="str">
        <f t="shared" si="417"/>
        <v/>
      </c>
      <c r="L4464" s="57" t="str">
        <f t="shared" si="419"/>
        <v/>
      </c>
      <c r="M4464" t="str" cm="1">
        <f t="array" ref="M4464">IF(L4464="","",_xlfn.IFS(
  AND(L4464&gt;=TIME(9,0,0), L4464&lt;TIME(16,0,0)),"Morning",
  AND(L4464&gt;=TIME(16,0,0), L4464&lt;TIME(23,59,0)),"Evening",
  L4464&gt;=TIME(23,59,0),"Night",
  L4464&lt;TIME(9,0,0),"Night"
))</f>
        <v/>
      </c>
      <c r="O4464" t="str">
        <f t="shared" si="418"/>
        <v/>
      </c>
    </row>
    <row r="4465" spans="7:15" x14ac:dyDescent="0.25">
      <c r="G4465" t="str">
        <f t="shared" si="414"/>
        <v/>
      </c>
      <c r="H4465" s="4" t="str">
        <f t="shared" si="415"/>
        <v/>
      </c>
      <c r="I4465" t="str">
        <f>IFERROR(INDEX(Analysis!$B$71:$L$91, MATCH(B4465, Analysis!$A$71:$A$91, 0), MATCH(C4465, Analysis!$B$70:$L$70, 0)), "")</f>
        <v/>
      </c>
      <c r="J4465" t="str">
        <f t="shared" si="416"/>
        <v/>
      </c>
      <c r="K4465" s="56" t="str">
        <f t="shared" si="417"/>
        <v/>
      </c>
      <c r="L4465" s="57" t="str">
        <f t="shared" si="419"/>
        <v/>
      </c>
      <c r="M4465" t="str" cm="1">
        <f t="array" ref="M4465">IF(L4465="","",_xlfn.IFS(
  AND(L4465&gt;=TIME(9,0,0), L4465&lt;TIME(16,0,0)),"Morning",
  AND(L4465&gt;=TIME(16,0,0), L4465&lt;TIME(23,59,0)),"Evening",
  L4465&gt;=TIME(23,59,0),"Night",
  L4465&lt;TIME(9,0,0),"Night"
))</f>
        <v/>
      </c>
      <c r="O4465" t="str">
        <f t="shared" si="418"/>
        <v/>
      </c>
    </row>
    <row r="4466" spans="7:15" x14ac:dyDescent="0.25">
      <c r="G4466" t="str">
        <f t="shared" si="414"/>
        <v/>
      </c>
      <c r="H4466" s="4" t="str">
        <f t="shared" si="415"/>
        <v/>
      </c>
      <c r="I4466" t="str">
        <f>IFERROR(INDEX(Analysis!$B$71:$L$91, MATCH(B4466, Analysis!$A$71:$A$91, 0), MATCH(C4466, Analysis!$B$70:$L$70, 0)), "")</f>
        <v/>
      </c>
      <c r="J4466" t="str">
        <f t="shared" si="416"/>
        <v/>
      </c>
      <c r="K4466" s="56" t="str">
        <f t="shared" si="417"/>
        <v/>
      </c>
      <c r="L4466" s="57" t="str">
        <f t="shared" si="419"/>
        <v/>
      </c>
      <c r="M4466" t="str" cm="1">
        <f t="array" ref="M4466">IF(L4466="","",_xlfn.IFS(
  AND(L4466&gt;=TIME(9,0,0), L4466&lt;TIME(16,0,0)),"Morning",
  AND(L4466&gt;=TIME(16,0,0), L4466&lt;TIME(23,59,0)),"Evening",
  L4466&gt;=TIME(23,59,0),"Night",
  L4466&lt;TIME(9,0,0),"Night"
))</f>
        <v/>
      </c>
      <c r="O4466" t="str">
        <f t="shared" si="418"/>
        <v/>
      </c>
    </row>
    <row r="4467" spans="7:15" x14ac:dyDescent="0.25">
      <c r="G4467" t="str">
        <f t="shared" si="414"/>
        <v/>
      </c>
      <c r="H4467" s="4" t="str">
        <f t="shared" si="415"/>
        <v/>
      </c>
      <c r="I4467" t="str">
        <f>IFERROR(INDEX(Analysis!$B$71:$L$91, MATCH(B4467, Analysis!$A$71:$A$91, 0), MATCH(C4467, Analysis!$B$70:$L$70, 0)), "")</f>
        <v/>
      </c>
      <c r="J4467" t="str">
        <f t="shared" si="416"/>
        <v/>
      </c>
      <c r="K4467" s="56" t="str">
        <f t="shared" si="417"/>
        <v/>
      </c>
      <c r="L4467" s="57" t="str">
        <f t="shared" si="419"/>
        <v/>
      </c>
      <c r="M4467" t="str" cm="1">
        <f t="array" ref="M4467">IF(L4467="","",_xlfn.IFS(
  AND(L4467&gt;=TIME(9,0,0), L4467&lt;TIME(16,0,0)),"Morning",
  AND(L4467&gt;=TIME(16,0,0), L4467&lt;TIME(23,59,0)),"Evening",
  L4467&gt;=TIME(23,59,0),"Night",
  L4467&lt;TIME(9,0,0),"Night"
))</f>
        <v/>
      </c>
      <c r="O4467" t="str">
        <f t="shared" si="418"/>
        <v/>
      </c>
    </row>
    <row r="4468" spans="7:15" x14ac:dyDescent="0.25">
      <c r="G4468" t="str">
        <f t="shared" si="414"/>
        <v/>
      </c>
      <c r="H4468" s="4" t="str">
        <f t="shared" si="415"/>
        <v/>
      </c>
      <c r="I4468" t="str">
        <f>IFERROR(INDEX(Analysis!$B$71:$L$91, MATCH(B4468, Analysis!$A$71:$A$91, 0), MATCH(C4468, Analysis!$B$70:$L$70, 0)), "")</f>
        <v/>
      </c>
      <c r="J4468" t="str">
        <f t="shared" si="416"/>
        <v/>
      </c>
      <c r="K4468" s="56" t="str">
        <f t="shared" si="417"/>
        <v/>
      </c>
      <c r="L4468" s="57" t="str">
        <f t="shared" si="419"/>
        <v/>
      </c>
      <c r="M4468" t="str" cm="1">
        <f t="array" ref="M4468">IF(L4468="","",_xlfn.IFS(
  AND(L4468&gt;=TIME(9,0,0), L4468&lt;TIME(16,0,0)),"Morning",
  AND(L4468&gt;=TIME(16,0,0), L4468&lt;TIME(23,59,0)),"Evening",
  L4468&gt;=TIME(23,59,0),"Night",
  L4468&lt;TIME(9,0,0),"Night"
))</f>
        <v/>
      </c>
      <c r="O4468" t="str">
        <f t="shared" si="418"/>
        <v/>
      </c>
    </row>
    <row r="4469" spans="7:15" x14ac:dyDescent="0.25">
      <c r="G4469" t="str">
        <f t="shared" si="414"/>
        <v/>
      </c>
      <c r="H4469" s="4" t="str">
        <f t="shared" si="415"/>
        <v/>
      </c>
      <c r="I4469" t="str">
        <f>IFERROR(INDEX(Analysis!$B$71:$L$91, MATCH(B4469, Analysis!$A$71:$A$91, 0), MATCH(C4469, Analysis!$B$70:$L$70, 0)), "")</f>
        <v/>
      </c>
      <c r="J4469" t="str">
        <f t="shared" si="416"/>
        <v/>
      </c>
      <c r="K4469" s="56" t="str">
        <f t="shared" si="417"/>
        <v/>
      </c>
      <c r="L4469" s="57" t="str">
        <f t="shared" si="419"/>
        <v/>
      </c>
      <c r="M4469" t="str" cm="1">
        <f t="array" ref="M4469">IF(L4469="","",_xlfn.IFS(
  AND(L4469&gt;=TIME(9,0,0), L4469&lt;TIME(16,0,0)),"Morning",
  AND(L4469&gt;=TIME(16,0,0), L4469&lt;TIME(23,59,0)),"Evening",
  L4469&gt;=TIME(23,59,0),"Night",
  L4469&lt;TIME(9,0,0),"Night"
))</f>
        <v/>
      </c>
      <c r="O4469" t="str">
        <f t="shared" si="418"/>
        <v/>
      </c>
    </row>
    <row r="4470" spans="7:15" x14ac:dyDescent="0.25">
      <c r="G4470" t="str">
        <f t="shared" si="414"/>
        <v/>
      </c>
      <c r="H4470" s="4" t="str">
        <f t="shared" si="415"/>
        <v/>
      </c>
      <c r="I4470" t="str">
        <f>IFERROR(INDEX(Analysis!$B$71:$L$91, MATCH(B4470, Analysis!$A$71:$A$91, 0), MATCH(C4470, Analysis!$B$70:$L$70, 0)), "")</f>
        <v/>
      </c>
      <c r="J4470" t="str">
        <f t="shared" si="416"/>
        <v/>
      </c>
      <c r="K4470" s="56" t="str">
        <f t="shared" si="417"/>
        <v/>
      </c>
      <c r="L4470" s="57" t="str">
        <f t="shared" si="419"/>
        <v/>
      </c>
      <c r="M4470" t="str" cm="1">
        <f t="array" ref="M4470">IF(L4470="","",_xlfn.IFS(
  AND(L4470&gt;=TIME(9,0,0), L4470&lt;TIME(16,0,0)),"Morning",
  AND(L4470&gt;=TIME(16,0,0), L4470&lt;TIME(23,59,0)),"Evening",
  L4470&gt;=TIME(23,59,0),"Night",
  L4470&lt;TIME(9,0,0),"Night"
))</f>
        <v/>
      </c>
      <c r="O4470" t="str">
        <f t="shared" si="418"/>
        <v/>
      </c>
    </row>
    <row r="4471" spans="7:15" x14ac:dyDescent="0.25">
      <c r="G4471" t="str">
        <f t="shared" si="414"/>
        <v/>
      </c>
      <c r="H4471" s="4" t="str">
        <f t="shared" si="415"/>
        <v/>
      </c>
      <c r="I4471" t="str">
        <f>IFERROR(INDEX(Analysis!$B$71:$L$91, MATCH(B4471, Analysis!$A$71:$A$91, 0), MATCH(C4471, Analysis!$B$70:$L$70, 0)), "")</f>
        <v/>
      </c>
      <c r="J4471" t="str">
        <f t="shared" si="416"/>
        <v/>
      </c>
      <c r="K4471" s="56" t="str">
        <f t="shared" si="417"/>
        <v/>
      </c>
      <c r="L4471" s="57" t="str">
        <f t="shared" si="419"/>
        <v/>
      </c>
      <c r="M4471" t="str" cm="1">
        <f t="array" ref="M4471">IF(L4471="","",_xlfn.IFS(
  AND(L4471&gt;=TIME(9,0,0), L4471&lt;TIME(16,0,0)),"Morning",
  AND(L4471&gt;=TIME(16,0,0), L4471&lt;TIME(23,59,0)),"Evening",
  L4471&gt;=TIME(23,59,0),"Night",
  L4471&lt;TIME(9,0,0),"Night"
))</f>
        <v/>
      </c>
      <c r="O4471" t="str">
        <f t="shared" si="418"/>
        <v/>
      </c>
    </row>
    <row r="4472" spans="7:15" x14ac:dyDescent="0.25">
      <c r="G4472" t="str">
        <f t="shared" si="414"/>
        <v/>
      </c>
      <c r="H4472" s="4" t="str">
        <f t="shared" si="415"/>
        <v/>
      </c>
      <c r="I4472" t="str">
        <f>IFERROR(INDEX(Analysis!$B$71:$L$91, MATCH(B4472, Analysis!$A$71:$A$91, 0), MATCH(C4472, Analysis!$B$70:$L$70, 0)), "")</f>
        <v/>
      </c>
      <c r="J4472" t="str">
        <f t="shared" si="416"/>
        <v/>
      </c>
      <c r="K4472" s="56" t="str">
        <f t="shared" si="417"/>
        <v/>
      </c>
      <c r="L4472" s="57" t="str">
        <f t="shared" si="419"/>
        <v/>
      </c>
      <c r="M4472" t="str" cm="1">
        <f t="array" ref="M4472">IF(L4472="","",_xlfn.IFS(
  AND(L4472&gt;=TIME(9,0,0), L4472&lt;TIME(16,0,0)),"Morning",
  AND(L4472&gt;=TIME(16,0,0), L4472&lt;TIME(23,59,0)),"Evening",
  L4472&gt;=TIME(23,59,0),"Night",
  L4472&lt;TIME(9,0,0),"Night"
))</f>
        <v/>
      </c>
      <c r="O4472" t="str">
        <f t="shared" si="418"/>
        <v/>
      </c>
    </row>
    <row r="4473" spans="7:15" x14ac:dyDescent="0.25">
      <c r="G4473" t="str">
        <f t="shared" si="414"/>
        <v/>
      </c>
      <c r="H4473" s="4" t="str">
        <f t="shared" si="415"/>
        <v/>
      </c>
      <c r="I4473" t="str">
        <f>IFERROR(INDEX(Analysis!$B$71:$L$91, MATCH(B4473, Analysis!$A$71:$A$91, 0), MATCH(C4473, Analysis!$B$70:$L$70, 0)), "")</f>
        <v/>
      </c>
      <c r="J4473" t="str">
        <f t="shared" si="416"/>
        <v/>
      </c>
      <c r="K4473" s="56" t="str">
        <f t="shared" si="417"/>
        <v/>
      </c>
      <c r="L4473" s="57" t="str">
        <f t="shared" si="419"/>
        <v/>
      </c>
      <c r="M4473" t="str" cm="1">
        <f t="array" ref="M4473">IF(L4473="","",_xlfn.IFS(
  AND(L4473&gt;=TIME(9,0,0), L4473&lt;TIME(16,0,0)),"Morning",
  AND(L4473&gt;=TIME(16,0,0), L4473&lt;TIME(23,59,0)),"Evening",
  L4473&gt;=TIME(23,59,0),"Night",
  L4473&lt;TIME(9,0,0),"Night"
))</f>
        <v/>
      </c>
      <c r="O4473" t="str">
        <f t="shared" si="418"/>
        <v/>
      </c>
    </row>
    <row r="4474" spans="7:15" x14ac:dyDescent="0.25">
      <c r="G4474" t="str">
        <f t="shared" si="414"/>
        <v/>
      </c>
      <c r="H4474" s="4" t="str">
        <f t="shared" si="415"/>
        <v/>
      </c>
      <c r="I4474" t="str">
        <f>IFERROR(INDEX(Analysis!$B$71:$L$91, MATCH(B4474, Analysis!$A$71:$A$91, 0), MATCH(C4474, Analysis!$B$70:$L$70, 0)), "")</f>
        <v/>
      </c>
      <c r="J4474" t="str">
        <f t="shared" si="416"/>
        <v/>
      </c>
      <c r="K4474" s="56" t="str">
        <f t="shared" si="417"/>
        <v/>
      </c>
      <c r="L4474" s="57" t="str">
        <f t="shared" si="419"/>
        <v/>
      </c>
      <c r="M4474" t="str" cm="1">
        <f t="array" ref="M4474">IF(L4474="","",_xlfn.IFS(
  AND(L4474&gt;=TIME(9,0,0), L4474&lt;TIME(16,0,0)),"Morning",
  AND(L4474&gt;=TIME(16,0,0), L4474&lt;TIME(23,59,0)),"Evening",
  L4474&gt;=TIME(23,59,0),"Night",
  L4474&lt;TIME(9,0,0),"Night"
))</f>
        <v/>
      </c>
      <c r="O4474" t="str">
        <f t="shared" si="418"/>
        <v/>
      </c>
    </row>
    <row r="4475" spans="7:15" x14ac:dyDescent="0.25">
      <c r="G4475" t="str">
        <f t="shared" si="414"/>
        <v/>
      </c>
      <c r="H4475" s="4" t="str">
        <f t="shared" si="415"/>
        <v/>
      </c>
      <c r="I4475" t="str">
        <f>IFERROR(INDEX(Analysis!$B$71:$L$91, MATCH(B4475, Analysis!$A$71:$A$91, 0), MATCH(C4475, Analysis!$B$70:$L$70, 0)), "")</f>
        <v/>
      </c>
      <c r="J4475" t="str">
        <f t="shared" si="416"/>
        <v/>
      </c>
      <c r="K4475" s="56" t="str">
        <f t="shared" si="417"/>
        <v/>
      </c>
      <c r="L4475" s="57" t="str">
        <f t="shared" si="419"/>
        <v/>
      </c>
      <c r="M4475" t="str" cm="1">
        <f t="array" ref="M4475">IF(L4475="","",_xlfn.IFS(
  AND(L4475&gt;=TIME(9,0,0), L4475&lt;TIME(16,0,0)),"Morning",
  AND(L4475&gt;=TIME(16,0,0), L4475&lt;TIME(23,59,0)),"Evening",
  L4475&gt;=TIME(23,59,0),"Night",
  L4475&lt;TIME(9,0,0),"Night"
))</f>
        <v/>
      </c>
      <c r="O4475" t="str">
        <f t="shared" si="418"/>
        <v/>
      </c>
    </row>
    <row r="4476" spans="7:15" x14ac:dyDescent="0.25">
      <c r="G4476" t="str">
        <f t="shared" si="414"/>
        <v/>
      </c>
      <c r="H4476" s="4" t="str">
        <f t="shared" si="415"/>
        <v/>
      </c>
      <c r="I4476" t="str">
        <f>IFERROR(INDEX(Analysis!$B$71:$L$91, MATCH(B4476, Analysis!$A$71:$A$91, 0), MATCH(C4476, Analysis!$B$70:$L$70, 0)), "")</f>
        <v/>
      </c>
      <c r="J4476" t="str">
        <f t="shared" si="416"/>
        <v/>
      </c>
      <c r="K4476" s="56" t="str">
        <f t="shared" si="417"/>
        <v/>
      </c>
      <c r="L4476" s="57" t="str">
        <f t="shared" si="419"/>
        <v/>
      </c>
      <c r="M4476" t="str" cm="1">
        <f t="array" ref="M4476">IF(L4476="","",_xlfn.IFS(
  AND(L4476&gt;=TIME(9,0,0), L4476&lt;TIME(16,0,0)),"Morning",
  AND(L4476&gt;=TIME(16,0,0), L4476&lt;TIME(23,59,0)),"Evening",
  L4476&gt;=TIME(23,59,0),"Night",
  L4476&lt;TIME(9,0,0),"Night"
))</f>
        <v/>
      </c>
      <c r="O4476" t="str">
        <f t="shared" si="418"/>
        <v/>
      </c>
    </row>
    <row r="4477" spans="7:15" x14ac:dyDescent="0.25">
      <c r="G4477" t="str">
        <f t="shared" si="414"/>
        <v/>
      </c>
      <c r="H4477" s="4" t="str">
        <f t="shared" si="415"/>
        <v/>
      </c>
      <c r="I4477" t="str">
        <f>IFERROR(INDEX(Analysis!$B$71:$L$91, MATCH(B4477, Analysis!$A$71:$A$91, 0), MATCH(C4477, Analysis!$B$70:$L$70, 0)), "")</f>
        <v/>
      </c>
      <c r="J4477" t="str">
        <f t="shared" si="416"/>
        <v/>
      </c>
      <c r="K4477" s="56" t="str">
        <f t="shared" si="417"/>
        <v/>
      </c>
      <c r="L4477" s="57" t="str">
        <f t="shared" si="419"/>
        <v/>
      </c>
      <c r="M4477" t="str" cm="1">
        <f t="array" ref="M4477">IF(L4477="","",_xlfn.IFS(
  AND(L4477&gt;=TIME(9,0,0), L4477&lt;TIME(16,0,0)),"Morning",
  AND(L4477&gt;=TIME(16,0,0), L4477&lt;TIME(23,59,0)),"Evening",
  L4477&gt;=TIME(23,59,0),"Night",
  L4477&lt;TIME(9,0,0),"Night"
))</f>
        <v/>
      </c>
      <c r="O4477" t="str">
        <f t="shared" si="418"/>
        <v/>
      </c>
    </row>
    <row r="4478" spans="7:15" x14ac:dyDescent="0.25">
      <c r="G4478" t="str">
        <f t="shared" si="414"/>
        <v/>
      </c>
      <c r="H4478" s="4" t="str">
        <f t="shared" si="415"/>
        <v/>
      </c>
      <c r="I4478" t="str">
        <f>IFERROR(INDEX(Analysis!$B$71:$L$91, MATCH(B4478, Analysis!$A$71:$A$91, 0), MATCH(C4478, Analysis!$B$70:$L$70, 0)), "")</f>
        <v/>
      </c>
      <c r="J4478" t="str">
        <f t="shared" si="416"/>
        <v/>
      </c>
      <c r="K4478" s="56" t="str">
        <f t="shared" si="417"/>
        <v/>
      </c>
      <c r="L4478" s="57" t="str">
        <f t="shared" si="419"/>
        <v/>
      </c>
      <c r="M4478" t="str" cm="1">
        <f t="array" ref="M4478">IF(L4478="","",_xlfn.IFS(
  AND(L4478&gt;=TIME(9,0,0), L4478&lt;TIME(16,0,0)),"Morning",
  AND(L4478&gt;=TIME(16,0,0), L4478&lt;TIME(23,59,0)),"Evening",
  L4478&gt;=TIME(23,59,0),"Night",
  L4478&lt;TIME(9,0,0),"Night"
))</f>
        <v/>
      </c>
      <c r="O4478" t="str">
        <f t="shared" si="418"/>
        <v/>
      </c>
    </row>
    <row r="4479" spans="7:15" x14ac:dyDescent="0.25">
      <c r="G4479" t="str">
        <f t="shared" si="414"/>
        <v/>
      </c>
      <c r="H4479" s="4" t="str">
        <f t="shared" si="415"/>
        <v/>
      </c>
      <c r="I4479" t="str">
        <f>IFERROR(INDEX(Analysis!$B$71:$L$91, MATCH(B4479, Analysis!$A$71:$A$91, 0), MATCH(C4479, Analysis!$B$70:$L$70, 0)), "")</f>
        <v/>
      </c>
      <c r="J4479" t="str">
        <f t="shared" si="416"/>
        <v/>
      </c>
      <c r="K4479" s="56" t="str">
        <f t="shared" si="417"/>
        <v/>
      </c>
      <c r="L4479" s="57" t="str">
        <f t="shared" si="419"/>
        <v/>
      </c>
      <c r="M4479" t="str" cm="1">
        <f t="array" ref="M4479">IF(L4479="","",_xlfn.IFS(
  AND(L4479&gt;=TIME(9,0,0), L4479&lt;TIME(16,0,0)),"Morning",
  AND(L4479&gt;=TIME(16,0,0), L4479&lt;TIME(23,59,0)),"Evening",
  L4479&gt;=TIME(23,59,0),"Night",
  L4479&lt;TIME(9,0,0),"Night"
))</f>
        <v/>
      </c>
      <c r="O4479" t="str">
        <f t="shared" si="418"/>
        <v/>
      </c>
    </row>
    <row r="4480" spans="7:15" x14ac:dyDescent="0.25">
      <c r="G4480" t="str">
        <f t="shared" si="414"/>
        <v/>
      </c>
      <c r="H4480" s="4" t="str">
        <f t="shared" si="415"/>
        <v/>
      </c>
      <c r="I4480" t="str">
        <f>IFERROR(INDEX(Analysis!$B$71:$L$91, MATCH(B4480, Analysis!$A$71:$A$91, 0), MATCH(C4480, Analysis!$B$70:$L$70, 0)), "")</f>
        <v/>
      </c>
      <c r="J4480" t="str">
        <f t="shared" si="416"/>
        <v/>
      </c>
      <c r="K4480" s="56" t="str">
        <f t="shared" si="417"/>
        <v/>
      </c>
      <c r="L4480" s="57" t="str">
        <f t="shared" si="419"/>
        <v/>
      </c>
      <c r="M4480" t="str" cm="1">
        <f t="array" ref="M4480">IF(L4480="","",_xlfn.IFS(
  AND(L4480&gt;=TIME(9,0,0), L4480&lt;TIME(16,0,0)),"Morning",
  AND(L4480&gt;=TIME(16,0,0), L4480&lt;TIME(23,59,0)),"Evening",
  L4480&gt;=TIME(23,59,0),"Night",
  L4480&lt;TIME(9,0,0),"Night"
))</f>
        <v/>
      </c>
      <c r="O4480" t="str">
        <f t="shared" si="418"/>
        <v/>
      </c>
    </row>
    <row r="4481" spans="7:15" x14ac:dyDescent="0.25">
      <c r="G4481" t="str">
        <f t="shared" si="414"/>
        <v/>
      </c>
      <c r="H4481" s="4" t="str">
        <f t="shared" si="415"/>
        <v/>
      </c>
      <c r="I4481" t="str">
        <f>IFERROR(INDEX(Analysis!$B$71:$L$91, MATCH(B4481, Analysis!$A$71:$A$91, 0), MATCH(C4481, Analysis!$B$70:$L$70, 0)), "")</f>
        <v/>
      </c>
      <c r="J4481" t="str">
        <f t="shared" si="416"/>
        <v/>
      </c>
      <c r="K4481" s="56" t="str">
        <f t="shared" si="417"/>
        <v/>
      </c>
      <c r="L4481" s="57" t="str">
        <f t="shared" si="419"/>
        <v/>
      </c>
      <c r="M4481" t="str" cm="1">
        <f t="array" ref="M4481">IF(L4481="","",_xlfn.IFS(
  AND(L4481&gt;=TIME(9,0,0), L4481&lt;TIME(16,0,0)),"Morning",
  AND(L4481&gt;=TIME(16,0,0), L4481&lt;TIME(23,59,0)),"Evening",
  L4481&gt;=TIME(23,59,0),"Night",
  L4481&lt;TIME(9,0,0),"Night"
))</f>
        <v/>
      </c>
      <c r="O4481" t="str">
        <f t="shared" si="418"/>
        <v/>
      </c>
    </row>
    <row r="4482" spans="7:15" x14ac:dyDescent="0.25">
      <c r="G4482" t="str">
        <f t="shared" ref="G4482:G4545" si="420">IF(ISBLANK(A4482), "", IF(ISBLANK(F4482), 0, F4482))</f>
        <v/>
      </c>
      <c r="H4482" s="4" t="str">
        <f t="shared" ref="H4482:H4545" si="421">IF(ISBLANK(E4482),"",HYPERLINK(E4482,"Click here"))</f>
        <v/>
      </c>
      <c r="I4482" t="str">
        <f>IFERROR(INDEX(Analysis!$B$71:$L$91, MATCH(B4482, Analysis!$A$71:$A$91, 0), MATCH(C4482, Analysis!$B$70:$L$70, 0)), "")</f>
        <v/>
      </c>
      <c r="J4482" t="str">
        <f t="shared" ref="J4482:J4545" si="422">IF(ISBLANK(A4482),"",WEEKNUM(A4482))</f>
        <v/>
      </c>
      <c r="K4482" s="56" t="str">
        <f t="shared" ref="K4482:K4545" si="423">IF(ISBLANK(A4482),"",DATE(YEAR(A4482),MONTH(A4482),DAY(A4482)))</f>
        <v/>
      </c>
      <c r="L4482" s="57" t="str">
        <f t="shared" si="419"/>
        <v/>
      </c>
      <c r="M4482" t="str" cm="1">
        <f t="array" ref="M4482">IF(L4482="","",_xlfn.IFS(
  AND(L4482&gt;=TIME(9,0,0), L4482&lt;TIME(16,0,0)),"Morning",
  AND(L4482&gt;=TIME(16,0,0), L4482&lt;TIME(23,59,0)),"Evening",
  L4482&gt;=TIME(23,59,0),"Night",
  L4482&lt;TIME(9,0,0),"Night"
))</f>
        <v/>
      </c>
      <c r="O4482" t="str">
        <f t="shared" ref="O4482:O4545" si="424">IF(N4482="ON", _xlfn.IMAGE(E4482, 1), "")</f>
        <v/>
      </c>
    </row>
    <row r="4483" spans="7:15" x14ac:dyDescent="0.25">
      <c r="G4483" t="str">
        <f t="shared" si="420"/>
        <v/>
      </c>
      <c r="H4483" s="4" t="str">
        <f t="shared" si="421"/>
        <v/>
      </c>
      <c r="I4483" t="str">
        <f>IFERROR(INDEX(Analysis!$B$71:$L$91, MATCH(B4483, Analysis!$A$71:$A$91, 0), MATCH(C4483, Analysis!$B$70:$L$70, 0)), "")</f>
        <v/>
      </c>
      <c r="J4483" t="str">
        <f t="shared" si="422"/>
        <v/>
      </c>
      <c r="K4483" s="56" t="str">
        <f t="shared" si="423"/>
        <v/>
      </c>
      <c r="L4483" s="57" t="str">
        <f t="shared" ref="L4483:L4546" si="425">IF(A4483="", "", A4483 - INT(A4483))</f>
        <v/>
      </c>
      <c r="M4483" t="str" cm="1">
        <f t="array" ref="M4483">IF(L4483="","",_xlfn.IFS(
  AND(L4483&gt;=TIME(9,0,0), L4483&lt;TIME(16,0,0)),"Morning",
  AND(L4483&gt;=TIME(16,0,0), L4483&lt;TIME(23,59,0)),"Evening",
  L4483&gt;=TIME(23,59,0),"Night",
  L4483&lt;TIME(9,0,0),"Night"
))</f>
        <v/>
      </c>
      <c r="O4483" t="str">
        <f t="shared" si="424"/>
        <v/>
      </c>
    </row>
    <row r="4484" spans="7:15" x14ac:dyDescent="0.25">
      <c r="G4484" t="str">
        <f t="shared" si="420"/>
        <v/>
      </c>
      <c r="H4484" s="4" t="str">
        <f t="shared" si="421"/>
        <v/>
      </c>
      <c r="I4484" t="str">
        <f>IFERROR(INDEX(Analysis!$B$71:$L$91, MATCH(B4484, Analysis!$A$71:$A$91, 0), MATCH(C4484, Analysis!$B$70:$L$70, 0)), "")</f>
        <v/>
      </c>
      <c r="J4484" t="str">
        <f t="shared" si="422"/>
        <v/>
      </c>
      <c r="K4484" s="56" t="str">
        <f t="shared" si="423"/>
        <v/>
      </c>
      <c r="L4484" s="57" t="str">
        <f t="shared" si="425"/>
        <v/>
      </c>
      <c r="M4484" t="str" cm="1">
        <f t="array" ref="M4484">IF(L4484="","",_xlfn.IFS(
  AND(L4484&gt;=TIME(9,0,0), L4484&lt;TIME(16,0,0)),"Morning",
  AND(L4484&gt;=TIME(16,0,0), L4484&lt;TIME(23,59,0)),"Evening",
  L4484&gt;=TIME(23,59,0),"Night",
  L4484&lt;TIME(9,0,0),"Night"
))</f>
        <v/>
      </c>
      <c r="O4484" t="str">
        <f t="shared" si="424"/>
        <v/>
      </c>
    </row>
    <row r="4485" spans="7:15" x14ac:dyDescent="0.25">
      <c r="G4485" t="str">
        <f t="shared" si="420"/>
        <v/>
      </c>
      <c r="H4485" s="4" t="str">
        <f t="shared" si="421"/>
        <v/>
      </c>
      <c r="I4485" t="str">
        <f>IFERROR(INDEX(Analysis!$B$71:$L$91, MATCH(B4485, Analysis!$A$71:$A$91, 0), MATCH(C4485, Analysis!$B$70:$L$70, 0)), "")</f>
        <v/>
      </c>
      <c r="J4485" t="str">
        <f t="shared" si="422"/>
        <v/>
      </c>
      <c r="K4485" s="56" t="str">
        <f t="shared" si="423"/>
        <v/>
      </c>
      <c r="L4485" s="57" t="str">
        <f t="shared" si="425"/>
        <v/>
      </c>
      <c r="M4485" t="str" cm="1">
        <f t="array" ref="M4485">IF(L4485="","",_xlfn.IFS(
  AND(L4485&gt;=TIME(9,0,0), L4485&lt;TIME(16,0,0)),"Morning",
  AND(L4485&gt;=TIME(16,0,0), L4485&lt;TIME(23,59,0)),"Evening",
  L4485&gt;=TIME(23,59,0),"Night",
  L4485&lt;TIME(9,0,0),"Night"
))</f>
        <v/>
      </c>
      <c r="O4485" t="str">
        <f t="shared" si="424"/>
        <v/>
      </c>
    </row>
    <row r="4486" spans="7:15" x14ac:dyDescent="0.25">
      <c r="G4486" t="str">
        <f t="shared" si="420"/>
        <v/>
      </c>
      <c r="H4486" s="4" t="str">
        <f t="shared" si="421"/>
        <v/>
      </c>
      <c r="I4486" t="str">
        <f>IFERROR(INDEX(Analysis!$B$71:$L$91, MATCH(B4486, Analysis!$A$71:$A$91, 0), MATCH(C4486, Analysis!$B$70:$L$70, 0)), "")</f>
        <v/>
      </c>
      <c r="J4486" t="str">
        <f t="shared" si="422"/>
        <v/>
      </c>
      <c r="K4486" s="56" t="str">
        <f t="shared" si="423"/>
        <v/>
      </c>
      <c r="L4486" s="57" t="str">
        <f t="shared" si="425"/>
        <v/>
      </c>
      <c r="M4486" t="str" cm="1">
        <f t="array" ref="M4486">IF(L4486="","",_xlfn.IFS(
  AND(L4486&gt;=TIME(9,0,0), L4486&lt;TIME(16,0,0)),"Morning",
  AND(L4486&gt;=TIME(16,0,0), L4486&lt;TIME(23,59,0)),"Evening",
  L4486&gt;=TIME(23,59,0),"Night",
  L4486&lt;TIME(9,0,0),"Night"
))</f>
        <v/>
      </c>
      <c r="O4486" t="str">
        <f t="shared" si="424"/>
        <v/>
      </c>
    </row>
    <row r="4487" spans="7:15" x14ac:dyDescent="0.25">
      <c r="G4487" t="str">
        <f t="shared" si="420"/>
        <v/>
      </c>
      <c r="H4487" s="4" t="str">
        <f t="shared" si="421"/>
        <v/>
      </c>
      <c r="I4487" t="str">
        <f>IFERROR(INDEX(Analysis!$B$71:$L$91, MATCH(B4487, Analysis!$A$71:$A$91, 0), MATCH(C4487, Analysis!$B$70:$L$70, 0)), "")</f>
        <v/>
      </c>
      <c r="J4487" t="str">
        <f t="shared" si="422"/>
        <v/>
      </c>
      <c r="K4487" s="56" t="str">
        <f t="shared" si="423"/>
        <v/>
      </c>
      <c r="L4487" s="57" t="str">
        <f t="shared" si="425"/>
        <v/>
      </c>
      <c r="M4487" t="str" cm="1">
        <f t="array" ref="M4487">IF(L4487="","",_xlfn.IFS(
  AND(L4487&gt;=TIME(9,0,0), L4487&lt;TIME(16,0,0)),"Morning",
  AND(L4487&gt;=TIME(16,0,0), L4487&lt;TIME(23,59,0)),"Evening",
  L4487&gt;=TIME(23,59,0),"Night",
  L4487&lt;TIME(9,0,0),"Night"
))</f>
        <v/>
      </c>
      <c r="O4487" t="str">
        <f t="shared" si="424"/>
        <v/>
      </c>
    </row>
    <row r="4488" spans="7:15" x14ac:dyDescent="0.25">
      <c r="G4488" t="str">
        <f t="shared" si="420"/>
        <v/>
      </c>
      <c r="H4488" s="4" t="str">
        <f t="shared" si="421"/>
        <v/>
      </c>
      <c r="I4488" t="str">
        <f>IFERROR(INDEX(Analysis!$B$71:$L$91, MATCH(B4488, Analysis!$A$71:$A$91, 0), MATCH(C4488, Analysis!$B$70:$L$70, 0)), "")</f>
        <v/>
      </c>
      <c r="J4488" t="str">
        <f t="shared" si="422"/>
        <v/>
      </c>
      <c r="K4488" s="56" t="str">
        <f t="shared" si="423"/>
        <v/>
      </c>
      <c r="L4488" s="57" t="str">
        <f t="shared" si="425"/>
        <v/>
      </c>
      <c r="M4488" t="str" cm="1">
        <f t="array" ref="M4488">IF(L4488="","",_xlfn.IFS(
  AND(L4488&gt;=TIME(9,0,0), L4488&lt;TIME(16,0,0)),"Morning",
  AND(L4488&gt;=TIME(16,0,0), L4488&lt;TIME(23,59,0)),"Evening",
  L4488&gt;=TIME(23,59,0),"Night",
  L4488&lt;TIME(9,0,0),"Night"
))</f>
        <v/>
      </c>
      <c r="O4488" t="str">
        <f t="shared" si="424"/>
        <v/>
      </c>
    </row>
    <row r="4489" spans="7:15" x14ac:dyDescent="0.25">
      <c r="G4489" t="str">
        <f t="shared" si="420"/>
        <v/>
      </c>
      <c r="H4489" s="4" t="str">
        <f t="shared" si="421"/>
        <v/>
      </c>
      <c r="I4489" t="str">
        <f>IFERROR(INDEX(Analysis!$B$71:$L$91, MATCH(B4489, Analysis!$A$71:$A$91, 0), MATCH(C4489, Analysis!$B$70:$L$70, 0)), "")</f>
        <v/>
      </c>
      <c r="J4489" t="str">
        <f t="shared" si="422"/>
        <v/>
      </c>
      <c r="K4489" s="56" t="str">
        <f t="shared" si="423"/>
        <v/>
      </c>
      <c r="L4489" s="57" t="str">
        <f t="shared" si="425"/>
        <v/>
      </c>
      <c r="M4489" t="str" cm="1">
        <f t="array" ref="M4489">IF(L4489="","",_xlfn.IFS(
  AND(L4489&gt;=TIME(9,0,0), L4489&lt;TIME(16,0,0)),"Morning",
  AND(L4489&gt;=TIME(16,0,0), L4489&lt;TIME(23,59,0)),"Evening",
  L4489&gt;=TIME(23,59,0),"Night",
  L4489&lt;TIME(9,0,0),"Night"
))</f>
        <v/>
      </c>
      <c r="O4489" t="str">
        <f t="shared" si="424"/>
        <v/>
      </c>
    </row>
    <row r="4490" spans="7:15" x14ac:dyDescent="0.25">
      <c r="G4490" t="str">
        <f t="shared" si="420"/>
        <v/>
      </c>
      <c r="H4490" s="4" t="str">
        <f t="shared" si="421"/>
        <v/>
      </c>
      <c r="I4490" t="str">
        <f>IFERROR(INDEX(Analysis!$B$71:$L$91, MATCH(B4490, Analysis!$A$71:$A$91, 0), MATCH(C4490, Analysis!$B$70:$L$70, 0)), "")</f>
        <v/>
      </c>
      <c r="J4490" t="str">
        <f t="shared" si="422"/>
        <v/>
      </c>
      <c r="K4490" s="56" t="str">
        <f t="shared" si="423"/>
        <v/>
      </c>
      <c r="L4490" s="57" t="str">
        <f t="shared" si="425"/>
        <v/>
      </c>
      <c r="M4490" t="str" cm="1">
        <f t="array" ref="M4490">IF(L4490="","",_xlfn.IFS(
  AND(L4490&gt;=TIME(9,0,0), L4490&lt;TIME(16,0,0)),"Morning",
  AND(L4490&gt;=TIME(16,0,0), L4490&lt;TIME(23,59,0)),"Evening",
  L4490&gt;=TIME(23,59,0),"Night",
  L4490&lt;TIME(9,0,0),"Night"
))</f>
        <v/>
      </c>
      <c r="O4490" t="str">
        <f t="shared" si="424"/>
        <v/>
      </c>
    </row>
    <row r="4491" spans="7:15" x14ac:dyDescent="0.25">
      <c r="G4491" t="str">
        <f t="shared" si="420"/>
        <v/>
      </c>
      <c r="H4491" s="4" t="str">
        <f t="shared" si="421"/>
        <v/>
      </c>
      <c r="I4491" t="str">
        <f>IFERROR(INDEX(Analysis!$B$71:$L$91, MATCH(B4491, Analysis!$A$71:$A$91, 0), MATCH(C4491, Analysis!$B$70:$L$70, 0)), "")</f>
        <v/>
      </c>
      <c r="J4491" t="str">
        <f t="shared" si="422"/>
        <v/>
      </c>
      <c r="K4491" s="56" t="str">
        <f t="shared" si="423"/>
        <v/>
      </c>
      <c r="L4491" s="57" t="str">
        <f t="shared" si="425"/>
        <v/>
      </c>
      <c r="M4491" t="str" cm="1">
        <f t="array" ref="M4491">IF(L4491="","",_xlfn.IFS(
  AND(L4491&gt;=TIME(9,0,0), L4491&lt;TIME(16,0,0)),"Morning",
  AND(L4491&gt;=TIME(16,0,0), L4491&lt;TIME(23,59,0)),"Evening",
  L4491&gt;=TIME(23,59,0),"Night",
  L4491&lt;TIME(9,0,0),"Night"
))</f>
        <v/>
      </c>
      <c r="O4491" t="str">
        <f t="shared" si="424"/>
        <v/>
      </c>
    </row>
    <row r="4492" spans="7:15" x14ac:dyDescent="0.25">
      <c r="G4492" t="str">
        <f t="shared" si="420"/>
        <v/>
      </c>
      <c r="H4492" s="4" t="str">
        <f t="shared" si="421"/>
        <v/>
      </c>
      <c r="I4492" t="str">
        <f>IFERROR(INDEX(Analysis!$B$71:$L$91, MATCH(B4492, Analysis!$A$71:$A$91, 0), MATCH(C4492, Analysis!$B$70:$L$70, 0)), "")</f>
        <v/>
      </c>
      <c r="J4492" t="str">
        <f t="shared" si="422"/>
        <v/>
      </c>
      <c r="K4492" s="56" t="str">
        <f t="shared" si="423"/>
        <v/>
      </c>
      <c r="L4492" s="57" t="str">
        <f t="shared" si="425"/>
        <v/>
      </c>
      <c r="M4492" t="str" cm="1">
        <f t="array" ref="M4492">IF(L4492="","",_xlfn.IFS(
  AND(L4492&gt;=TIME(9,0,0), L4492&lt;TIME(16,0,0)),"Morning",
  AND(L4492&gt;=TIME(16,0,0), L4492&lt;TIME(23,59,0)),"Evening",
  L4492&gt;=TIME(23,59,0),"Night",
  L4492&lt;TIME(9,0,0),"Night"
))</f>
        <v/>
      </c>
      <c r="O4492" t="str">
        <f t="shared" si="424"/>
        <v/>
      </c>
    </row>
    <row r="4493" spans="7:15" x14ac:dyDescent="0.25">
      <c r="G4493" t="str">
        <f t="shared" si="420"/>
        <v/>
      </c>
      <c r="H4493" s="4" t="str">
        <f t="shared" si="421"/>
        <v/>
      </c>
      <c r="I4493" t="str">
        <f>IFERROR(INDEX(Analysis!$B$71:$L$91, MATCH(B4493, Analysis!$A$71:$A$91, 0), MATCH(C4493, Analysis!$B$70:$L$70, 0)), "")</f>
        <v/>
      </c>
      <c r="J4493" t="str">
        <f t="shared" si="422"/>
        <v/>
      </c>
      <c r="K4493" s="56" t="str">
        <f t="shared" si="423"/>
        <v/>
      </c>
      <c r="L4493" s="57" t="str">
        <f t="shared" si="425"/>
        <v/>
      </c>
      <c r="M4493" t="str" cm="1">
        <f t="array" ref="M4493">IF(L4493="","",_xlfn.IFS(
  AND(L4493&gt;=TIME(9,0,0), L4493&lt;TIME(16,0,0)),"Morning",
  AND(L4493&gt;=TIME(16,0,0), L4493&lt;TIME(23,59,0)),"Evening",
  L4493&gt;=TIME(23,59,0),"Night",
  L4493&lt;TIME(9,0,0),"Night"
))</f>
        <v/>
      </c>
      <c r="O4493" t="str">
        <f t="shared" si="424"/>
        <v/>
      </c>
    </row>
    <row r="4494" spans="7:15" x14ac:dyDescent="0.25">
      <c r="G4494" t="str">
        <f t="shared" si="420"/>
        <v/>
      </c>
      <c r="H4494" s="4" t="str">
        <f t="shared" si="421"/>
        <v/>
      </c>
      <c r="I4494" t="str">
        <f>IFERROR(INDEX(Analysis!$B$71:$L$91, MATCH(B4494, Analysis!$A$71:$A$91, 0), MATCH(C4494, Analysis!$B$70:$L$70, 0)), "")</f>
        <v/>
      </c>
      <c r="J4494" t="str">
        <f t="shared" si="422"/>
        <v/>
      </c>
      <c r="K4494" s="56" t="str">
        <f t="shared" si="423"/>
        <v/>
      </c>
      <c r="L4494" s="57" t="str">
        <f t="shared" si="425"/>
        <v/>
      </c>
      <c r="M4494" t="str" cm="1">
        <f t="array" ref="M4494">IF(L4494="","",_xlfn.IFS(
  AND(L4494&gt;=TIME(9,0,0), L4494&lt;TIME(16,0,0)),"Morning",
  AND(L4494&gt;=TIME(16,0,0), L4494&lt;TIME(23,59,0)),"Evening",
  L4494&gt;=TIME(23,59,0),"Night",
  L4494&lt;TIME(9,0,0),"Night"
))</f>
        <v/>
      </c>
      <c r="O4494" t="str">
        <f t="shared" si="424"/>
        <v/>
      </c>
    </row>
    <row r="4495" spans="7:15" x14ac:dyDescent="0.25">
      <c r="G4495" t="str">
        <f t="shared" si="420"/>
        <v/>
      </c>
      <c r="H4495" s="4" t="str">
        <f t="shared" si="421"/>
        <v/>
      </c>
      <c r="I4495" t="str">
        <f>IFERROR(INDEX(Analysis!$B$71:$L$91, MATCH(B4495, Analysis!$A$71:$A$91, 0), MATCH(C4495, Analysis!$B$70:$L$70, 0)), "")</f>
        <v/>
      </c>
      <c r="J4495" t="str">
        <f t="shared" si="422"/>
        <v/>
      </c>
      <c r="K4495" s="56" t="str">
        <f t="shared" si="423"/>
        <v/>
      </c>
      <c r="L4495" s="57" t="str">
        <f t="shared" si="425"/>
        <v/>
      </c>
      <c r="M4495" t="str" cm="1">
        <f t="array" ref="M4495">IF(L4495="","",_xlfn.IFS(
  AND(L4495&gt;=TIME(9,0,0), L4495&lt;TIME(16,0,0)),"Morning",
  AND(L4495&gt;=TIME(16,0,0), L4495&lt;TIME(23,59,0)),"Evening",
  L4495&gt;=TIME(23,59,0),"Night",
  L4495&lt;TIME(9,0,0),"Night"
))</f>
        <v/>
      </c>
      <c r="O4495" t="str">
        <f t="shared" si="424"/>
        <v/>
      </c>
    </row>
    <row r="4496" spans="7:15" x14ac:dyDescent="0.25">
      <c r="G4496" t="str">
        <f t="shared" si="420"/>
        <v/>
      </c>
      <c r="H4496" s="4" t="str">
        <f t="shared" si="421"/>
        <v/>
      </c>
      <c r="I4496" t="str">
        <f>IFERROR(INDEX(Analysis!$B$71:$L$91, MATCH(B4496, Analysis!$A$71:$A$91, 0), MATCH(C4496, Analysis!$B$70:$L$70, 0)), "")</f>
        <v/>
      </c>
      <c r="J4496" t="str">
        <f t="shared" si="422"/>
        <v/>
      </c>
      <c r="K4496" s="56" t="str">
        <f t="shared" si="423"/>
        <v/>
      </c>
      <c r="L4496" s="57" t="str">
        <f t="shared" si="425"/>
        <v/>
      </c>
      <c r="M4496" t="str" cm="1">
        <f t="array" ref="M4496">IF(L4496="","",_xlfn.IFS(
  AND(L4496&gt;=TIME(9,0,0), L4496&lt;TIME(16,0,0)),"Morning",
  AND(L4496&gt;=TIME(16,0,0), L4496&lt;TIME(23,59,0)),"Evening",
  L4496&gt;=TIME(23,59,0),"Night",
  L4496&lt;TIME(9,0,0),"Night"
))</f>
        <v/>
      </c>
      <c r="O4496" t="str">
        <f t="shared" si="424"/>
        <v/>
      </c>
    </row>
    <row r="4497" spans="7:15" x14ac:dyDescent="0.25">
      <c r="G4497" t="str">
        <f t="shared" si="420"/>
        <v/>
      </c>
      <c r="H4497" s="4" t="str">
        <f t="shared" si="421"/>
        <v/>
      </c>
      <c r="I4497" t="str">
        <f>IFERROR(INDEX(Analysis!$B$71:$L$91, MATCH(B4497, Analysis!$A$71:$A$91, 0), MATCH(C4497, Analysis!$B$70:$L$70, 0)), "")</f>
        <v/>
      </c>
      <c r="J4497" t="str">
        <f t="shared" si="422"/>
        <v/>
      </c>
      <c r="K4497" s="56" t="str">
        <f t="shared" si="423"/>
        <v/>
      </c>
      <c r="L4497" s="57" t="str">
        <f t="shared" si="425"/>
        <v/>
      </c>
      <c r="M4497" t="str" cm="1">
        <f t="array" ref="M4497">IF(L4497="","",_xlfn.IFS(
  AND(L4497&gt;=TIME(9,0,0), L4497&lt;TIME(16,0,0)),"Morning",
  AND(L4497&gt;=TIME(16,0,0), L4497&lt;TIME(23,59,0)),"Evening",
  L4497&gt;=TIME(23,59,0),"Night",
  L4497&lt;TIME(9,0,0),"Night"
))</f>
        <v/>
      </c>
      <c r="O4497" t="str">
        <f t="shared" si="424"/>
        <v/>
      </c>
    </row>
    <row r="4498" spans="7:15" x14ac:dyDescent="0.25">
      <c r="G4498" t="str">
        <f t="shared" si="420"/>
        <v/>
      </c>
      <c r="H4498" s="4" t="str">
        <f t="shared" si="421"/>
        <v/>
      </c>
      <c r="I4498" t="str">
        <f>IFERROR(INDEX(Analysis!$B$71:$L$91, MATCH(B4498, Analysis!$A$71:$A$91, 0), MATCH(C4498, Analysis!$B$70:$L$70, 0)), "")</f>
        <v/>
      </c>
      <c r="J4498" t="str">
        <f t="shared" si="422"/>
        <v/>
      </c>
      <c r="K4498" s="56" t="str">
        <f t="shared" si="423"/>
        <v/>
      </c>
      <c r="L4498" s="57" t="str">
        <f t="shared" si="425"/>
        <v/>
      </c>
      <c r="M4498" t="str" cm="1">
        <f t="array" ref="M4498">IF(L4498="","",_xlfn.IFS(
  AND(L4498&gt;=TIME(9,0,0), L4498&lt;TIME(16,0,0)),"Morning",
  AND(L4498&gt;=TIME(16,0,0), L4498&lt;TIME(23,59,0)),"Evening",
  L4498&gt;=TIME(23,59,0),"Night",
  L4498&lt;TIME(9,0,0),"Night"
))</f>
        <v/>
      </c>
      <c r="O4498" t="str">
        <f t="shared" si="424"/>
        <v/>
      </c>
    </row>
    <row r="4499" spans="7:15" x14ac:dyDescent="0.25">
      <c r="G4499" t="str">
        <f t="shared" si="420"/>
        <v/>
      </c>
      <c r="H4499" s="4" t="str">
        <f t="shared" si="421"/>
        <v/>
      </c>
      <c r="I4499" t="str">
        <f>IFERROR(INDEX(Analysis!$B$71:$L$91, MATCH(B4499, Analysis!$A$71:$A$91, 0), MATCH(C4499, Analysis!$B$70:$L$70, 0)), "")</f>
        <v/>
      </c>
      <c r="J4499" t="str">
        <f t="shared" si="422"/>
        <v/>
      </c>
      <c r="K4499" s="56" t="str">
        <f t="shared" si="423"/>
        <v/>
      </c>
      <c r="L4499" s="57" t="str">
        <f t="shared" si="425"/>
        <v/>
      </c>
      <c r="M4499" t="str" cm="1">
        <f t="array" ref="M4499">IF(L4499="","",_xlfn.IFS(
  AND(L4499&gt;=TIME(9,0,0), L4499&lt;TIME(16,0,0)),"Morning",
  AND(L4499&gt;=TIME(16,0,0), L4499&lt;TIME(23,59,0)),"Evening",
  L4499&gt;=TIME(23,59,0),"Night",
  L4499&lt;TIME(9,0,0),"Night"
))</f>
        <v/>
      </c>
      <c r="O4499" t="str">
        <f t="shared" si="424"/>
        <v/>
      </c>
    </row>
    <row r="4500" spans="7:15" x14ac:dyDescent="0.25">
      <c r="G4500" t="str">
        <f t="shared" si="420"/>
        <v/>
      </c>
      <c r="H4500" s="4" t="str">
        <f t="shared" si="421"/>
        <v/>
      </c>
      <c r="I4500" t="str">
        <f>IFERROR(INDEX(Analysis!$B$71:$L$91, MATCH(B4500, Analysis!$A$71:$A$91, 0), MATCH(C4500, Analysis!$B$70:$L$70, 0)), "")</f>
        <v/>
      </c>
      <c r="J4500" t="str">
        <f t="shared" si="422"/>
        <v/>
      </c>
      <c r="K4500" s="56" t="str">
        <f t="shared" si="423"/>
        <v/>
      </c>
      <c r="L4500" s="57" t="str">
        <f t="shared" si="425"/>
        <v/>
      </c>
      <c r="M4500" t="str" cm="1">
        <f t="array" ref="M4500">IF(L4500="","",_xlfn.IFS(
  AND(L4500&gt;=TIME(9,0,0), L4500&lt;TIME(16,0,0)),"Morning",
  AND(L4500&gt;=TIME(16,0,0), L4500&lt;TIME(23,59,0)),"Evening",
  L4500&gt;=TIME(23,59,0),"Night",
  L4500&lt;TIME(9,0,0),"Night"
))</f>
        <v/>
      </c>
      <c r="O4500" t="str">
        <f t="shared" si="424"/>
        <v/>
      </c>
    </row>
    <row r="4501" spans="7:15" x14ac:dyDescent="0.25">
      <c r="G4501" t="str">
        <f t="shared" si="420"/>
        <v/>
      </c>
      <c r="H4501" s="4" t="str">
        <f t="shared" si="421"/>
        <v/>
      </c>
      <c r="I4501" t="str">
        <f>IFERROR(INDEX(Analysis!$B$71:$L$91, MATCH(B4501, Analysis!$A$71:$A$91, 0), MATCH(C4501, Analysis!$B$70:$L$70, 0)), "")</f>
        <v/>
      </c>
      <c r="J4501" t="str">
        <f t="shared" si="422"/>
        <v/>
      </c>
      <c r="K4501" s="56" t="str">
        <f t="shared" si="423"/>
        <v/>
      </c>
      <c r="L4501" s="57" t="str">
        <f t="shared" si="425"/>
        <v/>
      </c>
      <c r="M4501" t="str" cm="1">
        <f t="array" ref="M4501">IF(L4501="","",_xlfn.IFS(
  AND(L4501&gt;=TIME(9,0,0), L4501&lt;TIME(16,0,0)),"Morning",
  AND(L4501&gt;=TIME(16,0,0), L4501&lt;TIME(23,59,0)),"Evening",
  L4501&gt;=TIME(23,59,0),"Night",
  L4501&lt;TIME(9,0,0),"Night"
))</f>
        <v/>
      </c>
      <c r="O4501" t="str">
        <f t="shared" si="424"/>
        <v/>
      </c>
    </row>
    <row r="4502" spans="7:15" x14ac:dyDescent="0.25">
      <c r="G4502" t="str">
        <f t="shared" si="420"/>
        <v/>
      </c>
      <c r="H4502" s="4" t="str">
        <f t="shared" si="421"/>
        <v/>
      </c>
      <c r="I4502" t="str">
        <f>IFERROR(INDEX(Analysis!$B$71:$L$91, MATCH(B4502, Analysis!$A$71:$A$91, 0), MATCH(C4502, Analysis!$B$70:$L$70, 0)), "")</f>
        <v/>
      </c>
      <c r="J4502" t="str">
        <f t="shared" si="422"/>
        <v/>
      </c>
      <c r="K4502" s="56" t="str">
        <f t="shared" si="423"/>
        <v/>
      </c>
      <c r="L4502" s="57" t="str">
        <f t="shared" si="425"/>
        <v/>
      </c>
      <c r="M4502" t="str" cm="1">
        <f t="array" ref="M4502">IF(L4502="","",_xlfn.IFS(
  AND(L4502&gt;=TIME(9,0,0), L4502&lt;TIME(16,0,0)),"Morning",
  AND(L4502&gt;=TIME(16,0,0), L4502&lt;TIME(23,59,0)),"Evening",
  L4502&gt;=TIME(23,59,0),"Night",
  L4502&lt;TIME(9,0,0),"Night"
))</f>
        <v/>
      </c>
      <c r="O4502" t="str">
        <f t="shared" si="424"/>
        <v/>
      </c>
    </row>
    <row r="4503" spans="7:15" x14ac:dyDescent="0.25">
      <c r="G4503" t="str">
        <f t="shared" si="420"/>
        <v/>
      </c>
      <c r="H4503" s="4" t="str">
        <f t="shared" si="421"/>
        <v/>
      </c>
      <c r="I4503" t="str">
        <f>IFERROR(INDEX(Analysis!$B$71:$L$91, MATCH(B4503, Analysis!$A$71:$A$91, 0), MATCH(C4503, Analysis!$B$70:$L$70, 0)), "")</f>
        <v/>
      </c>
      <c r="J4503" t="str">
        <f t="shared" si="422"/>
        <v/>
      </c>
      <c r="K4503" s="56" t="str">
        <f t="shared" si="423"/>
        <v/>
      </c>
      <c r="L4503" s="57" t="str">
        <f t="shared" si="425"/>
        <v/>
      </c>
      <c r="M4503" t="str" cm="1">
        <f t="array" ref="M4503">IF(L4503="","",_xlfn.IFS(
  AND(L4503&gt;=TIME(9,0,0), L4503&lt;TIME(16,0,0)),"Morning",
  AND(L4503&gt;=TIME(16,0,0), L4503&lt;TIME(23,59,0)),"Evening",
  L4503&gt;=TIME(23,59,0),"Night",
  L4503&lt;TIME(9,0,0),"Night"
))</f>
        <v/>
      </c>
      <c r="O4503" t="str">
        <f t="shared" si="424"/>
        <v/>
      </c>
    </row>
    <row r="4504" spans="7:15" x14ac:dyDescent="0.25">
      <c r="G4504" t="str">
        <f t="shared" si="420"/>
        <v/>
      </c>
      <c r="H4504" s="4" t="str">
        <f t="shared" si="421"/>
        <v/>
      </c>
      <c r="I4504" t="str">
        <f>IFERROR(INDEX(Analysis!$B$71:$L$91, MATCH(B4504, Analysis!$A$71:$A$91, 0), MATCH(C4504, Analysis!$B$70:$L$70, 0)), "")</f>
        <v/>
      </c>
      <c r="J4504" t="str">
        <f t="shared" si="422"/>
        <v/>
      </c>
      <c r="K4504" s="56" t="str">
        <f t="shared" si="423"/>
        <v/>
      </c>
      <c r="L4504" s="57" t="str">
        <f t="shared" si="425"/>
        <v/>
      </c>
      <c r="M4504" t="str" cm="1">
        <f t="array" ref="M4504">IF(L4504="","",_xlfn.IFS(
  AND(L4504&gt;=TIME(9,0,0), L4504&lt;TIME(16,0,0)),"Morning",
  AND(L4504&gt;=TIME(16,0,0), L4504&lt;TIME(23,59,0)),"Evening",
  L4504&gt;=TIME(23,59,0),"Night",
  L4504&lt;TIME(9,0,0),"Night"
))</f>
        <v/>
      </c>
      <c r="O4504" t="str">
        <f t="shared" si="424"/>
        <v/>
      </c>
    </row>
    <row r="4505" spans="7:15" x14ac:dyDescent="0.25">
      <c r="G4505" t="str">
        <f t="shared" si="420"/>
        <v/>
      </c>
      <c r="H4505" s="4" t="str">
        <f t="shared" si="421"/>
        <v/>
      </c>
      <c r="I4505" t="str">
        <f>IFERROR(INDEX(Analysis!$B$71:$L$91, MATCH(B4505, Analysis!$A$71:$A$91, 0), MATCH(C4505, Analysis!$B$70:$L$70, 0)), "")</f>
        <v/>
      </c>
      <c r="J4505" t="str">
        <f t="shared" si="422"/>
        <v/>
      </c>
      <c r="K4505" s="56" t="str">
        <f t="shared" si="423"/>
        <v/>
      </c>
      <c r="L4505" s="57" t="str">
        <f t="shared" si="425"/>
        <v/>
      </c>
      <c r="M4505" t="str" cm="1">
        <f t="array" ref="M4505">IF(L4505="","",_xlfn.IFS(
  AND(L4505&gt;=TIME(9,0,0), L4505&lt;TIME(16,0,0)),"Morning",
  AND(L4505&gt;=TIME(16,0,0), L4505&lt;TIME(23,59,0)),"Evening",
  L4505&gt;=TIME(23,59,0),"Night",
  L4505&lt;TIME(9,0,0),"Night"
))</f>
        <v/>
      </c>
      <c r="O4505" t="str">
        <f t="shared" si="424"/>
        <v/>
      </c>
    </row>
    <row r="4506" spans="7:15" x14ac:dyDescent="0.25">
      <c r="G4506" t="str">
        <f t="shared" si="420"/>
        <v/>
      </c>
      <c r="H4506" s="4" t="str">
        <f t="shared" si="421"/>
        <v/>
      </c>
      <c r="I4506" t="str">
        <f>IFERROR(INDEX(Analysis!$B$71:$L$91, MATCH(B4506, Analysis!$A$71:$A$91, 0), MATCH(C4506, Analysis!$B$70:$L$70, 0)), "")</f>
        <v/>
      </c>
      <c r="J4506" t="str">
        <f t="shared" si="422"/>
        <v/>
      </c>
      <c r="K4506" s="56" t="str">
        <f t="shared" si="423"/>
        <v/>
      </c>
      <c r="L4506" s="57" t="str">
        <f t="shared" si="425"/>
        <v/>
      </c>
      <c r="M4506" t="str" cm="1">
        <f t="array" ref="M4506">IF(L4506="","",_xlfn.IFS(
  AND(L4506&gt;=TIME(9,0,0), L4506&lt;TIME(16,0,0)),"Morning",
  AND(L4506&gt;=TIME(16,0,0), L4506&lt;TIME(23,59,0)),"Evening",
  L4506&gt;=TIME(23,59,0),"Night",
  L4506&lt;TIME(9,0,0),"Night"
))</f>
        <v/>
      </c>
      <c r="O4506" t="str">
        <f t="shared" si="424"/>
        <v/>
      </c>
    </row>
    <row r="4507" spans="7:15" x14ac:dyDescent="0.25">
      <c r="G4507" t="str">
        <f t="shared" si="420"/>
        <v/>
      </c>
      <c r="H4507" s="4" t="str">
        <f t="shared" si="421"/>
        <v/>
      </c>
      <c r="I4507" t="str">
        <f>IFERROR(INDEX(Analysis!$B$71:$L$91, MATCH(B4507, Analysis!$A$71:$A$91, 0), MATCH(C4507, Analysis!$B$70:$L$70, 0)), "")</f>
        <v/>
      </c>
      <c r="J4507" t="str">
        <f t="shared" si="422"/>
        <v/>
      </c>
      <c r="K4507" s="56" t="str">
        <f t="shared" si="423"/>
        <v/>
      </c>
      <c r="L4507" s="57" t="str">
        <f t="shared" si="425"/>
        <v/>
      </c>
      <c r="M4507" t="str" cm="1">
        <f t="array" ref="M4507">IF(L4507="","",_xlfn.IFS(
  AND(L4507&gt;=TIME(9,0,0), L4507&lt;TIME(16,0,0)),"Morning",
  AND(L4507&gt;=TIME(16,0,0), L4507&lt;TIME(23,59,0)),"Evening",
  L4507&gt;=TIME(23,59,0),"Night",
  L4507&lt;TIME(9,0,0),"Night"
))</f>
        <v/>
      </c>
      <c r="O4507" t="str">
        <f t="shared" si="424"/>
        <v/>
      </c>
    </row>
    <row r="4508" spans="7:15" x14ac:dyDescent="0.25">
      <c r="G4508" t="str">
        <f t="shared" si="420"/>
        <v/>
      </c>
      <c r="H4508" s="4" t="str">
        <f t="shared" si="421"/>
        <v/>
      </c>
      <c r="I4508" t="str">
        <f>IFERROR(INDEX(Analysis!$B$71:$L$91, MATCH(B4508, Analysis!$A$71:$A$91, 0), MATCH(C4508, Analysis!$B$70:$L$70, 0)), "")</f>
        <v/>
      </c>
      <c r="J4508" t="str">
        <f t="shared" si="422"/>
        <v/>
      </c>
      <c r="K4508" s="56" t="str">
        <f t="shared" si="423"/>
        <v/>
      </c>
      <c r="L4508" s="57" t="str">
        <f t="shared" si="425"/>
        <v/>
      </c>
      <c r="M4508" t="str" cm="1">
        <f t="array" ref="M4508">IF(L4508="","",_xlfn.IFS(
  AND(L4508&gt;=TIME(9,0,0), L4508&lt;TIME(16,0,0)),"Morning",
  AND(L4508&gt;=TIME(16,0,0), L4508&lt;TIME(23,59,0)),"Evening",
  L4508&gt;=TIME(23,59,0),"Night",
  L4508&lt;TIME(9,0,0),"Night"
))</f>
        <v/>
      </c>
      <c r="O4508" t="str">
        <f t="shared" si="424"/>
        <v/>
      </c>
    </row>
    <row r="4509" spans="7:15" x14ac:dyDescent="0.25">
      <c r="G4509" t="str">
        <f t="shared" si="420"/>
        <v/>
      </c>
      <c r="H4509" s="4" t="str">
        <f t="shared" si="421"/>
        <v/>
      </c>
      <c r="I4509" t="str">
        <f>IFERROR(INDEX(Analysis!$B$71:$L$91, MATCH(B4509, Analysis!$A$71:$A$91, 0), MATCH(C4509, Analysis!$B$70:$L$70, 0)), "")</f>
        <v/>
      </c>
      <c r="J4509" t="str">
        <f t="shared" si="422"/>
        <v/>
      </c>
      <c r="K4509" s="56" t="str">
        <f t="shared" si="423"/>
        <v/>
      </c>
      <c r="L4509" s="57" t="str">
        <f t="shared" si="425"/>
        <v/>
      </c>
      <c r="M4509" t="str" cm="1">
        <f t="array" ref="M4509">IF(L4509="","",_xlfn.IFS(
  AND(L4509&gt;=TIME(9,0,0), L4509&lt;TIME(16,0,0)),"Morning",
  AND(L4509&gt;=TIME(16,0,0), L4509&lt;TIME(23,59,0)),"Evening",
  L4509&gt;=TIME(23,59,0),"Night",
  L4509&lt;TIME(9,0,0),"Night"
))</f>
        <v/>
      </c>
      <c r="O4509" t="str">
        <f t="shared" si="424"/>
        <v/>
      </c>
    </row>
    <row r="4510" spans="7:15" x14ac:dyDescent="0.25">
      <c r="G4510" t="str">
        <f t="shared" si="420"/>
        <v/>
      </c>
      <c r="H4510" s="4" t="str">
        <f t="shared" si="421"/>
        <v/>
      </c>
      <c r="I4510" t="str">
        <f>IFERROR(INDEX(Analysis!$B$71:$L$91, MATCH(B4510, Analysis!$A$71:$A$91, 0), MATCH(C4510, Analysis!$B$70:$L$70, 0)), "")</f>
        <v/>
      </c>
      <c r="J4510" t="str">
        <f t="shared" si="422"/>
        <v/>
      </c>
      <c r="K4510" s="56" t="str">
        <f t="shared" si="423"/>
        <v/>
      </c>
      <c r="L4510" s="57" t="str">
        <f t="shared" si="425"/>
        <v/>
      </c>
      <c r="M4510" t="str" cm="1">
        <f t="array" ref="M4510">IF(L4510="","",_xlfn.IFS(
  AND(L4510&gt;=TIME(9,0,0), L4510&lt;TIME(16,0,0)),"Morning",
  AND(L4510&gt;=TIME(16,0,0), L4510&lt;TIME(23,59,0)),"Evening",
  L4510&gt;=TIME(23,59,0),"Night",
  L4510&lt;TIME(9,0,0),"Night"
))</f>
        <v/>
      </c>
      <c r="O4510" t="str">
        <f t="shared" si="424"/>
        <v/>
      </c>
    </row>
    <row r="4511" spans="7:15" x14ac:dyDescent="0.25">
      <c r="G4511" t="str">
        <f t="shared" si="420"/>
        <v/>
      </c>
      <c r="H4511" s="4" t="str">
        <f t="shared" si="421"/>
        <v/>
      </c>
      <c r="I4511" t="str">
        <f>IFERROR(INDEX(Analysis!$B$71:$L$91, MATCH(B4511, Analysis!$A$71:$A$91, 0), MATCH(C4511, Analysis!$B$70:$L$70, 0)), "")</f>
        <v/>
      </c>
      <c r="J4511" t="str">
        <f t="shared" si="422"/>
        <v/>
      </c>
      <c r="K4511" s="56" t="str">
        <f t="shared" si="423"/>
        <v/>
      </c>
      <c r="L4511" s="57" t="str">
        <f t="shared" si="425"/>
        <v/>
      </c>
      <c r="M4511" t="str" cm="1">
        <f t="array" ref="M4511">IF(L4511="","",_xlfn.IFS(
  AND(L4511&gt;=TIME(9,0,0), L4511&lt;TIME(16,0,0)),"Morning",
  AND(L4511&gt;=TIME(16,0,0), L4511&lt;TIME(23,59,0)),"Evening",
  L4511&gt;=TIME(23,59,0),"Night",
  L4511&lt;TIME(9,0,0),"Night"
))</f>
        <v/>
      </c>
      <c r="O4511" t="str">
        <f t="shared" si="424"/>
        <v/>
      </c>
    </row>
    <row r="4512" spans="7:15" x14ac:dyDescent="0.25">
      <c r="G4512" t="str">
        <f t="shared" si="420"/>
        <v/>
      </c>
      <c r="H4512" s="4" t="str">
        <f t="shared" si="421"/>
        <v/>
      </c>
      <c r="I4512" t="str">
        <f>IFERROR(INDEX(Analysis!$B$71:$L$91, MATCH(B4512, Analysis!$A$71:$A$91, 0), MATCH(C4512, Analysis!$B$70:$L$70, 0)), "")</f>
        <v/>
      </c>
      <c r="J4512" t="str">
        <f t="shared" si="422"/>
        <v/>
      </c>
      <c r="K4512" s="56" t="str">
        <f t="shared" si="423"/>
        <v/>
      </c>
      <c r="L4512" s="57" t="str">
        <f t="shared" si="425"/>
        <v/>
      </c>
      <c r="M4512" t="str" cm="1">
        <f t="array" ref="M4512">IF(L4512="","",_xlfn.IFS(
  AND(L4512&gt;=TIME(9,0,0), L4512&lt;TIME(16,0,0)),"Morning",
  AND(L4512&gt;=TIME(16,0,0), L4512&lt;TIME(23,59,0)),"Evening",
  L4512&gt;=TIME(23,59,0),"Night",
  L4512&lt;TIME(9,0,0),"Night"
))</f>
        <v/>
      </c>
      <c r="O4512" t="str">
        <f t="shared" si="424"/>
        <v/>
      </c>
    </row>
    <row r="4513" spans="7:15" x14ac:dyDescent="0.25">
      <c r="G4513" t="str">
        <f t="shared" si="420"/>
        <v/>
      </c>
      <c r="H4513" s="4" t="str">
        <f t="shared" si="421"/>
        <v/>
      </c>
      <c r="I4513" t="str">
        <f>IFERROR(INDEX(Analysis!$B$71:$L$91, MATCH(B4513, Analysis!$A$71:$A$91, 0), MATCH(C4513, Analysis!$B$70:$L$70, 0)), "")</f>
        <v/>
      </c>
      <c r="J4513" t="str">
        <f t="shared" si="422"/>
        <v/>
      </c>
      <c r="K4513" s="56" t="str">
        <f t="shared" si="423"/>
        <v/>
      </c>
      <c r="L4513" s="57" t="str">
        <f t="shared" si="425"/>
        <v/>
      </c>
      <c r="M4513" t="str" cm="1">
        <f t="array" ref="M4513">IF(L4513="","",_xlfn.IFS(
  AND(L4513&gt;=TIME(9,0,0), L4513&lt;TIME(16,0,0)),"Morning",
  AND(L4513&gt;=TIME(16,0,0), L4513&lt;TIME(23,59,0)),"Evening",
  L4513&gt;=TIME(23,59,0),"Night",
  L4513&lt;TIME(9,0,0),"Night"
))</f>
        <v/>
      </c>
      <c r="O4513" t="str">
        <f t="shared" si="424"/>
        <v/>
      </c>
    </row>
    <row r="4514" spans="7:15" x14ac:dyDescent="0.25">
      <c r="G4514" t="str">
        <f t="shared" si="420"/>
        <v/>
      </c>
      <c r="H4514" s="4" t="str">
        <f t="shared" si="421"/>
        <v/>
      </c>
      <c r="I4514" t="str">
        <f>IFERROR(INDEX(Analysis!$B$71:$L$91, MATCH(B4514, Analysis!$A$71:$A$91, 0), MATCH(C4514, Analysis!$B$70:$L$70, 0)), "")</f>
        <v/>
      </c>
      <c r="J4514" t="str">
        <f t="shared" si="422"/>
        <v/>
      </c>
      <c r="K4514" s="56" t="str">
        <f t="shared" si="423"/>
        <v/>
      </c>
      <c r="L4514" s="57" t="str">
        <f t="shared" si="425"/>
        <v/>
      </c>
      <c r="M4514" t="str" cm="1">
        <f t="array" ref="M4514">IF(L4514="","",_xlfn.IFS(
  AND(L4514&gt;=TIME(9,0,0), L4514&lt;TIME(16,0,0)),"Morning",
  AND(L4514&gt;=TIME(16,0,0), L4514&lt;TIME(23,59,0)),"Evening",
  L4514&gt;=TIME(23,59,0),"Night",
  L4514&lt;TIME(9,0,0),"Night"
))</f>
        <v/>
      </c>
      <c r="O4514" t="str">
        <f t="shared" si="424"/>
        <v/>
      </c>
    </row>
    <row r="4515" spans="7:15" x14ac:dyDescent="0.25">
      <c r="G4515" t="str">
        <f t="shared" si="420"/>
        <v/>
      </c>
      <c r="H4515" s="4" t="str">
        <f t="shared" si="421"/>
        <v/>
      </c>
      <c r="I4515" t="str">
        <f>IFERROR(INDEX(Analysis!$B$71:$L$91, MATCH(B4515, Analysis!$A$71:$A$91, 0), MATCH(C4515, Analysis!$B$70:$L$70, 0)), "")</f>
        <v/>
      </c>
      <c r="J4515" t="str">
        <f t="shared" si="422"/>
        <v/>
      </c>
      <c r="K4515" s="56" t="str">
        <f t="shared" si="423"/>
        <v/>
      </c>
      <c r="L4515" s="57" t="str">
        <f t="shared" si="425"/>
        <v/>
      </c>
      <c r="M4515" t="str" cm="1">
        <f t="array" ref="M4515">IF(L4515="","",_xlfn.IFS(
  AND(L4515&gt;=TIME(9,0,0), L4515&lt;TIME(16,0,0)),"Morning",
  AND(L4515&gt;=TIME(16,0,0), L4515&lt;TIME(23,59,0)),"Evening",
  L4515&gt;=TIME(23,59,0),"Night",
  L4515&lt;TIME(9,0,0),"Night"
))</f>
        <v/>
      </c>
      <c r="O4515" t="str">
        <f t="shared" si="424"/>
        <v/>
      </c>
    </row>
    <row r="4516" spans="7:15" x14ac:dyDescent="0.25">
      <c r="G4516" t="str">
        <f t="shared" si="420"/>
        <v/>
      </c>
      <c r="H4516" s="4" t="str">
        <f t="shared" si="421"/>
        <v/>
      </c>
      <c r="I4516" t="str">
        <f>IFERROR(INDEX(Analysis!$B$71:$L$91, MATCH(B4516, Analysis!$A$71:$A$91, 0), MATCH(C4516, Analysis!$B$70:$L$70, 0)), "")</f>
        <v/>
      </c>
      <c r="J4516" t="str">
        <f t="shared" si="422"/>
        <v/>
      </c>
      <c r="K4516" s="56" t="str">
        <f t="shared" si="423"/>
        <v/>
      </c>
      <c r="L4516" s="57" t="str">
        <f t="shared" si="425"/>
        <v/>
      </c>
      <c r="M4516" t="str" cm="1">
        <f t="array" ref="M4516">IF(L4516="","",_xlfn.IFS(
  AND(L4516&gt;=TIME(9,0,0), L4516&lt;TIME(16,0,0)),"Morning",
  AND(L4516&gt;=TIME(16,0,0), L4516&lt;TIME(23,59,0)),"Evening",
  L4516&gt;=TIME(23,59,0),"Night",
  L4516&lt;TIME(9,0,0),"Night"
))</f>
        <v/>
      </c>
      <c r="O4516" t="str">
        <f t="shared" si="424"/>
        <v/>
      </c>
    </row>
    <row r="4517" spans="7:15" x14ac:dyDescent="0.25">
      <c r="G4517" t="str">
        <f t="shared" si="420"/>
        <v/>
      </c>
      <c r="H4517" s="4" t="str">
        <f t="shared" si="421"/>
        <v/>
      </c>
      <c r="I4517" t="str">
        <f>IFERROR(INDEX(Analysis!$B$71:$L$91, MATCH(B4517, Analysis!$A$71:$A$91, 0), MATCH(C4517, Analysis!$B$70:$L$70, 0)), "")</f>
        <v/>
      </c>
      <c r="J4517" t="str">
        <f t="shared" si="422"/>
        <v/>
      </c>
      <c r="K4517" s="56" t="str">
        <f t="shared" si="423"/>
        <v/>
      </c>
      <c r="L4517" s="57" t="str">
        <f t="shared" si="425"/>
        <v/>
      </c>
      <c r="M4517" t="str" cm="1">
        <f t="array" ref="M4517">IF(L4517="","",_xlfn.IFS(
  AND(L4517&gt;=TIME(9,0,0), L4517&lt;TIME(16,0,0)),"Morning",
  AND(L4517&gt;=TIME(16,0,0), L4517&lt;TIME(23,59,0)),"Evening",
  L4517&gt;=TIME(23,59,0),"Night",
  L4517&lt;TIME(9,0,0),"Night"
))</f>
        <v/>
      </c>
      <c r="O4517" t="str">
        <f t="shared" si="424"/>
        <v/>
      </c>
    </row>
    <row r="4518" spans="7:15" x14ac:dyDescent="0.25">
      <c r="G4518" t="str">
        <f t="shared" si="420"/>
        <v/>
      </c>
      <c r="H4518" s="4" t="str">
        <f t="shared" si="421"/>
        <v/>
      </c>
      <c r="I4518" t="str">
        <f>IFERROR(INDEX(Analysis!$B$71:$L$91, MATCH(B4518, Analysis!$A$71:$A$91, 0), MATCH(C4518, Analysis!$B$70:$L$70, 0)), "")</f>
        <v/>
      </c>
      <c r="J4518" t="str">
        <f t="shared" si="422"/>
        <v/>
      </c>
      <c r="K4518" s="56" t="str">
        <f t="shared" si="423"/>
        <v/>
      </c>
      <c r="L4518" s="57" t="str">
        <f t="shared" si="425"/>
        <v/>
      </c>
      <c r="M4518" t="str" cm="1">
        <f t="array" ref="M4518">IF(L4518="","",_xlfn.IFS(
  AND(L4518&gt;=TIME(9,0,0), L4518&lt;TIME(16,0,0)),"Morning",
  AND(L4518&gt;=TIME(16,0,0), L4518&lt;TIME(23,59,0)),"Evening",
  L4518&gt;=TIME(23,59,0),"Night",
  L4518&lt;TIME(9,0,0),"Night"
))</f>
        <v/>
      </c>
      <c r="O4518" t="str">
        <f t="shared" si="424"/>
        <v/>
      </c>
    </row>
    <row r="4519" spans="7:15" x14ac:dyDescent="0.25">
      <c r="G4519" t="str">
        <f t="shared" si="420"/>
        <v/>
      </c>
      <c r="H4519" s="4" t="str">
        <f t="shared" si="421"/>
        <v/>
      </c>
      <c r="I4519" t="str">
        <f>IFERROR(INDEX(Analysis!$B$71:$L$91, MATCH(B4519, Analysis!$A$71:$A$91, 0), MATCH(C4519, Analysis!$B$70:$L$70, 0)), "")</f>
        <v/>
      </c>
      <c r="J4519" t="str">
        <f t="shared" si="422"/>
        <v/>
      </c>
      <c r="K4519" s="56" t="str">
        <f t="shared" si="423"/>
        <v/>
      </c>
      <c r="L4519" s="57" t="str">
        <f t="shared" si="425"/>
        <v/>
      </c>
      <c r="M4519" t="str" cm="1">
        <f t="array" ref="M4519">IF(L4519="","",_xlfn.IFS(
  AND(L4519&gt;=TIME(9,0,0), L4519&lt;TIME(16,0,0)),"Morning",
  AND(L4519&gt;=TIME(16,0,0), L4519&lt;TIME(23,59,0)),"Evening",
  L4519&gt;=TIME(23,59,0),"Night",
  L4519&lt;TIME(9,0,0),"Night"
))</f>
        <v/>
      </c>
      <c r="O4519" t="str">
        <f t="shared" si="424"/>
        <v/>
      </c>
    </row>
    <row r="4520" spans="7:15" x14ac:dyDescent="0.25">
      <c r="G4520" t="str">
        <f t="shared" si="420"/>
        <v/>
      </c>
      <c r="H4520" s="4" t="str">
        <f t="shared" si="421"/>
        <v/>
      </c>
      <c r="I4520" t="str">
        <f>IFERROR(INDEX(Analysis!$B$71:$L$91, MATCH(B4520, Analysis!$A$71:$A$91, 0), MATCH(C4520, Analysis!$B$70:$L$70, 0)), "")</f>
        <v/>
      </c>
      <c r="J4520" t="str">
        <f t="shared" si="422"/>
        <v/>
      </c>
      <c r="K4520" s="56" t="str">
        <f t="shared" si="423"/>
        <v/>
      </c>
      <c r="L4520" s="57" t="str">
        <f t="shared" si="425"/>
        <v/>
      </c>
      <c r="M4520" t="str" cm="1">
        <f t="array" ref="M4520">IF(L4520="","",_xlfn.IFS(
  AND(L4520&gt;=TIME(9,0,0), L4520&lt;TIME(16,0,0)),"Morning",
  AND(L4520&gt;=TIME(16,0,0), L4520&lt;TIME(23,59,0)),"Evening",
  L4520&gt;=TIME(23,59,0),"Night",
  L4520&lt;TIME(9,0,0),"Night"
))</f>
        <v/>
      </c>
      <c r="O4520" t="str">
        <f t="shared" si="424"/>
        <v/>
      </c>
    </row>
    <row r="4521" spans="7:15" x14ac:dyDescent="0.25">
      <c r="G4521" t="str">
        <f t="shared" si="420"/>
        <v/>
      </c>
      <c r="H4521" s="4" t="str">
        <f t="shared" si="421"/>
        <v/>
      </c>
      <c r="I4521" t="str">
        <f>IFERROR(INDEX(Analysis!$B$71:$L$91, MATCH(B4521, Analysis!$A$71:$A$91, 0), MATCH(C4521, Analysis!$B$70:$L$70, 0)), "")</f>
        <v/>
      </c>
      <c r="J4521" t="str">
        <f t="shared" si="422"/>
        <v/>
      </c>
      <c r="K4521" s="56" t="str">
        <f t="shared" si="423"/>
        <v/>
      </c>
      <c r="L4521" s="57" t="str">
        <f t="shared" si="425"/>
        <v/>
      </c>
      <c r="M4521" t="str" cm="1">
        <f t="array" ref="M4521">IF(L4521="","",_xlfn.IFS(
  AND(L4521&gt;=TIME(9,0,0), L4521&lt;TIME(16,0,0)),"Morning",
  AND(L4521&gt;=TIME(16,0,0), L4521&lt;TIME(23,59,0)),"Evening",
  L4521&gt;=TIME(23,59,0),"Night",
  L4521&lt;TIME(9,0,0),"Night"
))</f>
        <v/>
      </c>
      <c r="O4521" t="str">
        <f t="shared" si="424"/>
        <v/>
      </c>
    </row>
    <row r="4522" spans="7:15" x14ac:dyDescent="0.25">
      <c r="G4522" t="str">
        <f t="shared" si="420"/>
        <v/>
      </c>
      <c r="H4522" s="4" t="str">
        <f t="shared" si="421"/>
        <v/>
      </c>
      <c r="I4522" t="str">
        <f>IFERROR(INDEX(Analysis!$B$71:$L$91, MATCH(B4522, Analysis!$A$71:$A$91, 0), MATCH(C4522, Analysis!$B$70:$L$70, 0)), "")</f>
        <v/>
      </c>
      <c r="J4522" t="str">
        <f t="shared" si="422"/>
        <v/>
      </c>
      <c r="K4522" s="56" t="str">
        <f t="shared" si="423"/>
        <v/>
      </c>
      <c r="L4522" s="57" t="str">
        <f t="shared" si="425"/>
        <v/>
      </c>
      <c r="M4522" t="str" cm="1">
        <f t="array" ref="M4522">IF(L4522="","",_xlfn.IFS(
  AND(L4522&gt;=TIME(9,0,0), L4522&lt;TIME(16,0,0)),"Morning",
  AND(L4522&gt;=TIME(16,0,0), L4522&lt;TIME(23,59,0)),"Evening",
  L4522&gt;=TIME(23,59,0),"Night",
  L4522&lt;TIME(9,0,0),"Night"
))</f>
        <v/>
      </c>
      <c r="O4522" t="str">
        <f t="shared" si="424"/>
        <v/>
      </c>
    </row>
    <row r="4523" spans="7:15" x14ac:dyDescent="0.25">
      <c r="G4523" t="str">
        <f t="shared" si="420"/>
        <v/>
      </c>
      <c r="H4523" s="4" t="str">
        <f t="shared" si="421"/>
        <v/>
      </c>
      <c r="I4523" t="str">
        <f>IFERROR(INDEX(Analysis!$B$71:$L$91, MATCH(B4523, Analysis!$A$71:$A$91, 0), MATCH(C4523, Analysis!$B$70:$L$70, 0)), "")</f>
        <v/>
      </c>
      <c r="J4523" t="str">
        <f t="shared" si="422"/>
        <v/>
      </c>
      <c r="K4523" s="56" t="str">
        <f t="shared" si="423"/>
        <v/>
      </c>
      <c r="L4523" s="57" t="str">
        <f t="shared" si="425"/>
        <v/>
      </c>
      <c r="M4523" t="str" cm="1">
        <f t="array" ref="M4523">IF(L4523="","",_xlfn.IFS(
  AND(L4523&gt;=TIME(9,0,0), L4523&lt;TIME(16,0,0)),"Morning",
  AND(L4523&gt;=TIME(16,0,0), L4523&lt;TIME(23,59,0)),"Evening",
  L4523&gt;=TIME(23,59,0),"Night",
  L4523&lt;TIME(9,0,0),"Night"
))</f>
        <v/>
      </c>
      <c r="O4523" t="str">
        <f t="shared" si="424"/>
        <v/>
      </c>
    </row>
    <row r="4524" spans="7:15" x14ac:dyDescent="0.25">
      <c r="G4524" t="str">
        <f t="shared" si="420"/>
        <v/>
      </c>
      <c r="H4524" s="4" t="str">
        <f t="shared" si="421"/>
        <v/>
      </c>
      <c r="I4524" t="str">
        <f>IFERROR(INDEX(Analysis!$B$71:$L$91, MATCH(B4524, Analysis!$A$71:$A$91, 0), MATCH(C4524, Analysis!$B$70:$L$70, 0)), "")</f>
        <v/>
      </c>
      <c r="J4524" t="str">
        <f t="shared" si="422"/>
        <v/>
      </c>
      <c r="K4524" s="56" t="str">
        <f t="shared" si="423"/>
        <v/>
      </c>
      <c r="L4524" s="57" t="str">
        <f t="shared" si="425"/>
        <v/>
      </c>
      <c r="M4524" t="str" cm="1">
        <f t="array" ref="M4524">IF(L4524="","",_xlfn.IFS(
  AND(L4524&gt;=TIME(9,0,0), L4524&lt;TIME(16,0,0)),"Morning",
  AND(L4524&gt;=TIME(16,0,0), L4524&lt;TIME(23,59,0)),"Evening",
  L4524&gt;=TIME(23,59,0),"Night",
  L4524&lt;TIME(9,0,0),"Night"
))</f>
        <v/>
      </c>
      <c r="O4524" t="str">
        <f t="shared" si="424"/>
        <v/>
      </c>
    </row>
    <row r="4525" spans="7:15" x14ac:dyDescent="0.25">
      <c r="G4525" t="str">
        <f t="shared" si="420"/>
        <v/>
      </c>
      <c r="H4525" s="4" t="str">
        <f t="shared" si="421"/>
        <v/>
      </c>
      <c r="I4525" t="str">
        <f>IFERROR(INDEX(Analysis!$B$71:$L$91, MATCH(B4525, Analysis!$A$71:$A$91, 0), MATCH(C4525, Analysis!$B$70:$L$70, 0)), "")</f>
        <v/>
      </c>
      <c r="J4525" t="str">
        <f t="shared" si="422"/>
        <v/>
      </c>
      <c r="K4525" s="56" t="str">
        <f t="shared" si="423"/>
        <v/>
      </c>
      <c r="L4525" s="57" t="str">
        <f t="shared" si="425"/>
        <v/>
      </c>
      <c r="M4525" t="str" cm="1">
        <f t="array" ref="M4525">IF(L4525="","",_xlfn.IFS(
  AND(L4525&gt;=TIME(9,0,0), L4525&lt;TIME(16,0,0)),"Morning",
  AND(L4525&gt;=TIME(16,0,0), L4525&lt;TIME(23,59,0)),"Evening",
  L4525&gt;=TIME(23,59,0),"Night",
  L4525&lt;TIME(9,0,0),"Night"
))</f>
        <v/>
      </c>
      <c r="O4525" t="str">
        <f t="shared" si="424"/>
        <v/>
      </c>
    </row>
    <row r="4526" spans="7:15" x14ac:dyDescent="0.25">
      <c r="G4526" t="str">
        <f t="shared" si="420"/>
        <v/>
      </c>
      <c r="H4526" s="4" t="str">
        <f t="shared" si="421"/>
        <v/>
      </c>
      <c r="I4526" t="str">
        <f>IFERROR(INDEX(Analysis!$B$71:$L$91, MATCH(B4526, Analysis!$A$71:$A$91, 0), MATCH(C4526, Analysis!$B$70:$L$70, 0)), "")</f>
        <v/>
      </c>
      <c r="J4526" t="str">
        <f t="shared" si="422"/>
        <v/>
      </c>
      <c r="K4526" s="56" t="str">
        <f t="shared" si="423"/>
        <v/>
      </c>
      <c r="L4526" s="57" t="str">
        <f t="shared" si="425"/>
        <v/>
      </c>
      <c r="M4526" t="str" cm="1">
        <f t="array" ref="M4526">IF(L4526="","",_xlfn.IFS(
  AND(L4526&gt;=TIME(9,0,0), L4526&lt;TIME(16,0,0)),"Morning",
  AND(L4526&gt;=TIME(16,0,0), L4526&lt;TIME(23,59,0)),"Evening",
  L4526&gt;=TIME(23,59,0),"Night",
  L4526&lt;TIME(9,0,0),"Night"
))</f>
        <v/>
      </c>
      <c r="O4526" t="str">
        <f t="shared" si="424"/>
        <v/>
      </c>
    </row>
    <row r="4527" spans="7:15" x14ac:dyDescent="0.25">
      <c r="G4527" t="str">
        <f t="shared" si="420"/>
        <v/>
      </c>
      <c r="H4527" s="4" t="str">
        <f t="shared" si="421"/>
        <v/>
      </c>
      <c r="I4527" t="str">
        <f>IFERROR(INDEX(Analysis!$B$71:$L$91, MATCH(B4527, Analysis!$A$71:$A$91, 0), MATCH(C4527, Analysis!$B$70:$L$70, 0)), "")</f>
        <v/>
      </c>
      <c r="J4527" t="str">
        <f t="shared" si="422"/>
        <v/>
      </c>
      <c r="K4527" s="56" t="str">
        <f t="shared" si="423"/>
        <v/>
      </c>
      <c r="L4527" s="57" t="str">
        <f t="shared" si="425"/>
        <v/>
      </c>
      <c r="M4527" t="str" cm="1">
        <f t="array" ref="M4527">IF(L4527="","",_xlfn.IFS(
  AND(L4527&gt;=TIME(9,0,0), L4527&lt;TIME(16,0,0)),"Morning",
  AND(L4527&gt;=TIME(16,0,0), L4527&lt;TIME(23,59,0)),"Evening",
  L4527&gt;=TIME(23,59,0),"Night",
  L4527&lt;TIME(9,0,0),"Night"
))</f>
        <v/>
      </c>
      <c r="O4527" t="str">
        <f t="shared" si="424"/>
        <v/>
      </c>
    </row>
    <row r="4528" spans="7:15" x14ac:dyDescent="0.25">
      <c r="G4528" t="str">
        <f t="shared" si="420"/>
        <v/>
      </c>
      <c r="H4528" s="4" t="str">
        <f t="shared" si="421"/>
        <v/>
      </c>
      <c r="I4528" t="str">
        <f>IFERROR(INDEX(Analysis!$B$71:$L$91, MATCH(B4528, Analysis!$A$71:$A$91, 0), MATCH(C4528, Analysis!$B$70:$L$70, 0)), "")</f>
        <v/>
      </c>
      <c r="J4528" t="str">
        <f t="shared" si="422"/>
        <v/>
      </c>
      <c r="K4528" s="56" t="str">
        <f t="shared" si="423"/>
        <v/>
      </c>
      <c r="L4528" s="57" t="str">
        <f t="shared" si="425"/>
        <v/>
      </c>
      <c r="M4528" t="str" cm="1">
        <f t="array" ref="M4528">IF(L4528="","",_xlfn.IFS(
  AND(L4528&gt;=TIME(9,0,0), L4528&lt;TIME(16,0,0)),"Morning",
  AND(L4528&gt;=TIME(16,0,0), L4528&lt;TIME(23,59,0)),"Evening",
  L4528&gt;=TIME(23,59,0),"Night",
  L4528&lt;TIME(9,0,0),"Night"
))</f>
        <v/>
      </c>
      <c r="O4528" t="str">
        <f t="shared" si="424"/>
        <v/>
      </c>
    </row>
    <row r="4529" spans="7:15" x14ac:dyDescent="0.25">
      <c r="G4529" t="str">
        <f t="shared" si="420"/>
        <v/>
      </c>
      <c r="H4529" s="4" t="str">
        <f t="shared" si="421"/>
        <v/>
      </c>
      <c r="I4529" t="str">
        <f>IFERROR(INDEX(Analysis!$B$71:$L$91, MATCH(B4529, Analysis!$A$71:$A$91, 0), MATCH(C4529, Analysis!$B$70:$L$70, 0)), "")</f>
        <v/>
      </c>
      <c r="J4529" t="str">
        <f t="shared" si="422"/>
        <v/>
      </c>
      <c r="K4529" s="56" t="str">
        <f t="shared" si="423"/>
        <v/>
      </c>
      <c r="L4529" s="57" t="str">
        <f t="shared" si="425"/>
        <v/>
      </c>
      <c r="M4529" t="str" cm="1">
        <f t="array" ref="M4529">IF(L4529="","",_xlfn.IFS(
  AND(L4529&gt;=TIME(9,0,0), L4529&lt;TIME(16,0,0)),"Morning",
  AND(L4529&gt;=TIME(16,0,0), L4529&lt;TIME(23,59,0)),"Evening",
  L4529&gt;=TIME(23,59,0),"Night",
  L4529&lt;TIME(9,0,0),"Night"
))</f>
        <v/>
      </c>
      <c r="O4529" t="str">
        <f t="shared" si="424"/>
        <v/>
      </c>
    </row>
    <row r="4530" spans="7:15" x14ac:dyDescent="0.25">
      <c r="G4530" t="str">
        <f t="shared" si="420"/>
        <v/>
      </c>
      <c r="H4530" s="4" t="str">
        <f t="shared" si="421"/>
        <v/>
      </c>
      <c r="I4530" t="str">
        <f>IFERROR(INDEX(Analysis!$B$71:$L$91, MATCH(B4530, Analysis!$A$71:$A$91, 0), MATCH(C4530, Analysis!$B$70:$L$70, 0)), "")</f>
        <v/>
      </c>
      <c r="J4530" t="str">
        <f t="shared" si="422"/>
        <v/>
      </c>
      <c r="K4530" s="56" t="str">
        <f t="shared" si="423"/>
        <v/>
      </c>
      <c r="L4530" s="57" t="str">
        <f t="shared" si="425"/>
        <v/>
      </c>
      <c r="M4530" t="str" cm="1">
        <f t="array" ref="M4530">IF(L4530="","",_xlfn.IFS(
  AND(L4530&gt;=TIME(9,0,0), L4530&lt;TIME(16,0,0)),"Morning",
  AND(L4530&gt;=TIME(16,0,0), L4530&lt;TIME(23,59,0)),"Evening",
  L4530&gt;=TIME(23,59,0),"Night",
  L4530&lt;TIME(9,0,0),"Night"
))</f>
        <v/>
      </c>
      <c r="O4530" t="str">
        <f t="shared" si="424"/>
        <v/>
      </c>
    </row>
    <row r="4531" spans="7:15" x14ac:dyDescent="0.25">
      <c r="G4531" t="str">
        <f t="shared" si="420"/>
        <v/>
      </c>
      <c r="H4531" s="4" t="str">
        <f t="shared" si="421"/>
        <v/>
      </c>
      <c r="I4531" t="str">
        <f>IFERROR(INDEX(Analysis!$B$71:$L$91, MATCH(B4531, Analysis!$A$71:$A$91, 0), MATCH(C4531, Analysis!$B$70:$L$70, 0)), "")</f>
        <v/>
      </c>
      <c r="J4531" t="str">
        <f t="shared" si="422"/>
        <v/>
      </c>
      <c r="K4531" s="56" t="str">
        <f t="shared" si="423"/>
        <v/>
      </c>
      <c r="L4531" s="57" t="str">
        <f t="shared" si="425"/>
        <v/>
      </c>
      <c r="M4531" t="str" cm="1">
        <f t="array" ref="M4531">IF(L4531="","",_xlfn.IFS(
  AND(L4531&gt;=TIME(9,0,0), L4531&lt;TIME(16,0,0)),"Morning",
  AND(L4531&gt;=TIME(16,0,0), L4531&lt;TIME(23,59,0)),"Evening",
  L4531&gt;=TIME(23,59,0),"Night",
  L4531&lt;TIME(9,0,0),"Night"
))</f>
        <v/>
      </c>
      <c r="O4531" t="str">
        <f t="shared" si="424"/>
        <v/>
      </c>
    </row>
    <row r="4532" spans="7:15" x14ac:dyDescent="0.25">
      <c r="G4532" t="str">
        <f t="shared" si="420"/>
        <v/>
      </c>
      <c r="H4532" s="4" t="str">
        <f t="shared" si="421"/>
        <v/>
      </c>
      <c r="I4532" t="str">
        <f>IFERROR(INDEX(Analysis!$B$71:$L$91, MATCH(B4532, Analysis!$A$71:$A$91, 0), MATCH(C4532, Analysis!$B$70:$L$70, 0)), "")</f>
        <v/>
      </c>
      <c r="J4532" t="str">
        <f t="shared" si="422"/>
        <v/>
      </c>
      <c r="K4532" s="56" t="str">
        <f t="shared" si="423"/>
        <v/>
      </c>
      <c r="L4532" s="57" t="str">
        <f t="shared" si="425"/>
        <v/>
      </c>
      <c r="M4532" t="str" cm="1">
        <f t="array" ref="M4532">IF(L4532="","",_xlfn.IFS(
  AND(L4532&gt;=TIME(9,0,0), L4532&lt;TIME(16,0,0)),"Morning",
  AND(L4532&gt;=TIME(16,0,0), L4532&lt;TIME(23,59,0)),"Evening",
  L4532&gt;=TIME(23,59,0),"Night",
  L4532&lt;TIME(9,0,0),"Night"
))</f>
        <v/>
      </c>
      <c r="O4532" t="str">
        <f t="shared" si="424"/>
        <v/>
      </c>
    </row>
    <row r="4533" spans="7:15" x14ac:dyDescent="0.25">
      <c r="G4533" t="str">
        <f t="shared" si="420"/>
        <v/>
      </c>
      <c r="H4533" s="4" t="str">
        <f t="shared" si="421"/>
        <v/>
      </c>
      <c r="I4533" t="str">
        <f>IFERROR(INDEX(Analysis!$B$71:$L$91, MATCH(B4533, Analysis!$A$71:$A$91, 0), MATCH(C4533, Analysis!$B$70:$L$70, 0)), "")</f>
        <v/>
      </c>
      <c r="J4533" t="str">
        <f t="shared" si="422"/>
        <v/>
      </c>
      <c r="K4533" s="56" t="str">
        <f t="shared" si="423"/>
        <v/>
      </c>
      <c r="L4533" s="57" t="str">
        <f t="shared" si="425"/>
        <v/>
      </c>
      <c r="M4533" t="str" cm="1">
        <f t="array" ref="M4533">IF(L4533="","",_xlfn.IFS(
  AND(L4533&gt;=TIME(9,0,0), L4533&lt;TIME(16,0,0)),"Morning",
  AND(L4533&gt;=TIME(16,0,0), L4533&lt;TIME(23,59,0)),"Evening",
  L4533&gt;=TIME(23,59,0),"Night",
  L4533&lt;TIME(9,0,0),"Night"
))</f>
        <v/>
      </c>
      <c r="O4533" t="str">
        <f t="shared" si="424"/>
        <v/>
      </c>
    </row>
    <row r="4534" spans="7:15" x14ac:dyDescent="0.25">
      <c r="G4534" t="str">
        <f t="shared" si="420"/>
        <v/>
      </c>
      <c r="H4534" s="4" t="str">
        <f t="shared" si="421"/>
        <v/>
      </c>
      <c r="I4534" t="str">
        <f>IFERROR(INDEX(Analysis!$B$71:$L$91, MATCH(B4534, Analysis!$A$71:$A$91, 0), MATCH(C4534, Analysis!$B$70:$L$70, 0)), "")</f>
        <v/>
      </c>
      <c r="J4534" t="str">
        <f t="shared" si="422"/>
        <v/>
      </c>
      <c r="K4534" s="56" t="str">
        <f t="shared" si="423"/>
        <v/>
      </c>
      <c r="L4534" s="57" t="str">
        <f t="shared" si="425"/>
        <v/>
      </c>
      <c r="M4534" t="str" cm="1">
        <f t="array" ref="M4534">IF(L4534="","",_xlfn.IFS(
  AND(L4534&gt;=TIME(9,0,0), L4534&lt;TIME(16,0,0)),"Morning",
  AND(L4534&gt;=TIME(16,0,0), L4534&lt;TIME(23,59,0)),"Evening",
  L4534&gt;=TIME(23,59,0),"Night",
  L4534&lt;TIME(9,0,0),"Night"
))</f>
        <v/>
      </c>
      <c r="O4534" t="str">
        <f t="shared" si="424"/>
        <v/>
      </c>
    </row>
    <row r="4535" spans="7:15" x14ac:dyDescent="0.25">
      <c r="G4535" t="str">
        <f t="shared" si="420"/>
        <v/>
      </c>
      <c r="H4535" s="4" t="str">
        <f t="shared" si="421"/>
        <v/>
      </c>
      <c r="I4535" t="str">
        <f>IFERROR(INDEX(Analysis!$B$71:$L$91, MATCH(B4535, Analysis!$A$71:$A$91, 0), MATCH(C4535, Analysis!$B$70:$L$70, 0)), "")</f>
        <v/>
      </c>
      <c r="J4535" t="str">
        <f t="shared" si="422"/>
        <v/>
      </c>
      <c r="K4535" s="56" t="str">
        <f t="shared" si="423"/>
        <v/>
      </c>
      <c r="L4535" s="57" t="str">
        <f t="shared" si="425"/>
        <v/>
      </c>
      <c r="M4535" t="str" cm="1">
        <f t="array" ref="M4535">IF(L4535="","",_xlfn.IFS(
  AND(L4535&gt;=TIME(9,0,0), L4535&lt;TIME(16,0,0)),"Morning",
  AND(L4535&gt;=TIME(16,0,0), L4535&lt;TIME(23,59,0)),"Evening",
  L4535&gt;=TIME(23,59,0),"Night",
  L4535&lt;TIME(9,0,0),"Night"
))</f>
        <v/>
      </c>
      <c r="O4535" t="str">
        <f t="shared" si="424"/>
        <v/>
      </c>
    </row>
    <row r="4536" spans="7:15" x14ac:dyDescent="0.25">
      <c r="G4536" t="str">
        <f t="shared" si="420"/>
        <v/>
      </c>
      <c r="H4536" s="4" t="str">
        <f t="shared" si="421"/>
        <v/>
      </c>
      <c r="I4536" t="str">
        <f>IFERROR(INDEX(Analysis!$B$71:$L$91, MATCH(B4536, Analysis!$A$71:$A$91, 0), MATCH(C4536, Analysis!$B$70:$L$70, 0)), "")</f>
        <v/>
      </c>
      <c r="J4536" t="str">
        <f t="shared" si="422"/>
        <v/>
      </c>
      <c r="K4536" s="56" t="str">
        <f t="shared" si="423"/>
        <v/>
      </c>
      <c r="L4536" s="57" t="str">
        <f t="shared" si="425"/>
        <v/>
      </c>
      <c r="M4536" t="str" cm="1">
        <f t="array" ref="M4536">IF(L4536="","",_xlfn.IFS(
  AND(L4536&gt;=TIME(9,0,0), L4536&lt;TIME(16,0,0)),"Morning",
  AND(L4536&gt;=TIME(16,0,0), L4536&lt;TIME(23,59,0)),"Evening",
  L4536&gt;=TIME(23,59,0),"Night",
  L4536&lt;TIME(9,0,0),"Night"
))</f>
        <v/>
      </c>
      <c r="O4536" t="str">
        <f t="shared" si="424"/>
        <v/>
      </c>
    </row>
    <row r="4537" spans="7:15" x14ac:dyDescent="0.25">
      <c r="G4537" t="str">
        <f t="shared" si="420"/>
        <v/>
      </c>
      <c r="H4537" s="4" t="str">
        <f t="shared" si="421"/>
        <v/>
      </c>
      <c r="I4537" t="str">
        <f>IFERROR(INDEX(Analysis!$B$71:$L$91, MATCH(B4537, Analysis!$A$71:$A$91, 0), MATCH(C4537, Analysis!$B$70:$L$70, 0)), "")</f>
        <v/>
      </c>
      <c r="J4537" t="str">
        <f t="shared" si="422"/>
        <v/>
      </c>
      <c r="K4537" s="56" t="str">
        <f t="shared" si="423"/>
        <v/>
      </c>
      <c r="L4537" s="57" t="str">
        <f t="shared" si="425"/>
        <v/>
      </c>
      <c r="M4537" t="str" cm="1">
        <f t="array" ref="M4537">IF(L4537="","",_xlfn.IFS(
  AND(L4537&gt;=TIME(9,0,0), L4537&lt;TIME(16,0,0)),"Morning",
  AND(L4537&gt;=TIME(16,0,0), L4537&lt;TIME(23,59,0)),"Evening",
  L4537&gt;=TIME(23,59,0),"Night",
  L4537&lt;TIME(9,0,0),"Night"
))</f>
        <v/>
      </c>
      <c r="O4537" t="str">
        <f t="shared" si="424"/>
        <v/>
      </c>
    </row>
    <row r="4538" spans="7:15" x14ac:dyDescent="0.25">
      <c r="G4538" t="str">
        <f t="shared" si="420"/>
        <v/>
      </c>
      <c r="H4538" s="4" t="str">
        <f t="shared" si="421"/>
        <v/>
      </c>
      <c r="I4538" t="str">
        <f>IFERROR(INDEX(Analysis!$B$71:$L$91, MATCH(B4538, Analysis!$A$71:$A$91, 0), MATCH(C4538, Analysis!$B$70:$L$70, 0)), "")</f>
        <v/>
      </c>
      <c r="J4538" t="str">
        <f t="shared" si="422"/>
        <v/>
      </c>
      <c r="K4538" s="56" t="str">
        <f t="shared" si="423"/>
        <v/>
      </c>
      <c r="L4538" s="57" t="str">
        <f t="shared" si="425"/>
        <v/>
      </c>
      <c r="M4538" t="str" cm="1">
        <f t="array" ref="M4538">IF(L4538="","",_xlfn.IFS(
  AND(L4538&gt;=TIME(9,0,0), L4538&lt;TIME(16,0,0)),"Morning",
  AND(L4538&gt;=TIME(16,0,0), L4538&lt;TIME(23,59,0)),"Evening",
  L4538&gt;=TIME(23,59,0),"Night",
  L4538&lt;TIME(9,0,0),"Night"
))</f>
        <v/>
      </c>
      <c r="O4538" t="str">
        <f t="shared" si="424"/>
        <v/>
      </c>
    </row>
    <row r="4539" spans="7:15" x14ac:dyDescent="0.25">
      <c r="G4539" t="str">
        <f t="shared" si="420"/>
        <v/>
      </c>
      <c r="H4539" s="4" t="str">
        <f t="shared" si="421"/>
        <v/>
      </c>
      <c r="I4539" t="str">
        <f>IFERROR(INDEX(Analysis!$B$71:$L$91, MATCH(B4539, Analysis!$A$71:$A$91, 0), MATCH(C4539, Analysis!$B$70:$L$70, 0)), "")</f>
        <v/>
      </c>
      <c r="J4539" t="str">
        <f t="shared" si="422"/>
        <v/>
      </c>
      <c r="K4539" s="56" t="str">
        <f t="shared" si="423"/>
        <v/>
      </c>
      <c r="L4539" s="57" t="str">
        <f t="shared" si="425"/>
        <v/>
      </c>
      <c r="M4539" t="str" cm="1">
        <f t="array" ref="M4539">IF(L4539="","",_xlfn.IFS(
  AND(L4539&gt;=TIME(9,0,0), L4539&lt;TIME(16,0,0)),"Morning",
  AND(L4539&gt;=TIME(16,0,0), L4539&lt;TIME(23,59,0)),"Evening",
  L4539&gt;=TIME(23,59,0),"Night",
  L4539&lt;TIME(9,0,0),"Night"
))</f>
        <v/>
      </c>
      <c r="O4539" t="str">
        <f t="shared" si="424"/>
        <v/>
      </c>
    </row>
    <row r="4540" spans="7:15" x14ac:dyDescent="0.25">
      <c r="G4540" t="str">
        <f t="shared" si="420"/>
        <v/>
      </c>
      <c r="H4540" s="4" t="str">
        <f t="shared" si="421"/>
        <v/>
      </c>
      <c r="I4540" t="str">
        <f>IFERROR(INDEX(Analysis!$B$71:$L$91, MATCH(B4540, Analysis!$A$71:$A$91, 0), MATCH(C4540, Analysis!$B$70:$L$70, 0)), "")</f>
        <v/>
      </c>
      <c r="J4540" t="str">
        <f t="shared" si="422"/>
        <v/>
      </c>
      <c r="K4540" s="56" t="str">
        <f t="shared" si="423"/>
        <v/>
      </c>
      <c r="L4540" s="57" t="str">
        <f t="shared" si="425"/>
        <v/>
      </c>
      <c r="M4540" t="str" cm="1">
        <f t="array" ref="M4540">IF(L4540="","",_xlfn.IFS(
  AND(L4540&gt;=TIME(9,0,0), L4540&lt;TIME(16,0,0)),"Morning",
  AND(L4540&gt;=TIME(16,0,0), L4540&lt;TIME(23,59,0)),"Evening",
  L4540&gt;=TIME(23,59,0),"Night",
  L4540&lt;TIME(9,0,0),"Night"
))</f>
        <v/>
      </c>
      <c r="O4540" t="str">
        <f t="shared" si="424"/>
        <v/>
      </c>
    </row>
    <row r="4541" spans="7:15" x14ac:dyDescent="0.25">
      <c r="G4541" t="str">
        <f t="shared" si="420"/>
        <v/>
      </c>
      <c r="H4541" s="4" t="str">
        <f t="shared" si="421"/>
        <v/>
      </c>
      <c r="I4541" t="str">
        <f>IFERROR(INDEX(Analysis!$B$71:$L$91, MATCH(B4541, Analysis!$A$71:$A$91, 0), MATCH(C4541, Analysis!$B$70:$L$70, 0)), "")</f>
        <v/>
      </c>
      <c r="J4541" t="str">
        <f t="shared" si="422"/>
        <v/>
      </c>
      <c r="K4541" s="56" t="str">
        <f t="shared" si="423"/>
        <v/>
      </c>
      <c r="L4541" s="57" t="str">
        <f t="shared" si="425"/>
        <v/>
      </c>
      <c r="M4541" t="str" cm="1">
        <f t="array" ref="M4541">IF(L4541="","",_xlfn.IFS(
  AND(L4541&gt;=TIME(9,0,0), L4541&lt;TIME(16,0,0)),"Morning",
  AND(L4541&gt;=TIME(16,0,0), L4541&lt;TIME(23,59,0)),"Evening",
  L4541&gt;=TIME(23,59,0),"Night",
  L4541&lt;TIME(9,0,0),"Night"
))</f>
        <v/>
      </c>
      <c r="O4541" t="str">
        <f t="shared" si="424"/>
        <v/>
      </c>
    </row>
    <row r="4542" spans="7:15" x14ac:dyDescent="0.25">
      <c r="G4542" t="str">
        <f t="shared" si="420"/>
        <v/>
      </c>
      <c r="H4542" s="4" t="str">
        <f t="shared" si="421"/>
        <v/>
      </c>
      <c r="I4542" t="str">
        <f>IFERROR(INDEX(Analysis!$B$71:$L$91, MATCH(B4542, Analysis!$A$71:$A$91, 0), MATCH(C4542, Analysis!$B$70:$L$70, 0)), "")</f>
        <v/>
      </c>
      <c r="J4542" t="str">
        <f t="shared" si="422"/>
        <v/>
      </c>
      <c r="K4542" s="56" t="str">
        <f t="shared" si="423"/>
        <v/>
      </c>
      <c r="L4542" s="57" t="str">
        <f t="shared" si="425"/>
        <v/>
      </c>
      <c r="M4542" t="str" cm="1">
        <f t="array" ref="M4542">IF(L4542="","",_xlfn.IFS(
  AND(L4542&gt;=TIME(9,0,0), L4542&lt;TIME(16,0,0)),"Morning",
  AND(L4542&gt;=TIME(16,0,0), L4542&lt;TIME(23,59,0)),"Evening",
  L4542&gt;=TIME(23,59,0),"Night",
  L4542&lt;TIME(9,0,0),"Night"
))</f>
        <v/>
      </c>
      <c r="O4542" t="str">
        <f t="shared" si="424"/>
        <v/>
      </c>
    </row>
    <row r="4543" spans="7:15" x14ac:dyDescent="0.25">
      <c r="G4543" t="str">
        <f t="shared" si="420"/>
        <v/>
      </c>
      <c r="H4543" s="4" t="str">
        <f t="shared" si="421"/>
        <v/>
      </c>
      <c r="I4543" t="str">
        <f>IFERROR(INDEX(Analysis!$B$71:$L$91, MATCH(B4543, Analysis!$A$71:$A$91, 0), MATCH(C4543, Analysis!$B$70:$L$70, 0)), "")</f>
        <v/>
      </c>
      <c r="J4543" t="str">
        <f t="shared" si="422"/>
        <v/>
      </c>
      <c r="K4543" s="56" t="str">
        <f t="shared" si="423"/>
        <v/>
      </c>
      <c r="L4543" s="57" t="str">
        <f t="shared" si="425"/>
        <v/>
      </c>
      <c r="M4543" t="str" cm="1">
        <f t="array" ref="M4543">IF(L4543="","",_xlfn.IFS(
  AND(L4543&gt;=TIME(9,0,0), L4543&lt;TIME(16,0,0)),"Morning",
  AND(L4543&gt;=TIME(16,0,0), L4543&lt;TIME(23,59,0)),"Evening",
  L4543&gt;=TIME(23,59,0),"Night",
  L4543&lt;TIME(9,0,0),"Night"
))</f>
        <v/>
      </c>
      <c r="O4543" t="str">
        <f t="shared" si="424"/>
        <v/>
      </c>
    </row>
    <row r="4544" spans="7:15" x14ac:dyDescent="0.25">
      <c r="G4544" t="str">
        <f t="shared" si="420"/>
        <v/>
      </c>
      <c r="H4544" s="4" t="str">
        <f t="shared" si="421"/>
        <v/>
      </c>
      <c r="I4544" t="str">
        <f>IFERROR(INDEX(Analysis!$B$71:$L$91, MATCH(B4544, Analysis!$A$71:$A$91, 0), MATCH(C4544, Analysis!$B$70:$L$70, 0)), "")</f>
        <v/>
      </c>
      <c r="J4544" t="str">
        <f t="shared" si="422"/>
        <v/>
      </c>
      <c r="K4544" s="56" t="str">
        <f t="shared" si="423"/>
        <v/>
      </c>
      <c r="L4544" s="57" t="str">
        <f t="shared" si="425"/>
        <v/>
      </c>
      <c r="M4544" t="str" cm="1">
        <f t="array" ref="M4544">IF(L4544="","",_xlfn.IFS(
  AND(L4544&gt;=TIME(9,0,0), L4544&lt;TIME(16,0,0)),"Morning",
  AND(L4544&gt;=TIME(16,0,0), L4544&lt;TIME(23,59,0)),"Evening",
  L4544&gt;=TIME(23,59,0),"Night",
  L4544&lt;TIME(9,0,0),"Night"
))</f>
        <v/>
      </c>
      <c r="O4544" t="str">
        <f t="shared" si="424"/>
        <v/>
      </c>
    </row>
    <row r="4545" spans="7:15" x14ac:dyDescent="0.25">
      <c r="G4545" t="str">
        <f t="shared" si="420"/>
        <v/>
      </c>
      <c r="H4545" s="4" t="str">
        <f t="shared" si="421"/>
        <v/>
      </c>
      <c r="I4545" t="str">
        <f>IFERROR(INDEX(Analysis!$B$71:$L$91, MATCH(B4545, Analysis!$A$71:$A$91, 0), MATCH(C4545, Analysis!$B$70:$L$70, 0)), "")</f>
        <v/>
      </c>
      <c r="J4545" t="str">
        <f t="shared" si="422"/>
        <v/>
      </c>
      <c r="K4545" s="56" t="str">
        <f t="shared" si="423"/>
        <v/>
      </c>
      <c r="L4545" s="57" t="str">
        <f t="shared" si="425"/>
        <v/>
      </c>
      <c r="M4545" t="str" cm="1">
        <f t="array" ref="M4545">IF(L4545="","",_xlfn.IFS(
  AND(L4545&gt;=TIME(9,0,0), L4545&lt;TIME(16,0,0)),"Morning",
  AND(L4545&gt;=TIME(16,0,0), L4545&lt;TIME(23,59,0)),"Evening",
  L4545&gt;=TIME(23,59,0),"Night",
  L4545&lt;TIME(9,0,0),"Night"
))</f>
        <v/>
      </c>
      <c r="O4545" t="str">
        <f t="shared" si="424"/>
        <v/>
      </c>
    </row>
    <row r="4546" spans="7:15" x14ac:dyDescent="0.25">
      <c r="G4546" t="str">
        <f t="shared" ref="G4546:G4609" si="426">IF(ISBLANK(A4546), "", IF(ISBLANK(F4546), 0, F4546))</f>
        <v/>
      </c>
      <c r="H4546" s="4" t="str">
        <f t="shared" ref="H4546:H4609" si="427">IF(ISBLANK(E4546),"",HYPERLINK(E4546,"Click here"))</f>
        <v/>
      </c>
      <c r="I4546" t="str">
        <f>IFERROR(INDEX(Analysis!$B$71:$L$91, MATCH(B4546, Analysis!$A$71:$A$91, 0), MATCH(C4546, Analysis!$B$70:$L$70, 0)), "")</f>
        <v/>
      </c>
      <c r="J4546" t="str">
        <f t="shared" ref="J4546:J4609" si="428">IF(ISBLANK(A4546),"",WEEKNUM(A4546))</f>
        <v/>
      </c>
      <c r="K4546" s="56" t="str">
        <f t="shared" ref="K4546:K4609" si="429">IF(ISBLANK(A4546),"",DATE(YEAR(A4546),MONTH(A4546),DAY(A4546)))</f>
        <v/>
      </c>
      <c r="L4546" s="57" t="str">
        <f t="shared" si="425"/>
        <v/>
      </c>
      <c r="M4546" t="str" cm="1">
        <f t="array" ref="M4546">IF(L4546="","",_xlfn.IFS(
  AND(L4546&gt;=TIME(9,0,0), L4546&lt;TIME(16,0,0)),"Morning",
  AND(L4546&gt;=TIME(16,0,0), L4546&lt;TIME(23,59,0)),"Evening",
  L4546&gt;=TIME(23,59,0),"Night",
  L4546&lt;TIME(9,0,0),"Night"
))</f>
        <v/>
      </c>
      <c r="O4546" t="str">
        <f t="shared" ref="O4546:O4609" si="430">IF(N4546="ON", _xlfn.IMAGE(E4546, 1), "")</f>
        <v/>
      </c>
    </row>
    <row r="4547" spans="7:15" x14ac:dyDescent="0.25">
      <c r="G4547" t="str">
        <f t="shared" si="426"/>
        <v/>
      </c>
      <c r="H4547" s="4" t="str">
        <f t="shared" si="427"/>
        <v/>
      </c>
      <c r="I4547" t="str">
        <f>IFERROR(INDEX(Analysis!$B$71:$L$91, MATCH(B4547, Analysis!$A$71:$A$91, 0), MATCH(C4547, Analysis!$B$70:$L$70, 0)), "")</f>
        <v/>
      </c>
      <c r="J4547" t="str">
        <f t="shared" si="428"/>
        <v/>
      </c>
      <c r="K4547" s="56" t="str">
        <f t="shared" si="429"/>
        <v/>
      </c>
      <c r="L4547" s="57" t="str">
        <f t="shared" ref="L4547:L4610" si="431">IF(A4547="", "", A4547 - INT(A4547))</f>
        <v/>
      </c>
      <c r="M4547" t="str" cm="1">
        <f t="array" ref="M4547">IF(L4547="","",_xlfn.IFS(
  AND(L4547&gt;=TIME(9,0,0), L4547&lt;TIME(16,0,0)),"Morning",
  AND(L4547&gt;=TIME(16,0,0), L4547&lt;TIME(23,59,0)),"Evening",
  L4547&gt;=TIME(23,59,0),"Night",
  L4547&lt;TIME(9,0,0),"Night"
))</f>
        <v/>
      </c>
      <c r="O4547" t="str">
        <f t="shared" si="430"/>
        <v/>
      </c>
    </row>
    <row r="4548" spans="7:15" x14ac:dyDescent="0.25">
      <c r="G4548" t="str">
        <f t="shared" si="426"/>
        <v/>
      </c>
      <c r="H4548" s="4" t="str">
        <f t="shared" si="427"/>
        <v/>
      </c>
      <c r="I4548" t="str">
        <f>IFERROR(INDEX(Analysis!$B$71:$L$91, MATCH(B4548, Analysis!$A$71:$A$91, 0), MATCH(C4548, Analysis!$B$70:$L$70, 0)), "")</f>
        <v/>
      </c>
      <c r="J4548" t="str">
        <f t="shared" si="428"/>
        <v/>
      </c>
      <c r="K4548" s="56" t="str">
        <f t="shared" si="429"/>
        <v/>
      </c>
      <c r="L4548" s="57" t="str">
        <f t="shared" si="431"/>
        <v/>
      </c>
      <c r="M4548" t="str" cm="1">
        <f t="array" ref="M4548">IF(L4548="","",_xlfn.IFS(
  AND(L4548&gt;=TIME(9,0,0), L4548&lt;TIME(16,0,0)),"Morning",
  AND(L4548&gt;=TIME(16,0,0), L4548&lt;TIME(23,59,0)),"Evening",
  L4548&gt;=TIME(23,59,0),"Night",
  L4548&lt;TIME(9,0,0),"Night"
))</f>
        <v/>
      </c>
      <c r="O4548" t="str">
        <f t="shared" si="430"/>
        <v/>
      </c>
    </row>
    <row r="4549" spans="7:15" x14ac:dyDescent="0.25">
      <c r="G4549" t="str">
        <f t="shared" si="426"/>
        <v/>
      </c>
      <c r="H4549" s="4" t="str">
        <f t="shared" si="427"/>
        <v/>
      </c>
      <c r="I4549" t="str">
        <f>IFERROR(INDEX(Analysis!$B$71:$L$91, MATCH(B4549, Analysis!$A$71:$A$91, 0), MATCH(C4549, Analysis!$B$70:$L$70, 0)), "")</f>
        <v/>
      </c>
      <c r="J4549" t="str">
        <f t="shared" si="428"/>
        <v/>
      </c>
      <c r="K4549" s="56" t="str">
        <f t="shared" si="429"/>
        <v/>
      </c>
      <c r="L4549" s="57" t="str">
        <f t="shared" si="431"/>
        <v/>
      </c>
      <c r="M4549" t="str" cm="1">
        <f t="array" ref="M4549">IF(L4549="","",_xlfn.IFS(
  AND(L4549&gt;=TIME(9,0,0), L4549&lt;TIME(16,0,0)),"Morning",
  AND(L4549&gt;=TIME(16,0,0), L4549&lt;TIME(23,59,0)),"Evening",
  L4549&gt;=TIME(23,59,0),"Night",
  L4549&lt;TIME(9,0,0),"Night"
))</f>
        <v/>
      </c>
      <c r="O4549" t="str">
        <f t="shared" si="430"/>
        <v/>
      </c>
    </row>
    <row r="4550" spans="7:15" x14ac:dyDescent="0.25">
      <c r="G4550" t="str">
        <f t="shared" si="426"/>
        <v/>
      </c>
      <c r="H4550" s="4" t="str">
        <f t="shared" si="427"/>
        <v/>
      </c>
      <c r="I4550" t="str">
        <f>IFERROR(INDEX(Analysis!$B$71:$L$91, MATCH(B4550, Analysis!$A$71:$A$91, 0), MATCH(C4550, Analysis!$B$70:$L$70, 0)), "")</f>
        <v/>
      </c>
      <c r="J4550" t="str">
        <f t="shared" si="428"/>
        <v/>
      </c>
      <c r="K4550" s="56" t="str">
        <f t="shared" si="429"/>
        <v/>
      </c>
      <c r="L4550" s="57" t="str">
        <f t="shared" si="431"/>
        <v/>
      </c>
      <c r="M4550" t="str" cm="1">
        <f t="array" ref="M4550">IF(L4550="","",_xlfn.IFS(
  AND(L4550&gt;=TIME(9,0,0), L4550&lt;TIME(16,0,0)),"Morning",
  AND(L4550&gt;=TIME(16,0,0), L4550&lt;TIME(23,59,0)),"Evening",
  L4550&gt;=TIME(23,59,0),"Night",
  L4550&lt;TIME(9,0,0),"Night"
))</f>
        <v/>
      </c>
      <c r="O4550" t="str">
        <f t="shared" si="430"/>
        <v/>
      </c>
    </row>
    <row r="4551" spans="7:15" x14ac:dyDescent="0.25">
      <c r="G4551" t="str">
        <f t="shared" si="426"/>
        <v/>
      </c>
      <c r="H4551" s="4" t="str">
        <f t="shared" si="427"/>
        <v/>
      </c>
      <c r="I4551" t="str">
        <f>IFERROR(INDEX(Analysis!$B$71:$L$91, MATCH(B4551, Analysis!$A$71:$A$91, 0), MATCH(C4551, Analysis!$B$70:$L$70, 0)), "")</f>
        <v/>
      </c>
      <c r="J4551" t="str">
        <f t="shared" si="428"/>
        <v/>
      </c>
      <c r="K4551" s="56" t="str">
        <f t="shared" si="429"/>
        <v/>
      </c>
      <c r="L4551" s="57" t="str">
        <f t="shared" si="431"/>
        <v/>
      </c>
      <c r="M4551" t="str" cm="1">
        <f t="array" ref="M4551">IF(L4551="","",_xlfn.IFS(
  AND(L4551&gt;=TIME(9,0,0), L4551&lt;TIME(16,0,0)),"Morning",
  AND(L4551&gt;=TIME(16,0,0), L4551&lt;TIME(23,59,0)),"Evening",
  L4551&gt;=TIME(23,59,0),"Night",
  L4551&lt;TIME(9,0,0),"Night"
))</f>
        <v/>
      </c>
      <c r="O4551" t="str">
        <f t="shared" si="430"/>
        <v/>
      </c>
    </row>
    <row r="4552" spans="7:15" x14ac:dyDescent="0.25">
      <c r="G4552" t="str">
        <f t="shared" si="426"/>
        <v/>
      </c>
      <c r="H4552" s="4" t="str">
        <f t="shared" si="427"/>
        <v/>
      </c>
      <c r="I4552" t="str">
        <f>IFERROR(INDEX(Analysis!$B$71:$L$91, MATCH(B4552, Analysis!$A$71:$A$91, 0), MATCH(C4552, Analysis!$B$70:$L$70, 0)), "")</f>
        <v/>
      </c>
      <c r="J4552" t="str">
        <f t="shared" si="428"/>
        <v/>
      </c>
      <c r="K4552" s="56" t="str">
        <f t="shared" si="429"/>
        <v/>
      </c>
      <c r="L4552" s="57" t="str">
        <f t="shared" si="431"/>
        <v/>
      </c>
      <c r="M4552" t="str" cm="1">
        <f t="array" ref="M4552">IF(L4552="","",_xlfn.IFS(
  AND(L4552&gt;=TIME(9,0,0), L4552&lt;TIME(16,0,0)),"Morning",
  AND(L4552&gt;=TIME(16,0,0), L4552&lt;TIME(23,59,0)),"Evening",
  L4552&gt;=TIME(23,59,0),"Night",
  L4552&lt;TIME(9,0,0),"Night"
))</f>
        <v/>
      </c>
      <c r="O4552" t="str">
        <f t="shared" si="430"/>
        <v/>
      </c>
    </row>
    <row r="4553" spans="7:15" x14ac:dyDescent="0.25">
      <c r="G4553" t="str">
        <f t="shared" si="426"/>
        <v/>
      </c>
      <c r="H4553" s="4" t="str">
        <f t="shared" si="427"/>
        <v/>
      </c>
      <c r="I4553" t="str">
        <f>IFERROR(INDEX(Analysis!$B$71:$L$91, MATCH(B4553, Analysis!$A$71:$A$91, 0), MATCH(C4553, Analysis!$B$70:$L$70, 0)), "")</f>
        <v/>
      </c>
      <c r="J4553" t="str">
        <f t="shared" si="428"/>
        <v/>
      </c>
      <c r="K4553" s="56" t="str">
        <f t="shared" si="429"/>
        <v/>
      </c>
      <c r="L4553" s="57" t="str">
        <f t="shared" si="431"/>
        <v/>
      </c>
      <c r="M4553" t="str" cm="1">
        <f t="array" ref="M4553">IF(L4553="","",_xlfn.IFS(
  AND(L4553&gt;=TIME(9,0,0), L4553&lt;TIME(16,0,0)),"Morning",
  AND(L4553&gt;=TIME(16,0,0), L4553&lt;TIME(23,59,0)),"Evening",
  L4553&gt;=TIME(23,59,0),"Night",
  L4553&lt;TIME(9,0,0),"Night"
))</f>
        <v/>
      </c>
      <c r="O4553" t="str">
        <f t="shared" si="430"/>
        <v/>
      </c>
    </row>
    <row r="4554" spans="7:15" x14ac:dyDescent="0.25">
      <c r="G4554" t="str">
        <f t="shared" si="426"/>
        <v/>
      </c>
      <c r="H4554" s="4" t="str">
        <f t="shared" si="427"/>
        <v/>
      </c>
      <c r="I4554" t="str">
        <f>IFERROR(INDEX(Analysis!$B$71:$L$91, MATCH(B4554, Analysis!$A$71:$A$91, 0), MATCH(C4554, Analysis!$B$70:$L$70, 0)), "")</f>
        <v/>
      </c>
      <c r="J4554" t="str">
        <f t="shared" si="428"/>
        <v/>
      </c>
      <c r="K4554" s="56" t="str">
        <f t="shared" si="429"/>
        <v/>
      </c>
      <c r="L4554" s="57" t="str">
        <f t="shared" si="431"/>
        <v/>
      </c>
      <c r="M4554" t="str" cm="1">
        <f t="array" ref="M4554">IF(L4554="","",_xlfn.IFS(
  AND(L4554&gt;=TIME(9,0,0), L4554&lt;TIME(16,0,0)),"Morning",
  AND(L4554&gt;=TIME(16,0,0), L4554&lt;TIME(23,59,0)),"Evening",
  L4554&gt;=TIME(23,59,0),"Night",
  L4554&lt;TIME(9,0,0),"Night"
))</f>
        <v/>
      </c>
      <c r="O4554" t="str">
        <f t="shared" si="430"/>
        <v/>
      </c>
    </row>
    <row r="4555" spans="7:15" x14ac:dyDescent="0.25">
      <c r="G4555" t="str">
        <f t="shared" si="426"/>
        <v/>
      </c>
      <c r="H4555" s="4" t="str">
        <f t="shared" si="427"/>
        <v/>
      </c>
      <c r="I4555" t="str">
        <f>IFERROR(INDEX(Analysis!$B$71:$L$91, MATCH(B4555, Analysis!$A$71:$A$91, 0), MATCH(C4555, Analysis!$B$70:$L$70, 0)), "")</f>
        <v/>
      </c>
      <c r="J4555" t="str">
        <f t="shared" si="428"/>
        <v/>
      </c>
      <c r="K4555" s="56" t="str">
        <f t="shared" si="429"/>
        <v/>
      </c>
      <c r="L4555" s="57" t="str">
        <f t="shared" si="431"/>
        <v/>
      </c>
      <c r="M4555" t="str" cm="1">
        <f t="array" ref="M4555">IF(L4555="","",_xlfn.IFS(
  AND(L4555&gt;=TIME(9,0,0), L4555&lt;TIME(16,0,0)),"Morning",
  AND(L4555&gt;=TIME(16,0,0), L4555&lt;TIME(23,59,0)),"Evening",
  L4555&gt;=TIME(23,59,0),"Night",
  L4555&lt;TIME(9,0,0),"Night"
))</f>
        <v/>
      </c>
      <c r="O4555" t="str">
        <f t="shared" si="430"/>
        <v/>
      </c>
    </row>
    <row r="4556" spans="7:15" x14ac:dyDescent="0.25">
      <c r="G4556" t="str">
        <f t="shared" si="426"/>
        <v/>
      </c>
      <c r="H4556" s="4" t="str">
        <f t="shared" si="427"/>
        <v/>
      </c>
      <c r="I4556" t="str">
        <f>IFERROR(INDEX(Analysis!$B$71:$L$91, MATCH(B4556, Analysis!$A$71:$A$91, 0), MATCH(C4556, Analysis!$B$70:$L$70, 0)), "")</f>
        <v/>
      </c>
      <c r="J4556" t="str">
        <f t="shared" si="428"/>
        <v/>
      </c>
      <c r="K4556" s="56" t="str">
        <f t="shared" si="429"/>
        <v/>
      </c>
      <c r="L4556" s="57" t="str">
        <f t="shared" si="431"/>
        <v/>
      </c>
      <c r="M4556" t="str" cm="1">
        <f t="array" ref="M4556">IF(L4556="","",_xlfn.IFS(
  AND(L4556&gt;=TIME(9,0,0), L4556&lt;TIME(16,0,0)),"Morning",
  AND(L4556&gt;=TIME(16,0,0), L4556&lt;TIME(23,59,0)),"Evening",
  L4556&gt;=TIME(23,59,0),"Night",
  L4556&lt;TIME(9,0,0),"Night"
))</f>
        <v/>
      </c>
      <c r="O4556" t="str">
        <f t="shared" si="430"/>
        <v/>
      </c>
    </row>
    <row r="4557" spans="7:15" x14ac:dyDescent="0.25">
      <c r="G4557" t="str">
        <f t="shared" si="426"/>
        <v/>
      </c>
      <c r="H4557" s="4" t="str">
        <f t="shared" si="427"/>
        <v/>
      </c>
      <c r="I4557" t="str">
        <f>IFERROR(INDEX(Analysis!$B$71:$L$91, MATCH(B4557, Analysis!$A$71:$A$91, 0), MATCH(C4557, Analysis!$B$70:$L$70, 0)), "")</f>
        <v/>
      </c>
      <c r="J4557" t="str">
        <f t="shared" si="428"/>
        <v/>
      </c>
      <c r="K4557" s="56" t="str">
        <f t="shared" si="429"/>
        <v/>
      </c>
      <c r="L4557" s="57" t="str">
        <f t="shared" si="431"/>
        <v/>
      </c>
      <c r="M4557" t="str" cm="1">
        <f t="array" ref="M4557">IF(L4557="","",_xlfn.IFS(
  AND(L4557&gt;=TIME(9,0,0), L4557&lt;TIME(16,0,0)),"Morning",
  AND(L4557&gt;=TIME(16,0,0), L4557&lt;TIME(23,59,0)),"Evening",
  L4557&gt;=TIME(23,59,0),"Night",
  L4557&lt;TIME(9,0,0),"Night"
))</f>
        <v/>
      </c>
      <c r="O4557" t="str">
        <f t="shared" si="430"/>
        <v/>
      </c>
    </row>
    <row r="4558" spans="7:15" x14ac:dyDescent="0.25">
      <c r="G4558" t="str">
        <f t="shared" si="426"/>
        <v/>
      </c>
      <c r="H4558" s="4" t="str">
        <f t="shared" si="427"/>
        <v/>
      </c>
      <c r="I4558" t="str">
        <f>IFERROR(INDEX(Analysis!$B$71:$L$91, MATCH(B4558, Analysis!$A$71:$A$91, 0), MATCH(C4558, Analysis!$B$70:$L$70, 0)), "")</f>
        <v/>
      </c>
      <c r="J4558" t="str">
        <f t="shared" si="428"/>
        <v/>
      </c>
      <c r="K4558" s="56" t="str">
        <f t="shared" si="429"/>
        <v/>
      </c>
      <c r="L4558" s="57" t="str">
        <f t="shared" si="431"/>
        <v/>
      </c>
      <c r="M4558" t="str" cm="1">
        <f t="array" ref="M4558">IF(L4558="","",_xlfn.IFS(
  AND(L4558&gt;=TIME(9,0,0), L4558&lt;TIME(16,0,0)),"Morning",
  AND(L4558&gt;=TIME(16,0,0), L4558&lt;TIME(23,59,0)),"Evening",
  L4558&gt;=TIME(23,59,0),"Night",
  L4558&lt;TIME(9,0,0),"Night"
))</f>
        <v/>
      </c>
      <c r="O4558" t="str">
        <f t="shared" si="430"/>
        <v/>
      </c>
    </row>
    <row r="4559" spans="7:15" x14ac:dyDescent="0.25">
      <c r="G4559" t="str">
        <f t="shared" si="426"/>
        <v/>
      </c>
      <c r="H4559" s="4" t="str">
        <f t="shared" si="427"/>
        <v/>
      </c>
      <c r="I4559" t="str">
        <f>IFERROR(INDEX(Analysis!$B$71:$L$91, MATCH(B4559, Analysis!$A$71:$A$91, 0), MATCH(C4559, Analysis!$B$70:$L$70, 0)), "")</f>
        <v/>
      </c>
      <c r="J4559" t="str">
        <f t="shared" si="428"/>
        <v/>
      </c>
      <c r="K4559" s="56" t="str">
        <f t="shared" si="429"/>
        <v/>
      </c>
      <c r="L4559" s="57" t="str">
        <f t="shared" si="431"/>
        <v/>
      </c>
      <c r="M4559" t="str" cm="1">
        <f t="array" ref="M4559">IF(L4559="","",_xlfn.IFS(
  AND(L4559&gt;=TIME(9,0,0), L4559&lt;TIME(16,0,0)),"Morning",
  AND(L4559&gt;=TIME(16,0,0), L4559&lt;TIME(23,59,0)),"Evening",
  L4559&gt;=TIME(23,59,0),"Night",
  L4559&lt;TIME(9,0,0),"Night"
))</f>
        <v/>
      </c>
      <c r="O4559" t="str">
        <f t="shared" si="430"/>
        <v/>
      </c>
    </row>
    <row r="4560" spans="7:15" x14ac:dyDescent="0.25">
      <c r="G4560" t="str">
        <f t="shared" si="426"/>
        <v/>
      </c>
      <c r="H4560" s="4" t="str">
        <f t="shared" si="427"/>
        <v/>
      </c>
      <c r="I4560" t="str">
        <f>IFERROR(INDEX(Analysis!$B$71:$L$91, MATCH(B4560, Analysis!$A$71:$A$91, 0), MATCH(C4560, Analysis!$B$70:$L$70, 0)), "")</f>
        <v/>
      </c>
      <c r="J4560" t="str">
        <f t="shared" si="428"/>
        <v/>
      </c>
      <c r="K4560" s="56" t="str">
        <f t="shared" si="429"/>
        <v/>
      </c>
      <c r="L4560" s="57" t="str">
        <f t="shared" si="431"/>
        <v/>
      </c>
      <c r="M4560" t="str" cm="1">
        <f t="array" ref="M4560">IF(L4560="","",_xlfn.IFS(
  AND(L4560&gt;=TIME(9,0,0), L4560&lt;TIME(16,0,0)),"Morning",
  AND(L4560&gt;=TIME(16,0,0), L4560&lt;TIME(23,59,0)),"Evening",
  L4560&gt;=TIME(23,59,0),"Night",
  L4560&lt;TIME(9,0,0),"Night"
))</f>
        <v/>
      </c>
      <c r="O4560" t="str">
        <f t="shared" si="430"/>
        <v/>
      </c>
    </row>
    <row r="4561" spans="7:15" x14ac:dyDescent="0.25">
      <c r="G4561" t="str">
        <f t="shared" si="426"/>
        <v/>
      </c>
      <c r="H4561" s="4" t="str">
        <f t="shared" si="427"/>
        <v/>
      </c>
      <c r="I4561" t="str">
        <f>IFERROR(INDEX(Analysis!$B$71:$L$91, MATCH(B4561, Analysis!$A$71:$A$91, 0), MATCH(C4561, Analysis!$B$70:$L$70, 0)), "")</f>
        <v/>
      </c>
      <c r="J4561" t="str">
        <f t="shared" si="428"/>
        <v/>
      </c>
      <c r="K4561" s="56" t="str">
        <f t="shared" si="429"/>
        <v/>
      </c>
      <c r="L4561" s="57" t="str">
        <f t="shared" si="431"/>
        <v/>
      </c>
      <c r="M4561" t="str" cm="1">
        <f t="array" ref="M4561">IF(L4561="","",_xlfn.IFS(
  AND(L4561&gt;=TIME(9,0,0), L4561&lt;TIME(16,0,0)),"Morning",
  AND(L4561&gt;=TIME(16,0,0), L4561&lt;TIME(23,59,0)),"Evening",
  L4561&gt;=TIME(23,59,0),"Night",
  L4561&lt;TIME(9,0,0),"Night"
))</f>
        <v/>
      </c>
      <c r="O4561" t="str">
        <f t="shared" si="430"/>
        <v/>
      </c>
    </row>
    <row r="4562" spans="7:15" x14ac:dyDescent="0.25">
      <c r="G4562" t="str">
        <f t="shared" si="426"/>
        <v/>
      </c>
      <c r="H4562" s="4" t="str">
        <f t="shared" si="427"/>
        <v/>
      </c>
      <c r="I4562" t="str">
        <f>IFERROR(INDEX(Analysis!$B$71:$L$91, MATCH(B4562, Analysis!$A$71:$A$91, 0), MATCH(C4562, Analysis!$B$70:$L$70, 0)), "")</f>
        <v/>
      </c>
      <c r="J4562" t="str">
        <f t="shared" si="428"/>
        <v/>
      </c>
      <c r="K4562" s="56" t="str">
        <f t="shared" si="429"/>
        <v/>
      </c>
      <c r="L4562" s="57" t="str">
        <f t="shared" si="431"/>
        <v/>
      </c>
      <c r="M4562" t="str" cm="1">
        <f t="array" ref="M4562">IF(L4562="","",_xlfn.IFS(
  AND(L4562&gt;=TIME(9,0,0), L4562&lt;TIME(16,0,0)),"Morning",
  AND(L4562&gt;=TIME(16,0,0), L4562&lt;TIME(23,59,0)),"Evening",
  L4562&gt;=TIME(23,59,0),"Night",
  L4562&lt;TIME(9,0,0),"Night"
))</f>
        <v/>
      </c>
      <c r="O4562" t="str">
        <f t="shared" si="430"/>
        <v/>
      </c>
    </row>
    <row r="4563" spans="7:15" x14ac:dyDescent="0.25">
      <c r="G4563" t="str">
        <f t="shared" si="426"/>
        <v/>
      </c>
      <c r="H4563" s="4" t="str">
        <f t="shared" si="427"/>
        <v/>
      </c>
      <c r="I4563" t="str">
        <f>IFERROR(INDEX(Analysis!$B$71:$L$91, MATCH(B4563, Analysis!$A$71:$A$91, 0), MATCH(C4563, Analysis!$B$70:$L$70, 0)), "")</f>
        <v/>
      </c>
      <c r="J4563" t="str">
        <f t="shared" si="428"/>
        <v/>
      </c>
      <c r="K4563" s="56" t="str">
        <f t="shared" si="429"/>
        <v/>
      </c>
      <c r="L4563" s="57" t="str">
        <f t="shared" si="431"/>
        <v/>
      </c>
      <c r="M4563" t="str" cm="1">
        <f t="array" ref="M4563">IF(L4563="","",_xlfn.IFS(
  AND(L4563&gt;=TIME(9,0,0), L4563&lt;TIME(16,0,0)),"Morning",
  AND(L4563&gt;=TIME(16,0,0), L4563&lt;TIME(23,59,0)),"Evening",
  L4563&gt;=TIME(23,59,0),"Night",
  L4563&lt;TIME(9,0,0),"Night"
))</f>
        <v/>
      </c>
      <c r="O4563" t="str">
        <f t="shared" si="430"/>
        <v/>
      </c>
    </row>
    <row r="4564" spans="7:15" x14ac:dyDescent="0.25">
      <c r="G4564" t="str">
        <f t="shared" si="426"/>
        <v/>
      </c>
      <c r="H4564" s="4" t="str">
        <f t="shared" si="427"/>
        <v/>
      </c>
      <c r="I4564" t="str">
        <f>IFERROR(INDEX(Analysis!$B$71:$L$91, MATCH(B4564, Analysis!$A$71:$A$91, 0), MATCH(C4564, Analysis!$B$70:$L$70, 0)), "")</f>
        <v/>
      </c>
      <c r="J4564" t="str">
        <f t="shared" si="428"/>
        <v/>
      </c>
      <c r="K4564" s="56" t="str">
        <f t="shared" si="429"/>
        <v/>
      </c>
      <c r="L4564" s="57" t="str">
        <f t="shared" si="431"/>
        <v/>
      </c>
      <c r="M4564" t="str" cm="1">
        <f t="array" ref="M4564">IF(L4564="","",_xlfn.IFS(
  AND(L4564&gt;=TIME(9,0,0), L4564&lt;TIME(16,0,0)),"Morning",
  AND(L4564&gt;=TIME(16,0,0), L4564&lt;TIME(23,59,0)),"Evening",
  L4564&gt;=TIME(23,59,0),"Night",
  L4564&lt;TIME(9,0,0),"Night"
))</f>
        <v/>
      </c>
      <c r="O4564" t="str">
        <f t="shared" si="430"/>
        <v/>
      </c>
    </row>
    <row r="4565" spans="7:15" x14ac:dyDescent="0.25">
      <c r="G4565" t="str">
        <f t="shared" si="426"/>
        <v/>
      </c>
      <c r="H4565" s="4" t="str">
        <f t="shared" si="427"/>
        <v/>
      </c>
      <c r="I4565" t="str">
        <f>IFERROR(INDEX(Analysis!$B$71:$L$91, MATCH(B4565, Analysis!$A$71:$A$91, 0), MATCH(C4565, Analysis!$B$70:$L$70, 0)), "")</f>
        <v/>
      </c>
      <c r="J4565" t="str">
        <f t="shared" si="428"/>
        <v/>
      </c>
      <c r="K4565" s="56" t="str">
        <f t="shared" si="429"/>
        <v/>
      </c>
      <c r="L4565" s="57" t="str">
        <f t="shared" si="431"/>
        <v/>
      </c>
      <c r="M4565" t="str" cm="1">
        <f t="array" ref="M4565">IF(L4565="","",_xlfn.IFS(
  AND(L4565&gt;=TIME(9,0,0), L4565&lt;TIME(16,0,0)),"Morning",
  AND(L4565&gt;=TIME(16,0,0), L4565&lt;TIME(23,59,0)),"Evening",
  L4565&gt;=TIME(23,59,0),"Night",
  L4565&lt;TIME(9,0,0),"Night"
))</f>
        <v/>
      </c>
      <c r="O4565" t="str">
        <f t="shared" si="430"/>
        <v/>
      </c>
    </row>
    <row r="4566" spans="7:15" x14ac:dyDescent="0.25">
      <c r="G4566" t="str">
        <f t="shared" si="426"/>
        <v/>
      </c>
      <c r="H4566" s="4" t="str">
        <f t="shared" si="427"/>
        <v/>
      </c>
      <c r="I4566" t="str">
        <f>IFERROR(INDEX(Analysis!$B$71:$L$91, MATCH(B4566, Analysis!$A$71:$A$91, 0), MATCH(C4566, Analysis!$B$70:$L$70, 0)), "")</f>
        <v/>
      </c>
      <c r="J4566" t="str">
        <f t="shared" si="428"/>
        <v/>
      </c>
      <c r="K4566" s="56" t="str">
        <f t="shared" si="429"/>
        <v/>
      </c>
      <c r="L4566" s="57" t="str">
        <f t="shared" si="431"/>
        <v/>
      </c>
      <c r="M4566" t="str" cm="1">
        <f t="array" ref="M4566">IF(L4566="","",_xlfn.IFS(
  AND(L4566&gt;=TIME(9,0,0), L4566&lt;TIME(16,0,0)),"Morning",
  AND(L4566&gt;=TIME(16,0,0), L4566&lt;TIME(23,59,0)),"Evening",
  L4566&gt;=TIME(23,59,0),"Night",
  L4566&lt;TIME(9,0,0),"Night"
))</f>
        <v/>
      </c>
      <c r="O4566" t="str">
        <f t="shared" si="430"/>
        <v/>
      </c>
    </row>
    <row r="4567" spans="7:15" x14ac:dyDescent="0.25">
      <c r="G4567" t="str">
        <f t="shared" si="426"/>
        <v/>
      </c>
      <c r="H4567" s="4" t="str">
        <f t="shared" si="427"/>
        <v/>
      </c>
      <c r="I4567" t="str">
        <f>IFERROR(INDEX(Analysis!$B$71:$L$91, MATCH(B4567, Analysis!$A$71:$A$91, 0), MATCH(C4567, Analysis!$B$70:$L$70, 0)), "")</f>
        <v/>
      </c>
      <c r="J4567" t="str">
        <f t="shared" si="428"/>
        <v/>
      </c>
      <c r="K4567" s="56" t="str">
        <f t="shared" si="429"/>
        <v/>
      </c>
      <c r="L4567" s="57" t="str">
        <f t="shared" si="431"/>
        <v/>
      </c>
      <c r="M4567" t="str" cm="1">
        <f t="array" ref="M4567">IF(L4567="","",_xlfn.IFS(
  AND(L4567&gt;=TIME(9,0,0), L4567&lt;TIME(16,0,0)),"Morning",
  AND(L4567&gt;=TIME(16,0,0), L4567&lt;TIME(23,59,0)),"Evening",
  L4567&gt;=TIME(23,59,0),"Night",
  L4567&lt;TIME(9,0,0),"Night"
))</f>
        <v/>
      </c>
      <c r="O4567" t="str">
        <f t="shared" si="430"/>
        <v/>
      </c>
    </row>
    <row r="4568" spans="7:15" x14ac:dyDescent="0.25">
      <c r="G4568" t="str">
        <f t="shared" si="426"/>
        <v/>
      </c>
      <c r="H4568" s="4" t="str">
        <f t="shared" si="427"/>
        <v/>
      </c>
      <c r="I4568" t="str">
        <f>IFERROR(INDEX(Analysis!$B$71:$L$91, MATCH(B4568, Analysis!$A$71:$A$91, 0), MATCH(C4568, Analysis!$B$70:$L$70, 0)), "")</f>
        <v/>
      </c>
      <c r="J4568" t="str">
        <f t="shared" si="428"/>
        <v/>
      </c>
      <c r="K4568" s="56" t="str">
        <f t="shared" si="429"/>
        <v/>
      </c>
      <c r="L4568" s="57" t="str">
        <f t="shared" si="431"/>
        <v/>
      </c>
      <c r="M4568" t="str" cm="1">
        <f t="array" ref="M4568">IF(L4568="","",_xlfn.IFS(
  AND(L4568&gt;=TIME(9,0,0), L4568&lt;TIME(16,0,0)),"Morning",
  AND(L4568&gt;=TIME(16,0,0), L4568&lt;TIME(23,59,0)),"Evening",
  L4568&gt;=TIME(23,59,0),"Night",
  L4568&lt;TIME(9,0,0),"Night"
))</f>
        <v/>
      </c>
      <c r="O4568" t="str">
        <f t="shared" si="430"/>
        <v/>
      </c>
    </row>
    <row r="4569" spans="7:15" x14ac:dyDescent="0.25">
      <c r="G4569" t="str">
        <f t="shared" si="426"/>
        <v/>
      </c>
      <c r="H4569" s="4" t="str">
        <f t="shared" si="427"/>
        <v/>
      </c>
      <c r="I4569" t="str">
        <f>IFERROR(INDEX(Analysis!$B$71:$L$91, MATCH(B4569, Analysis!$A$71:$A$91, 0), MATCH(C4569, Analysis!$B$70:$L$70, 0)), "")</f>
        <v/>
      </c>
      <c r="J4569" t="str">
        <f t="shared" si="428"/>
        <v/>
      </c>
      <c r="K4569" s="56" t="str">
        <f t="shared" si="429"/>
        <v/>
      </c>
      <c r="L4569" s="57" t="str">
        <f t="shared" si="431"/>
        <v/>
      </c>
      <c r="M4569" t="str" cm="1">
        <f t="array" ref="M4569">IF(L4569="","",_xlfn.IFS(
  AND(L4569&gt;=TIME(9,0,0), L4569&lt;TIME(16,0,0)),"Morning",
  AND(L4569&gt;=TIME(16,0,0), L4569&lt;TIME(23,59,0)),"Evening",
  L4569&gt;=TIME(23,59,0),"Night",
  L4569&lt;TIME(9,0,0),"Night"
))</f>
        <v/>
      </c>
      <c r="O4569" t="str">
        <f t="shared" si="430"/>
        <v/>
      </c>
    </row>
    <row r="4570" spans="7:15" x14ac:dyDescent="0.25">
      <c r="G4570" t="str">
        <f t="shared" si="426"/>
        <v/>
      </c>
      <c r="H4570" s="4" t="str">
        <f t="shared" si="427"/>
        <v/>
      </c>
      <c r="I4570" t="str">
        <f>IFERROR(INDEX(Analysis!$B$71:$L$91, MATCH(B4570, Analysis!$A$71:$A$91, 0), MATCH(C4570, Analysis!$B$70:$L$70, 0)), "")</f>
        <v/>
      </c>
      <c r="J4570" t="str">
        <f t="shared" si="428"/>
        <v/>
      </c>
      <c r="K4570" s="56" t="str">
        <f t="shared" si="429"/>
        <v/>
      </c>
      <c r="L4570" s="57" t="str">
        <f t="shared" si="431"/>
        <v/>
      </c>
      <c r="M4570" t="str" cm="1">
        <f t="array" ref="M4570">IF(L4570="","",_xlfn.IFS(
  AND(L4570&gt;=TIME(9,0,0), L4570&lt;TIME(16,0,0)),"Morning",
  AND(L4570&gt;=TIME(16,0,0), L4570&lt;TIME(23,59,0)),"Evening",
  L4570&gt;=TIME(23,59,0),"Night",
  L4570&lt;TIME(9,0,0),"Night"
))</f>
        <v/>
      </c>
      <c r="O4570" t="str">
        <f t="shared" si="430"/>
        <v/>
      </c>
    </row>
    <row r="4571" spans="7:15" x14ac:dyDescent="0.25">
      <c r="G4571" t="str">
        <f t="shared" si="426"/>
        <v/>
      </c>
      <c r="H4571" s="4" t="str">
        <f t="shared" si="427"/>
        <v/>
      </c>
      <c r="I4571" t="str">
        <f>IFERROR(INDEX(Analysis!$B$71:$L$91, MATCH(B4571, Analysis!$A$71:$A$91, 0), MATCH(C4571, Analysis!$B$70:$L$70, 0)), "")</f>
        <v/>
      </c>
      <c r="J4571" t="str">
        <f t="shared" si="428"/>
        <v/>
      </c>
      <c r="K4571" s="56" t="str">
        <f t="shared" si="429"/>
        <v/>
      </c>
      <c r="L4571" s="57" t="str">
        <f t="shared" si="431"/>
        <v/>
      </c>
      <c r="M4571" t="str" cm="1">
        <f t="array" ref="M4571">IF(L4571="","",_xlfn.IFS(
  AND(L4571&gt;=TIME(9,0,0), L4571&lt;TIME(16,0,0)),"Morning",
  AND(L4571&gt;=TIME(16,0,0), L4571&lt;TIME(23,59,0)),"Evening",
  L4571&gt;=TIME(23,59,0),"Night",
  L4571&lt;TIME(9,0,0),"Night"
))</f>
        <v/>
      </c>
      <c r="O4571" t="str">
        <f t="shared" si="430"/>
        <v/>
      </c>
    </row>
    <row r="4572" spans="7:15" x14ac:dyDescent="0.25">
      <c r="G4572" t="str">
        <f t="shared" si="426"/>
        <v/>
      </c>
      <c r="H4572" s="4" t="str">
        <f t="shared" si="427"/>
        <v/>
      </c>
      <c r="I4572" t="str">
        <f>IFERROR(INDEX(Analysis!$B$71:$L$91, MATCH(B4572, Analysis!$A$71:$A$91, 0), MATCH(C4572, Analysis!$B$70:$L$70, 0)), "")</f>
        <v/>
      </c>
      <c r="J4572" t="str">
        <f t="shared" si="428"/>
        <v/>
      </c>
      <c r="K4572" s="56" t="str">
        <f t="shared" si="429"/>
        <v/>
      </c>
      <c r="L4572" s="57" t="str">
        <f t="shared" si="431"/>
        <v/>
      </c>
      <c r="M4572" t="str" cm="1">
        <f t="array" ref="M4572">IF(L4572="","",_xlfn.IFS(
  AND(L4572&gt;=TIME(9,0,0), L4572&lt;TIME(16,0,0)),"Morning",
  AND(L4572&gt;=TIME(16,0,0), L4572&lt;TIME(23,59,0)),"Evening",
  L4572&gt;=TIME(23,59,0),"Night",
  L4572&lt;TIME(9,0,0),"Night"
))</f>
        <v/>
      </c>
      <c r="O4572" t="str">
        <f t="shared" si="430"/>
        <v/>
      </c>
    </row>
    <row r="4573" spans="7:15" x14ac:dyDescent="0.25">
      <c r="G4573" t="str">
        <f t="shared" si="426"/>
        <v/>
      </c>
      <c r="H4573" s="4" t="str">
        <f t="shared" si="427"/>
        <v/>
      </c>
      <c r="I4573" t="str">
        <f>IFERROR(INDEX(Analysis!$B$71:$L$91, MATCH(B4573, Analysis!$A$71:$A$91, 0), MATCH(C4573, Analysis!$B$70:$L$70, 0)), "")</f>
        <v/>
      </c>
      <c r="J4573" t="str">
        <f t="shared" si="428"/>
        <v/>
      </c>
      <c r="K4573" s="56" t="str">
        <f t="shared" si="429"/>
        <v/>
      </c>
      <c r="L4573" s="57" t="str">
        <f t="shared" si="431"/>
        <v/>
      </c>
      <c r="M4573" t="str" cm="1">
        <f t="array" ref="M4573">IF(L4573="","",_xlfn.IFS(
  AND(L4573&gt;=TIME(9,0,0), L4573&lt;TIME(16,0,0)),"Morning",
  AND(L4573&gt;=TIME(16,0,0), L4573&lt;TIME(23,59,0)),"Evening",
  L4573&gt;=TIME(23,59,0),"Night",
  L4573&lt;TIME(9,0,0),"Night"
))</f>
        <v/>
      </c>
      <c r="O4573" t="str">
        <f t="shared" si="430"/>
        <v/>
      </c>
    </row>
    <row r="4574" spans="7:15" x14ac:dyDescent="0.25">
      <c r="G4574" t="str">
        <f t="shared" si="426"/>
        <v/>
      </c>
      <c r="H4574" s="4" t="str">
        <f t="shared" si="427"/>
        <v/>
      </c>
      <c r="I4574" t="str">
        <f>IFERROR(INDEX(Analysis!$B$71:$L$91, MATCH(B4574, Analysis!$A$71:$A$91, 0), MATCH(C4574, Analysis!$B$70:$L$70, 0)), "")</f>
        <v/>
      </c>
      <c r="J4574" t="str">
        <f t="shared" si="428"/>
        <v/>
      </c>
      <c r="K4574" s="56" t="str">
        <f t="shared" si="429"/>
        <v/>
      </c>
      <c r="L4574" s="57" t="str">
        <f t="shared" si="431"/>
        <v/>
      </c>
      <c r="M4574" t="str" cm="1">
        <f t="array" ref="M4574">IF(L4574="","",_xlfn.IFS(
  AND(L4574&gt;=TIME(9,0,0), L4574&lt;TIME(16,0,0)),"Morning",
  AND(L4574&gt;=TIME(16,0,0), L4574&lt;TIME(23,59,0)),"Evening",
  L4574&gt;=TIME(23,59,0),"Night",
  L4574&lt;TIME(9,0,0),"Night"
))</f>
        <v/>
      </c>
      <c r="O4574" t="str">
        <f t="shared" si="430"/>
        <v/>
      </c>
    </row>
    <row r="4575" spans="7:15" x14ac:dyDescent="0.25">
      <c r="G4575" t="str">
        <f t="shared" si="426"/>
        <v/>
      </c>
      <c r="H4575" s="4" t="str">
        <f t="shared" si="427"/>
        <v/>
      </c>
      <c r="I4575" t="str">
        <f>IFERROR(INDEX(Analysis!$B$71:$L$91, MATCH(B4575, Analysis!$A$71:$A$91, 0), MATCH(C4575, Analysis!$B$70:$L$70, 0)), "")</f>
        <v/>
      </c>
      <c r="J4575" t="str">
        <f t="shared" si="428"/>
        <v/>
      </c>
      <c r="K4575" s="56" t="str">
        <f t="shared" si="429"/>
        <v/>
      </c>
      <c r="L4575" s="57" t="str">
        <f t="shared" si="431"/>
        <v/>
      </c>
      <c r="M4575" t="str" cm="1">
        <f t="array" ref="M4575">IF(L4575="","",_xlfn.IFS(
  AND(L4575&gt;=TIME(9,0,0), L4575&lt;TIME(16,0,0)),"Morning",
  AND(L4575&gt;=TIME(16,0,0), L4575&lt;TIME(23,59,0)),"Evening",
  L4575&gt;=TIME(23,59,0),"Night",
  L4575&lt;TIME(9,0,0),"Night"
))</f>
        <v/>
      </c>
      <c r="O4575" t="str">
        <f t="shared" si="430"/>
        <v/>
      </c>
    </row>
    <row r="4576" spans="7:15" x14ac:dyDescent="0.25">
      <c r="G4576" t="str">
        <f t="shared" si="426"/>
        <v/>
      </c>
      <c r="H4576" s="4" t="str">
        <f t="shared" si="427"/>
        <v/>
      </c>
      <c r="I4576" t="str">
        <f>IFERROR(INDEX(Analysis!$B$71:$L$91, MATCH(B4576, Analysis!$A$71:$A$91, 0), MATCH(C4576, Analysis!$B$70:$L$70, 0)), "")</f>
        <v/>
      </c>
      <c r="J4576" t="str">
        <f t="shared" si="428"/>
        <v/>
      </c>
      <c r="K4576" s="56" t="str">
        <f t="shared" si="429"/>
        <v/>
      </c>
      <c r="L4576" s="57" t="str">
        <f t="shared" si="431"/>
        <v/>
      </c>
      <c r="M4576" t="str" cm="1">
        <f t="array" ref="M4576">IF(L4576="","",_xlfn.IFS(
  AND(L4576&gt;=TIME(9,0,0), L4576&lt;TIME(16,0,0)),"Morning",
  AND(L4576&gt;=TIME(16,0,0), L4576&lt;TIME(23,59,0)),"Evening",
  L4576&gt;=TIME(23,59,0),"Night",
  L4576&lt;TIME(9,0,0),"Night"
))</f>
        <v/>
      </c>
      <c r="O4576" t="str">
        <f t="shared" si="430"/>
        <v/>
      </c>
    </row>
    <row r="4577" spans="7:15" x14ac:dyDescent="0.25">
      <c r="G4577" t="str">
        <f t="shared" si="426"/>
        <v/>
      </c>
      <c r="H4577" s="4" t="str">
        <f t="shared" si="427"/>
        <v/>
      </c>
      <c r="I4577" t="str">
        <f>IFERROR(INDEX(Analysis!$B$71:$L$91, MATCH(B4577, Analysis!$A$71:$A$91, 0), MATCH(C4577, Analysis!$B$70:$L$70, 0)), "")</f>
        <v/>
      </c>
      <c r="J4577" t="str">
        <f t="shared" si="428"/>
        <v/>
      </c>
      <c r="K4577" s="56" t="str">
        <f t="shared" si="429"/>
        <v/>
      </c>
      <c r="L4577" s="57" t="str">
        <f t="shared" si="431"/>
        <v/>
      </c>
      <c r="M4577" t="str" cm="1">
        <f t="array" ref="M4577">IF(L4577="","",_xlfn.IFS(
  AND(L4577&gt;=TIME(9,0,0), L4577&lt;TIME(16,0,0)),"Morning",
  AND(L4577&gt;=TIME(16,0,0), L4577&lt;TIME(23,59,0)),"Evening",
  L4577&gt;=TIME(23,59,0),"Night",
  L4577&lt;TIME(9,0,0),"Night"
))</f>
        <v/>
      </c>
      <c r="O4577" t="str">
        <f t="shared" si="430"/>
        <v/>
      </c>
    </row>
    <row r="4578" spans="7:15" x14ac:dyDescent="0.25">
      <c r="G4578" t="str">
        <f t="shared" si="426"/>
        <v/>
      </c>
      <c r="H4578" s="4" t="str">
        <f t="shared" si="427"/>
        <v/>
      </c>
      <c r="I4578" t="str">
        <f>IFERROR(INDEX(Analysis!$B$71:$L$91, MATCH(B4578, Analysis!$A$71:$A$91, 0), MATCH(C4578, Analysis!$B$70:$L$70, 0)), "")</f>
        <v/>
      </c>
      <c r="J4578" t="str">
        <f t="shared" si="428"/>
        <v/>
      </c>
      <c r="K4578" s="56" t="str">
        <f t="shared" si="429"/>
        <v/>
      </c>
      <c r="L4578" s="57" t="str">
        <f t="shared" si="431"/>
        <v/>
      </c>
      <c r="M4578" t="str" cm="1">
        <f t="array" ref="M4578">IF(L4578="","",_xlfn.IFS(
  AND(L4578&gt;=TIME(9,0,0), L4578&lt;TIME(16,0,0)),"Morning",
  AND(L4578&gt;=TIME(16,0,0), L4578&lt;TIME(23,59,0)),"Evening",
  L4578&gt;=TIME(23,59,0),"Night",
  L4578&lt;TIME(9,0,0),"Night"
))</f>
        <v/>
      </c>
      <c r="O4578" t="str">
        <f t="shared" si="430"/>
        <v/>
      </c>
    </row>
    <row r="4579" spans="7:15" x14ac:dyDescent="0.25">
      <c r="G4579" t="str">
        <f t="shared" si="426"/>
        <v/>
      </c>
      <c r="H4579" s="4" t="str">
        <f t="shared" si="427"/>
        <v/>
      </c>
      <c r="I4579" t="str">
        <f>IFERROR(INDEX(Analysis!$B$71:$L$91, MATCH(B4579, Analysis!$A$71:$A$91, 0), MATCH(C4579, Analysis!$B$70:$L$70, 0)), "")</f>
        <v/>
      </c>
      <c r="J4579" t="str">
        <f t="shared" si="428"/>
        <v/>
      </c>
      <c r="K4579" s="56" t="str">
        <f t="shared" si="429"/>
        <v/>
      </c>
      <c r="L4579" s="57" t="str">
        <f t="shared" si="431"/>
        <v/>
      </c>
      <c r="M4579" t="str" cm="1">
        <f t="array" ref="M4579">IF(L4579="","",_xlfn.IFS(
  AND(L4579&gt;=TIME(9,0,0), L4579&lt;TIME(16,0,0)),"Morning",
  AND(L4579&gt;=TIME(16,0,0), L4579&lt;TIME(23,59,0)),"Evening",
  L4579&gt;=TIME(23,59,0),"Night",
  L4579&lt;TIME(9,0,0),"Night"
))</f>
        <v/>
      </c>
      <c r="O4579" t="str">
        <f t="shared" si="430"/>
        <v/>
      </c>
    </row>
    <row r="4580" spans="7:15" x14ac:dyDescent="0.25">
      <c r="G4580" t="str">
        <f t="shared" si="426"/>
        <v/>
      </c>
      <c r="H4580" s="4" t="str">
        <f t="shared" si="427"/>
        <v/>
      </c>
      <c r="I4580" t="str">
        <f>IFERROR(INDEX(Analysis!$B$71:$L$91, MATCH(B4580, Analysis!$A$71:$A$91, 0), MATCH(C4580, Analysis!$B$70:$L$70, 0)), "")</f>
        <v/>
      </c>
      <c r="J4580" t="str">
        <f t="shared" si="428"/>
        <v/>
      </c>
      <c r="K4580" s="56" t="str">
        <f t="shared" si="429"/>
        <v/>
      </c>
      <c r="L4580" s="57" t="str">
        <f t="shared" si="431"/>
        <v/>
      </c>
      <c r="M4580" t="str" cm="1">
        <f t="array" ref="M4580">IF(L4580="","",_xlfn.IFS(
  AND(L4580&gt;=TIME(9,0,0), L4580&lt;TIME(16,0,0)),"Morning",
  AND(L4580&gt;=TIME(16,0,0), L4580&lt;TIME(23,59,0)),"Evening",
  L4580&gt;=TIME(23,59,0),"Night",
  L4580&lt;TIME(9,0,0),"Night"
))</f>
        <v/>
      </c>
      <c r="O4580" t="str">
        <f t="shared" si="430"/>
        <v/>
      </c>
    </row>
    <row r="4581" spans="7:15" x14ac:dyDescent="0.25">
      <c r="G4581" t="str">
        <f t="shared" si="426"/>
        <v/>
      </c>
      <c r="H4581" s="4" t="str">
        <f t="shared" si="427"/>
        <v/>
      </c>
      <c r="I4581" t="str">
        <f>IFERROR(INDEX(Analysis!$B$71:$L$91, MATCH(B4581, Analysis!$A$71:$A$91, 0), MATCH(C4581, Analysis!$B$70:$L$70, 0)), "")</f>
        <v/>
      </c>
      <c r="J4581" t="str">
        <f t="shared" si="428"/>
        <v/>
      </c>
      <c r="K4581" s="56" t="str">
        <f t="shared" si="429"/>
        <v/>
      </c>
      <c r="L4581" s="57" t="str">
        <f t="shared" si="431"/>
        <v/>
      </c>
      <c r="M4581" t="str" cm="1">
        <f t="array" ref="M4581">IF(L4581="","",_xlfn.IFS(
  AND(L4581&gt;=TIME(9,0,0), L4581&lt;TIME(16,0,0)),"Morning",
  AND(L4581&gt;=TIME(16,0,0), L4581&lt;TIME(23,59,0)),"Evening",
  L4581&gt;=TIME(23,59,0),"Night",
  L4581&lt;TIME(9,0,0),"Night"
))</f>
        <v/>
      </c>
      <c r="O4581" t="str">
        <f t="shared" si="430"/>
        <v/>
      </c>
    </row>
    <row r="4582" spans="7:15" x14ac:dyDescent="0.25">
      <c r="G4582" t="str">
        <f t="shared" si="426"/>
        <v/>
      </c>
      <c r="H4582" s="4" t="str">
        <f t="shared" si="427"/>
        <v/>
      </c>
      <c r="I4582" t="str">
        <f>IFERROR(INDEX(Analysis!$B$71:$L$91, MATCH(B4582, Analysis!$A$71:$A$91, 0), MATCH(C4582, Analysis!$B$70:$L$70, 0)), "")</f>
        <v/>
      </c>
      <c r="J4582" t="str">
        <f t="shared" si="428"/>
        <v/>
      </c>
      <c r="K4582" s="56" t="str">
        <f t="shared" si="429"/>
        <v/>
      </c>
      <c r="L4582" s="57" t="str">
        <f t="shared" si="431"/>
        <v/>
      </c>
      <c r="M4582" t="str" cm="1">
        <f t="array" ref="M4582">IF(L4582="","",_xlfn.IFS(
  AND(L4582&gt;=TIME(9,0,0), L4582&lt;TIME(16,0,0)),"Morning",
  AND(L4582&gt;=TIME(16,0,0), L4582&lt;TIME(23,59,0)),"Evening",
  L4582&gt;=TIME(23,59,0),"Night",
  L4582&lt;TIME(9,0,0),"Night"
))</f>
        <v/>
      </c>
      <c r="O4582" t="str">
        <f t="shared" si="430"/>
        <v/>
      </c>
    </row>
    <row r="4583" spans="7:15" x14ac:dyDescent="0.25">
      <c r="G4583" t="str">
        <f t="shared" si="426"/>
        <v/>
      </c>
      <c r="H4583" s="4" t="str">
        <f t="shared" si="427"/>
        <v/>
      </c>
      <c r="I4583" t="str">
        <f>IFERROR(INDEX(Analysis!$B$71:$L$91, MATCH(B4583, Analysis!$A$71:$A$91, 0), MATCH(C4583, Analysis!$B$70:$L$70, 0)), "")</f>
        <v/>
      </c>
      <c r="J4583" t="str">
        <f t="shared" si="428"/>
        <v/>
      </c>
      <c r="K4583" s="56" t="str">
        <f t="shared" si="429"/>
        <v/>
      </c>
      <c r="L4583" s="57" t="str">
        <f t="shared" si="431"/>
        <v/>
      </c>
      <c r="M4583" t="str" cm="1">
        <f t="array" ref="M4583">IF(L4583="","",_xlfn.IFS(
  AND(L4583&gt;=TIME(9,0,0), L4583&lt;TIME(16,0,0)),"Morning",
  AND(L4583&gt;=TIME(16,0,0), L4583&lt;TIME(23,59,0)),"Evening",
  L4583&gt;=TIME(23,59,0),"Night",
  L4583&lt;TIME(9,0,0),"Night"
))</f>
        <v/>
      </c>
      <c r="O4583" t="str">
        <f t="shared" si="430"/>
        <v/>
      </c>
    </row>
    <row r="4584" spans="7:15" x14ac:dyDescent="0.25">
      <c r="G4584" t="str">
        <f t="shared" si="426"/>
        <v/>
      </c>
      <c r="H4584" s="4" t="str">
        <f t="shared" si="427"/>
        <v/>
      </c>
      <c r="I4584" t="str">
        <f>IFERROR(INDEX(Analysis!$B$71:$L$91, MATCH(B4584, Analysis!$A$71:$A$91, 0), MATCH(C4584, Analysis!$B$70:$L$70, 0)), "")</f>
        <v/>
      </c>
      <c r="J4584" t="str">
        <f t="shared" si="428"/>
        <v/>
      </c>
      <c r="K4584" s="56" t="str">
        <f t="shared" si="429"/>
        <v/>
      </c>
      <c r="L4584" s="57" t="str">
        <f t="shared" si="431"/>
        <v/>
      </c>
      <c r="M4584" t="str" cm="1">
        <f t="array" ref="M4584">IF(L4584="","",_xlfn.IFS(
  AND(L4584&gt;=TIME(9,0,0), L4584&lt;TIME(16,0,0)),"Morning",
  AND(L4584&gt;=TIME(16,0,0), L4584&lt;TIME(23,59,0)),"Evening",
  L4584&gt;=TIME(23,59,0),"Night",
  L4584&lt;TIME(9,0,0),"Night"
))</f>
        <v/>
      </c>
      <c r="O4584" t="str">
        <f t="shared" si="430"/>
        <v/>
      </c>
    </row>
    <row r="4585" spans="7:15" x14ac:dyDescent="0.25">
      <c r="G4585" t="str">
        <f t="shared" si="426"/>
        <v/>
      </c>
      <c r="H4585" s="4" t="str">
        <f t="shared" si="427"/>
        <v/>
      </c>
      <c r="I4585" t="str">
        <f>IFERROR(INDEX(Analysis!$B$71:$L$91, MATCH(B4585, Analysis!$A$71:$A$91, 0), MATCH(C4585, Analysis!$B$70:$L$70, 0)), "")</f>
        <v/>
      </c>
      <c r="J4585" t="str">
        <f t="shared" si="428"/>
        <v/>
      </c>
      <c r="K4585" s="56" t="str">
        <f t="shared" si="429"/>
        <v/>
      </c>
      <c r="L4585" s="57" t="str">
        <f t="shared" si="431"/>
        <v/>
      </c>
      <c r="M4585" t="str" cm="1">
        <f t="array" ref="M4585">IF(L4585="","",_xlfn.IFS(
  AND(L4585&gt;=TIME(9,0,0), L4585&lt;TIME(16,0,0)),"Morning",
  AND(L4585&gt;=TIME(16,0,0), L4585&lt;TIME(23,59,0)),"Evening",
  L4585&gt;=TIME(23,59,0),"Night",
  L4585&lt;TIME(9,0,0),"Night"
))</f>
        <v/>
      </c>
      <c r="O4585" t="str">
        <f t="shared" si="430"/>
        <v/>
      </c>
    </row>
    <row r="4586" spans="7:15" x14ac:dyDescent="0.25">
      <c r="G4586" t="str">
        <f t="shared" si="426"/>
        <v/>
      </c>
      <c r="H4586" s="4" t="str">
        <f t="shared" si="427"/>
        <v/>
      </c>
      <c r="I4586" t="str">
        <f>IFERROR(INDEX(Analysis!$B$71:$L$91, MATCH(B4586, Analysis!$A$71:$A$91, 0), MATCH(C4586, Analysis!$B$70:$L$70, 0)), "")</f>
        <v/>
      </c>
      <c r="J4586" t="str">
        <f t="shared" si="428"/>
        <v/>
      </c>
      <c r="K4586" s="56" t="str">
        <f t="shared" si="429"/>
        <v/>
      </c>
      <c r="L4586" s="57" t="str">
        <f t="shared" si="431"/>
        <v/>
      </c>
      <c r="M4586" t="str" cm="1">
        <f t="array" ref="M4586">IF(L4586="","",_xlfn.IFS(
  AND(L4586&gt;=TIME(9,0,0), L4586&lt;TIME(16,0,0)),"Morning",
  AND(L4586&gt;=TIME(16,0,0), L4586&lt;TIME(23,59,0)),"Evening",
  L4586&gt;=TIME(23,59,0),"Night",
  L4586&lt;TIME(9,0,0),"Night"
))</f>
        <v/>
      </c>
      <c r="O4586" t="str">
        <f t="shared" si="430"/>
        <v/>
      </c>
    </row>
    <row r="4587" spans="7:15" x14ac:dyDescent="0.25">
      <c r="G4587" t="str">
        <f t="shared" si="426"/>
        <v/>
      </c>
      <c r="H4587" s="4" t="str">
        <f t="shared" si="427"/>
        <v/>
      </c>
      <c r="I4587" t="str">
        <f>IFERROR(INDEX(Analysis!$B$71:$L$91, MATCH(B4587, Analysis!$A$71:$A$91, 0), MATCH(C4587, Analysis!$B$70:$L$70, 0)), "")</f>
        <v/>
      </c>
      <c r="J4587" t="str">
        <f t="shared" si="428"/>
        <v/>
      </c>
      <c r="K4587" s="56" t="str">
        <f t="shared" si="429"/>
        <v/>
      </c>
      <c r="L4587" s="57" t="str">
        <f t="shared" si="431"/>
        <v/>
      </c>
      <c r="M4587" t="str" cm="1">
        <f t="array" ref="M4587">IF(L4587="","",_xlfn.IFS(
  AND(L4587&gt;=TIME(9,0,0), L4587&lt;TIME(16,0,0)),"Morning",
  AND(L4587&gt;=TIME(16,0,0), L4587&lt;TIME(23,59,0)),"Evening",
  L4587&gt;=TIME(23,59,0),"Night",
  L4587&lt;TIME(9,0,0),"Night"
))</f>
        <v/>
      </c>
      <c r="O4587" t="str">
        <f t="shared" si="430"/>
        <v/>
      </c>
    </row>
    <row r="4588" spans="7:15" x14ac:dyDescent="0.25">
      <c r="G4588" t="str">
        <f t="shared" si="426"/>
        <v/>
      </c>
      <c r="H4588" s="4" t="str">
        <f t="shared" si="427"/>
        <v/>
      </c>
      <c r="I4588" t="str">
        <f>IFERROR(INDEX(Analysis!$B$71:$L$91, MATCH(B4588, Analysis!$A$71:$A$91, 0), MATCH(C4588, Analysis!$B$70:$L$70, 0)), "")</f>
        <v/>
      </c>
      <c r="J4588" t="str">
        <f t="shared" si="428"/>
        <v/>
      </c>
      <c r="K4588" s="56" t="str">
        <f t="shared" si="429"/>
        <v/>
      </c>
      <c r="L4588" s="57" t="str">
        <f t="shared" si="431"/>
        <v/>
      </c>
      <c r="M4588" t="str" cm="1">
        <f t="array" ref="M4588">IF(L4588="","",_xlfn.IFS(
  AND(L4588&gt;=TIME(9,0,0), L4588&lt;TIME(16,0,0)),"Morning",
  AND(L4588&gt;=TIME(16,0,0), L4588&lt;TIME(23,59,0)),"Evening",
  L4588&gt;=TIME(23,59,0),"Night",
  L4588&lt;TIME(9,0,0),"Night"
))</f>
        <v/>
      </c>
      <c r="O4588" t="str">
        <f t="shared" si="430"/>
        <v/>
      </c>
    </row>
    <row r="4589" spans="7:15" x14ac:dyDescent="0.25">
      <c r="G4589" t="str">
        <f t="shared" si="426"/>
        <v/>
      </c>
      <c r="H4589" s="4" t="str">
        <f t="shared" si="427"/>
        <v/>
      </c>
      <c r="I4589" t="str">
        <f>IFERROR(INDEX(Analysis!$B$71:$L$91, MATCH(B4589, Analysis!$A$71:$A$91, 0), MATCH(C4589, Analysis!$B$70:$L$70, 0)), "")</f>
        <v/>
      </c>
      <c r="J4589" t="str">
        <f t="shared" si="428"/>
        <v/>
      </c>
      <c r="K4589" s="56" t="str">
        <f t="shared" si="429"/>
        <v/>
      </c>
      <c r="L4589" s="57" t="str">
        <f t="shared" si="431"/>
        <v/>
      </c>
      <c r="M4589" t="str" cm="1">
        <f t="array" ref="M4589">IF(L4589="","",_xlfn.IFS(
  AND(L4589&gt;=TIME(9,0,0), L4589&lt;TIME(16,0,0)),"Morning",
  AND(L4589&gt;=TIME(16,0,0), L4589&lt;TIME(23,59,0)),"Evening",
  L4589&gt;=TIME(23,59,0),"Night",
  L4589&lt;TIME(9,0,0),"Night"
))</f>
        <v/>
      </c>
      <c r="O4589" t="str">
        <f t="shared" si="430"/>
        <v/>
      </c>
    </row>
    <row r="4590" spans="7:15" x14ac:dyDescent="0.25">
      <c r="G4590" t="str">
        <f t="shared" si="426"/>
        <v/>
      </c>
      <c r="H4590" s="4" t="str">
        <f t="shared" si="427"/>
        <v/>
      </c>
      <c r="I4590" t="str">
        <f>IFERROR(INDEX(Analysis!$B$71:$L$91, MATCH(B4590, Analysis!$A$71:$A$91, 0), MATCH(C4590, Analysis!$B$70:$L$70, 0)), "")</f>
        <v/>
      </c>
      <c r="J4590" t="str">
        <f t="shared" si="428"/>
        <v/>
      </c>
      <c r="K4590" s="56" t="str">
        <f t="shared" si="429"/>
        <v/>
      </c>
      <c r="L4590" s="57" t="str">
        <f t="shared" si="431"/>
        <v/>
      </c>
      <c r="M4590" t="str" cm="1">
        <f t="array" ref="M4590">IF(L4590="","",_xlfn.IFS(
  AND(L4590&gt;=TIME(9,0,0), L4590&lt;TIME(16,0,0)),"Morning",
  AND(L4590&gt;=TIME(16,0,0), L4590&lt;TIME(23,59,0)),"Evening",
  L4590&gt;=TIME(23,59,0),"Night",
  L4590&lt;TIME(9,0,0),"Night"
))</f>
        <v/>
      </c>
      <c r="O4590" t="str">
        <f t="shared" si="430"/>
        <v/>
      </c>
    </row>
    <row r="4591" spans="7:15" x14ac:dyDescent="0.25">
      <c r="G4591" t="str">
        <f t="shared" si="426"/>
        <v/>
      </c>
      <c r="H4591" s="4" t="str">
        <f t="shared" si="427"/>
        <v/>
      </c>
      <c r="I4591" t="str">
        <f>IFERROR(INDEX(Analysis!$B$71:$L$91, MATCH(B4591, Analysis!$A$71:$A$91, 0), MATCH(C4591, Analysis!$B$70:$L$70, 0)), "")</f>
        <v/>
      </c>
      <c r="J4591" t="str">
        <f t="shared" si="428"/>
        <v/>
      </c>
      <c r="K4591" s="56" t="str">
        <f t="shared" si="429"/>
        <v/>
      </c>
      <c r="L4591" s="57" t="str">
        <f t="shared" si="431"/>
        <v/>
      </c>
      <c r="M4591" t="str" cm="1">
        <f t="array" ref="M4591">IF(L4591="","",_xlfn.IFS(
  AND(L4591&gt;=TIME(9,0,0), L4591&lt;TIME(16,0,0)),"Morning",
  AND(L4591&gt;=TIME(16,0,0), L4591&lt;TIME(23,59,0)),"Evening",
  L4591&gt;=TIME(23,59,0),"Night",
  L4591&lt;TIME(9,0,0),"Night"
))</f>
        <v/>
      </c>
      <c r="O4591" t="str">
        <f t="shared" si="430"/>
        <v/>
      </c>
    </row>
    <row r="4592" spans="7:15" x14ac:dyDescent="0.25">
      <c r="G4592" t="str">
        <f t="shared" si="426"/>
        <v/>
      </c>
      <c r="H4592" s="4" t="str">
        <f t="shared" si="427"/>
        <v/>
      </c>
      <c r="I4592" t="str">
        <f>IFERROR(INDEX(Analysis!$B$71:$L$91, MATCH(B4592, Analysis!$A$71:$A$91, 0), MATCH(C4592, Analysis!$B$70:$L$70, 0)), "")</f>
        <v/>
      </c>
      <c r="J4592" t="str">
        <f t="shared" si="428"/>
        <v/>
      </c>
      <c r="K4592" s="56" t="str">
        <f t="shared" si="429"/>
        <v/>
      </c>
      <c r="L4592" s="57" t="str">
        <f t="shared" si="431"/>
        <v/>
      </c>
      <c r="M4592" t="str" cm="1">
        <f t="array" ref="M4592">IF(L4592="","",_xlfn.IFS(
  AND(L4592&gt;=TIME(9,0,0), L4592&lt;TIME(16,0,0)),"Morning",
  AND(L4592&gt;=TIME(16,0,0), L4592&lt;TIME(23,59,0)),"Evening",
  L4592&gt;=TIME(23,59,0),"Night",
  L4592&lt;TIME(9,0,0),"Night"
))</f>
        <v/>
      </c>
      <c r="O4592" t="str">
        <f t="shared" si="430"/>
        <v/>
      </c>
    </row>
    <row r="4593" spans="7:15" x14ac:dyDescent="0.25">
      <c r="G4593" t="str">
        <f t="shared" si="426"/>
        <v/>
      </c>
      <c r="H4593" s="4" t="str">
        <f t="shared" si="427"/>
        <v/>
      </c>
      <c r="I4593" t="str">
        <f>IFERROR(INDEX(Analysis!$B$71:$L$91, MATCH(B4593, Analysis!$A$71:$A$91, 0), MATCH(C4593, Analysis!$B$70:$L$70, 0)), "")</f>
        <v/>
      </c>
      <c r="J4593" t="str">
        <f t="shared" si="428"/>
        <v/>
      </c>
      <c r="K4593" s="56" t="str">
        <f t="shared" si="429"/>
        <v/>
      </c>
      <c r="L4593" s="57" t="str">
        <f t="shared" si="431"/>
        <v/>
      </c>
      <c r="M4593" t="str" cm="1">
        <f t="array" ref="M4593">IF(L4593="","",_xlfn.IFS(
  AND(L4593&gt;=TIME(9,0,0), L4593&lt;TIME(16,0,0)),"Morning",
  AND(L4593&gt;=TIME(16,0,0), L4593&lt;TIME(23,59,0)),"Evening",
  L4593&gt;=TIME(23,59,0),"Night",
  L4593&lt;TIME(9,0,0),"Night"
))</f>
        <v/>
      </c>
      <c r="O4593" t="str">
        <f t="shared" si="430"/>
        <v/>
      </c>
    </row>
    <row r="4594" spans="7:15" x14ac:dyDescent="0.25">
      <c r="G4594" t="str">
        <f t="shared" si="426"/>
        <v/>
      </c>
      <c r="H4594" s="4" t="str">
        <f t="shared" si="427"/>
        <v/>
      </c>
      <c r="I4594" t="str">
        <f>IFERROR(INDEX(Analysis!$B$71:$L$91, MATCH(B4594, Analysis!$A$71:$A$91, 0), MATCH(C4594, Analysis!$B$70:$L$70, 0)), "")</f>
        <v/>
      </c>
      <c r="J4594" t="str">
        <f t="shared" si="428"/>
        <v/>
      </c>
      <c r="K4594" s="56" t="str">
        <f t="shared" si="429"/>
        <v/>
      </c>
      <c r="L4594" s="57" t="str">
        <f t="shared" si="431"/>
        <v/>
      </c>
      <c r="M4594" t="str" cm="1">
        <f t="array" ref="M4594">IF(L4594="","",_xlfn.IFS(
  AND(L4594&gt;=TIME(9,0,0), L4594&lt;TIME(16,0,0)),"Morning",
  AND(L4594&gt;=TIME(16,0,0), L4594&lt;TIME(23,59,0)),"Evening",
  L4594&gt;=TIME(23,59,0),"Night",
  L4594&lt;TIME(9,0,0),"Night"
))</f>
        <v/>
      </c>
      <c r="O4594" t="str">
        <f t="shared" si="430"/>
        <v/>
      </c>
    </row>
    <row r="4595" spans="7:15" x14ac:dyDescent="0.25">
      <c r="G4595" t="str">
        <f t="shared" si="426"/>
        <v/>
      </c>
      <c r="H4595" s="4" t="str">
        <f t="shared" si="427"/>
        <v/>
      </c>
      <c r="I4595" t="str">
        <f>IFERROR(INDEX(Analysis!$B$71:$L$91, MATCH(B4595, Analysis!$A$71:$A$91, 0), MATCH(C4595, Analysis!$B$70:$L$70, 0)), "")</f>
        <v/>
      </c>
      <c r="J4595" t="str">
        <f t="shared" si="428"/>
        <v/>
      </c>
      <c r="K4595" s="56" t="str">
        <f t="shared" si="429"/>
        <v/>
      </c>
      <c r="L4595" s="57" t="str">
        <f t="shared" si="431"/>
        <v/>
      </c>
      <c r="M4595" t="str" cm="1">
        <f t="array" ref="M4595">IF(L4595="","",_xlfn.IFS(
  AND(L4595&gt;=TIME(9,0,0), L4595&lt;TIME(16,0,0)),"Morning",
  AND(L4595&gt;=TIME(16,0,0), L4595&lt;TIME(23,59,0)),"Evening",
  L4595&gt;=TIME(23,59,0),"Night",
  L4595&lt;TIME(9,0,0),"Night"
))</f>
        <v/>
      </c>
      <c r="O4595" t="str">
        <f t="shared" si="430"/>
        <v/>
      </c>
    </row>
    <row r="4596" spans="7:15" x14ac:dyDescent="0.25">
      <c r="G4596" t="str">
        <f t="shared" si="426"/>
        <v/>
      </c>
      <c r="H4596" s="4" t="str">
        <f t="shared" si="427"/>
        <v/>
      </c>
      <c r="I4596" t="str">
        <f>IFERROR(INDEX(Analysis!$B$71:$L$91, MATCH(B4596, Analysis!$A$71:$A$91, 0), MATCH(C4596, Analysis!$B$70:$L$70, 0)), "")</f>
        <v/>
      </c>
      <c r="J4596" t="str">
        <f t="shared" si="428"/>
        <v/>
      </c>
      <c r="K4596" s="56" t="str">
        <f t="shared" si="429"/>
        <v/>
      </c>
      <c r="L4596" s="57" t="str">
        <f t="shared" si="431"/>
        <v/>
      </c>
      <c r="M4596" t="str" cm="1">
        <f t="array" ref="M4596">IF(L4596="","",_xlfn.IFS(
  AND(L4596&gt;=TIME(9,0,0), L4596&lt;TIME(16,0,0)),"Morning",
  AND(L4596&gt;=TIME(16,0,0), L4596&lt;TIME(23,59,0)),"Evening",
  L4596&gt;=TIME(23,59,0),"Night",
  L4596&lt;TIME(9,0,0),"Night"
))</f>
        <v/>
      </c>
      <c r="O4596" t="str">
        <f t="shared" si="430"/>
        <v/>
      </c>
    </row>
    <row r="4597" spans="7:15" x14ac:dyDescent="0.25">
      <c r="G4597" t="str">
        <f t="shared" si="426"/>
        <v/>
      </c>
      <c r="H4597" s="4" t="str">
        <f t="shared" si="427"/>
        <v/>
      </c>
      <c r="I4597" t="str">
        <f>IFERROR(INDEX(Analysis!$B$71:$L$91, MATCH(B4597, Analysis!$A$71:$A$91, 0), MATCH(C4597, Analysis!$B$70:$L$70, 0)), "")</f>
        <v/>
      </c>
      <c r="J4597" t="str">
        <f t="shared" si="428"/>
        <v/>
      </c>
      <c r="K4597" s="56" t="str">
        <f t="shared" si="429"/>
        <v/>
      </c>
      <c r="L4597" s="57" t="str">
        <f t="shared" si="431"/>
        <v/>
      </c>
      <c r="M4597" t="str" cm="1">
        <f t="array" ref="M4597">IF(L4597="","",_xlfn.IFS(
  AND(L4597&gt;=TIME(9,0,0), L4597&lt;TIME(16,0,0)),"Morning",
  AND(L4597&gt;=TIME(16,0,0), L4597&lt;TIME(23,59,0)),"Evening",
  L4597&gt;=TIME(23,59,0),"Night",
  L4597&lt;TIME(9,0,0),"Night"
))</f>
        <v/>
      </c>
      <c r="O4597" t="str">
        <f t="shared" si="430"/>
        <v/>
      </c>
    </row>
    <row r="4598" spans="7:15" x14ac:dyDescent="0.25">
      <c r="G4598" t="str">
        <f t="shared" si="426"/>
        <v/>
      </c>
      <c r="H4598" s="4" t="str">
        <f t="shared" si="427"/>
        <v/>
      </c>
      <c r="I4598" t="str">
        <f>IFERROR(INDEX(Analysis!$B$71:$L$91, MATCH(B4598, Analysis!$A$71:$A$91, 0), MATCH(C4598, Analysis!$B$70:$L$70, 0)), "")</f>
        <v/>
      </c>
      <c r="J4598" t="str">
        <f t="shared" si="428"/>
        <v/>
      </c>
      <c r="K4598" s="56" t="str">
        <f t="shared" si="429"/>
        <v/>
      </c>
      <c r="L4598" s="57" t="str">
        <f t="shared" si="431"/>
        <v/>
      </c>
      <c r="M4598" t="str" cm="1">
        <f t="array" ref="M4598">IF(L4598="","",_xlfn.IFS(
  AND(L4598&gt;=TIME(9,0,0), L4598&lt;TIME(16,0,0)),"Morning",
  AND(L4598&gt;=TIME(16,0,0), L4598&lt;TIME(23,59,0)),"Evening",
  L4598&gt;=TIME(23,59,0),"Night",
  L4598&lt;TIME(9,0,0),"Night"
))</f>
        <v/>
      </c>
      <c r="O4598" t="str">
        <f t="shared" si="430"/>
        <v/>
      </c>
    </row>
    <row r="4599" spans="7:15" x14ac:dyDescent="0.25">
      <c r="G4599" t="str">
        <f t="shared" si="426"/>
        <v/>
      </c>
      <c r="H4599" s="4" t="str">
        <f t="shared" si="427"/>
        <v/>
      </c>
      <c r="I4599" t="str">
        <f>IFERROR(INDEX(Analysis!$B$71:$L$91, MATCH(B4599, Analysis!$A$71:$A$91, 0), MATCH(C4599, Analysis!$B$70:$L$70, 0)), "")</f>
        <v/>
      </c>
      <c r="J4599" t="str">
        <f t="shared" si="428"/>
        <v/>
      </c>
      <c r="K4599" s="56" t="str">
        <f t="shared" si="429"/>
        <v/>
      </c>
      <c r="L4599" s="57" t="str">
        <f t="shared" si="431"/>
        <v/>
      </c>
      <c r="M4599" t="str" cm="1">
        <f t="array" ref="M4599">IF(L4599="","",_xlfn.IFS(
  AND(L4599&gt;=TIME(9,0,0), L4599&lt;TIME(16,0,0)),"Morning",
  AND(L4599&gt;=TIME(16,0,0), L4599&lt;TIME(23,59,0)),"Evening",
  L4599&gt;=TIME(23,59,0),"Night",
  L4599&lt;TIME(9,0,0),"Night"
))</f>
        <v/>
      </c>
      <c r="O4599" t="str">
        <f t="shared" si="430"/>
        <v/>
      </c>
    </row>
    <row r="4600" spans="7:15" x14ac:dyDescent="0.25">
      <c r="G4600" t="str">
        <f t="shared" si="426"/>
        <v/>
      </c>
      <c r="H4600" s="4" t="str">
        <f t="shared" si="427"/>
        <v/>
      </c>
      <c r="I4600" t="str">
        <f>IFERROR(INDEX(Analysis!$B$71:$L$91, MATCH(B4600, Analysis!$A$71:$A$91, 0), MATCH(C4600, Analysis!$B$70:$L$70, 0)), "")</f>
        <v/>
      </c>
      <c r="J4600" t="str">
        <f t="shared" si="428"/>
        <v/>
      </c>
      <c r="K4600" s="56" t="str">
        <f t="shared" si="429"/>
        <v/>
      </c>
      <c r="L4600" s="57" t="str">
        <f t="shared" si="431"/>
        <v/>
      </c>
      <c r="M4600" t="str" cm="1">
        <f t="array" ref="M4600">IF(L4600="","",_xlfn.IFS(
  AND(L4600&gt;=TIME(9,0,0), L4600&lt;TIME(16,0,0)),"Morning",
  AND(L4600&gt;=TIME(16,0,0), L4600&lt;TIME(23,59,0)),"Evening",
  L4600&gt;=TIME(23,59,0),"Night",
  L4600&lt;TIME(9,0,0),"Night"
))</f>
        <v/>
      </c>
      <c r="O4600" t="str">
        <f t="shared" si="430"/>
        <v/>
      </c>
    </row>
    <row r="4601" spans="7:15" x14ac:dyDescent="0.25">
      <c r="G4601" t="str">
        <f t="shared" si="426"/>
        <v/>
      </c>
      <c r="H4601" s="4" t="str">
        <f t="shared" si="427"/>
        <v/>
      </c>
      <c r="I4601" t="str">
        <f>IFERROR(INDEX(Analysis!$B$71:$L$91, MATCH(B4601, Analysis!$A$71:$A$91, 0), MATCH(C4601, Analysis!$B$70:$L$70, 0)), "")</f>
        <v/>
      </c>
      <c r="J4601" t="str">
        <f t="shared" si="428"/>
        <v/>
      </c>
      <c r="K4601" s="56" t="str">
        <f t="shared" si="429"/>
        <v/>
      </c>
      <c r="L4601" s="57" t="str">
        <f t="shared" si="431"/>
        <v/>
      </c>
      <c r="M4601" t="str" cm="1">
        <f t="array" ref="M4601">IF(L4601="","",_xlfn.IFS(
  AND(L4601&gt;=TIME(9,0,0), L4601&lt;TIME(16,0,0)),"Morning",
  AND(L4601&gt;=TIME(16,0,0), L4601&lt;TIME(23,59,0)),"Evening",
  L4601&gt;=TIME(23,59,0),"Night",
  L4601&lt;TIME(9,0,0),"Night"
))</f>
        <v/>
      </c>
      <c r="O4601" t="str">
        <f t="shared" si="430"/>
        <v/>
      </c>
    </row>
    <row r="4602" spans="7:15" x14ac:dyDescent="0.25">
      <c r="G4602" t="str">
        <f t="shared" si="426"/>
        <v/>
      </c>
      <c r="H4602" s="4" t="str">
        <f t="shared" si="427"/>
        <v/>
      </c>
      <c r="I4602" t="str">
        <f>IFERROR(INDEX(Analysis!$B$71:$L$91, MATCH(B4602, Analysis!$A$71:$A$91, 0), MATCH(C4602, Analysis!$B$70:$L$70, 0)), "")</f>
        <v/>
      </c>
      <c r="J4602" t="str">
        <f t="shared" si="428"/>
        <v/>
      </c>
      <c r="K4602" s="56" t="str">
        <f t="shared" si="429"/>
        <v/>
      </c>
      <c r="L4602" s="57" t="str">
        <f t="shared" si="431"/>
        <v/>
      </c>
      <c r="M4602" t="str" cm="1">
        <f t="array" ref="M4602">IF(L4602="","",_xlfn.IFS(
  AND(L4602&gt;=TIME(9,0,0), L4602&lt;TIME(16,0,0)),"Morning",
  AND(L4602&gt;=TIME(16,0,0), L4602&lt;TIME(23,59,0)),"Evening",
  L4602&gt;=TIME(23,59,0),"Night",
  L4602&lt;TIME(9,0,0),"Night"
))</f>
        <v/>
      </c>
      <c r="O4602" t="str">
        <f t="shared" si="430"/>
        <v/>
      </c>
    </row>
    <row r="4603" spans="7:15" x14ac:dyDescent="0.25">
      <c r="G4603" t="str">
        <f t="shared" si="426"/>
        <v/>
      </c>
      <c r="H4603" s="4" t="str">
        <f t="shared" si="427"/>
        <v/>
      </c>
      <c r="I4603" t="str">
        <f>IFERROR(INDEX(Analysis!$B$71:$L$91, MATCH(B4603, Analysis!$A$71:$A$91, 0), MATCH(C4603, Analysis!$B$70:$L$70, 0)), "")</f>
        <v/>
      </c>
      <c r="J4603" t="str">
        <f t="shared" si="428"/>
        <v/>
      </c>
      <c r="K4603" s="56" t="str">
        <f t="shared" si="429"/>
        <v/>
      </c>
      <c r="L4603" s="57" t="str">
        <f t="shared" si="431"/>
        <v/>
      </c>
      <c r="M4603" t="str" cm="1">
        <f t="array" ref="M4603">IF(L4603="","",_xlfn.IFS(
  AND(L4603&gt;=TIME(9,0,0), L4603&lt;TIME(16,0,0)),"Morning",
  AND(L4603&gt;=TIME(16,0,0), L4603&lt;TIME(23,59,0)),"Evening",
  L4603&gt;=TIME(23,59,0),"Night",
  L4603&lt;TIME(9,0,0),"Night"
))</f>
        <v/>
      </c>
      <c r="O4603" t="str">
        <f t="shared" si="430"/>
        <v/>
      </c>
    </row>
    <row r="4604" spans="7:15" x14ac:dyDescent="0.25">
      <c r="G4604" t="str">
        <f t="shared" si="426"/>
        <v/>
      </c>
      <c r="H4604" s="4" t="str">
        <f t="shared" si="427"/>
        <v/>
      </c>
      <c r="I4604" t="str">
        <f>IFERROR(INDEX(Analysis!$B$71:$L$91, MATCH(B4604, Analysis!$A$71:$A$91, 0), MATCH(C4604, Analysis!$B$70:$L$70, 0)), "")</f>
        <v/>
      </c>
      <c r="J4604" t="str">
        <f t="shared" si="428"/>
        <v/>
      </c>
      <c r="K4604" s="56" t="str">
        <f t="shared" si="429"/>
        <v/>
      </c>
      <c r="L4604" s="57" t="str">
        <f t="shared" si="431"/>
        <v/>
      </c>
      <c r="M4604" t="str" cm="1">
        <f t="array" ref="M4604">IF(L4604="","",_xlfn.IFS(
  AND(L4604&gt;=TIME(9,0,0), L4604&lt;TIME(16,0,0)),"Morning",
  AND(L4604&gt;=TIME(16,0,0), L4604&lt;TIME(23,59,0)),"Evening",
  L4604&gt;=TIME(23,59,0),"Night",
  L4604&lt;TIME(9,0,0),"Night"
))</f>
        <v/>
      </c>
      <c r="O4604" t="str">
        <f t="shared" si="430"/>
        <v/>
      </c>
    </row>
    <row r="4605" spans="7:15" x14ac:dyDescent="0.25">
      <c r="G4605" t="str">
        <f t="shared" si="426"/>
        <v/>
      </c>
      <c r="H4605" s="4" t="str">
        <f t="shared" si="427"/>
        <v/>
      </c>
      <c r="I4605" t="str">
        <f>IFERROR(INDEX(Analysis!$B$71:$L$91, MATCH(B4605, Analysis!$A$71:$A$91, 0), MATCH(C4605, Analysis!$B$70:$L$70, 0)), "")</f>
        <v/>
      </c>
      <c r="J4605" t="str">
        <f t="shared" si="428"/>
        <v/>
      </c>
      <c r="K4605" s="56" t="str">
        <f t="shared" si="429"/>
        <v/>
      </c>
      <c r="L4605" s="57" t="str">
        <f t="shared" si="431"/>
        <v/>
      </c>
      <c r="M4605" t="str" cm="1">
        <f t="array" ref="M4605">IF(L4605="","",_xlfn.IFS(
  AND(L4605&gt;=TIME(9,0,0), L4605&lt;TIME(16,0,0)),"Morning",
  AND(L4605&gt;=TIME(16,0,0), L4605&lt;TIME(23,59,0)),"Evening",
  L4605&gt;=TIME(23,59,0),"Night",
  L4605&lt;TIME(9,0,0),"Night"
))</f>
        <v/>
      </c>
      <c r="O4605" t="str">
        <f t="shared" si="430"/>
        <v/>
      </c>
    </row>
    <row r="4606" spans="7:15" x14ac:dyDescent="0.25">
      <c r="G4606" t="str">
        <f t="shared" si="426"/>
        <v/>
      </c>
      <c r="H4606" s="4" t="str">
        <f t="shared" si="427"/>
        <v/>
      </c>
      <c r="I4606" t="str">
        <f>IFERROR(INDEX(Analysis!$B$71:$L$91, MATCH(B4606, Analysis!$A$71:$A$91, 0), MATCH(C4606, Analysis!$B$70:$L$70, 0)), "")</f>
        <v/>
      </c>
      <c r="J4606" t="str">
        <f t="shared" si="428"/>
        <v/>
      </c>
      <c r="K4606" s="56" t="str">
        <f t="shared" si="429"/>
        <v/>
      </c>
      <c r="L4606" s="57" t="str">
        <f t="shared" si="431"/>
        <v/>
      </c>
      <c r="M4606" t="str" cm="1">
        <f t="array" ref="M4606">IF(L4606="","",_xlfn.IFS(
  AND(L4606&gt;=TIME(9,0,0), L4606&lt;TIME(16,0,0)),"Morning",
  AND(L4606&gt;=TIME(16,0,0), L4606&lt;TIME(23,59,0)),"Evening",
  L4606&gt;=TIME(23,59,0),"Night",
  L4606&lt;TIME(9,0,0),"Night"
))</f>
        <v/>
      </c>
      <c r="O4606" t="str">
        <f t="shared" si="430"/>
        <v/>
      </c>
    </row>
    <row r="4607" spans="7:15" x14ac:dyDescent="0.25">
      <c r="G4607" t="str">
        <f t="shared" si="426"/>
        <v/>
      </c>
      <c r="H4607" s="4" t="str">
        <f t="shared" si="427"/>
        <v/>
      </c>
      <c r="I4607" t="str">
        <f>IFERROR(INDEX(Analysis!$B$71:$L$91, MATCH(B4607, Analysis!$A$71:$A$91, 0), MATCH(C4607, Analysis!$B$70:$L$70, 0)), "")</f>
        <v/>
      </c>
      <c r="J4607" t="str">
        <f t="shared" si="428"/>
        <v/>
      </c>
      <c r="K4607" s="56" t="str">
        <f t="shared" si="429"/>
        <v/>
      </c>
      <c r="L4607" s="57" t="str">
        <f t="shared" si="431"/>
        <v/>
      </c>
      <c r="M4607" t="str" cm="1">
        <f t="array" ref="M4607">IF(L4607="","",_xlfn.IFS(
  AND(L4607&gt;=TIME(9,0,0), L4607&lt;TIME(16,0,0)),"Morning",
  AND(L4607&gt;=TIME(16,0,0), L4607&lt;TIME(23,59,0)),"Evening",
  L4607&gt;=TIME(23,59,0),"Night",
  L4607&lt;TIME(9,0,0),"Night"
))</f>
        <v/>
      </c>
      <c r="O4607" t="str">
        <f t="shared" si="430"/>
        <v/>
      </c>
    </row>
    <row r="4608" spans="7:15" x14ac:dyDescent="0.25">
      <c r="G4608" t="str">
        <f t="shared" si="426"/>
        <v/>
      </c>
      <c r="H4608" s="4" t="str">
        <f t="shared" si="427"/>
        <v/>
      </c>
      <c r="I4608" t="str">
        <f>IFERROR(INDEX(Analysis!$B$71:$L$91, MATCH(B4608, Analysis!$A$71:$A$91, 0), MATCH(C4608, Analysis!$B$70:$L$70, 0)), "")</f>
        <v/>
      </c>
      <c r="J4608" t="str">
        <f t="shared" si="428"/>
        <v/>
      </c>
      <c r="K4608" s="56" t="str">
        <f t="shared" si="429"/>
        <v/>
      </c>
      <c r="L4608" s="57" t="str">
        <f t="shared" si="431"/>
        <v/>
      </c>
      <c r="M4608" t="str" cm="1">
        <f t="array" ref="M4608">IF(L4608="","",_xlfn.IFS(
  AND(L4608&gt;=TIME(9,0,0), L4608&lt;TIME(16,0,0)),"Morning",
  AND(L4608&gt;=TIME(16,0,0), L4608&lt;TIME(23,59,0)),"Evening",
  L4608&gt;=TIME(23,59,0),"Night",
  L4608&lt;TIME(9,0,0),"Night"
))</f>
        <v/>
      </c>
      <c r="O4608" t="str">
        <f t="shared" si="430"/>
        <v/>
      </c>
    </row>
    <row r="4609" spans="7:15" x14ac:dyDescent="0.25">
      <c r="G4609" t="str">
        <f t="shared" si="426"/>
        <v/>
      </c>
      <c r="H4609" s="4" t="str">
        <f t="shared" si="427"/>
        <v/>
      </c>
      <c r="I4609" t="str">
        <f>IFERROR(INDEX(Analysis!$B$71:$L$91, MATCH(B4609, Analysis!$A$71:$A$91, 0), MATCH(C4609, Analysis!$B$70:$L$70, 0)), "")</f>
        <v/>
      </c>
      <c r="J4609" t="str">
        <f t="shared" si="428"/>
        <v/>
      </c>
      <c r="K4609" s="56" t="str">
        <f t="shared" si="429"/>
        <v/>
      </c>
      <c r="L4609" s="57" t="str">
        <f t="shared" si="431"/>
        <v/>
      </c>
      <c r="M4609" t="str" cm="1">
        <f t="array" ref="M4609">IF(L4609="","",_xlfn.IFS(
  AND(L4609&gt;=TIME(9,0,0), L4609&lt;TIME(16,0,0)),"Morning",
  AND(L4609&gt;=TIME(16,0,0), L4609&lt;TIME(23,59,0)),"Evening",
  L4609&gt;=TIME(23,59,0),"Night",
  L4609&lt;TIME(9,0,0),"Night"
))</f>
        <v/>
      </c>
      <c r="O4609" t="str">
        <f t="shared" si="430"/>
        <v/>
      </c>
    </row>
    <row r="4610" spans="7:15" x14ac:dyDescent="0.25">
      <c r="G4610" t="str">
        <f t="shared" ref="G4610:G4673" si="432">IF(ISBLANK(A4610), "", IF(ISBLANK(F4610), 0, F4610))</f>
        <v/>
      </c>
      <c r="H4610" s="4" t="str">
        <f t="shared" ref="H4610:H4673" si="433">IF(ISBLANK(E4610),"",HYPERLINK(E4610,"Click here"))</f>
        <v/>
      </c>
      <c r="I4610" t="str">
        <f>IFERROR(INDEX(Analysis!$B$71:$L$91, MATCH(B4610, Analysis!$A$71:$A$91, 0), MATCH(C4610, Analysis!$B$70:$L$70, 0)), "")</f>
        <v/>
      </c>
      <c r="J4610" t="str">
        <f t="shared" ref="J4610:J4673" si="434">IF(ISBLANK(A4610),"",WEEKNUM(A4610))</f>
        <v/>
      </c>
      <c r="K4610" s="56" t="str">
        <f t="shared" ref="K4610:K4673" si="435">IF(ISBLANK(A4610),"",DATE(YEAR(A4610),MONTH(A4610),DAY(A4610)))</f>
        <v/>
      </c>
      <c r="L4610" s="57" t="str">
        <f t="shared" si="431"/>
        <v/>
      </c>
      <c r="M4610" t="str" cm="1">
        <f t="array" ref="M4610">IF(L4610="","",_xlfn.IFS(
  AND(L4610&gt;=TIME(9,0,0), L4610&lt;TIME(16,0,0)),"Morning",
  AND(L4610&gt;=TIME(16,0,0), L4610&lt;TIME(23,59,0)),"Evening",
  L4610&gt;=TIME(23,59,0),"Night",
  L4610&lt;TIME(9,0,0),"Night"
))</f>
        <v/>
      </c>
      <c r="O4610" t="str">
        <f t="shared" ref="O4610:O4673" si="436">IF(N4610="ON", _xlfn.IMAGE(E4610, 1), "")</f>
        <v/>
      </c>
    </row>
    <row r="4611" spans="7:15" x14ac:dyDescent="0.25">
      <c r="G4611" t="str">
        <f t="shared" si="432"/>
        <v/>
      </c>
      <c r="H4611" s="4" t="str">
        <f t="shared" si="433"/>
        <v/>
      </c>
      <c r="I4611" t="str">
        <f>IFERROR(INDEX(Analysis!$B$71:$L$91, MATCH(B4611, Analysis!$A$71:$A$91, 0), MATCH(C4611, Analysis!$B$70:$L$70, 0)), "")</f>
        <v/>
      </c>
      <c r="J4611" t="str">
        <f t="shared" si="434"/>
        <v/>
      </c>
      <c r="K4611" s="56" t="str">
        <f t="shared" si="435"/>
        <v/>
      </c>
      <c r="L4611" s="57" t="str">
        <f t="shared" ref="L4611:L4674" si="437">IF(A4611="", "", A4611 - INT(A4611))</f>
        <v/>
      </c>
      <c r="M4611" t="str" cm="1">
        <f t="array" ref="M4611">IF(L4611="","",_xlfn.IFS(
  AND(L4611&gt;=TIME(9,0,0), L4611&lt;TIME(16,0,0)),"Morning",
  AND(L4611&gt;=TIME(16,0,0), L4611&lt;TIME(23,59,0)),"Evening",
  L4611&gt;=TIME(23,59,0),"Night",
  L4611&lt;TIME(9,0,0),"Night"
))</f>
        <v/>
      </c>
      <c r="O4611" t="str">
        <f t="shared" si="436"/>
        <v/>
      </c>
    </row>
    <row r="4612" spans="7:15" x14ac:dyDescent="0.25">
      <c r="G4612" t="str">
        <f t="shared" si="432"/>
        <v/>
      </c>
      <c r="H4612" s="4" t="str">
        <f t="shared" si="433"/>
        <v/>
      </c>
      <c r="I4612" t="str">
        <f>IFERROR(INDEX(Analysis!$B$71:$L$91, MATCH(B4612, Analysis!$A$71:$A$91, 0), MATCH(C4612, Analysis!$B$70:$L$70, 0)), "")</f>
        <v/>
      </c>
      <c r="J4612" t="str">
        <f t="shared" si="434"/>
        <v/>
      </c>
      <c r="K4612" s="56" t="str">
        <f t="shared" si="435"/>
        <v/>
      </c>
      <c r="L4612" s="57" t="str">
        <f t="shared" si="437"/>
        <v/>
      </c>
      <c r="M4612" t="str" cm="1">
        <f t="array" ref="M4612">IF(L4612="","",_xlfn.IFS(
  AND(L4612&gt;=TIME(9,0,0), L4612&lt;TIME(16,0,0)),"Morning",
  AND(L4612&gt;=TIME(16,0,0), L4612&lt;TIME(23,59,0)),"Evening",
  L4612&gt;=TIME(23,59,0),"Night",
  L4612&lt;TIME(9,0,0),"Night"
))</f>
        <v/>
      </c>
      <c r="O4612" t="str">
        <f t="shared" si="436"/>
        <v/>
      </c>
    </row>
    <row r="4613" spans="7:15" x14ac:dyDescent="0.25">
      <c r="G4613" t="str">
        <f t="shared" si="432"/>
        <v/>
      </c>
      <c r="H4613" s="4" t="str">
        <f t="shared" si="433"/>
        <v/>
      </c>
      <c r="I4613" t="str">
        <f>IFERROR(INDEX(Analysis!$B$71:$L$91, MATCH(B4613, Analysis!$A$71:$A$91, 0), MATCH(C4613, Analysis!$B$70:$L$70, 0)), "")</f>
        <v/>
      </c>
      <c r="J4613" t="str">
        <f t="shared" si="434"/>
        <v/>
      </c>
      <c r="K4613" s="56" t="str">
        <f t="shared" si="435"/>
        <v/>
      </c>
      <c r="L4613" s="57" t="str">
        <f t="shared" si="437"/>
        <v/>
      </c>
      <c r="M4613" t="str" cm="1">
        <f t="array" ref="M4613">IF(L4613="","",_xlfn.IFS(
  AND(L4613&gt;=TIME(9,0,0), L4613&lt;TIME(16,0,0)),"Morning",
  AND(L4613&gt;=TIME(16,0,0), L4613&lt;TIME(23,59,0)),"Evening",
  L4613&gt;=TIME(23,59,0),"Night",
  L4613&lt;TIME(9,0,0),"Night"
))</f>
        <v/>
      </c>
      <c r="O4613" t="str">
        <f t="shared" si="436"/>
        <v/>
      </c>
    </row>
    <row r="4614" spans="7:15" x14ac:dyDescent="0.25">
      <c r="G4614" t="str">
        <f t="shared" si="432"/>
        <v/>
      </c>
      <c r="H4614" s="4" t="str">
        <f t="shared" si="433"/>
        <v/>
      </c>
      <c r="I4614" t="str">
        <f>IFERROR(INDEX(Analysis!$B$71:$L$91, MATCH(B4614, Analysis!$A$71:$A$91, 0), MATCH(C4614, Analysis!$B$70:$L$70, 0)), "")</f>
        <v/>
      </c>
      <c r="J4614" t="str">
        <f t="shared" si="434"/>
        <v/>
      </c>
      <c r="K4614" s="56" t="str">
        <f t="shared" si="435"/>
        <v/>
      </c>
      <c r="L4614" s="57" t="str">
        <f t="shared" si="437"/>
        <v/>
      </c>
      <c r="M4614" t="str" cm="1">
        <f t="array" ref="M4614">IF(L4614="","",_xlfn.IFS(
  AND(L4614&gt;=TIME(9,0,0), L4614&lt;TIME(16,0,0)),"Morning",
  AND(L4614&gt;=TIME(16,0,0), L4614&lt;TIME(23,59,0)),"Evening",
  L4614&gt;=TIME(23,59,0),"Night",
  L4614&lt;TIME(9,0,0),"Night"
))</f>
        <v/>
      </c>
      <c r="O4614" t="str">
        <f t="shared" si="436"/>
        <v/>
      </c>
    </row>
    <row r="4615" spans="7:15" x14ac:dyDescent="0.25">
      <c r="G4615" t="str">
        <f t="shared" si="432"/>
        <v/>
      </c>
      <c r="H4615" s="4" t="str">
        <f t="shared" si="433"/>
        <v/>
      </c>
      <c r="I4615" t="str">
        <f>IFERROR(INDEX(Analysis!$B$71:$L$91, MATCH(B4615, Analysis!$A$71:$A$91, 0), MATCH(C4615, Analysis!$B$70:$L$70, 0)), "")</f>
        <v/>
      </c>
      <c r="J4615" t="str">
        <f t="shared" si="434"/>
        <v/>
      </c>
      <c r="K4615" s="56" t="str">
        <f t="shared" si="435"/>
        <v/>
      </c>
      <c r="L4615" s="57" t="str">
        <f t="shared" si="437"/>
        <v/>
      </c>
      <c r="M4615" t="str" cm="1">
        <f t="array" ref="M4615">IF(L4615="","",_xlfn.IFS(
  AND(L4615&gt;=TIME(9,0,0), L4615&lt;TIME(16,0,0)),"Morning",
  AND(L4615&gt;=TIME(16,0,0), L4615&lt;TIME(23,59,0)),"Evening",
  L4615&gt;=TIME(23,59,0),"Night",
  L4615&lt;TIME(9,0,0),"Night"
))</f>
        <v/>
      </c>
      <c r="O4615" t="str">
        <f t="shared" si="436"/>
        <v/>
      </c>
    </row>
    <row r="4616" spans="7:15" x14ac:dyDescent="0.25">
      <c r="G4616" t="str">
        <f t="shared" si="432"/>
        <v/>
      </c>
      <c r="H4616" s="4" t="str">
        <f t="shared" si="433"/>
        <v/>
      </c>
      <c r="I4616" t="str">
        <f>IFERROR(INDEX(Analysis!$B$71:$L$91, MATCH(B4616, Analysis!$A$71:$A$91, 0), MATCH(C4616, Analysis!$B$70:$L$70, 0)), "")</f>
        <v/>
      </c>
      <c r="J4616" t="str">
        <f t="shared" si="434"/>
        <v/>
      </c>
      <c r="K4616" s="56" t="str">
        <f t="shared" si="435"/>
        <v/>
      </c>
      <c r="L4616" s="57" t="str">
        <f t="shared" si="437"/>
        <v/>
      </c>
      <c r="M4616" t="str" cm="1">
        <f t="array" ref="M4616">IF(L4616="","",_xlfn.IFS(
  AND(L4616&gt;=TIME(9,0,0), L4616&lt;TIME(16,0,0)),"Morning",
  AND(L4616&gt;=TIME(16,0,0), L4616&lt;TIME(23,59,0)),"Evening",
  L4616&gt;=TIME(23,59,0),"Night",
  L4616&lt;TIME(9,0,0),"Night"
))</f>
        <v/>
      </c>
      <c r="O4616" t="str">
        <f t="shared" si="436"/>
        <v/>
      </c>
    </row>
    <row r="4617" spans="7:15" x14ac:dyDescent="0.25">
      <c r="G4617" t="str">
        <f t="shared" si="432"/>
        <v/>
      </c>
      <c r="H4617" s="4" t="str">
        <f t="shared" si="433"/>
        <v/>
      </c>
      <c r="I4617" t="str">
        <f>IFERROR(INDEX(Analysis!$B$71:$L$91, MATCH(B4617, Analysis!$A$71:$A$91, 0), MATCH(C4617, Analysis!$B$70:$L$70, 0)), "")</f>
        <v/>
      </c>
      <c r="J4617" t="str">
        <f t="shared" si="434"/>
        <v/>
      </c>
      <c r="K4617" s="56" t="str">
        <f t="shared" si="435"/>
        <v/>
      </c>
      <c r="L4617" s="57" t="str">
        <f t="shared" si="437"/>
        <v/>
      </c>
      <c r="M4617" t="str" cm="1">
        <f t="array" ref="M4617">IF(L4617="","",_xlfn.IFS(
  AND(L4617&gt;=TIME(9,0,0), L4617&lt;TIME(16,0,0)),"Morning",
  AND(L4617&gt;=TIME(16,0,0), L4617&lt;TIME(23,59,0)),"Evening",
  L4617&gt;=TIME(23,59,0),"Night",
  L4617&lt;TIME(9,0,0),"Night"
))</f>
        <v/>
      </c>
      <c r="O4617" t="str">
        <f t="shared" si="436"/>
        <v/>
      </c>
    </row>
    <row r="4618" spans="7:15" x14ac:dyDescent="0.25">
      <c r="G4618" t="str">
        <f t="shared" si="432"/>
        <v/>
      </c>
      <c r="H4618" s="4" t="str">
        <f t="shared" si="433"/>
        <v/>
      </c>
      <c r="I4618" t="str">
        <f>IFERROR(INDEX(Analysis!$B$71:$L$91, MATCH(B4618, Analysis!$A$71:$A$91, 0), MATCH(C4618, Analysis!$B$70:$L$70, 0)), "")</f>
        <v/>
      </c>
      <c r="J4618" t="str">
        <f t="shared" si="434"/>
        <v/>
      </c>
      <c r="K4618" s="56" t="str">
        <f t="shared" si="435"/>
        <v/>
      </c>
      <c r="L4618" s="57" t="str">
        <f t="shared" si="437"/>
        <v/>
      </c>
      <c r="M4618" t="str" cm="1">
        <f t="array" ref="M4618">IF(L4618="","",_xlfn.IFS(
  AND(L4618&gt;=TIME(9,0,0), L4618&lt;TIME(16,0,0)),"Morning",
  AND(L4618&gt;=TIME(16,0,0), L4618&lt;TIME(23,59,0)),"Evening",
  L4618&gt;=TIME(23,59,0),"Night",
  L4618&lt;TIME(9,0,0),"Night"
))</f>
        <v/>
      </c>
      <c r="O4618" t="str">
        <f t="shared" si="436"/>
        <v/>
      </c>
    </row>
    <row r="4619" spans="7:15" x14ac:dyDescent="0.25">
      <c r="G4619" t="str">
        <f t="shared" si="432"/>
        <v/>
      </c>
      <c r="H4619" s="4" t="str">
        <f t="shared" si="433"/>
        <v/>
      </c>
      <c r="I4619" t="str">
        <f>IFERROR(INDEX(Analysis!$B$71:$L$91, MATCH(B4619, Analysis!$A$71:$A$91, 0), MATCH(C4619, Analysis!$B$70:$L$70, 0)), "")</f>
        <v/>
      </c>
      <c r="J4619" t="str">
        <f t="shared" si="434"/>
        <v/>
      </c>
      <c r="K4619" s="56" t="str">
        <f t="shared" si="435"/>
        <v/>
      </c>
      <c r="L4619" s="57" t="str">
        <f t="shared" si="437"/>
        <v/>
      </c>
      <c r="M4619" t="str" cm="1">
        <f t="array" ref="M4619">IF(L4619="","",_xlfn.IFS(
  AND(L4619&gt;=TIME(9,0,0), L4619&lt;TIME(16,0,0)),"Morning",
  AND(L4619&gt;=TIME(16,0,0), L4619&lt;TIME(23,59,0)),"Evening",
  L4619&gt;=TIME(23,59,0),"Night",
  L4619&lt;TIME(9,0,0),"Night"
))</f>
        <v/>
      </c>
      <c r="O4619" t="str">
        <f t="shared" si="436"/>
        <v/>
      </c>
    </row>
    <row r="4620" spans="7:15" x14ac:dyDescent="0.25">
      <c r="G4620" t="str">
        <f t="shared" si="432"/>
        <v/>
      </c>
      <c r="H4620" s="4" t="str">
        <f t="shared" si="433"/>
        <v/>
      </c>
      <c r="I4620" t="str">
        <f>IFERROR(INDEX(Analysis!$B$71:$L$91, MATCH(B4620, Analysis!$A$71:$A$91, 0), MATCH(C4620, Analysis!$B$70:$L$70, 0)), "")</f>
        <v/>
      </c>
      <c r="J4620" t="str">
        <f t="shared" si="434"/>
        <v/>
      </c>
      <c r="K4620" s="56" t="str">
        <f t="shared" si="435"/>
        <v/>
      </c>
      <c r="L4620" s="57" t="str">
        <f t="shared" si="437"/>
        <v/>
      </c>
      <c r="M4620" t="str" cm="1">
        <f t="array" ref="M4620">IF(L4620="","",_xlfn.IFS(
  AND(L4620&gt;=TIME(9,0,0), L4620&lt;TIME(16,0,0)),"Morning",
  AND(L4620&gt;=TIME(16,0,0), L4620&lt;TIME(23,59,0)),"Evening",
  L4620&gt;=TIME(23,59,0),"Night",
  L4620&lt;TIME(9,0,0),"Night"
))</f>
        <v/>
      </c>
      <c r="O4620" t="str">
        <f t="shared" si="436"/>
        <v/>
      </c>
    </row>
    <row r="4621" spans="7:15" x14ac:dyDescent="0.25">
      <c r="G4621" t="str">
        <f t="shared" si="432"/>
        <v/>
      </c>
      <c r="H4621" s="4" t="str">
        <f t="shared" si="433"/>
        <v/>
      </c>
      <c r="I4621" t="str">
        <f>IFERROR(INDEX(Analysis!$B$71:$L$91, MATCH(B4621, Analysis!$A$71:$A$91, 0), MATCH(C4621, Analysis!$B$70:$L$70, 0)), "")</f>
        <v/>
      </c>
      <c r="J4621" t="str">
        <f t="shared" si="434"/>
        <v/>
      </c>
      <c r="K4621" s="56" t="str">
        <f t="shared" si="435"/>
        <v/>
      </c>
      <c r="L4621" s="57" t="str">
        <f t="shared" si="437"/>
        <v/>
      </c>
      <c r="M4621" t="str" cm="1">
        <f t="array" ref="M4621">IF(L4621="","",_xlfn.IFS(
  AND(L4621&gt;=TIME(9,0,0), L4621&lt;TIME(16,0,0)),"Morning",
  AND(L4621&gt;=TIME(16,0,0), L4621&lt;TIME(23,59,0)),"Evening",
  L4621&gt;=TIME(23,59,0),"Night",
  L4621&lt;TIME(9,0,0),"Night"
))</f>
        <v/>
      </c>
      <c r="O4621" t="str">
        <f t="shared" si="436"/>
        <v/>
      </c>
    </row>
    <row r="4622" spans="7:15" x14ac:dyDescent="0.25">
      <c r="G4622" t="str">
        <f t="shared" si="432"/>
        <v/>
      </c>
      <c r="H4622" s="4" t="str">
        <f t="shared" si="433"/>
        <v/>
      </c>
      <c r="I4622" t="str">
        <f>IFERROR(INDEX(Analysis!$B$71:$L$91, MATCH(B4622, Analysis!$A$71:$A$91, 0), MATCH(C4622, Analysis!$B$70:$L$70, 0)), "")</f>
        <v/>
      </c>
      <c r="J4622" t="str">
        <f t="shared" si="434"/>
        <v/>
      </c>
      <c r="K4622" s="56" t="str">
        <f t="shared" si="435"/>
        <v/>
      </c>
      <c r="L4622" s="57" t="str">
        <f t="shared" si="437"/>
        <v/>
      </c>
      <c r="M4622" t="str" cm="1">
        <f t="array" ref="M4622">IF(L4622="","",_xlfn.IFS(
  AND(L4622&gt;=TIME(9,0,0), L4622&lt;TIME(16,0,0)),"Morning",
  AND(L4622&gt;=TIME(16,0,0), L4622&lt;TIME(23,59,0)),"Evening",
  L4622&gt;=TIME(23,59,0),"Night",
  L4622&lt;TIME(9,0,0),"Night"
))</f>
        <v/>
      </c>
      <c r="O4622" t="str">
        <f t="shared" si="436"/>
        <v/>
      </c>
    </row>
    <row r="4623" spans="7:15" x14ac:dyDescent="0.25">
      <c r="G4623" t="str">
        <f t="shared" si="432"/>
        <v/>
      </c>
      <c r="H4623" s="4" t="str">
        <f t="shared" si="433"/>
        <v/>
      </c>
      <c r="I4623" t="str">
        <f>IFERROR(INDEX(Analysis!$B$71:$L$91, MATCH(B4623, Analysis!$A$71:$A$91, 0), MATCH(C4623, Analysis!$B$70:$L$70, 0)), "")</f>
        <v/>
      </c>
      <c r="J4623" t="str">
        <f t="shared" si="434"/>
        <v/>
      </c>
      <c r="K4623" s="56" t="str">
        <f t="shared" si="435"/>
        <v/>
      </c>
      <c r="L4623" s="57" t="str">
        <f t="shared" si="437"/>
        <v/>
      </c>
      <c r="M4623" t="str" cm="1">
        <f t="array" ref="M4623">IF(L4623="","",_xlfn.IFS(
  AND(L4623&gt;=TIME(9,0,0), L4623&lt;TIME(16,0,0)),"Morning",
  AND(L4623&gt;=TIME(16,0,0), L4623&lt;TIME(23,59,0)),"Evening",
  L4623&gt;=TIME(23,59,0),"Night",
  L4623&lt;TIME(9,0,0),"Night"
))</f>
        <v/>
      </c>
      <c r="O4623" t="str">
        <f t="shared" si="436"/>
        <v/>
      </c>
    </row>
    <row r="4624" spans="7:15" x14ac:dyDescent="0.25">
      <c r="G4624" t="str">
        <f t="shared" si="432"/>
        <v/>
      </c>
      <c r="H4624" s="4" t="str">
        <f t="shared" si="433"/>
        <v/>
      </c>
      <c r="I4624" t="str">
        <f>IFERROR(INDEX(Analysis!$B$71:$L$91, MATCH(B4624, Analysis!$A$71:$A$91, 0), MATCH(C4624, Analysis!$B$70:$L$70, 0)), "")</f>
        <v/>
      </c>
      <c r="J4624" t="str">
        <f t="shared" si="434"/>
        <v/>
      </c>
      <c r="K4624" s="56" t="str">
        <f t="shared" si="435"/>
        <v/>
      </c>
      <c r="L4624" s="57" t="str">
        <f t="shared" si="437"/>
        <v/>
      </c>
      <c r="M4624" t="str" cm="1">
        <f t="array" ref="M4624">IF(L4624="","",_xlfn.IFS(
  AND(L4624&gt;=TIME(9,0,0), L4624&lt;TIME(16,0,0)),"Morning",
  AND(L4624&gt;=TIME(16,0,0), L4624&lt;TIME(23,59,0)),"Evening",
  L4624&gt;=TIME(23,59,0),"Night",
  L4624&lt;TIME(9,0,0),"Night"
))</f>
        <v/>
      </c>
      <c r="O4624" t="str">
        <f t="shared" si="436"/>
        <v/>
      </c>
    </row>
    <row r="4625" spans="7:15" x14ac:dyDescent="0.25">
      <c r="G4625" t="str">
        <f t="shared" si="432"/>
        <v/>
      </c>
      <c r="H4625" s="4" t="str">
        <f t="shared" si="433"/>
        <v/>
      </c>
      <c r="I4625" t="str">
        <f>IFERROR(INDEX(Analysis!$B$71:$L$91, MATCH(B4625, Analysis!$A$71:$A$91, 0), MATCH(C4625, Analysis!$B$70:$L$70, 0)), "")</f>
        <v/>
      </c>
      <c r="J4625" t="str">
        <f t="shared" si="434"/>
        <v/>
      </c>
      <c r="K4625" s="56" t="str">
        <f t="shared" si="435"/>
        <v/>
      </c>
      <c r="L4625" s="57" t="str">
        <f t="shared" si="437"/>
        <v/>
      </c>
      <c r="M4625" t="str" cm="1">
        <f t="array" ref="M4625">IF(L4625="","",_xlfn.IFS(
  AND(L4625&gt;=TIME(9,0,0), L4625&lt;TIME(16,0,0)),"Morning",
  AND(L4625&gt;=TIME(16,0,0), L4625&lt;TIME(23,59,0)),"Evening",
  L4625&gt;=TIME(23,59,0),"Night",
  L4625&lt;TIME(9,0,0),"Night"
))</f>
        <v/>
      </c>
      <c r="O4625" t="str">
        <f t="shared" si="436"/>
        <v/>
      </c>
    </row>
    <row r="4626" spans="7:15" x14ac:dyDescent="0.25">
      <c r="G4626" t="str">
        <f t="shared" si="432"/>
        <v/>
      </c>
      <c r="H4626" s="4" t="str">
        <f t="shared" si="433"/>
        <v/>
      </c>
      <c r="I4626" t="str">
        <f>IFERROR(INDEX(Analysis!$B$71:$L$91, MATCH(B4626, Analysis!$A$71:$A$91, 0), MATCH(C4626, Analysis!$B$70:$L$70, 0)), "")</f>
        <v/>
      </c>
      <c r="J4626" t="str">
        <f t="shared" si="434"/>
        <v/>
      </c>
      <c r="K4626" s="56" t="str">
        <f t="shared" si="435"/>
        <v/>
      </c>
      <c r="L4626" s="57" t="str">
        <f t="shared" si="437"/>
        <v/>
      </c>
      <c r="M4626" t="str" cm="1">
        <f t="array" ref="M4626">IF(L4626="","",_xlfn.IFS(
  AND(L4626&gt;=TIME(9,0,0), L4626&lt;TIME(16,0,0)),"Morning",
  AND(L4626&gt;=TIME(16,0,0), L4626&lt;TIME(23,59,0)),"Evening",
  L4626&gt;=TIME(23,59,0),"Night",
  L4626&lt;TIME(9,0,0),"Night"
))</f>
        <v/>
      </c>
      <c r="O4626" t="str">
        <f t="shared" si="436"/>
        <v/>
      </c>
    </row>
    <row r="4627" spans="7:15" x14ac:dyDescent="0.25">
      <c r="G4627" t="str">
        <f t="shared" si="432"/>
        <v/>
      </c>
      <c r="H4627" s="4" t="str">
        <f t="shared" si="433"/>
        <v/>
      </c>
      <c r="I4627" t="str">
        <f>IFERROR(INDEX(Analysis!$B$71:$L$91, MATCH(B4627, Analysis!$A$71:$A$91, 0), MATCH(C4627, Analysis!$B$70:$L$70, 0)), "")</f>
        <v/>
      </c>
      <c r="J4627" t="str">
        <f t="shared" si="434"/>
        <v/>
      </c>
      <c r="K4627" s="56" t="str">
        <f t="shared" si="435"/>
        <v/>
      </c>
      <c r="L4627" s="57" t="str">
        <f t="shared" si="437"/>
        <v/>
      </c>
      <c r="M4627" t="str" cm="1">
        <f t="array" ref="M4627">IF(L4627="","",_xlfn.IFS(
  AND(L4627&gt;=TIME(9,0,0), L4627&lt;TIME(16,0,0)),"Morning",
  AND(L4627&gt;=TIME(16,0,0), L4627&lt;TIME(23,59,0)),"Evening",
  L4627&gt;=TIME(23,59,0),"Night",
  L4627&lt;TIME(9,0,0),"Night"
))</f>
        <v/>
      </c>
      <c r="O4627" t="str">
        <f t="shared" si="436"/>
        <v/>
      </c>
    </row>
    <row r="4628" spans="7:15" x14ac:dyDescent="0.25">
      <c r="G4628" t="str">
        <f t="shared" si="432"/>
        <v/>
      </c>
      <c r="H4628" s="4" t="str">
        <f t="shared" si="433"/>
        <v/>
      </c>
      <c r="I4628" t="str">
        <f>IFERROR(INDEX(Analysis!$B$71:$L$91, MATCH(B4628, Analysis!$A$71:$A$91, 0), MATCH(C4628, Analysis!$B$70:$L$70, 0)), "")</f>
        <v/>
      </c>
      <c r="J4628" t="str">
        <f t="shared" si="434"/>
        <v/>
      </c>
      <c r="K4628" s="56" t="str">
        <f t="shared" si="435"/>
        <v/>
      </c>
      <c r="L4628" s="57" t="str">
        <f t="shared" si="437"/>
        <v/>
      </c>
      <c r="M4628" t="str" cm="1">
        <f t="array" ref="M4628">IF(L4628="","",_xlfn.IFS(
  AND(L4628&gt;=TIME(9,0,0), L4628&lt;TIME(16,0,0)),"Morning",
  AND(L4628&gt;=TIME(16,0,0), L4628&lt;TIME(23,59,0)),"Evening",
  L4628&gt;=TIME(23,59,0),"Night",
  L4628&lt;TIME(9,0,0),"Night"
))</f>
        <v/>
      </c>
      <c r="O4628" t="str">
        <f t="shared" si="436"/>
        <v/>
      </c>
    </row>
    <row r="4629" spans="7:15" x14ac:dyDescent="0.25">
      <c r="G4629" t="str">
        <f t="shared" si="432"/>
        <v/>
      </c>
      <c r="H4629" s="4" t="str">
        <f t="shared" si="433"/>
        <v/>
      </c>
      <c r="I4629" t="str">
        <f>IFERROR(INDEX(Analysis!$B$71:$L$91, MATCH(B4629, Analysis!$A$71:$A$91, 0), MATCH(C4629, Analysis!$B$70:$L$70, 0)), "")</f>
        <v/>
      </c>
      <c r="J4629" t="str">
        <f t="shared" si="434"/>
        <v/>
      </c>
      <c r="K4629" s="56" t="str">
        <f t="shared" si="435"/>
        <v/>
      </c>
      <c r="L4629" s="57" t="str">
        <f t="shared" si="437"/>
        <v/>
      </c>
      <c r="M4629" t="str" cm="1">
        <f t="array" ref="M4629">IF(L4629="","",_xlfn.IFS(
  AND(L4629&gt;=TIME(9,0,0), L4629&lt;TIME(16,0,0)),"Morning",
  AND(L4629&gt;=TIME(16,0,0), L4629&lt;TIME(23,59,0)),"Evening",
  L4629&gt;=TIME(23,59,0),"Night",
  L4629&lt;TIME(9,0,0),"Night"
))</f>
        <v/>
      </c>
      <c r="O4629" t="str">
        <f t="shared" si="436"/>
        <v/>
      </c>
    </row>
    <row r="4630" spans="7:15" x14ac:dyDescent="0.25">
      <c r="G4630" t="str">
        <f t="shared" si="432"/>
        <v/>
      </c>
      <c r="H4630" s="4" t="str">
        <f t="shared" si="433"/>
        <v/>
      </c>
      <c r="I4630" t="str">
        <f>IFERROR(INDEX(Analysis!$B$71:$L$91, MATCH(B4630, Analysis!$A$71:$A$91, 0), MATCH(C4630, Analysis!$B$70:$L$70, 0)), "")</f>
        <v/>
      </c>
      <c r="J4630" t="str">
        <f t="shared" si="434"/>
        <v/>
      </c>
      <c r="K4630" s="56" t="str">
        <f t="shared" si="435"/>
        <v/>
      </c>
      <c r="L4630" s="57" t="str">
        <f t="shared" si="437"/>
        <v/>
      </c>
      <c r="M4630" t="str" cm="1">
        <f t="array" ref="M4630">IF(L4630="","",_xlfn.IFS(
  AND(L4630&gt;=TIME(9,0,0), L4630&lt;TIME(16,0,0)),"Morning",
  AND(L4630&gt;=TIME(16,0,0), L4630&lt;TIME(23,59,0)),"Evening",
  L4630&gt;=TIME(23,59,0),"Night",
  L4630&lt;TIME(9,0,0),"Night"
))</f>
        <v/>
      </c>
      <c r="O4630" t="str">
        <f t="shared" si="436"/>
        <v/>
      </c>
    </row>
    <row r="4631" spans="7:15" x14ac:dyDescent="0.25">
      <c r="G4631" t="str">
        <f t="shared" si="432"/>
        <v/>
      </c>
      <c r="H4631" s="4" t="str">
        <f t="shared" si="433"/>
        <v/>
      </c>
      <c r="I4631" t="str">
        <f>IFERROR(INDEX(Analysis!$B$71:$L$91, MATCH(B4631, Analysis!$A$71:$A$91, 0), MATCH(C4631, Analysis!$B$70:$L$70, 0)), "")</f>
        <v/>
      </c>
      <c r="J4631" t="str">
        <f t="shared" si="434"/>
        <v/>
      </c>
      <c r="K4631" s="56" t="str">
        <f t="shared" si="435"/>
        <v/>
      </c>
      <c r="L4631" s="57" t="str">
        <f t="shared" si="437"/>
        <v/>
      </c>
      <c r="M4631" t="str" cm="1">
        <f t="array" ref="M4631">IF(L4631="","",_xlfn.IFS(
  AND(L4631&gt;=TIME(9,0,0), L4631&lt;TIME(16,0,0)),"Morning",
  AND(L4631&gt;=TIME(16,0,0), L4631&lt;TIME(23,59,0)),"Evening",
  L4631&gt;=TIME(23,59,0),"Night",
  L4631&lt;TIME(9,0,0),"Night"
))</f>
        <v/>
      </c>
      <c r="O4631" t="str">
        <f t="shared" si="436"/>
        <v/>
      </c>
    </row>
    <row r="4632" spans="7:15" x14ac:dyDescent="0.25">
      <c r="G4632" t="str">
        <f t="shared" si="432"/>
        <v/>
      </c>
      <c r="H4632" s="4" t="str">
        <f t="shared" si="433"/>
        <v/>
      </c>
      <c r="I4632" t="str">
        <f>IFERROR(INDEX(Analysis!$B$71:$L$91, MATCH(B4632, Analysis!$A$71:$A$91, 0), MATCH(C4632, Analysis!$B$70:$L$70, 0)), "")</f>
        <v/>
      </c>
      <c r="J4632" t="str">
        <f t="shared" si="434"/>
        <v/>
      </c>
      <c r="K4632" s="56" t="str">
        <f t="shared" si="435"/>
        <v/>
      </c>
      <c r="L4632" s="57" t="str">
        <f t="shared" si="437"/>
        <v/>
      </c>
      <c r="M4632" t="str" cm="1">
        <f t="array" ref="M4632">IF(L4632="","",_xlfn.IFS(
  AND(L4632&gt;=TIME(9,0,0), L4632&lt;TIME(16,0,0)),"Morning",
  AND(L4632&gt;=TIME(16,0,0), L4632&lt;TIME(23,59,0)),"Evening",
  L4632&gt;=TIME(23,59,0),"Night",
  L4632&lt;TIME(9,0,0),"Night"
))</f>
        <v/>
      </c>
      <c r="O4632" t="str">
        <f t="shared" si="436"/>
        <v/>
      </c>
    </row>
    <row r="4633" spans="7:15" x14ac:dyDescent="0.25">
      <c r="G4633" t="str">
        <f t="shared" si="432"/>
        <v/>
      </c>
      <c r="H4633" s="4" t="str">
        <f t="shared" si="433"/>
        <v/>
      </c>
      <c r="I4633" t="str">
        <f>IFERROR(INDEX(Analysis!$B$71:$L$91, MATCH(B4633, Analysis!$A$71:$A$91, 0), MATCH(C4633, Analysis!$B$70:$L$70, 0)), "")</f>
        <v/>
      </c>
      <c r="J4633" t="str">
        <f t="shared" si="434"/>
        <v/>
      </c>
      <c r="K4633" s="56" t="str">
        <f t="shared" si="435"/>
        <v/>
      </c>
      <c r="L4633" s="57" t="str">
        <f t="shared" si="437"/>
        <v/>
      </c>
      <c r="M4633" t="str" cm="1">
        <f t="array" ref="M4633">IF(L4633="","",_xlfn.IFS(
  AND(L4633&gt;=TIME(9,0,0), L4633&lt;TIME(16,0,0)),"Morning",
  AND(L4633&gt;=TIME(16,0,0), L4633&lt;TIME(23,59,0)),"Evening",
  L4633&gt;=TIME(23,59,0),"Night",
  L4633&lt;TIME(9,0,0),"Night"
))</f>
        <v/>
      </c>
      <c r="O4633" t="str">
        <f t="shared" si="436"/>
        <v/>
      </c>
    </row>
    <row r="4634" spans="7:15" x14ac:dyDescent="0.25">
      <c r="G4634" t="str">
        <f t="shared" si="432"/>
        <v/>
      </c>
      <c r="H4634" s="4" t="str">
        <f t="shared" si="433"/>
        <v/>
      </c>
      <c r="I4634" t="str">
        <f>IFERROR(INDEX(Analysis!$B$71:$L$91, MATCH(B4634, Analysis!$A$71:$A$91, 0), MATCH(C4634, Analysis!$B$70:$L$70, 0)), "")</f>
        <v/>
      </c>
      <c r="J4634" t="str">
        <f t="shared" si="434"/>
        <v/>
      </c>
      <c r="K4634" s="56" t="str">
        <f t="shared" si="435"/>
        <v/>
      </c>
      <c r="L4634" s="57" t="str">
        <f t="shared" si="437"/>
        <v/>
      </c>
      <c r="M4634" t="str" cm="1">
        <f t="array" ref="M4634">IF(L4634="","",_xlfn.IFS(
  AND(L4634&gt;=TIME(9,0,0), L4634&lt;TIME(16,0,0)),"Morning",
  AND(L4634&gt;=TIME(16,0,0), L4634&lt;TIME(23,59,0)),"Evening",
  L4634&gt;=TIME(23,59,0),"Night",
  L4634&lt;TIME(9,0,0),"Night"
))</f>
        <v/>
      </c>
      <c r="O4634" t="str">
        <f t="shared" si="436"/>
        <v/>
      </c>
    </row>
    <row r="4635" spans="7:15" x14ac:dyDescent="0.25">
      <c r="G4635" t="str">
        <f t="shared" si="432"/>
        <v/>
      </c>
      <c r="H4635" s="4" t="str">
        <f t="shared" si="433"/>
        <v/>
      </c>
      <c r="I4635" t="str">
        <f>IFERROR(INDEX(Analysis!$B$71:$L$91, MATCH(B4635, Analysis!$A$71:$A$91, 0), MATCH(C4635, Analysis!$B$70:$L$70, 0)), "")</f>
        <v/>
      </c>
      <c r="J4635" t="str">
        <f t="shared" si="434"/>
        <v/>
      </c>
      <c r="K4635" s="56" t="str">
        <f t="shared" si="435"/>
        <v/>
      </c>
      <c r="L4635" s="57" t="str">
        <f t="shared" si="437"/>
        <v/>
      </c>
      <c r="M4635" t="str" cm="1">
        <f t="array" ref="M4635">IF(L4635="","",_xlfn.IFS(
  AND(L4635&gt;=TIME(9,0,0), L4635&lt;TIME(16,0,0)),"Morning",
  AND(L4635&gt;=TIME(16,0,0), L4635&lt;TIME(23,59,0)),"Evening",
  L4635&gt;=TIME(23,59,0),"Night",
  L4635&lt;TIME(9,0,0),"Night"
))</f>
        <v/>
      </c>
      <c r="O4635" t="str">
        <f t="shared" si="436"/>
        <v/>
      </c>
    </row>
    <row r="4636" spans="7:15" x14ac:dyDescent="0.25">
      <c r="G4636" t="str">
        <f t="shared" si="432"/>
        <v/>
      </c>
      <c r="H4636" s="4" t="str">
        <f t="shared" si="433"/>
        <v/>
      </c>
      <c r="I4636" t="str">
        <f>IFERROR(INDEX(Analysis!$B$71:$L$91, MATCH(B4636, Analysis!$A$71:$A$91, 0), MATCH(C4636, Analysis!$B$70:$L$70, 0)), "")</f>
        <v/>
      </c>
      <c r="J4636" t="str">
        <f t="shared" si="434"/>
        <v/>
      </c>
      <c r="K4636" s="56" t="str">
        <f t="shared" si="435"/>
        <v/>
      </c>
      <c r="L4636" s="57" t="str">
        <f t="shared" si="437"/>
        <v/>
      </c>
      <c r="M4636" t="str" cm="1">
        <f t="array" ref="M4636">IF(L4636="","",_xlfn.IFS(
  AND(L4636&gt;=TIME(9,0,0), L4636&lt;TIME(16,0,0)),"Morning",
  AND(L4636&gt;=TIME(16,0,0), L4636&lt;TIME(23,59,0)),"Evening",
  L4636&gt;=TIME(23,59,0),"Night",
  L4636&lt;TIME(9,0,0),"Night"
))</f>
        <v/>
      </c>
      <c r="O4636" t="str">
        <f t="shared" si="436"/>
        <v/>
      </c>
    </row>
    <row r="4637" spans="7:15" x14ac:dyDescent="0.25">
      <c r="G4637" t="str">
        <f t="shared" si="432"/>
        <v/>
      </c>
      <c r="H4637" s="4" t="str">
        <f t="shared" si="433"/>
        <v/>
      </c>
      <c r="I4637" t="str">
        <f>IFERROR(INDEX(Analysis!$B$71:$L$91, MATCH(B4637, Analysis!$A$71:$A$91, 0), MATCH(C4637, Analysis!$B$70:$L$70, 0)), "")</f>
        <v/>
      </c>
      <c r="J4637" t="str">
        <f t="shared" si="434"/>
        <v/>
      </c>
      <c r="K4637" s="56" t="str">
        <f t="shared" si="435"/>
        <v/>
      </c>
      <c r="L4637" s="57" t="str">
        <f t="shared" si="437"/>
        <v/>
      </c>
      <c r="M4637" t="str" cm="1">
        <f t="array" ref="M4637">IF(L4637="","",_xlfn.IFS(
  AND(L4637&gt;=TIME(9,0,0), L4637&lt;TIME(16,0,0)),"Morning",
  AND(L4637&gt;=TIME(16,0,0), L4637&lt;TIME(23,59,0)),"Evening",
  L4637&gt;=TIME(23,59,0),"Night",
  L4637&lt;TIME(9,0,0),"Night"
))</f>
        <v/>
      </c>
      <c r="O4637" t="str">
        <f t="shared" si="436"/>
        <v/>
      </c>
    </row>
    <row r="4638" spans="7:15" x14ac:dyDescent="0.25">
      <c r="G4638" t="str">
        <f t="shared" si="432"/>
        <v/>
      </c>
      <c r="H4638" s="4" t="str">
        <f t="shared" si="433"/>
        <v/>
      </c>
      <c r="I4638" t="str">
        <f>IFERROR(INDEX(Analysis!$B$71:$L$91, MATCH(B4638, Analysis!$A$71:$A$91, 0), MATCH(C4638, Analysis!$B$70:$L$70, 0)), "")</f>
        <v/>
      </c>
      <c r="J4638" t="str">
        <f t="shared" si="434"/>
        <v/>
      </c>
      <c r="K4638" s="56" t="str">
        <f t="shared" si="435"/>
        <v/>
      </c>
      <c r="L4638" s="57" t="str">
        <f t="shared" si="437"/>
        <v/>
      </c>
      <c r="M4638" t="str" cm="1">
        <f t="array" ref="M4638">IF(L4638="","",_xlfn.IFS(
  AND(L4638&gt;=TIME(9,0,0), L4638&lt;TIME(16,0,0)),"Morning",
  AND(L4638&gt;=TIME(16,0,0), L4638&lt;TIME(23,59,0)),"Evening",
  L4638&gt;=TIME(23,59,0),"Night",
  L4638&lt;TIME(9,0,0),"Night"
))</f>
        <v/>
      </c>
      <c r="O4638" t="str">
        <f t="shared" si="436"/>
        <v/>
      </c>
    </row>
    <row r="4639" spans="7:15" x14ac:dyDescent="0.25">
      <c r="G4639" t="str">
        <f t="shared" si="432"/>
        <v/>
      </c>
      <c r="H4639" s="4" t="str">
        <f t="shared" si="433"/>
        <v/>
      </c>
      <c r="I4639" t="str">
        <f>IFERROR(INDEX(Analysis!$B$71:$L$91, MATCH(B4639, Analysis!$A$71:$A$91, 0), MATCH(C4639, Analysis!$B$70:$L$70, 0)), "")</f>
        <v/>
      </c>
      <c r="J4639" t="str">
        <f t="shared" si="434"/>
        <v/>
      </c>
      <c r="K4639" s="56" t="str">
        <f t="shared" si="435"/>
        <v/>
      </c>
      <c r="L4639" s="57" t="str">
        <f t="shared" si="437"/>
        <v/>
      </c>
      <c r="M4639" t="str" cm="1">
        <f t="array" ref="M4639">IF(L4639="","",_xlfn.IFS(
  AND(L4639&gt;=TIME(9,0,0), L4639&lt;TIME(16,0,0)),"Morning",
  AND(L4639&gt;=TIME(16,0,0), L4639&lt;TIME(23,59,0)),"Evening",
  L4639&gt;=TIME(23,59,0),"Night",
  L4639&lt;TIME(9,0,0),"Night"
))</f>
        <v/>
      </c>
      <c r="O4639" t="str">
        <f t="shared" si="436"/>
        <v/>
      </c>
    </row>
    <row r="4640" spans="7:15" x14ac:dyDescent="0.25">
      <c r="G4640" t="str">
        <f t="shared" si="432"/>
        <v/>
      </c>
      <c r="H4640" s="4" t="str">
        <f t="shared" si="433"/>
        <v/>
      </c>
      <c r="I4640" t="str">
        <f>IFERROR(INDEX(Analysis!$B$71:$L$91, MATCH(B4640, Analysis!$A$71:$A$91, 0), MATCH(C4640, Analysis!$B$70:$L$70, 0)), "")</f>
        <v/>
      </c>
      <c r="J4640" t="str">
        <f t="shared" si="434"/>
        <v/>
      </c>
      <c r="K4640" s="56" t="str">
        <f t="shared" si="435"/>
        <v/>
      </c>
      <c r="L4640" s="57" t="str">
        <f t="shared" si="437"/>
        <v/>
      </c>
      <c r="M4640" t="str" cm="1">
        <f t="array" ref="M4640">IF(L4640="","",_xlfn.IFS(
  AND(L4640&gt;=TIME(9,0,0), L4640&lt;TIME(16,0,0)),"Morning",
  AND(L4640&gt;=TIME(16,0,0), L4640&lt;TIME(23,59,0)),"Evening",
  L4640&gt;=TIME(23,59,0),"Night",
  L4640&lt;TIME(9,0,0),"Night"
))</f>
        <v/>
      </c>
      <c r="O4640" t="str">
        <f t="shared" si="436"/>
        <v/>
      </c>
    </row>
    <row r="4641" spans="7:15" x14ac:dyDescent="0.25">
      <c r="G4641" t="str">
        <f t="shared" si="432"/>
        <v/>
      </c>
      <c r="H4641" s="4" t="str">
        <f t="shared" si="433"/>
        <v/>
      </c>
      <c r="I4641" t="str">
        <f>IFERROR(INDEX(Analysis!$B$71:$L$91, MATCH(B4641, Analysis!$A$71:$A$91, 0), MATCH(C4641, Analysis!$B$70:$L$70, 0)), "")</f>
        <v/>
      </c>
      <c r="J4641" t="str">
        <f t="shared" si="434"/>
        <v/>
      </c>
      <c r="K4641" s="56" t="str">
        <f t="shared" si="435"/>
        <v/>
      </c>
      <c r="L4641" s="57" t="str">
        <f t="shared" si="437"/>
        <v/>
      </c>
      <c r="M4641" t="str" cm="1">
        <f t="array" ref="M4641">IF(L4641="","",_xlfn.IFS(
  AND(L4641&gt;=TIME(9,0,0), L4641&lt;TIME(16,0,0)),"Morning",
  AND(L4641&gt;=TIME(16,0,0), L4641&lt;TIME(23,59,0)),"Evening",
  L4641&gt;=TIME(23,59,0),"Night",
  L4641&lt;TIME(9,0,0),"Night"
))</f>
        <v/>
      </c>
      <c r="O4641" t="str">
        <f t="shared" si="436"/>
        <v/>
      </c>
    </row>
    <row r="4642" spans="7:15" x14ac:dyDescent="0.25">
      <c r="G4642" t="str">
        <f t="shared" si="432"/>
        <v/>
      </c>
      <c r="H4642" s="4" t="str">
        <f t="shared" si="433"/>
        <v/>
      </c>
      <c r="I4642" t="str">
        <f>IFERROR(INDEX(Analysis!$B$71:$L$91, MATCH(B4642, Analysis!$A$71:$A$91, 0), MATCH(C4642, Analysis!$B$70:$L$70, 0)), "")</f>
        <v/>
      </c>
      <c r="J4642" t="str">
        <f t="shared" si="434"/>
        <v/>
      </c>
      <c r="K4642" s="56" t="str">
        <f t="shared" si="435"/>
        <v/>
      </c>
      <c r="L4642" s="57" t="str">
        <f t="shared" si="437"/>
        <v/>
      </c>
      <c r="M4642" t="str" cm="1">
        <f t="array" ref="M4642">IF(L4642="","",_xlfn.IFS(
  AND(L4642&gt;=TIME(9,0,0), L4642&lt;TIME(16,0,0)),"Morning",
  AND(L4642&gt;=TIME(16,0,0), L4642&lt;TIME(23,59,0)),"Evening",
  L4642&gt;=TIME(23,59,0),"Night",
  L4642&lt;TIME(9,0,0),"Night"
))</f>
        <v/>
      </c>
      <c r="O4642" t="str">
        <f t="shared" si="436"/>
        <v/>
      </c>
    </row>
    <row r="4643" spans="7:15" x14ac:dyDescent="0.25">
      <c r="G4643" t="str">
        <f t="shared" si="432"/>
        <v/>
      </c>
      <c r="H4643" s="4" t="str">
        <f t="shared" si="433"/>
        <v/>
      </c>
      <c r="I4643" t="str">
        <f>IFERROR(INDEX(Analysis!$B$71:$L$91, MATCH(B4643, Analysis!$A$71:$A$91, 0), MATCH(C4643, Analysis!$B$70:$L$70, 0)), "")</f>
        <v/>
      </c>
      <c r="J4643" t="str">
        <f t="shared" si="434"/>
        <v/>
      </c>
      <c r="K4643" s="56" t="str">
        <f t="shared" si="435"/>
        <v/>
      </c>
      <c r="L4643" s="57" t="str">
        <f t="shared" si="437"/>
        <v/>
      </c>
      <c r="M4643" t="str" cm="1">
        <f t="array" ref="M4643">IF(L4643="","",_xlfn.IFS(
  AND(L4643&gt;=TIME(9,0,0), L4643&lt;TIME(16,0,0)),"Morning",
  AND(L4643&gt;=TIME(16,0,0), L4643&lt;TIME(23,59,0)),"Evening",
  L4643&gt;=TIME(23,59,0),"Night",
  L4643&lt;TIME(9,0,0),"Night"
))</f>
        <v/>
      </c>
      <c r="O4643" t="str">
        <f t="shared" si="436"/>
        <v/>
      </c>
    </row>
    <row r="4644" spans="7:15" x14ac:dyDescent="0.25">
      <c r="G4644" t="str">
        <f t="shared" si="432"/>
        <v/>
      </c>
      <c r="H4644" s="4" t="str">
        <f t="shared" si="433"/>
        <v/>
      </c>
      <c r="I4644" t="str">
        <f>IFERROR(INDEX(Analysis!$B$71:$L$91, MATCH(B4644, Analysis!$A$71:$A$91, 0), MATCH(C4644, Analysis!$B$70:$L$70, 0)), "")</f>
        <v/>
      </c>
      <c r="J4644" t="str">
        <f t="shared" si="434"/>
        <v/>
      </c>
      <c r="K4644" s="56" t="str">
        <f t="shared" si="435"/>
        <v/>
      </c>
      <c r="L4644" s="57" t="str">
        <f t="shared" si="437"/>
        <v/>
      </c>
      <c r="M4644" t="str" cm="1">
        <f t="array" ref="M4644">IF(L4644="","",_xlfn.IFS(
  AND(L4644&gt;=TIME(9,0,0), L4644&lt;TIME(16,0,0)),"Morning",
  AND(L4644&gt;=TIME(16,0,0), L4644&lt;TIME(23,59,0)),"Evening",
  L4644&gt;=TIME(23,59,0),"Night",
  L4644&lt;TIME(9,0,0),"Night"
))</f>
        <v/>
      </c>
      <c r="O4644" t="str">
        <f t="shared" si="436"/>
        <v/>
      </c>
    </row>
    <row r="4645" spans="7:15" x14ac:dyDescent="0.25">
      <c r="G4645" t="str">
        <f t="shared" si="432"/>
        <v/>
      </c>
      <c r="H4645" s="4" t="str">
        <f t="shared" si="433"/>
        <v/>
      </c>
      <c r="I4645" t="str">
        <f>IFERROR(INDEX(Analysis!$B$71:$L$91, MATCH(B4645, Analysis!$A$71:$A$91, 0), MATCH(C4645, Analysis!$B$70:$L$70, 0)), "")</f>
        <v/>
      </c>
      <c r="J4645" t="str">
        <f t="shared" si="434"/>
        <v/>
      </c>
      <c r="K4645" s="56" t="str">
        <f t="shared" si="435"/>
        <v/>
      </c>
      <c r="L4645" s="57" t="str">
        <f t="shared" si="437"/>
        <v/>
      </c>
      <c r="M4645" t="str" cm="1">
        <f t="array" ref="M4645">IF(L4645="","",_xlfn.IFS(
  AND(L4645&gt;=TIME(9,0,0), L4645&lt;TIME(16,0,0)),"Morning",
  AND(L4645&gt;=TIME(16,0,0), L4645&lt;TIME(23,59,0)),"Evening",
  L4645&gt;=TIME(23,59,0),"Night",
  L4645&lt;TIME(9,0,0),"Night"
))</f>
        <v/>
      </c>
      <c r="O4645" t="str">
        <f t="shared" si="436"/>
        <v/>
      </c>
    </row>
    <row r="4646" spans="7:15" x14ac:dyDescent="0.25">
      <c r="G4646" t="str">
        <f t="shared" si="432"/>
        <v/>
      </c>
      <c r="H4646" s="4" t="str">
        <f t="shared" si="433"/>
        <v/>
      </c>
      <c r="I4646" t="str">
        <f>IFERROR(INDEX(Analysis!$B$71:$L$91, MATCH(B4646, Analysis!$A$71:$A$91, 0), MATCH(C4646, Analysis!$B$70:$L$70, 0)), "")</f>
        <v/>
      </c>
      <c r="J4646" t="str">
        <f t="shared" si="434"/>
        <v/>
      </c>
      <c r="K4646" s="56" t="str">
        <f t="shared" si="435"/>
        <v/>
      </c>
      <c r="L4646" s="57" t="str">
        <f t="shared" si="437"/>
        <v/>
      </c>
      <c r="M4646" t="str" cm="1">
        <f t="array" ref="M4646">IF(L4646="","",_xlfn.IFS(
  AND(L4646&gt;=TIME(9,0,0), L4646&lt;TIME(16,0,0)),"Morning",
  AND(L4646&gt;=TIME(16,0,0), L4646&lt;TIME(23,59,0)),"Evening",
  L4646&gt;=TIME(23,59,0),"Night",
  L4646&lt;TIME(9,0,0),"Night"
))</f>
        <v/>
      </c>
      <c r="O4646" t="str">
        <f t="shared" si="436"/>
        <v/>
      </c>
    </row>
    <row r="4647" spans="7:15" x14ac:dyDescent="0.25">
      <c r="G4647" t="str">
        <f t="shared" si="432"/>
        <v/>
      </c>
      <c r="H4647" s="4" t="str">
        <f t="shared" si="433"/>
        <v/>
      </c>
      <c r="I4647" t="str">
        <f>IFERROR(INDEX(Analysis!$B$71:$L$91, MATCH(B4647, Analysis!$A$71:$A$91, 0), MATCH(C4647, Analysis!$B$70:$L$70, 0)), "")</f>
        <v/>
      </c>
      <c r="J4647" t="str">
        <f t="shared" si="434"/>
        <v/>
      </c>
      <c r="K4647" s="56" t="str">
        <f t="shared" si="435"/>
        <v/>
      </c>
      <c r="L4647" s="57" t="str">
        <f t="shared" si="437"/>
        <v/>
      </c>
      <c r="M4647" t="str" cm="1">
        <f t="array" ref="M4647">IF(L4647="","",_xlfn.IFS(
  AND(L4647&gt;=TIME(9,0,0), L4647&lt;TIME(16,0,0)),"Morning",
  AND(L4647&gt;=TIME(16,0,0), L4647&lt;TIME(23,59,0)),"Evening",
  L4647&gt;=TIME(23,59,0),"Night",
  L4647&lt;TIME(9,0,0),"Night"
))</f>
        <v/>
      </c>
      <c r="O4647" t="str">
        <f t="shared" si="436"/>
        <v/>
      </c>
    </row>
    <row r="4648" spans="7:15" x14ac:dyDescent="0.25">
      <c r="G4648" t="str">
        <f t="shared" si="432"/>
        <v/>
      </c>
      <c r="H4648" s="4" t="str">
        <f t="shared" si="433"/>
        <v/>
      </c>
      <c r="I4648" t="str">
        <f>IFERROR(INDEX(Analysis!$B$71:$L$91, MATCH(B4648, Analysis!$A$71:$A$91, 0), MATCH(C4648, Analysis!$B$70:$L$70, 0)), "")</f>
        <v/>
      </c>
      <c r="J4648" t="str">
        <f t="shared" si="434"/>
        <v/>
      </c>
      <c r="K4648" s="56" t="str">
        <f t="shared" si="435"/>
        <v/>
      </c>
      <c r="L4648" s="57" t="str">
        <f t="shared" si="437"/>
        <v/>
      </c>
      <c r="M4648" t="str" cm="1">
        <f t="array" ref="M4648">IF(L4648="","",_xlfn.IFS(
  AND(L4648&gt;=TIME(9,0,0), L4648&lt;TIME(16,0,0)),"Morning",
  AND(L4648&gt;=TIME(16,0,0), L4648&lt;TIME(23,59,0)),"Evening",
  L4648&gt;=TIME(23,59,0),"Night",
  L4648&lt;TIME(9,0,0),"Night"
))</f>
        <v/>
      </c>
      <c r="O4648" t="str">
        <f t="shared" si="436"/>
        <v/>
      </c>
    </row>
    <row r="4649" spans="7:15" x14ac:dyDescent="0.25">
      <c r="G4649" t="str">
        <f t="shared" si="432"/>
        <v/>
      </c>
      <c r="H4649" s="4" t="str">
        <f t="shared" si="433"/>
        <v/>
      </c>
      <c r="I4649" t="str">
        <f>IFERROR(INDEX(Analysis!$B$71:$L$91, MATCH(B4649, Analysis!$A$71:$A$91, 0), MATCH(C4649, Analysis!$B$70:$L$70, 0)), "")</f>
        <v/>
      </c>
      <c r="J4649" t="str">
        <f t="shared" si="434"/>
        <v/>
      </c>
      <c r="K4649" s="56" t="str">
        <f t="shared" si="435"/>
        <v/>
      </c>
      <c r="L4649" s="57" t="str">
        <f t="shared" si="437"/>
        <v/>
      </c>
      <c r="M4649" t="str" cm="1">
        <f t="array" ref="M4649">IF(L4649="","",_xlfn.IFS(
  AND(L4649&gt;=TIME(9,0,0), L4649&lt;TIME(16,0,0)),"Morning",
  AND(L4649&gt;=TIME(16,0,0), L4649&lt;TIME(23,59,0)),"Evening",
  L4649&gt;=TIME(23,59,0),"Night",
  L4649&lt;TIME(9,0,0),"Night"
))</f>
        <v/>
      </c>
      <c r="O4649" t="str">
        <f t="shared" si="436"/>
        <v/>
      </c>
    </row>
    <row r="4650" spans="7:15" x14ac:dyDescent="0.25">
      <c r="G4650" t="str">
        <f t="shared" si="432"/>
        <v/>
      </c>
      <c r="H4650" s="4" t="str">
        <f t="shared" si="433"/>
        <v/>
      </c>
      <c r="I4650" t="str">
        <f>IFERROR(INDEX(Analysis!$B$71:$L$91, MATCH(B4650, Analysis!$A$71:$A$91, 0), MATCH(C4650, Analysis!$B$70:$L$70, 0)), "")</f>
        <v/>
      </c>
      <c r="J4650" t="str">
        <f t="shared" si="434"/>
        <v/>
      </c>
      <c r="K4650" s="56" t="str">
        <f t="shared" si="435"/>
        <v/>
      </c>
      <c r="L4650" s="57" t="str">
        <f t="shared" si="437"/>
        <v/>
      </c>
      <c r="M4650" t="str" cm="1">
        <f t="array" ref="M4650">IF(L4650="","",_xlfn.IFS(
  AND(L4650&gt;=TIME(9,0,0), L4650&lt;TIME(16,0,0)),"Morning",
  AND(L4650&gt;=TIME(16,0,0), L4650&lt;TIME(23,59,0)),"Evening",
  L4650&gt;=TIME(23,59,0),"Night",
  L4650&lt;TIME(9,0,0),"Night"
))</f>
        <v/>
      </c>
      <c r="O4650" t="str">
        <f t="shared" si="436"/>
        <v/>
      </c>
    </row>
    <row r="4651" spans="7:15" x14ac:dyDescent="0.25">
      <c r="G4651" t="str">
        <f t="shared" si="432"/>
        <v/>
      </c>
      <c r="H4651" s="4" t="str">
        <f t="shared" si="433"/>
        <v/>
      </c>
      <c r="I4651" t="str">
        <f>IFERROR(INDEX(Analysis!$B$71:$L$91, MATCH(B4651, Analysis!$A$71:$A$91, 0), MATCH(C4651, Analysis!$B$70:$L$70, 0)), "")</f>
        <v/>
      </c>
      <c r="J4651" t="str">
        <f t="shared" si="434"/>
        <v/>
      </c>
      <c r="K4651" s="56" t="str">
        <f t="shared" si="435"/>
        <v/>
      </c>
      <c r="L4651" s="57" t="str">
        <f t="shared" si="437"/>
        <v/>
      </c>
      <c r="M4651" t="str" cm="1">
        <f t="array" ref="M4651">IF(L4651="","",_xlfn.IFS(
  AND(L4651&gt;=TIME(9,0,0), L4651&lt;TIME(16,0,0)),"Morning",
  AND(L4651&gt;=TIME(16,0,0), L4651&lt;TIME(23,59,0)),"Evening",
  L4651&gt;=TIME(23,59,0),"Night",
  L4651&lt;TIME(9,0,0),"Night"
))</f>
        <v/>
      </c>
      <c r="O4651" t="str">
        <f t="shared" si="436"/>
        <v/>
      </c>
    </row>
    <row r="4652" spans="7:15" x14ac:dyDescent="0.25">
      <c r="G4652" t="str">
        <f t="shared" si="432"/>
        <v/>
      </c>
      <c r="H4652" s="4" t="str">
        <f t="shared" si="433"/>
        <v/>
      </c>
      <c r="I4652" t="str">
        <f>IFERROR(INDEX(Analysis!$B$71:$L$91, MATCH(B4652, Analysis!$A$71:$A$91, 0), MATCH(C4652, Analysis!$B$70:$L$70, 0)), "")</f>
        <v/>
      </c>
      <c r="J4652" t="str">
        <f t="shared" si="434"/>
        <v/>
      </c>
      <c r="K4652" s="56" t="str">
        <f t="shared" si="435"/>
        <v/>
      </c>
      <c r="L4652" s="57" t="str">
        <f t="shared" si="437"/>
        <v/>
      </c>
      <c r="M4652" t="str" cm="1">
        <f t="array" ref="M4652">IF(L4652="","",_xlfn.IFS(
  AND(L4652&gt;=TIME(9,0,0), L4652&lt;TIME(16,0,0)),"Morning",
  AND(L4652&gt;=TIME(16,0,0), L4652&lt;TIME(23,59,0)),"Evening",
  L4652&gt;=TIME(23,59,0),"Night",
  L4652&lt;TIME(9,0,0),"Night"
))</f>
        <v/>
      </c>
      <c r="O4652" t="str">
        <f t="shared" si="436"/>
        <v/>
      </c>
    </row>
    <row r="4653" spans="7:15" x14ac:dyDescent="0.25">
      <c r="G4653" t="str">
        <f t="shared" si="432"/>
        <v/>
      </c>
      <c r="H4653" s="4" t="str">
        <f t="shared" si="433"/>
        <v/>
      </c>
      <c r="I4653" t="str">
        <f>IFERROR(INDEX(Analysis!$B$71:$L$91, MATCH(B4653, Analysis!$A$71:$A$91, 0), MATCH(C4653, Analysis!$B$70:$L$70, 0)), "")</f>
        <v/>
      </c>
      <c r="J4653" t="str">
        <f t="shared" si="434"/>
        <v/>
      </c>
      <c r="K4653" s="56" t="str">
        <f t="shared" si="435"/>
        <v/>
      </c>
      <c r="L4653" s="57" t="str">
        <f t="shared" si="437"/>
        <v/>
      </c>
      <c r="M4653" t="str" cm="1">
        <f t="array" ref="M4653">IF(L4653="","",_xlfn.IFS(
  AND(L4653&gt;=TIME(9,0,0), L4653&lt;TIME(16,0,0)),"Morning",
  AND(L4653&gt;=TIME(16,0,0), L4653&lt;TIME(23,59,0)),"Evening",
  L4653&gt;=TIME(23,59,0),"Night",
  L4653&lt;TIME(9,0,0),"Night"
))</f>
        <v/>
      </c>
      <c r="O4653" t="str">
        <f t="shared" si="436"/>
        <v/>
      </c>
    </row>
    <row r="4654" spans="7:15" x14ac:dyDescent="0.25">
      <c r="G4654" t="str">
        <f t="shared" si="432"/>
        <v/>
      </c>
      <c r="H4654" s="4" t="str">
        <f t="shared" si="433"/>
        <v/>
      </c>
      <c r="I4654" t="str">
        <f>IFERROR(INDEX(Analysis!$B$71:$L$91, MATCH(B4654, Analysis!$A$71:$A$91, 0), MATCH(C4654, Analysis!$B$70:$L$70, 0)), "")</f>
        <v/>
      </c>
      <c r="J4654" t="str">
        <f t="shared" si="434"/>
        <v/>
      </c>
      <c r="K4654" s="56" t="str">
        <f t="shared" si="435"/>
        <v/>
      </c>
      <c r="L4654" s="57" t="str">
        <f t="shared" si="437"/>
        <v/>
      </c>
      <c r="M4654" t="str" cm="1">
        <f t="array" ref="M4654">IF(L4654="","",_xlfn.IFS(
  AND(L4654&gt;=TIME(9,0,0), L4654&lt;TIME(16,0,0)),"Morning",
  AND(L4654&gt;=TIME(16,0,0), L4654&lt;TIME(23,59,0)),"Evening",
  L4654&gt;=TIME(23,59,0),"Night",
  L4654&lt;TIME(9,0,0),"Night"
))</f>
        <v/>
      </c>
      <c r="O4654" t="str">
        <f t="shared" si="436"/>
        <v/>
      </c>
    </row>
    <row r="4655" spans="7:15" x14ac:dyDescent="0.25">
      <c r="G4655" t="str">
        <f t="shared" si="432"/>
        <v/>
      </c>
      <c r="H4655" s="4" t="str">
        <f t="shared" si="433"/>
        <v/>
      </c>
      <c r="I4655" t="str">
        <f>IFERROR(INDEX(Analysis!$B$71:$L$91, MATCH(B4655, Analysis!$A$71:$A$91, 0), MATCH(C4655, Analysis!$B$70:$L$70, 0)), "")</f>
        <v/>
      </c>
      <c r="J4655" t="str">
        <f t="shared" si="434"/>
        <v/>
      </c>
      <c r="K4655" s="56" t="str">
        <f t="shared" si="435"/>
        <v/>
      </c>
      <c r="L4655" s="57" t="str">
        <f t="shared" si="437"/>
        <v/>
      </c>
      <c r="M4655" t="str" cm="1">
        <f t="array" ref="M4655">IF(L4655="","",_xlfn.IFS(
  AND(L4655&gt;=TIME(9,0,0), L4655&lt;TIME(16,0,0)),"Morning",
  AND(L4655&gt;=TIME(16,0,0), L4655&lt;TIME(23,59,0)),"Evening",
  L4655&gt;=TIME(23,59,0),"Night",
  L4655&lt;TIME(9,0,0),"Night"
))</f>
        <v/>
      </c>
      <c r="O4655" t="str">
        <f t="shared" si="436"/>
        <v/>
      </c>
    </row>
    <row r="4656" spans="7:15" x14ac:dyDescent="0.25">
      <c r="G4656" t="str">
        <f t="shared" si="432"/>
        <v/>
      </c>
      <c r="H4656" s="4" t="str">
        <f t="shared" si="433"/>
        <v/>
      </c>
      <c r="I4656" t="str">
        <f>IFERROR(INDEX(Analysis!$B$71:$L$91, MATCH(B4656, Analysis!$A$71:$A$91, 0), MATCH(C4656, Analysis!$B$70:$L$70, 0)), "")</f>
        <v/>
      </c>
      <c r="J4656" t="str">
        <f t="shared" si="434"/>
        <v/>
      </c>
      <c r="K4656" s="56" t="str">
        <f t="shared" si="435"/>
        <v/>
      </c>
      <c r="L4656" s="57" t="str">
        <f t="shared" si="437"/>
        <v/>
      </c>
      <c r="M4656" t="str" cm="1">
        <f t="array" ref="M4656">IF(L4656="","",_xlfn.IFS(
  AND(L4656&gt;=TIME(9,0,0), L4656&lt;TIME(16,0,0)),"Morning",
  AND(L4656&gt;=TIME(16,0,0), L4656&lt;TIME(23,59,0)),"Evening",
  L4656&gt;=TIME(23,59,0),"Night",
  L4656&lt;TIME(9,0,0),"Night"
))</f>
        <v/>
      </c>
      <c r="O4656" t="str">
        <f t="shared" si="436"/>
        <v/>
      </c>
    </row>
    <row r="4657" spans="7:15" x14ac:dyDescent="0.25">
      <c r="G4657" t="str">
        <f t="shared" si="432"/>
        <v/>
      </c>
      <c r="H4657" s="4" t="str">
        <f t="shared" si="433"/>
        <v/>
      </c>
      <c r="I4657" t="str">
        <f>IFERROR(INDEX(Analysis!$B$71:$L$91, MATCH(B4657, Analysis!$A$71:$A$91, 0), MATCH(C4657, Analysis!$B$70:$L$70, 0)), "")</f>
        <v/>
      </c>
      <c r="J4657" t="str">
        <f t="shared" si="434"/>
        <v/>
      </c>
      <c r="K4657" s="56" t="str">
        <f t="shared" si="435"/>
        <v/>
      </c>
      <c r="L4657" s="57" t="str">
        <f t="shared" si="437"/>
        <v/>
      </c>
      <c r="M4657" t="str" cm="1">
        <f t="array" ref="M4657">IF(L4657="","",_xlfn.IFS(
  AND(L4657&gt;=TIME(9,0,0), L4657&lt;TIME(16,0,0)),"Morning",
  AND(L4657&gt;=TIME(16,0,0), L4657&lt;TIME(23,59,0)),"Evening",
  L4657&gt;=TIME(23,59,0),"Night",
  L4657&lt;TIME(9,0,0),"Night"
))</f>
        <v/>
      </c>
      <c r="O4657" t="str">
        <f t="shared" si="436"/>
        <v/>
      </c>
    </row>
    <row r="4658" spans="7:15" x14ac:dyDescent="0.25">
      <c r="G4658" t="str">
        <f t="shared" si="432"/>
        <v/>
      </c>
      <c r="H4658" s="4" t="str">
        <f t="shared" si="433"/>
        <v/>
      </c>
      <c r="I4658" t="str">
        <f>IFERROR(INDEX(Analysis!$B$71:$L$91, MATCH(B4658, Analysis!$A$71:$A$91, 0), MATCH(C4658, Analysis!$B$70:$L$70, 0)), "")</f>
        <v/>
      </c>
      <c r="J4658" t="str">
        <f t="shared" si="434"/>
        <v/>
      </c>
      <c r="K4658" s="56" t="str">
        <f t="shared" si="435"/>
        <v/>
      </c>
      <c r="L4658" s="57" t="str">
        <f t="shared" si="437"/>
        <v/>
      </c>
      <c r="M4658" t="str" cm="1">
        <f t="array" ref="M4658">IF(L4658="","",_xlfn.IFS(
  AND(L4658&gt;=TIME(9,0,0), L4658&lt;TIME(16,0,0)),"Morning",
  AND(L4658&gt;=TIME(16,0,0), L4658&lt;TIME(23,59,0)),"Evening",
  L4658&gt;=TIME(23,59,0),"Night",
  L4658&lt;TIME(9,0,0),"Night"
))</f>
        <v/>
      </c>
      <c r="O4658" t="str">
        <f t="shared" si="436"/>
        <v/>
      </c>
    </row>
    <row r="4659" spans="7:15" x14ac:dyDescent="0.25">
      <c r="G4659" t="str">
        <f t="shared" si="432"/>
        <v/>
      </c>
      <c r="H4659" s="4" t="str">
        <f t="shared" si="433"/>
        <v/>
      </c>
      <c r="I4659" t="str">
        <f>IFERROR(INDEX(Analysis!$B$71:$L$91, MATCH(B4659, Analysis!$A$71:$A$91, 0), MATCH(C4659, Analysis!$B$70:$L$70, 0)), "")</f>
        <v/>
      </c>
      <c r="J4659" t="str">
        <f t="shared" si="434"/>
        <v/>
      </c>
      <c r="K4659" s="56" t="str">
        <f t="shared" si="435"/>
        <v/>
      </c>
      <c r="L4659" s="57" t="str">
        <f t="shared" si="437"/>
        <v/>
      </c>
      <c r="M4659" t="str" cm="1">
        <f t="array" ref="M4659">IF(L4659="","",_xlfn.IFS(
  AND(L4659&gt;=TIME(9,0,0), L4659&lt;TIME(16,0,0)),"Morning",
  AND(L4659&gt;=TIME(16,0,0), L4659&lt;TIME(23,59,0)),"Evening",
  L4659&gt;=TIME(23,59,0),"Night",
  L4659&lt;TIME(9,0,0),"Night"
))</f>
        <v/>
      </c>
      <c r="O4659" t="str">
        <f t="shared" si="436"/>
        <v/>
      </c>
    </row>
    <row r="4660" spans="7:15" x14ac:dyDescent="0.25">
      <c r="G4660" t="str">
        <f t="shared" si="432"/>
        <v/>
      </c>
      <c r="H4660" s="4" t="str">
        <f t="shared" si="433"/>
        <v/>
      </c>
      <c r="I4660" t="str">
        <f>IFERROR(INDEX(Analysis!$B$71:$L$91, MATCH(B4660, Analysis!$A$71:$A$91, 0), MATCH(C4660, Analysis!$B$70:$L$70, 0)), "")</f>
        <v/>
      </c>
      <c r="J4660" t="str">
        <f t="shared" si="434"/>
        <v/>
      </c>
      <c r="K4660" s="56" t="str">
        <f t="shared" si="435"/>
        <v/>
      </c>
      <c r="L4660" s="57" t="str">
        <f t="shared" si="437"/>
        <v/>
      </c>
      <c r="M4660" t="str" cm="1">
        <f t="array" ref="M4660">IF(L4660="","",_xlfn.IFS(
  AND(L4660&gt;=TIME(9,0,0), L4660&lt;TIME(16,0,0)),"Morning",
  AND(L4660&gt;=TIME(16,0,0), L4660&lt;TIME(23,59,0)),"Evening",
  L4660&gt;=TIME(23,59,0),"Night",
  L4660&lt;TIME(9,0,0),"Night"
))</f>
        <v/>
      </c>
      <c r="O4660" t="str">
        <f t="shared" si="436"/>
        <v/>
      </c>
    </row>
    <row r="4661" spans="7:15" x14ac:dyDescent="0.25">
      <c r="G4661" t="str">
        <f t="shared" si="432"/>
        <v/>
      </c>
      <c r="H4661" s="4" t="str">
        <f t="shared" si="433"/>
        <v/>
      </c>
      <c r="I4661" t="str">
        <f>IFERROR(INDEX(Analysis!$B$71:$L$91, MATCH(B4661, Analysis!$A$71:$A$91, 0), MATCH(C4661, Analysis!$B$70:$L$70, 0)), "")</f>
        <v/>
      </c>
      <c r="J4661" t="str">
        <f t="shared" si="434"/>
        <v/>
      </c>
      <c r="K4661" s="56" t="str">
        <f t="shared" si="435"/>
        <v/>
      </c>
      <c r="L4661" s="57" t="str">
        <f t="shared" si="437"/>
        <v/>
      </c>
      <c r="M4661" t="str" cm="1">
        <f t="array" ref="M4661">IF(L4661="","",_xlfn.IFS(
  AND(L4661&gt;=TIME(9,0,0), L4661&lt;TIME(16,0,0)),"Morning",
  AND(L4661&gt;=TIME(16,0,0), L4661&lt;TIME(23,59,0)),"Evening",
  L4661&gt;=TIME(23,59,0),"Night",
  L4661&lt;TIME(9,0,0),"Night"
))</f>
        <v/>
      </c>
      <c r="O4661" t="str">
        <f t="shared" si="436"/>
        <v/>
      </c>
    </row>
    <row r="4662" spans="7:15" x14ac:dyDescent="0.25">
      <c r="G4662" t="str">
        <f t="shared" si="432"/>
        <v/>
      </c>
      <c r="H4662" s="4" t="str">
        <f t="shared" si="433"/>
        <v/>
      </c>
      <c r="I4662" t="str">
        <f>IFERROR(INDEX(Analysis!$B$71:$L$91, MATCH(B4662, Analysis!$A$71:$A$91, 0), MATCH(C4662, Analysis!$B$70:$L$70, 0)), "")</f>
        <v/>
      </c>
      <c r="J4662" t="str">
        <f t="shared" si="434"/>
        <v/>
      </c>
      <c r="K4662" s="56" t="str">
        <f t="shared" si="435"/>
        <v/>
      </c>
      <c r="L4662" s="57" t="str">
        <f t="shared" si="437"/>
        <v/>
      </c>
      <c r="M4662" t="str" cm="1">
        <f t="array" ref="M4662">IF(L4662="","",_xlfn.IFS(
  AND(L4662&gt;=TIME(9,0,0), L4662&lt;TIME(16,0,0)),"Morning",
  AND(L4662&gt;=TIME(16,0,0), L4662&lt;TIME(23,59,0)),"Evening",
  L4662&gt;=TIME(23,59,0),"Night",
  L4662&lt;TIME(9,0,0),"Night"
))</f>
        <v/>
      </c>
      <c r="O4662" t="str">
        <f t="shared" si="436"/>
        <v/>
      </c>
    </row>
    <row r="4663" spans="7:15" x14ac:dyDescent="0.25">
      <c r="G4663" t="str">
        <f t="shared" si="432"/>
        <v/>
      </c>
      <c r="H4663" s="4" t="str">
        <f t="shared" si="433"/>
        <v/>
      </c>
      <c r="I4663" t="str">
        <f>IFERROR(INDEX(Analysis!$B$71:$L$91, MATCH(B4663, Analysis!$A$71:$A$91, 0), MATCH(C4663, Analysis!$B$70:$L$70, 0)), "")</f>
        <v/>
      </c>
      <c r="J4663" t="str">
        <f t="shared" si="434"/>
        <v/>
      </c>
      <c r="K4663" s="56" t="str">
        <f t="shared" si="435"/>
        <v/>
      </c>
      <c r="L4663" s="57" t="str">
        <f t="shared" si="437"/>
        <v/>
      </c>
      <c r="M4663" t="str" cm="1">
        <f t="array" ref="M4663">IF(L4663="","",_xlfn.IFS(
  AND(L4663&gt;=TIME(9,0,0), L4663&lt;TIME(16,0,0)),"Morning",
  AND(L4663&gt;=TIME(16,0,0), L4663&lt;TIME(23,59,0)),"Evening",
  L4663&gt;=TIME(23,59,0),"Night",
  L4663&lt;TIME(9,0,0),"Night"
))</f>
        <v/>
      </c>
      <c r="O4663" t="str">
        <f t="shared" si="436"/>
        <v/>
      </c>
    </row>
    <row r="4664" spans="7:15" x14ac:dyDescent="0.25">
      <c r="G4664" t="str">
        <f t="shared" si="432"/>
        <v/>
      </c>
      <c r="H4664" s="4" t="str">
        <f t="shared" si="433"/>
        <v/>
      </c>
      <c r="I4664" t="str">
        <f>IFERROR(INDEX(Analysis!$B$71:$L$91, MATCH(B4664, Analysis!$A$71:$A$91, 0), MATCH(C4664, Analysis!$B$70:$L$70, 0)), "")</f>
        <v/>
      </c>
      <c r="J4664" t="str">
        <f t="shared" si="434"/>
        <v/>
      </c>
      <c r="K4664" s="56" t="str">
        <f t="shared" si="435"/>
        <v/>
      </c>
      <c r="L4664" s="57" t="str">
        <f t="shared" si="437"/>
        <v/>
      </c>
      <c r="M4664" t="str" cm="1">
        <f t="array" ref="M4664">IF(L4664="","",_xlfn.IFS(
  AND(L4664&gt;=TIME(9,0,0), L4664&lt;TIME(16,0,0)),"Morning",
  AND(L4664&gt;=TIME(16,0,0), L4664&lt;TIME(23,59,0)),"Evening",
  L4664&gt;=TIME(23,59,0),"Night",
  L4664&lt;TIME(9,0,0),"Night"
))</f>
        <v/>
      </c>
      <c r="O4664" t="str">
        <f t="shared" si="436"/>
        <v/>
      </c>
    </row>
    <row r="4665" spans="7:15" x14ac:dyDescent="0.25">
      <c r="G4665" t="str">
        <f t="shared" si="432"/>
        <v/>
      </c>
      <c r="H4665" s="4" t="str">
        <f t="shared" si="433"/>
        <v/>
      </c>
      <c r="I4665" t="str">
        <f>IFERROR(INDEX(Analysis!$B$71:$L$91, MATCH(B4665, Analysis!$A$71:$A$91, 0), MATCH(C4665, Analysis!$B$70:$L$70, 0)), "")</f>
        <v/>
      </c>
      <c r="J4665" t="str">
        <f t="shared" si="434"/>
        <v/>
      </c>
      <c r="K4665" s="56" t="str">
        <f t="shared" si="435"/>
        <v/>
      </c>
      <c r="L4665" s="57" t="str">
        <f t="shared" si="437"/>
        <v/>
      </c>
      <c r="M4665" t="str" cm="1">
        <f t="array" ref="M4665">IF(L4665="","",_xlfn.IFS(
  AND(L4665&gt;=TIME(9,0,0), L4665&lt;TIME(16,0,0)),"Morning",
  AND(L4665&gt;=TIME(16,0,0), L4665&lt;TIME(23,59,0)),"Evening",
  L4665&gt;=TIME(23,59,0),"Night",
  L4665&lt;TIME(9,0,0),"Night"
))</f>
        <v/>
      </c>
      <c r="O4665" t="str">
        <f t="shared" si="436"/>
        <v/>
      </c>
    </row>
    <row r="4666" spans="7:15" x14ac:dyDescent="0.25">
      <c r="G4666" t="str">
        <f t="shared" si="432"/>
        <v/>
      </c>
      <c r="H4666" s="4" t="str">
        <f t="shared" si="433"/>
        <v/>
      </c>
      <c r="I4666" t="str">
        <f>IFERROR(INDEX(Analysis!$B$71:$L$91, MATCH(B4666, Analysis!$A$71:$A$91, 0), MATCH(C4666, Analysis!$B$70:$L$70, 0)), "")</f>
        <v/>
      </c>
      <c r="J4666" t="str">
        <f t="shared" si="434"/>
        <v/>
      </c>
      <c r="K4666" s="56" t="str">
        <f t="shared" si="435"/>
        <v/>
      </c>
      <c r="L4666" s="57" t="str">
        <f t="shared" si="437"/>
        <v/>
      </c>
      <c r="M4666" t="str" cm="1">
        <f t="array" ref="M4666">IF(L4666="","",_xlfn.IFS(
  AND(L4666&gt;=TIME(9,0,0), L4666&lt;TIME(16,0,0)),"Morning",
  AND(L4666&gt;=TIME(16,0,0), L4666&lt;TIME(23,59,0)),"Evening",
  L4666&gt;=TIME(23,59,0),"Night",
  L4666&lt;TIME(9,0,0),"Night"
))</f>
        <v/>
      </c>
      <c r="O4666" t="str">
        <f t="shared" si="436"/>
        <v/>
      </c>
    </row>
    <row r="4667" spans="7:15" x14ac:dyDescent="0.25">
      <c r="G4667" t="str">
        <f t="shared" si="432"/>
        <v/>
      </c>
      <c r="H4667" s="4" t="str">
        <f t="shared" si="433"/>
        <v/>
      </c>
      <c r="I4667" t="str">
        <f>IFERROR(INDEX(Analysis!$B$71:$L$91, MATCH(B4667, Analysis!$A$71:$A$91, 0), MATCH(C4667, Analysis!$B$70:$L$70, 0)), "")</f>
        <v/>
      </c>
      <c r="J4667" t="str">
        <f t="shared" si="434"/>
        <v/>
      </c>
      <c r="K4667" s="56" t="str">
        <f t="shared" si="435"/>
        <v/>
      </c>
      <c r="L4667" s="57" t="str">
        <f t="shared" si="437"/>
        <v/>
      </c>
      <c r="M4667" t="str" cm="1">
        <f t="array" ref="M4667">IF(L4667="","",_xlfn.IFS(
  AND(L4667&gt;=TIME(9,0,0), L4667&lt;TIME(16,0,0)),"Morning",
  AND(L4667&gt;=TIME(16,0,0), L4667&lt;TIME(23,59,0)),"Evening",
  L4667&gt;=TIME(23,59,0),"Night",
  L4667&lt;TIME(9,0,0),"Night"
))</f>
        <v/>
      </c>
      <c r="O4667" t="str">
        <f t="shared" si="436"/>
        <v/>
      </c>
    </row>
    <row r="4668" spans="7:15" x14ac:dyDescent="0.25">
      <c r="G4668" t="str">
        <f t="shared" si="432"/>
        <v/>
      </c>
      <c r="H4668" s="4" t="str">
        <f t="shared" si="433"/>
        <v/>
      </c>
      <c r="I4668" t="str">
        <f>IFERROR(INDEX(Analysis!$B$71:$L$91, MATCH(B4668, Analysis!$A$71:$A$91, 0), MATCH(C4668, Analysis!$B$70:$L$70, 0)), "")</f>
        <v/>
      </c>
      <c r="J4668" t="str">
        <f t="shared" si="434"/>
        <v/>
      </c>
      <c r="K4668" s="56" t="str">
        <f t="shared" si="435"/>
        <v/>
      </c>
      <c r="L4668" s="57" t="str">
        <f t="shared" si="437"/>
        <v/>
      </c>
      <c r="M4668" t="str" cm="1">
        <f t="array" ref="M4668">IF(L4668="","",_xlfn.IFS(
  AND(L4668&gt;=TIME(9,0,0), L4668&lt;TIME(16,0,0)),"Morning",
  AND(L4668&gt;=TIME(16,0,0), L4668&lt;TIME(23,59,0)),"Evening",
  L4668&gt;=TIME(23,59,0),"Night",
  L4668&lt;TIME(9,0,0),"Night"
))</f>
        <v/>
      </c>
      <c r="O4668" t="str">
        <f t="shared" si="436"/>
        <v/>
      </c>
    </row>
    <row r="4669" spans="7:15" x14ac:dyDescent="0.25">
      <c r="G4669" t="str">
        <f t="shared" si="432"/>
        <v/>
      </c>
      <c r="H4669" s="4" t="str">
        <f t="shared" si="433"/>
        <v/>
      </c>
      <c r="I4669" t="str">
        <f>IFERROR(INDEX(Analysis!$B$71:$L$91, MATCH(B4669, Analysis!$A$71:$A$91, 0), MATCH(C4669, Analysis!$B$70:$L$70, 0)), "")</f>
        <v/>
      </c>
      <c r="J4669" t="str">
        <f t="shared" si="434"/>
        <v/>
      </c>
      <c r="K4669" s="56" t="str">
        <f t="shared" si="435"/>
        <v/>
      </c>
      <c r="L4669" s="57" t="str">
        <f t="shared" si="437"/>
        <v/>
      </c>
      <c r="M4669" t="str" cm="1">
        <f t="array" ref="M4669">IF(L4669="","",_xlfn.IFS(
  AND(L4669&gt;=TIME(9,0,0), L4669&lt;TIME(16,0,0)),"Morning",
  AND(L4669&gt;=TIME(16,0,0), L4669&lt;TIME(23,59,0)),"Evening",
  L4669&gt;=TIME(23,59,0),"Night",
  L4669&lt;TIME(9,0,0),"Night"
))</f>
        <v/>
      </c>
      <c r="O4669" t="str">
        <f t="shared" si="436"/>
        <v/>
      </c>
    </row>
    <row r="4670" spans="7:15" x14ac:dyDescent="0.25">
      <c r="G4670" t="str">
        <f t="shared" si="432"/>
        <v/>
      </c>
      <c r="H4670" s="4" t="str">
        <f t="shared" si="433"/>
        <v/>
      </c>
      <c r="I4670" t="str">
        <f>IFERROR(INDEX(Analysis!$B$71:$L$91, MATCH(B4670, Analysis!$A$71:$A$91, 0), MATCH(C4670, Analysis!$B$70:$L$70, 0)), "")</f>
        <v/>
      </c>
      <c r="J4670" t="str">
        <f t="shared" si="434"/>
        <v/>
      </c>
      <c r="K4670" s="56" t="str">
        <f t="shared" si="435"/>
        <v/>
      </c>
      <c r="L4670" s="57" t="str">
        <f t="shared" si="437"/>
        <v/>
      </c>
      <c r="M4670" t="str" cm="1">
        <f t="array" ref="M4670">IF(L4670="","",_xlfn.IFS(
  AND(L4670&gt;=TIME(9,0,0), L4670&lt;TIME(16,0,0)),"Morning",
  AND(L4670&gt;=TIME(16,0,0), L4670&lt;TIME(23,59,0)),"Evening",
  L4670&gt;=TIME(23,59,0),"Night",
  L4670&lt;TIME(9,0,0),"Night"
))</f>
        <v/>
      </c>
      <c r="O4670" t="str">
        <f t="shared" si="436"/>
        <v/>
      </c>
    </row>
    <row r="4671" spans="7:15" x14ac:dyDescent="0.25">
      <c r="G4671" t="str">
        <f t="shared" si="432"/>
        <v/>
      </c>
      <c r="H4671" s="4" t="str">
        <f t="shared" si="433"/>
        <v/>
      </c>
      <c r="I4671" t="str">
        <f>IFERROR(INDEX(Analysis!$B$71:$L$91, MATCH(B4671, Analysis!$A$71:$A$91, 0), MATCH(C4671, Analysis!$B$70:$L$70, 0)), "")</f>
        <v/>
      </c>
      <c r="J4671" t="str">
        <f t="shared" si="434"/>
        <v/>
      </c>
      <c r="K4671" s="56" t="str">
        <f t="shared" si="435"/>
        <v/>
      </c>
      <c r="L4671" s="57" t="str">
        <f t="shared" si="437"/>
        <v/>
      </c>
      <c r="M4671" t="str" cm="1">
        <f t="array" ref="M4671">IF(L4671="","",_xlfn.IFS(
  AND(L4671&gt;=TIME(9,0,0), L4671&lt;TIME(16,0,0)),"Morning",
  AND(L4671&gt;=TIME(16,0,0), L4671&lt;TIME(23,59,0)),"Evening",
  L4671&gt;=TIME(23,59,0),"Night",
  L4671&lt;TIME(9,0,0),"Night"
))</f>
        <v/>
      </c>
      <c r="O4671" t="str">
        <f t="shared" si="436"/>
        <v/>
      </c>
    </row>
    <row r="4672" spans="7:15" x14ac:dyDescent="0.25">
      <c r="G4672" t="str">
        <f t="shared" si="432"/>
        <v/>
      </c>
      <c r="H4672" s="4" t="str">
        <f t="shared" si="433"/>
        <v/>
      </c>
      <c r="I4672" t="str">
        <f>IFERROR(INDEX(Analysis!$B$71:$L$91, MATCH(B4672, Analysis!$A$71:$A$91, 0), MATCH(C4672, Analysis!$B$70:$L$70, 0)), "")</f>
        <v/>
      </c>
      <c r="J4672" t="str">
        <f t="shared" si="434"/>
        <v/>
      </c>
      <c r="K4672" s="56" t="str">
        <f t="shared" si="435"/>
        <v/>
      </c>
      <c r="L4672" s="57" t="str">
        <f t="shared" si="437"/>
        <v/>
      </c>
      <c r="M4672" t="str" cm="1">
        <f t="array" ref="M4672">IF(L4672="","",_xlfn.IFS(
  AND(L4672&gt;=TIME(9,0,0), L4672&lt;TIME(16,0,0)),"Morning",
  AND(L4672&gt;=TIME(16,0,0), L4672&lt;TIME(23,59,0)),"Evening",
  L4672&gt;=TIME(23,59,0),"Night",
  L4672&lt;TIME(9,0,0),"Night"
))</f>
        <v/>
      </c>
      <c r="O4672" t="str">
        <f t="shared" si="436"/>
        <v/>
      </c>
    </row>
    <row r="4673" spans="7:15" x14ac:dyDescent="0.25">
      <c r="G4673" t="str">
        <f t="shared" si="432"/>
        <v/>
      </c>
      <c r="H4673" s="4" t="str">
        <f t="shared" si="433"/>
        <v/>
      </c>
      <c r="I4673" t="str">
        <f>IFERROR(INDEX(Analysis!$B$71:$L$91, MATCH(B4673, Analysis!$A$71:$A$91, 0), MATCH(C4673, Analysis!$B$70:$L$70, 0)), "")</f>
        <v/>
      </c>
      <c r="J4673" t="str">
        <f t="shared" si="434"/>
        <v/>
      </c>
      <c r="K4673" s="56" t="str">
        <f t="shared" si="435"/>
        <v/>
      </c>
      <c r="L4673" s="57" t="str">
        <f t="shared" si="437"/>
        <v/>
      </c>
      <c r="M4673" t="str" cm="1">
        <f t="array" ref="M4673">IF(L4673="","",_xlfn.IFS(
  AND(L4673&gt;=TIME(9,0,0), L4673&lt;TIME(16,0,0)),"Morning",
  AND(L4673&gt;=TIME(16,0,0), L4673&lt;TIME(23,59,0)),"Evening",
  L4673&gt;=TIME(23,59,0),"Night",
  L4673&lt;TIME(9,0,0),"Night"
))</f>
        <v/>
      </c>
      <c r="O4673" t="str">
        <f t="shared" si="436"/>
        <v/>
      </c>
    </row>
    <row r="4674" spans="7:15" x14ac:dyDescent="0.25">
      <c r="G4674" t="str">
        <f t="shared" ref="G4674:G4737" si="438">IF(ISBLANK(A4674), "", IF(ISBLANK(F4674), 0, F4674))</f>
        <v/>
      </c>
      <c r="H4674" s="4" t="str">
        <f t="shared" ref="H4674:H4737" si="439">IF(ISBLANK(E4674),"",HYPERLINK(E4674,"Click here"))</f>
        <v/>
      </c>
      <c r="I4674" t="str">
        <f>IFERROR(INDEX(Analysis!$B$71:$L$91, MATCH(B4674, Analysis!$A$71:$A$91, 0), MATCH(C4674, Analysis!$B$70:$L$70, 0)), "")</f>
        <v/>
      </c>
      <c r="J4674" t="str">
        <f t="shared" ref="J4674:J4737" si="440">IF(ISBLANK(A4674),"",WEEKNUM(A4674))</f>
        <v/>
      </c>
      <c r="K4674" s="56" t="str">
        <f t="shared" ref="K4674:K4737" si="441">IF(ISBLANK(A4674),"",DATE(YEAR(A4674),MONTH(A4674),DAY(A4674)))</f>
        <v/>
      </c>
      <c r="L4674" s="57" t="str">
        <f t="shared" si="437"/>
        <v/>
      </c>
      <c r="M4674" t="str" cm="1">
        <f t="array" ref="M4674">IF(L4674="","",_xlfn.IFS(
  AND(L4674&gt;=TIME(9,0,0), L4674&lt;TIME(16,0,0)),"Morning",
  AND(L4674&gt;=TIME(16,0,0), L4674&lt;TIME(23,59,0)),"Evening",
  L4674&gt;=TIME(23,59,0),"Night",
  L4674&lt;TIME(9,0,0),"Night"
))</f>
        <v/>
      </c>
      <c r="O4674" t="str">
        <f t="shared" ref="O4674:O4737" si="442">IF(N4674="ON", _xlfn.IMAGE(E4674, 1), "")</f>
        <v/>
      </c>
    </row>
    <row r="4675" spans="7:15" x14ac:dyDescent="0.25">
      <c r="G4675" t="str">
        <f t="shared" si="438"/>
        <v/>
      </c>
      <c r="H4675" s="4" t="str">
        <f t="shared" si="439"/>
        <v/>
      </c>
      <c r="I4675" t="str">
        <f>IFERROR(INDEX(Analysis!$B$71:$L$91, MATCH(B4675, Analysis!$A$71:$A$91, 0), MATCH(C4675, Analysis!$B$70:$L$70, 0)), "")</f>
        <v/>
      </c>
      <c r="J4675" t="str">
        <f t="shared" si="440"/>
        <v/>
      </c>
      <c r="K4675" s="56" t="str">
        <f t="shared" si="441"/>
        <v/>
      </c>
      <c r="L4675" s="57" t="str">
        <f t="shared" ref="L4675:L4738" si="443">IF(A4675="", "", A4675 - INT(A4675))</f>
        <v/>
      </c>
      <c r="M4675" t="str" cm="1">
        <f t="array" ref="M4675">IF(L4675="","",_xlfn.IFS(
  AND(L4675&gt;=TIME(9,0,0), L4675&lt;TIME(16,0,0)),"Morning",
  AND(L4675&gt;=TIME(16,0,0), L4675&lt;TIME(23,59,0)),"Evening",
  L4675&gt;=TIME(23,59,0),"Night",
  L4675&lt;TIME(9,0,0),"Night"
))</f>
        <v/>
      </c>
      <c r="O4675" t="str">
        <f t="shared" si="442"/>
        <v/>
      </c>
    </row>
    <row r="4676" spans="7:15" x14ac:dyDescent="0.25">
      <c r="G4676" t="str">
        <f t="shared" si="438"/>
        <v/>
      </c>
      <c r="H4676" s="4" t="str">
        <f t="shared" si="439"/>
        <v/>
      </c>
      <c r="I4676" t="str">
        <f>IFERROR(INDEX(Analysis!$B$71:$L$91, MATCH(B4676, Analysis!$A$71:$A$91, 0), MATCH(C4676, Analysis!$B$70:$L$70, 0)), "")</f>
        <v/>
      </c>
      <c r="J4676" t="str">
        <f t="shared" si="440"/>
        <v/>
      </c>
      <c r="K4676" s="56" t="str">
        <f t="shared" si="441"/>
        <v/>
      </c>
      <c r="L4676" s="57" t="str">
        <f t="shared" si="443"/>
        <v/>
      </c>
      <c r="M4676" t="str" cm="1">
        <f t="array" ref="M4676">IF(L4676="","",_xlfn.IFS(
  AND(L4676&gt;=TIME(9,0,0), L4676&lt;TIME(16,0,0)),"Morning",
  AND(L4676&gt;=TIME(16,0,0), L4676&lt;TIME(23,59,0)),"Evening",
  L4676&gt;=TIME(23,59,0),"Night",
  L4676&lt;TIME(9,0,0),"Night"
))</f>
        <v/>
      </c>
      <c r="O4676" t="str">
        <f t="shared" si="442"/>
        <v/>
      </c>
    </row>
    <row r="4677" spans="7:15" x14ac:dyDescent="0.25">
      <c r="G4677" t="str">
        <f t="shared" si="438"/>
        <v/>
      </c>
      <c r="H4677" s="4" t="str">
        <f t="shared" si="439"/>
        <v/>
      </c>
      <c r="I4677" t="str">
        <f>IFERROR(INDEX(Analysis!$B$71:$L$91, MATCH(B4677, Analysis!$A$71:$A$91, 0), MATCH(C4677, Analysis!$B$70:$L$70, 0)), "")</f>
        <v/>
      </c>
      <c r="J4677" t="str">
        <f t="shared" si="440"/>
        <v/>
      </c>
      <c r="K4677" s="56" t="str">
        <f t="shared" si="441"/>
        <v/>
      </c>
      <c r="L4677" s="57" t="str">
        <f t="shared" si="443"/>
        <v/>
      </c>
      <c r="M4677" t="str" cm="1">
        <f t="array" ref="M4677">IF(L4677="","",_xlfn.IFS(
  AND(L4677&gt;=TIME(9,0,0), L4677&lt;TIME(16,0,0)),"Morning",
  AND(L4677&gt;=TIME(16,0,0), L4677&lt;TIME(23,59,0)),"Evening",
  L4677&gt;=TIME(23,59,0),"Night",
  L4677&lt;TIME(9,0,0),"Night"
))</f>
        <v/>
      </c>
      <c r="O4677" t="str">
        <f t="shared" si="442"/>
        <v/>
      </c>
    </row>
    <row r="4678" spans="7:15" x14ac:dyDescent="0.25">
      <c r="G4678" t="str">
        <f t="shared" si="438"/>
        <v/>
      </c>
      <c r="H4678" s="4" t="str">
        <f t="shared" si="439"/>
        <v/>
      </c>
      <c r="I4678" t="str">
        <f>IFERROR(INDEX(Analysis!$B$71:$L$91, MATCH(B4678, Analysis!$A$71:$A$91, 0), MATCH(C4678, Analysis!$B$70:$L$70, 0)), "")</f>
        <v/>
      </c>
      <c r="J4678" t="str">
        <f t="shared" si="440"/>
        <v/>
      </c>
      <c r="K4678" s="56" t="str">
        <f t="shared" si="441"/>
        <v/>
      </c>
      <c r="L4678" s="57" t="str">
        <f t="shared" si="443"/>
        <v/>
      </c>
      <c r="M4678" t="str" cm="1">
        <f t="array" ref="M4678">IF(L4678="","",_xlfn.IFS(
  AND(L4678&gt;=TIME(9,0,0), L4678&lt;TIME(16,0,0)),"Morning",
  AND(L4678&gt;=TIME(16,0,0), L4678&lt;TIME(23,59,0)),"Evening",
  L4678&gt;=TIME(23,59,0),"Night",
  L4678&lt;TIME(9,0,0),"Night"
))</f>
        <v/>
      </c>
      <c r="O4678" t="str">
        <f t="shared" si="442"/>
        <v/>
      </c>
    </row>
    <row r="4679" spans="7:15" x14ac:dyDescent="0.25">
      <c r="G4679" t="str">
        <f t="shared" si="438"/>
        <v/>
      </c>
      <c r="H4679" s="4" t="str">
        <f t="shared" si="439"/>
        <v/>
      </c>
      <c r="I4679" t="str">
        <f>IFERROR(INDEX(Analysis!$B$71:$L$91, MATCH(B4679, Analysis!$A$71:$A$91, 0), MATCH(C4679, Analysis!$B$70:$L$70, 0)), "")</f>
        <v/>
      </c>
      <c r="J4679" t="str">
        <f t="shared" si="440"/>
        <v/>
      </c>
      <c r="K4679" s="56" t="str">
        <f t="shared" si="441"/>
        <v/>
      </c>
      <c r="L4679" s="57" t="str">
        <f t="shared" si="443"/>
        <v/>
      </c>
      <c r="M4679" t="str" cm="1">
        <f t="array" ref="M4679">IF(L4679="","",_xlfn.IFS(
  AND(L4679&gt;=TIME(9,0,0), L4679&lt;TIME(16,0,0)),"Morning",
  AND(L4679&gt;=TIME(16,0,0), L4679&lt;TIME(23,59,0)),"Evening",
  L4679&gt;=TIME(23,59,0),"Night",
  L4679&lt;TIME(9,0,0),"Night"
))</f>
        <v/>
      </c>
      <c r="O4679" t="str">
        <f t="shared" si="442"/>
        <v/>
      </c>
    </row>
    <row r="4680" spans="7:15" x14ac:dyDescent="0.25">
      <c r="G4680" t="str">
        <f t="shared" si="438"/>
        <v/>
      </c>
      <c r="H4680" s="4" t="str">
        <f t="shared" si="439"/>
        <v/>
      </c>
      <c r="I4680" t="str">
        <f>IFERROR(INDEX(Analysis!$B$71:$L$91, MATCH(B4680, Analysis!$A$71:$A$91, 0), MATCH(C4680, Analysis!$B$70:$L$70, 0)), "")</f>
        <v/>
      </c>
      <c r="J4680" t="str">
        <f t="shared" si="440"/>
        <v/>
      </c>
      <c r="K4680" s="56" t="str">
        <f t="shared" si="441"/>
        <v/>
      </c>
      <c r="L4680" s="57" t="str">
        <f t="shared" si="443"/>
        <v/>
      </c>
      <c r="M4680" t="str" cm="1">
        <f t="array" ref="M4680">IF(L4680="","",_xlfn.IFS(
  AND(L4680&gt;=TIME(9,0,0), L4680&lt;TIME(16,0,0)),"Morning",
  AND(L4680&gt;=TIME(16,0,0), L4680&lt;TIME(23,59,0)),"Evening",
  L4680&gt;=TIME(23,59,0),"Night",
  L4680&lt;TIME(9,0,0),"Night"
))</f>
        <v/>
      </c>
      <c r="O4680" t="str">
        <f t="shared" si="442"/>
        <v/>
      </c>
    </row>
    <row r="4681" spans="7:15" x14ac:dyDescent="0.25">
      <c r="G4681" t="str">
        <f t="shared" si="438"/>
        <v/>
      </c>
      <c r="H4681" s="4" t="str">
        <f t="shared" si="439"/>
        <v/>
      </c>
      <c r="I4681" t="str">
        <f>IFERROR(INDEX(Analysis!$B$71:$L$91, MATCH(B4681, Analysis!$A$71:$A$91, 0), MATCH(C4681, Analysis!$B$70:$L$70, 0)), "")</f>
        <v/>
      </c>
      <c r="J4681" t="str">
        <f t="shared" si="440"/>
        <v/>
      </c>
      <c r="K4681" s="56" t="str">
        <f t="shared" si="441"/>
        <v/>
      </c>
      <c r="L4681" s="57" t="str">
        <f t="shared" si="443"/>
        <v/>
      </c>
      <c r="M4681" t="str" cm="1">
        <f t="array" ref="M4681">IF(L4681="","",_xlfn.IFS(
  AND(L4681&gt;=TIME(9,0,0), L4681&lt;TIME(16,0,0)),"Morning",
  AND(L4681&gt;=TIME(16,0,0), L4681&lt;TIME(23,59,0)),"Evening",
  L4681&gt;=TIME(23,59,0),"Night",
  L4681&lt;TIME(9,0,0),"Night"
))</f>
        <v/>
      </c>
      <c r="O4681" t="str">
        <f t="shared" si="442"/>
        <v/>
      </c>
    </row>
    <row r="4682" spans="7:15" x14ac:dyDescent="0.25">
      <c r="G4682" t="str">
        <f t="shared" si="438"/>
        <v/>
      </c>
      <c r="H4682" s="4" t="str">
        <f t="shared" si="439"/>
        <v/>
      </c>
      <c r="I4682" t="str">
        <f>IFERROR(INDEX(Analysis!$B$71:$L$91, MATCH(B4682, Analysis!$A$71:$A$91, 0), MATCH(C4682, Analysis!$B$70:$L$70, 0)), "")</f>
        <v/>
      </c>
      <c r="J4682" t="str">
        <f t="shared" si="440"/>
        <v/>
      </c>
      <c r="K4682" s="56" t="str">
        <f t="shared" si="441"/>
        <v/>
      </c>
      <c r="L4682" s="57" t="str">
        <f t="shared" si="443"/>
        <v/>
      </c>
      <c r="M4682" t="str" cm="1">
        <f t="array" ref="M4682">IF(L4682="","",_xlfn.IFS(
  AND(L4682&gt;=TIME(9,0,0), L4682&lt;TIME(16,0,0)),"Morning",
  AND(L4682&gt;=TIME(16,0,0), L4682&lt;TIME(23,59,0)),"Evening",
  L4682&gt;=TIME(23,59,0),"Night",
  L4682&lt;TIME(9,0,0),"Night"
))</f>
        <v/>
      </c>
      <c r="O4682" t="str">
        <f t="shared" si="442"/>
        <v/>
      </c>
    </row>
    <row r="4683" spans="7:15" x14ac:dyDescent="0.25">
      <c r="G4683" t="str">
        <f t="shared" si="438"/>
        <v/>
      </c>
      <c r="H4683" s="4" t="str">
        <f t="shared" si="439"/>
        <v/>
      </c>
      <c r="I4683" t="str">
        <f>IFERROR(INDEX(Analysis!$B$71:$L$91, MATCH(B4683, Analysis!$A$71:$A$91, 0), MATCH(C4683, Analysis!$B$70:$L$70, 0)), "")</f>
        <v/>
      </c>
      <c r="J4683" t="str">
        <f t="shared" si="440"/>
        <v/>
      </c>
      <c r="K4683" s="56" t="str">
        <f t="shared" si="441"/>
        <v/>
      </c>
      <c r="L4683" s="57" t="str">
        <f t="shared" si="443"/>
        <v/>
      </c>
      <c r="M4683" t="str" cm="1">
        <f t="array" ref="M4683">IF(L4683="","",_xlfn.IFS(
  AND(L4683&gt;=TIME(9,0,0), L4683&lt;TIME(16,0,0)),"Morning",
  AND(L4683&gt;=TIME(16,0,0), L4683&lt;TIME(23,59,0)),"Evening",
  L4683&gt;=TIME(23,59,0),"Night",
  L4683&lt;TIME(9,0,0),"Night"
))</f>
        <v/>
      </c>
      <c r="O4683" t="str">
        <f t="shared" si="442"/>
        <v/>
      </c>
    </row>
    <row r="4684" spans="7:15" x14ac:dyDescent="0.25">
      <c r="G4684" t="str">
        <f t="shared" si="438"/>
        <v/>
      </c>
      <c r="H4684" s="4" t="str">
        <f t="shared" si="439"/>
        <v/>
      </c>
      <c r="I4684" t="str">
        <f>IFERROR(INDEX(Analysis!$B$71:$L$91, MATCH(B4684, Analysis!$A$71:$A$91, 0), MATCH(C4684, Analysis!$B$70:$L$70, 0)), "")</f>
        <v/>
      </c>
      <c r="J4684" t="str">
        <f t="shared" si="440"/>
        <v/>
      </c>
      <c r="K4684" s="56" t="str">
        <f t="shared" si="441"/>
        <v/>
      </c>
      <c r="L4684" s="57" t="str">
        <f t="shared" si="443"/>
        <v/>
      </c>
      <c r="M4684" t="str" cm="1">
        <f t="array" ref="M4684">IF(L4684="","",_xlfn.IFS(
  AND(L4684&gt;=TIME(9,0,0), L4684&lt;TIME(16,0,0)),"Morning",
  AND(L4684&gt;=TIME(16,0,0), L4684&lt;TIME(23,59,0)),"Evening",
  L4684&gt;=TIME(23,59,0),"Night",
  L4684&lt;TIME(9,0,0),"Night"
))</f>
        <v/>
      </c>
      <c r="O4684" t="str">
        <f t="shared" si="442"/>
        <v/>
      </c>
    </row>
    <row r="4685" spans="7:15" x14ac:dyDescent="0.25">
      <c r="G4685" t="str">
        <f t="shared" si="438"/>
        <v/>
      </c>
      <c r="H4685" s="4" t="str">
        <f t="shared" si="439"/>
        <v/>
      </c>
      <c r="I4685" t="str">
        <f>IFERROR(INDEX(Analysis!$B$71:$L$91, MATCH(B4685, Analysis!$A$71:$A$91, 0), MATCH(C4685, Analysis!$B$70:$L$70, 0)), "")</f>
        <v/>
      </c>
      <c r="J4685" t="str">
        <f t="shared" si="440"/>
        <v/>
      </c>
      <c r="K4685" s="56" t="str">
        <f t="shared" si="441"/>
        <v/>
      </c>
      <c r="L4685" s="57" t="str">
        <f t="shared" si="443"/>
        <v/>
      </c>
      <c r="M4685" t="str" cm="1">
        <f t="array" ref="M4685">IF(L4685="","",_xlfn.IFS(
  AND(L4685&gt;=TIME(9,0,0), L4685&lt;TIME(16,0,0)),"Morning",
  AND(L4685&gt;=TIME(16,0,0), L4685&lt;TIME(23,59,0)),"Evening",
  L4685&gt;=TIME(23,59,0),"Night",
  L4685&lt;TIME(9,0,0),"Night"
))</f>
        <v/>
      </c>
      <c r="O4685" t="str">
        <f t="shared" si="442"/>
        <v/>
      </c>
    </row>
    <row r="4686" spans="7:15" x14ac:dyDescent="0.25">
      <c r="G4686" t="str">
        <f t="shared" si="438"/>
        <v/>
      </c>
      <c r="H4686" s="4" t="str">
        <f t="shared" si="439"/>
        <v/>
      </c>
      <c r="I4686" t="str">
        <f>IFERROR(INDEX(Analysis!$B$71:$L$91, MATCH(B4686, Analysis!$A$71:$A$91, 0), MATCH(C4686, Analysis!$B$70:$L$70, 0)), "")</f>
        <v/>
      </c>
      <c r="J4686" t="str">
        <f t="shared" si="440"/>
        <v/>
      </c>
      <c r="K4686" s="56" t="str">
        <f t="shared" si="441"/>
        <v/>
      </c>
      <c r="L4686" s="57" t="str">
        <f t="shared" si="443"/>
        <v/>
      </c>
      <c r="M4686" t="str" cm="1">
        <f t="array" ref="M4686">IF(L4686="","",_xlfn.IFS(
  AND(L4686&gt;=TIME(9,0,0), L4686&lt;TIME(16,0,0)),"Morning",
  AND(L4686&gt;=TIME(16,0,0), L4686&lt;TIME(23,59,0)),"Evening",
  L4686&gt;=TIME(23,59,0),"Night",
  L4686&lt;TIME(9,0,0),"Night"
))</f>
        <v/>
      </c>
      <c r="O4686" t="str">
        <f t="shared" si="442"/>
        <v/>
      </c>
    </row>
    <row r="4687" spans="7:15" x14ac:dyDescent="0.25">
      <c r="G4687" t="str">
        <f t="shared" si="438"/>
        <v/>
      </c>
      <c r="H4687" s="4" t="str">
        <f t="shared" si="439"/>
        <v/>
      </c>
      <c r="I4687" t="str">
        <f>IFERROR(INDEX(Analysis!$B$71:$L$91, MATCH(B4687, Analysis!$A$71:$A$91, 0), MATCH(C4687, Analysis!$B$70:$L$70, 0)), "")</f>
        <v/>
      </c>
      <c r="J4687" t="str">
        <f t="shared" si="440"/>
        <v/>
      </c>
      <c r="K4687" s="56" t="str">
        <f t="shared" si="441"/>
        <v/>
      </c>
      <c r="L4687" s="57" t="str">
        <f t="shared" si="443"/>
        <v/>
      </c>
      <c r="M4687" t="str" cm="1">
        <f t="array" ref="M4687">IF(L4687="","",_xlfn.IFS(
  AND(L4687&gt;=TIME(9,0,0), L4687&lt;TIME(16,0,0)),"Morning",
  AND(L4687&gt;=TIME(16,0,0), L4687&lt;TIME(23,59,0)),"Evening",
  L4687&gt;=TIME(23,59,0),"Night",
  L4687&lt;TIME(9,0,0),"Night"
))</f>
        <v/>
      </c>
      <c r="O4687" t="str">
        <f t="shared" si="442"/>
        <v/>
      </c>
    </row>
    <row r="4688" spans="7:15" x14ac:dyDescent="0.25">
      <c r="G4688" t="str">
        <f t="shared" si="438"/>
        <v/>
      </c>
      <c r="H4688" s="4" t="str">
        <f t="shared" si="439"/>
        <v/>
      </c>
      <c r="I4688" t="str">
        <f>IFERROR(INDEX(Analysis!$B$71:$L$91, MATCH(B4688, Analysis!$A$71:$A$91, 0), MATCH(C4688, Analysis!$B$70:$L$70, 0)), "")</f>
        <v/>
      </c>
      <c r="J4688" t="str">
        <f t="shared" si="440"/>
        <v/>
      </c>
      <c r="K4688" s="56" t="str">
        <f t="shared" si="441"/>
        <v/>
      </c>
      <c r="L4688" s="57" t="str">
        <f t="shared" si="443"/>
        <v/>
      </c>
      <c r="M4688" t="str" cm="1">
        <f t="array" ref="M4688">IF(L4688="","",_xlfn.IFS(
  AND(L4688&gt;=TIME(9,0,0), L4688&lt;TIME(16,0,0)),"Morning",
  AND(L4688&gt;=TIME(16,0,0), L4688&lt;TIME(23,59,0)),"Evening",
  L4688&gt;=TIME(23,59,0),"Night",
  L4688&lt;TIME(9,0,0),"Night"
))</f>
        <v/>
      </c>
      <c r="O4688" t="str">
        <f t="shared" si="442"/>
        <v/>
      </c>
    </row>
    <row r="4689" spans="7:15" x14ac:dyDescent="0.25">
      <c r="G4689" t="str">
        <f t="shared" si="438"/>
        <v/>
      </c>
      <c r="H4689" s="4" t="str">
        <f t="shared" si="439"/>
        <v/>
      </c>
      <c r="I4689" t="str">
        <f>IFERROR(INDEX(Analysis!$B$71:$L$91, MATCH(B4689, Analysis!$A$71:$A$91, 0), MATCH(C4689, Analysis!$B$70:$L$70, 0)), "")</f>
        <v/>
      </c>
      <c r="J4689" t="str">
        <f t="shared" si="440"/>
        <v/>
      </c>
      <c r="K4689" s="56" t="str">
        <f t="shared" si="441"/>
        <v/>
      </c>
      <c r="L4689" s="57" t="str">
        <f t="shared" si="443"/>
        <v/>
      </c>
      <c r="M4689" t="str" cm="1">
        <f t="array" ref="M4689">IF(L4689="","",_xlfn.IFS(
  AND(L4689&gt;=TIME(9,0,0), L4689&lt;TIME(16,0,0)),"Morning",
  AND(L4689&gt;=TIME(16,0,0), L4689&lt;TIME(23,59,0)),"Evening",
  L4689&gt;=TIME(23,59,0),"Night",
  L4689&lt;TIME(9,0,0),"Night"
))</f>
        <v/>
      </c>
      <c r="O4689" t="str">
        <f t="shared" si="442"/>
        <v/>
      </c>
    </row>
    <row r="4690" spans="7:15" x14ac:dyDescent="0.25">
      <c r="G4690" t="str">
        <f t="shared" si="438"/>
        <v/>
      </c>
      <c r="H4690" s="4" t="str">
        <f t="shared" si="439"/>
        <v/>
      </c>
      <c r="I4690" t="str">
        <f>IFERROR(INDEX(Analysis!$B$71:$L$91, MATCH(B4690, Analysis!$A$71:$A$91, 0), MATCH(C4690, Analysis!$B$70:$L$70, 0)), "")</f>
        <v/>
      </c>
      <c r="J4690" t="str">
        <f t="shared" si="440"/>
        <v/>
      </c>
      <c r="K4690" s="56" t="str">
        <f t="shared" si="441"/>
        <v/>
      </c>
      <c r="L4690" s="57" t="str">
        <f t="shared" si="443"/>
        <v/>
      </c>
      <c r="M4690" t="str" cm="1">
        <f t="array" ref="M4690">IF(L4690="","",_xlfn.IFS(
  AND(L4690&gt;=TIME(9,0,0), L4690&lt;TIME(16,0,0)),"Morning",
  AND(L4690&gt;=TIME(16,0,0), L4690&lt;TIME(23,59,0)),"Evening",
  L4690&gt;=TIME(23,59,0),"Night",
  L4690&lt;TIME(9,0,0),"Night"
))</f>
        <v/>
      </c>
      <c r="O4690" t="str">
        <f t="shared" si="442"/>
        <v/>
      </c>
    </row>
    <row r="4691" spans="7:15" x14ac:dyDescent="0.25">
      <c r="G4691" t="str">
        <f t="shared" si="438"/>
        <v/>
      </c>
      <c r="H4691" s="4" t="str">
        <f t="shared" si="439"/>
        <v/>
      </c>
      <c r="I4691" t="str">
        <f>IFERROR(INDEX(Analysis!$B$71:$L$91, MATCH(B4691, Analysis!$A$71:$A$91, 0), MATCH(C4691, Analysis!$B$70:$L$70, 0)), "")</f>
        <v/>
      </c>
      <c r="J4691" t="str">
        <f t="shared" si="440"/>
        <v/>
      </c>
      <c r="K4691" s="56" t="str">
        <f t="shared" si="441"/>
        <v/>
      </c>
      <c r="L4691" s="57" t="str">
        <f t="shared" si="443"/>
        <v/>
      </c>
      <c r="M4691" t="str" cm="1">
        <f t="array" ref="M4691">IF(L4691="","",_xlfn.IFS(
  AND(L4691&gt;=TIME(9,0,0), L4691&lt;TIME(16,0,0)),"Morning",
  AND(L4691&gt;=TIME(16,0,0), L4691&lt;TIME(23,59,0)),"Evening",
  L4691&gt;=TIME(23,59,0),"Night",
  L4691&lt;TIME(9,0,0),"Night"
))</f>
        <v/>
      </c>
      <c r="O4691" t="str">
        <f t="shared" si="442"/>
        <v/>
      </c>
    </row>
    <row r="4692" spans="7:15" x14ac:dyDescent="0.25">
      <c r="G4692" t="str">
        <f t="shared" si="438"/>
        <v/>
      </c>
      <c r="H4692" s="4" t="str">
        <f t="shared" si="439"/>
        <v/>
      </c>
      <c r="I4692" t="str">
        <f>IFERROR(INDEX(Analysis!$B$71:$L$91, MATCH(B4692, Analysis!$A$71:$A$91, 0), MATCH(C4692, Analysis!$B$70:$L$70, 0)), "")</f>
        <v/>
      </c>
      <c r="J4692" t="str">
        <f t="shared" si="440"/>
        <v/>
      </c>
      <c r="K4692" s="56" t="str">
        <f t="shared" si="441"/>
        <v/>
      </c>
      <c r="L4692" s="57" t="str">
        <f t="shared" si="443"/>
        <v/>
      </c>
      <c r="M4692" t="str" cm="1">
        <f t="array" ref="M4692">IF(L4692="","",_xlfn.IFS(
  AND(L4692&gt;=TIME(9,0,0), L4692&lt;TIME(16,0,0)),"Morning",
  AND(L4692&gt;=TIME(16,0,0), L4692&lt;TIME(23,59,0)),"Evening",
  L4692&gt;=TIME(23,59,0),"Night",
  L4692&lt;TIME(9,0,0),"Night"
))</f>
        <v/>
      </c>
      <c r="O4692" t="str">
        <f t="shared" si="442"/>
        <v/>
      </c>
    </row>
    <row r="4693" spans="7:15" x14ac:dyDescent="0.25">
      <c r="G4693" t="str">
        <f t="shared" si="438"/>
        <v/>
      </c>
      <c r="H4693" s="4" t="str">
        <f t="shared" si="439"/>
        <v/>
      </c>
      <c r="I4693" t="str">
        <f>IFERROR(INDEX(Analysis!$B$71:$L$91, MATCH(B4693, Analysis!$A$71:$A$91, 0), MATCH(C4693, Analysis!$B$70:$L$70, 0)), "")</f>
        <v/>
      </c>
      <c r="J4693" t="str">
        <f t="shared" si="440"/>
        <v/>
      </c>
      <c r="K4693" s="56" t="str">
        <f t="shared" si="441"/>
        <v/>
      </c>
      <c r="L4693" s="57" t="str">
        <f t="shared" si="443"/>
        <v/>
      </c>
      <c r="M4693" t="str" cm="1">
        <f t="array" ref="M4693">IF(L4693="","",_xlfn.IFS(
  AND(L4693&gt;=TIME(9,0,0), L4693&lt;TIME(16,0,0)),"Morning",
  AND(L4693&gt;=TIME(16,0,0), L4693&lt;TIME(23,59,0)),"Evening",
  L4693&gt;=TIME(23,59,0),"Night",
  L4693&lt;TIME(9,0,0),"Night"
))</f>
        <v/>
      </c>
      <c r="O4693" t="str">
        <f t="shared" si="442"/>
        <v/>
      </c>
    </row>
    <row r="4694" spans="7:15" x14ac:dyDescent="0.25">
      <c r="G4694" t="str">
        <f t="shared" si="438"/>
        <v/>
      </c>
      <c r="H4694" s="4" t="str">
        <f t="shared" si="439"/>
        <v/>
      </c>
      <c r="I4694" t="str">
        <f>IFERROR(INDEX(Analysis!$B$71:$L$91, MATCH(B4694, Analysis!$A$71:$A$91, 0), MATCH(C4694, Analysis!$B$70:$L$70, 0)), "")</f>
        <v/>
      </c>
      <c r="J4694" t="str">
        <f t="shared" si="440"/>
        <v/>
      </c>
      <c r="K4694" s="56" t="str">
        <f t="shared" si="441"/>
        <v/>
      </c>
      <c r="L4694" s="57" t="str">
        <f t="shared" si="443"/>
        <v/>
      </c>
      <c r="M4694" t="str" cm="1">
        <f t="array" ref="M4694">IF(L4694="","",_xlfn.IFS(
  AND(L4694&gt;=TIME(9,0,0), L4694&lt;TIME(16,0,0)),"Morning",
  AND(L4694&gt;=TIME(16,0,0), L4694&lt;TIME(23,59,0)),"Evening",
  L4694&gt;=TIME(23,59,0),"Night",
  L4694&lt;TIME(9,0,0),"Night"
))</f>
        <v/>
      </c>
      <c r="O4694" t="str">
        <f t="shared" si="442"/>
        <v/>
      </c>
    </row>
    <row r="4695" spans="7:15" x14ac:dyDescent="0.25">
      <c r="G4695" t="str">
        <f t="shared" si="438"/>
        <v/>
      </c>
      <c r="H4695" s="4" t="str">
        <f t="shared" si="439"/>
        <v/>
      </c>
      <c r="I4695" t="str">
        <f>IFERROR(INDEX(Analysis!$B$71:$L$91, MATCH(B4695, Analysis!$A$71:$A$91, 0), MATCH(C4695, Analysis!$B$70:$L$70, 0)), "")</f>
        <v/>
      </c>
      <c r="J4695" t="str">
        <f t="shared" si="440"/>
        <v/>
      </c>
      <c r="K4695" s="56" t="str">
        <f t="shared" si="441"/>
        <v/>
      </c>
      <c r="L4695" s="57" t="str">
        <f t="shared" si="443"/>
        <v/>
      </c>
      <c r="M4695" t="str" cm="1">
        <f t="array" ref="M4695">IF(L4695="","",_xlfn.IFS(
  AND(L4695&gt;=TIME(9,0,0), L4695&lt;TIME(16,0,0)),"Morning",
  AND(L4695&gt;=TIME(16,0,0), L4695&lt;TIME(23,59,0)),"Evening",
  L4695&gt;=TIME(23,59,0),"Night",
  L4695&lt;TIME(9,0,0),"Night"
))</f>
        <v/>
      </c>
      <c r="O4695" t="str">
        <f t="shared" si="442"/>
        <v/>
      </c>
    </row>
    <row r="4696" spans="7:15" x14ac:dyDescent="0.25">
      <c r="G4696" t="str">
        <f t="shared" si="438"/>
        <v/>
      </c>
      <c r="H4696" s="4" t="str">
        <f t="shared" si="439"/>
        <v/>
      </c>
      <c r="I4696" t="str">
        <f>IFERROR(INDEX(Analysis!$B$71:$L$91, MATCH(B4696, Analysis!$A$71:$A$91, 0), MATCH(C4696, Analysis!$B$70:$L$70, 0)), "")</f>
        <v/>
      </c>
      <c r="J4696" t="str">
        <f t="shared" si="440"/>
        <v/>
      </c>
      <c r="K4696" s="56" t="str">
        <f t="shared" si="441"/>
        <v/>
      </c>
      <c r="L4696" s="57" t="str">
        <f t="shared" si="443"/>
        <v/>
      </c>
      <c r="M4696" t="str" cm="1">
        <f t="array" ref="M4696">IF(L4696="","",_xlfn.IFS(
  AND(L4696&gt;=TIME(9,0,0), L4696&lt;TIME(16,0,0)),"Morning",
  AND(L4696&gt;=TIME(16,0,0), L4696&lt;TIME(23,59,0)),"Evening",
  L4696&gt;=TIME(23,59,0),"Night",
  L4696&lt;TIME(9,0,0),"Night"
))</f>
        <v/>
      </c>
      <c r="O4696" t="str">
        <f t="shared" si="442"/>
        <v/>
      </c>
    </row>
    <row r="4697" spans="7:15" x14ac:dyDescent="0.25">
      <c r="G4697" t="str">
        <f t="shared" si="438"/>
        <v/>
      </c>
      <c r="H4697" s="4" t="str">
        <f t="shared" si="439"/>
        <v/>
      </c>
      <c r="I4697" t="str">
        <f>IFERROR(INDEX(Analysis!$B$71:$L$91, MATCH(B4697, Analysis!$A$71:$A$91, 0), MATCH(C4697, Analysis!$B$70:$L$70, 0)), "")</f>
        <v/>
      </c>
      <c r="J4697" t="str">
        <f t="shared" si="440"/>
        <v/>
      </c>
      <c r="K4697" s="56" t="str">
        <f t="shared" si="441"/>
        <v/>
      </c>
      <c r="L4697" s="57" t="str">
        <f t="shared" si="443"/>
        <v/>
      </c>
      <c r="M4697" t="str" cm="1">
        <f t="array" ref="M4697">IF(L4697="","",_xlfn.IFS(
  AND(L4697&gt;=TIME(9,0,0), L4697&lt;TIME(16,0,0)),"Morning",
  AND(L4697&gt;=TIME(16,0,0), L4697&lt;TIME(23,59,0)),"Evening",
  L4697&gt;=TIME(23,59,0),"Night",
  L4697&lt;TIME(9,0,0),"Night"
))</f>
        <v/>
      </c>
      <c r="O4697" t="str">
        <f t="shared" si="442"/>
        <v/>
      </c>
    </row>
    <row r="4698" spans="7:15" x14ac:dyDescent="0.25">
      <c r="G4698" t="str">
        <f t="shared" si="438"/>
        <v/>
      </c>
      <c r="H4698" s="4" t="str">
        <f t="shared" si="439"/>
        <v/>
      </c>
      <c r="I4698" t="str">
        <f>IFERROR(INDEX(Analysis!$B$71:$L$91, MATCH(B4698, Analysis!$A$71:$A$91, 0), MATCH(C4698, Analysis!$B$70:$L$70, 0)), "")</f>
        <v/>
      </c>
      <c r="J4698" t="str">
        <f t="shared" si="440"/>
        <v/>
      </c>
      <c r="K4698" s="56" t="str">
        <f t="shared" si="441"/>
        <v/>
      </c>
      <c r="L4698" s="57" t="str">
        <f t="shared" si="443"/>
        <v/>
      </c>
      <c r="M4698" t="str" cm="1">
        <f t="array" ref="M4698">IF(L4698="","",_xlfn.IFS(
  AND(L4698&gt;=TIME(9,0,0), L4698&lt;TIME(16,0,0)),"Morning",
  AND(L4698&gt;=TIME(16,0,0), L4698&lt;TIME(23,59,0)),"Evening",
  L4698&gt;=TIME(23,59,0),"Night",
  L4698&lt;TIME(9,0,0),"Night"
))</f>
        <v/>
      </c>
      <c r="O4698" t="str">
        <f t="shared" si="442"/>
        <v/>
      </c>
    </row>
    <row r="4699" spans="7:15" x14ac:dyDescent="0.25">
      <c r="G4699" t="str">
        <f t="shared" si="438"/>
        <v/>
      </c>
      <c r="H4699" s="4" t="str">
        <f t="shared" si="439"/>
        <v/>
      </c>
      <c r="I4699" t="str">
        <f>IFERROR(INDEX(Analysis!$B$71:$L$91, MATCH(B4699, Analysis!$A$71:$A$91, 0), MATCH(C4699, Analysis!$B$70:$L$70, 0)), "")</f>
        <v/>
      </c>
      <c r="J4699" t="str">
        <f t="shared" si="440"/>
        <v/>
      </c>
      <c r="K4699" s="56" t="str">
        <f t="shared" si="441"/>
        <v/>
      </c>
      <c r="L4699" s="57" t="str">
        <f t="shared" si="443"/>
        <v/>
      </c>
      <c r="M4699" t="str" cm="1">
        <f t="array" ref="M4699">IF(L4699="","",_xlfn.IFS(
  AND(L4699&gt;=TIME(9,0,0), L4699&lt;TIME(16,0,0)),"Morning",
  AND(L4699&gt;=TIME(16,0,0), L4699&lt;TIME(23,59,0)),"Evening",
  L4699&gt;=TIME(23,59,0),"Night",
  L4699&lt;TIME(9,0,0),"Night"
))</f>
        <v/>
      </c>
      <c r="O4699" t="str">
        <f t="shared" si="442"/>
        <v/>
      </c>
    </row>
    <row r="4700" spans="7:15" x14ac:dyDescent="0.25">
      <c r="G4700" t="str">
        <f t="shared" si="438"/>
        <v/>
      </c>
      <c r="H4700" s="4" t="str">
        <f t="shared" si="439"/>
        <v/>
      </c>
      <c r="I4700" t="str">
        <f>IFERROR(INDEX(Analysis!$B$71:$L$91, MATCH(B4700, Analysis!$A$71:$A$91, 0), MATCH(C4700, Analysis!$B$70:$L$70, 0)), "")</f>
        <v/>
      </c>
      <c r="J4700" t="str">
        <f t="shared" si="440"/>
        <v/>
      </c>
      <c r="K4700" s="56" t="str">
        <f t="shared" si="441"/>
        <v/>
      </c>
      <c r="L4700" s="57" t="str">
        <f t="shared" si="443"/>
        <v/>
      </c>
      <c r="M4700" t="str" cm="1">
        <f t="array" ref="M4700">IF(L4700="","",_xlfn.IFS(
  AND(L4700&gt;=TIME(9,0,0), L4700&lt;TIME(16,0,0)),"Morning",
  AND(L4700&gt;=TIME(16,0,0), L4700&lt;TIME(23,59,0)),"Evening",
  L4700&gt;=TIME(23,59,0),"Night",
  L4700&lt;TIME(9,0,0),"Night"
))</f>
        <v/>
      </c>
      <c r="O4700" t="str">
        <f t="shared" si="442"/>
        <v/>
      </c>
    </row>
    <row r="4701" spans="7:15" x14ac:dyDescent="0.25">
      <c r="G4701" t="str">
        <f t="shared" si="438"/>
        <v/>
      </c>
      <c r="H4701" s="4" t="str">
        <f t="shared" si="439"/>
        <v/>
      </c>
      <c r="I4701" t="str">
        <f>IFERROR(INDEX(Analysis!$B$71:$L$91, MATCH(B4701, Analysis!$A$71:$A$91, 0), MATCH(C4701, Analysis!$B$70:$L$70, 0)), "")</f>
        <v/>
      </c>
      <c r="J4701" t="str">
        <f t="shared" si="440"/>
        <v/>
      </c>
      <c r="K4701" s="56" t="str">
        <f t="shared" si="441"/>
        <v/>
      </c>
      <c r="L4701" s="57" t="str">
        <f t="shared" si="443"/>
        <v/>
      </c>
      <c r="M4701" t="str" cm="1">
        <f t="array" ref="M4701">IF(L4701="","",_xlfn.IFS(
  AND(L4701&gt;=TIME(9,0,0), L4701&lt;TIME(16,0,0)),"Morning",
  AND(L4701&gt;=TIME(16,0,0), L4701&lt;TIME(23,59,0)),"Evening",
  L4701&gt;=TIME(23,59,0),"Night",
  L4701&lt;TIME(9,0,0),"Night"
))</f>
        <v/>
      </c>
      <c r="O4701" t="str">
        <f t="shared" si="442"/>
        <v/>
      </c>
    </row>
    <row r="4702" spans="7:15" x14ac:dyDescent="0.25">
      <c r="G4702" t="str">
        <f t="shared" si="438"/>
        <v/>
      </c>
      <c r="H4702" s="4" t="str">
        <f t="shared" si="439"/>
        <v/>
      </c>
      <c r="I4702" t="str">
        <f>IFERROR(INDEX(Analysis!$B$71:$L$91, MATCH(B4702, Analysis!$A$71:$A$91, 0), MATCH(C4702, Analysis!$B$70:$L$70, 0)), "")</f>
        <v/>
      </c>
      <c r="J4702" t="str">
        <f t="shared" si="440"/>
        <v/>
      </c>
      <c r="K4702" s="56" t="str">
        <f t="shared" si="441"/>
        <v/>
      </c>
      <c r="L4702" s="57" t="str">
        <f t="shared" si="443"/>
        <v/>
      </c>
      <c r="M4702" t="str" cm="1">
        <f t="array" ref="M4702">IF(L4702="","",_xlfn.IFS(
  AND(L4702&gt;=TIME(9,0,0), L4702&lt;TIME(16,0,0)),"Morning",
  AND(L4702&gt;=TIME(16,0,0), L4702&lt;TIME(23,59,0)),"Evening",
  L4702&gt;=TIME(23,59,0),"Night",
  L4702&lt;TIME(9,0,0),"Night"
))</f>
        <v/>
      </c>
      <c r="O4702" t="str">
        <f t="shared" si="442"/>
        <v/>
      </c>
    </row>
    <row r="4703" spans="7:15" x14ac:dyDescent="0.25">
      <c r="G4703" t="str">
        <f t="shared" si="438"/>
        <v/>
      </c>
      <c r="H4703" s="4" t="str">
        <f t="shared" si="439"/>
        <v/>
      </c>
      <c r="I4703" t="str">
        <f>IFERROR(INDEX(Analysis!$B$71:$L$91, MATCH(B4703, Analysis!$A$71:$A$91, 0), MATCH(C4703, Analysis!$B$70:$L$70, 0)), "")</f>
        <v/>
      </c>
      <c r="J4703" t="str">
        <f t="shared" si="440"/>
        <v/>
      </c>
      <c r="K4703" s="56" t="str">
        <f t="shared" si="441"/>
        <v/>
      </c>
      <c r="L4703" s="57" t="str">
        <f t="shared" si="443"/>
        <v/>
      </c>
      <c r="M4703" t="str" cm="1">
        <f t="array" ref="M4703">IF(L4703="","",_xlfn.IFS(
  AND(L4703&gt;=TIME(9,0,0), L4703&lt;TIME(16,0,0)),"Morning",
  AND(L4703&gt;=TIME(16,0,0), L4703&lt;TIME(23,59,0)),"Evening",
  L4703&gt;=TIME(23,59,0),"Night",
  L4703&lt;TIME(9,0,0),"Night"
))</f>
        <v/>
      </c>
      <c r="O4703" t="str">
        <f t="shared" si="442"/>
        <v/>
      </c>
    </row>
    <row r="4704" spans="7:15" x14ac:dyDescent="0.25">
      <c r="G4704" t="str">
        <f t="shared" si="438"/>
        <v/>
      </c>
      <c r="H4704" s="4" t="str">
        <f t="shared" si="439"/>
        <v/>
      </c>
      <c r="I4704" t="str">
        <f>IFERROR(INDEX(Analysis!$B$71:$L$91, MATCH(B4704, Analysis!$A$71:$A$91, 0), MATCH(C4704, Analysis!$B$70:$L$70, 0)), "")</f>
        <v/>
      </c>
      <c r="J4704" t="str">
        <f t="shared" si="440"/>
        <v/>
      </c>
      <c r="K4704" s="56" t="str">
        <f t="shared" si="441"/>
        <v/>
      </c>
      <c r="L4704" s="57" t="str">
        <f t="shared" si="443"/>
        <v/>
      </c>
      <c r="M4704" t="str" cm="1">
        <f t="array" ref="M4704">IF(L4704="","",_xlfn.IFS(
  AND(L4704&gt;=TIME(9,0,0), L4704&lt;TIME(16,0,0)),"Morning",
  AND(L4704&gt;=TIME(16,0,0), L4704&lt;TIME(23,59,0)),"Evening",
  L4704&gt;=TIME(23,59,0),"Night",
  L4704&lt;TIME(9,0,0),"Night"
))</f>
        <v/>
      </c>
      <c r="O4704" t="str">
        <f t="shared" si="442"/>
        <v/>
      </c>
    </row>
    <row r="4705" spans="7:15" x14ac:dyDescent="0.25">
      <c r="G4705" t="str">
        <f t="shared" si="438"/>
        <v/>
      </c>
      <c r="H4705" s="4" t="str">
        <f t="shared" si="439"/>
        <v/>
      </c>
      <c r="I4705" t="str">
        <f>IFERROR(INDEX(Analysis!$B$71:$L$91, MATCH(B4705, Analysis!$A$71:$A$91, 0), MATCH(C4705, Analysis!$B$70:$L$70, 0)), "")</f>
        <v/>
      </c>
      <c r="J4705" t="str">
        <f t="shared" si="440"/>
        <v/>
      </c>
      <c r="K4705" s="56" t="str">
        <f t="shared" si="441"/>
        <v/>
      </c>
      <c r="L4705" s="57" t="str">
        <f t="shared" si="443"/>
        <v/>
      </c>
      <c r="M4705" t="str" cm="1">
        <f t="array" ref="M4705">IF(L4705="","",_xlfn.IFS(
  AND(L4705&gt;=TIME(9,0,0), L4705&lt;TIME(16,0,0)),"Morning",
  AND(L4705&gt;=TIME(16,0,0), L4705&lt;TIME(23,59,0)),"Evening",
  L4705&gt;=TIME(23,59,0),"Night",
  L4705&lt;TIME(9,0,0),"Night"
))</f>
        <v/>
      </c>
      <c r="O4705" t="str">
        <f t="shared" si="442"/>
        <v/>
      </c>
    </row>
    <row r="4706" spans="7:15" x14ac:dyDescent="0.25">
      <c r="G4706" t="str">
        <f t="shared" si="438"/>
        <v/>
      </c>
      <c r="H4706" s="4" t="str">
        <f t="shared" si="439"/>
        <v/>
      </c>
      <c r="I4706" t="str">
        <f>IFERROR(INDEX(Analysis!$B$71:$L$91, MATCH(B4706, Analysis!$A$71:$A$91, 0), MATCH(C4706, Analysis!$B$70:$L$70, 0)), "")</f>
        <v/>
      </c>
      <c r="J4706" t="str">
        <f t="shared" si="440"/>
        <v/>
      </c>
      <c r="K4706" s="56" t="str">
        <f t="shared" si="441"/>
        <v/>
      </c>
      <c r="L4706" s="57" t="str">
        <f t="shared" si="443"/>
        <v/>
      </c>
      <c r="M4706" t="str" cm="1">
        <f t="array" ref="M4706">IF(L4706="","",_xlfn.IFS(
  AND(L4706&gt;=TIME(9,0,0), L4706&lt;TIME(16,0,0)),"Morning",
  AND(L4706&gt;=TIME(16,0,0), L4706&lt;TIME(23,59,0)),"Evening",
  L4706&gt;=TIME(23,59,0),"Night",
  L4706&lt;TIME(9,0,0),"Night"
))</f>
        <v/>
      </c>
      <c r="O4706" t="str">
        <f t="shared" si="442"/>
        <v/>
      </c>
    </row>
    <row r="4707" spans="7:15" x14ac:dyDescent="0.25">
      <c r="G4707" t="str">
        <f t="shared" si="438"/>
        <v/>
      </c>
      <c r="H4707" s="4" t="str">
        <f t="shared" si="439"/>
        <v/>
      </c>
      <c r="I4707" t="str">
        <f>IFERROR(INDEX(Analysis!$B$71:$L$91, MATCH(B4707, Analysis!$A$71:$A$91, 0), MATCH(C4707, Analysis!$B$70:$L$70, 0)), "")</f>
        <v/>
      </c>
      <c r="J4707" t="str">
        <f t="shared" si="440"/>
        <v/>
      </c>
      <c r="K4707" s="56" t="str">
        <f t="shared" si="441"/>
        <v/>
      </c>
      <c r="L4707" s="57" t="str">
        <f t="shared" si="443"/>
        <v/>
      </c>
      <c r="M4707" t="str" cm="1">
        <f t="array" ref="M4707">IF(L4707="","",_xlfn.IFS(
  AND(L4707&gt;=TIME(9,0,0), L4707&lt;TIME(16,0,0)),"Morning",
  AND(L4707&gt;=TIME(16,0,0), L4707&lt;TIME(23,59,0)),"Evening",
  L4707&gt;=TIME(23,59,0),"Night",
  L4707&lt;TIME(9,0,0),"Night"
))</f>
        <v/>
      </c>
      <c r="O4707" t="str">
        <f t="shared" si="442"/>
        <v/>
      </c>
    </row>
    <row r="4708" spans="7:15" x14ac:dyDescent="0.25">
      <c r="G4708" t="str">
        <f t="shared" si="438"/>
        <v/>
      </c>
      <c r="H4708" s="4" t="str">
        <f t="shared" si="439"/>
        <v/>
      </c>
      <c r="I4708" t="str">
        <f>IFERROR(INDEX(Analysis!$B$71:$L$91, MATCH(B4708, Analysis!$A$71:$A$91, 0), MATCH(C4708, Analysis!$B$70:$L$70, 0)), "")</f>
        <v/>
      </c>
      <c r="J4708" t="str">
        <f t="shared" si="440"/>
        <v/>
      </c>
      <c r="K4708" s="56" t="str">
        <f t="shared" si="441"/>
        <v/>
      </c>
      <c r="L4708" s="57" t="str">
        <f t="shared" si="443"/>
        <v/>
      </c>
      <c r="M4708" t="str" cm="1">
        <f t="array" ref="M4708">IF(L4708="","",_xlfn.IFS(
  AND(L4708&gt;=TIME(9,0,0), L4708&lt;TIME(16,0,0)),"Morning",
  AND(L4708&gt;=TIME(16,0,0), L4708&lt;TIME(23,59,0)),"Evening",
  L4708&gt;=TIME(23,59,0),"Night",
  L4708&lt;TIME(9,0,0),"Night"
))</f>
        <v/>
      </c>
      <c r="O4708" t="str">
        <f t="shared" si="442"/>
        <v/>
      </c>
    </row>
    <row r="4709" spans="7:15" x14ac:dyDescent="0.25">
      <c r="G4709" t="str">
        <f t="shared" si="438"/>
        <v/>
      </c>
      <c r="H4709" s="4" t="str">
        <f t="shared" si="439"/>
        <v/>
      </c>
      <c r="I4709" t="str">
        <f>IFERROR(INDEX(Analysis!$B$71:$L$91, MATCH(B4709, Analysis!$A$71:$A$91, 0), MATCH(C4709, Analysis!$B$70:$L$70, 0)), "")</f>
        <v/>
      </c>
      <c r="J4709" t="str">
        <f t="shared" si="440"/>
        <v/>
      </c>
      <c r="K4709" s="56" t="str">
        <f t="shared" si="441"/>
        <v/>
      </c>
      <c r="L4709" s="57" t="str">
        <f t="shared" si="443"/>
        <v/>
      </c>
      <c r="M4709" t="str" cm="1">
        <f t="array" ref="M4709">IF(L4709="","",_xlfn.IFS(
  AND(L4709&gt;=TIME(9,0,0), L4709&lt;TIME(16,0,0)),"Morning",
  AND(L4709&gt;=TIME(16,0,0), L4709&lt;TIME(23,59,0)),"Evening",
  L4709&gt;=TIME(23,59,0),"Night",
  L4709&lt;TIME(9,0,0),"Night"
))</f>
        <v/>
      </c>
      <c r="O4709" t="str">
        <f t="shared" si="442"/>
        <v/>
      </c>
    </row>
    <row r="4710" spans="7:15" x14ac:dyDescent="0.25">
      <c r="G4710" t="str">
        <f t="shared" si="438"/>
        <v/>
      </c>
      <c r="H4710" s="4" t="str">
        <f t="shared" si="439"/>
        <v/>
      </c>
      <c r="I4710" t="str">
        <f>IFERROR(INDEX(Analysis!$B$71:$L$91, MATCH(B4710, Analysis!$A$71:$A$91, 0), MATCH(C4710, Analysis!$B$70:$L$70, 0)), "")</f>
        <v/>
      </c>
      <c r="J4710" t="str">
        <f t="shared" si="440"/>
        <v/>
      </c>
      <c r="K4710" s="56" t="str">
        <f t="shared" si="441"/>
        <v/>
      </c>
      <c r="L4710" s="57" t="str">
        <f t="shared" si="443"/>
        <v/>
      </c>
      <c r="M4710" t="str" cm="1">
        <f t="array" ref="M4710">IF(L4710="","",_xlfn.IFS(
  AND(L4710&gt;=TIME(9,0,0), L4710&lt;TIME(16,0,0)),"Morning",
  AND(L4710&gt;=TIME(16,0,0), L4710&lt;TIME(23,59,0)),"Evening",
  L4710&gt;=TIME(23,59,0),"Night",
  L4710&lt;TIME(9,0,0),"Night"
))</f>
        <v/>
      </c>
      <c r="O4710" t="str">
        <f t="shared" si="442"/>
        <v/>
      </c>
    </row>
    <row r="4711" spans="7:15" x14ac:dyDescent="0.25">
      <c r="G4711" t="str">
        <f t="shared" si="438"/>
        <v/>
      </c>
      <c r="H4711" s="4" t="str">
        <f t="shared" si="439"/>
        <v/>
      </c>
      <c r="I4711" t="str">
        <f>IFERROR(INDEX(Analysis!$B$71:$L$91, MATCH(B4711, Analysis!$A$71:$A$91, 0), MATCH(C4711, Analysis!$B$70:$L$70, 0)), "")</f>
        <v/>
      </c>
      <c r="J4711" t="str">
        <f t="shared" si="440"/>
        <v/>
      </c>
      <c r="K4711" s="56" t="str">
        <f t="shared" si="441"/>
        <v/>
      </c>
      <c r="L4711" s="57" t="str">
        <f t="shared" si="443"/>
        <v/>
      </c>
      <c r="M4711" t="str" cm="1">
        <f t="array" ref="M4711">IF(L4711="","",_xlfn.IFS(
  AND(L4711&gt;=TIME(9,0,0), L4711&lt;TIME(16,0,0)),"Morning",
  AND(L4711&gt;=TIME(16,0,0), L4711&lt;TIME(23,59,0)),"Evening",
  L4711&gt;=TIME(23,59,0),"Night",
  L4711&lt;TIME(9,0,0),"Night"
))</f>
        <v/>
      </c>
      <c r="O4711" t="str">
        <f t="shared" si="442"/>
        <v/>
      </c>
    </row>
    <row r="4712" spans="7:15" x14ac:dyDescent="0.25">
      <c r="G4712" t="str">
        <f t="shared" si="438"/>
        <v/>
      </c>
      <c r="H4712" s="4" t="str">
        <f t="shared" si="439"/>
        <v/>
      </c>
      <c r="I4712" t="str">
        <f>IFERROR(INDEX(Analysis!$B$71:$L$91, MATCH(B4712, Analysis!$A$71:$A$91, 0), MATCH(C4712, Analysis!$B$70:$L$70, 0)), "")</f>
        <v/>
      </c>
      <c r="J4712" t="str">
        <f t="shared" si="440"/>
        <v/>
      </c>
      <c r="K4712" s="56" t="str">
        <f t="shared" si="441"/>
        <v/>
      </c>
      <c r="L4712" s="57" t="str">
        <f t="shared" si="443"/>
        <v/>
      </c>
      <c r="M4712" t="str" cm="1">
        <f t="array" ref="M4712">IF(L4712="","",_xlfn.IFS(
  AND(L4712&gt;=TIME(9,0,0), L4712&lt;TIME(16,0,0)),"Morning",
  AND(L4712&gt;=TIME(16,0,0), L4712&lt;TIME(23,59,0)),"Evening",
  L4712&gt;=TIME(23,59,0),"Night",
  L4712&lt;TIME(9,0,0),"Night"
))</f>
        <v/>
      </c>
      <c r="O4712" t="str">
        <f t="shared" si="442"/>
        <v/>
      </c>
    </row>
    <row r="4713" spans="7:15" x14ac:dyDescent="0.25">
      <c r="G4713" t="str">
        <f t="shared" si="438"/>
        <v/>
      </c>
      <c r="H4713" s="4" t="str">
        <f t="shared" si="439"/>
        <v/>
      </c>
      <c r="I4713" t="str">
        <f>IFERROR(INDEX(Analysis!$B$71:$L$91, MATCH(B4713, Analysis!$A$71:$A$91, 0), MATCH(C4713, Analysis!$B$70:$L$70, 0)), "")</f>
        <v/>
      </c>
      <c r="J4713" t="str">
        <f t="shared" si="440"/>
        <v/>
      </c>
      <c r="K4713" s="56" t="str">
        <f t="shared" si="441"/>
        <v/>
      </c>
      <c r="L4713" s="57" t="str">
        <f t="shared" si="443"/>
        <v/>
      </c>
      <c r="M4713" t="str" cm="1">
        <f t="array" ref="M4713">IF(L4713="","",_xlfn.IFS(
  AND(L4713&gt;=TIME(9,0,0), L4713&lt;TIME(16,0,0)),"Morning",
  AND(L4713&gt;=TIME(16,0,0), L4713&lt;TIME(23,59,0)),"Evening",
  L4713&gt;=TIME(23,59,0),"Night",
  L4713&lt;TIME(9,0,0),"Night"
))</f>
        <v/>
      </c>
      <c r="O4713" t="str">
        <f t="shared" si="442"/>
        <v/>
      </c>
    </row>
    <row r="4714" spans="7:15" x14ac:dyDescent="0.25">
      <c r="G4714" t="str">
        <f t="shared" si="438"/>
        <v/>
      </c>
      <c r="H4714" s="4" t="str">
        <f t="shared" si="439"/>
        <v/>
      </c>
      <c r="I4714" t="str">
        <f>IFERROR(INDEX(Analysis!$B$71:$L$91, MATCH(B4714, Analysis!$A$71:$A$91, 0), MATCH(C4714, Analysis!$B$70:$L$70, 0)), "")</f>
        <v/>
      </c>
      <c r="J4714" t="str">
        <f t="shared" si="440"/>
        <v/>
      </c>
      <c r="K4714" s="56" t="str">
        <f t="shared" si="441"/>
        <v/>
      </c>
      <c r="L4714" s="57" t="str">
        <f t="shared" si="443"/>
        <v/>
      </c>
      <c r="M4714" t="str" cm="1">
        <f t="array" ref="M4714">IF(L4714="","",_xlfn.IFS(
  AND(L4714&gt;=TIME(9,0,0), L4714&lt;TIME(16,0,0)),"Morning",
  AND(L4714&gt;=TIME(16,0,0), L4714&lt;TIME(23,59,0)),"Evening",
  L4714&gt;=TIME(23,59,0),"Night",
  L4714&lt;TIME(9,0,0),"Night"
))</f>
        <v/>
      </c>
      <c r="O4714" t="str">
        <f t="shared" si="442"/>
        <v/>
      </c>
    </row>
    <row r="4715" spans="7:15" x14ac:dyDescent="0.25">
      <c r="G4715" t="str">
        <f t="shared" si="438"/>
        <v/>
      </c>
      <c r="H4715" s="4" t="str">
        <f t="shared" si="439"/>
        <v/>
      </c>
      <c r="I4715" t="str">
        <f>IFERROR(INDEX(Analysis!$B$71:$L$91, MATCH(B4715, Analysis!$A$71:$A$91, 0), MATCH(C4715, Analysis!$B$70:$L$70, 0)), "")</f>
        <v/>
      </c>
      <c r="J4715" t="str">
        <f t="shared" si="440"/>
        <v/>
      </c>
      <c r="K4715" s="56" t="str">
        <f t="shared" si="441"/>
        <v/>
      </c>
      <c r="L4715" s="57" t="str">
        <f t="shared" si="443"/>
        <v/>
      </c>
      <c r="M4715" t="str" cm="1">
        <f t="array" ref="M4715">IF(L4715="","",_xlfn.IFS(
  AND(L4715&gt;=TIME(9,0,0), L4715&lt;TIME(16,0,0)),"Morning",
  AND(L4715&gt;=TIME(16,0,0), L4715&lt;TIME(23,59,0)),"Evening",
  L4715&gt;=TIME(23,59,0),"Night",
  L4715&lt;TIME(9,0,0),"Night"
))</f>
        <v/>
      </c>
      <c r="O4715" t="str">
        <f t="shared" si="442"/>
        <v/>
      </c>
    </row>
    <row r="4716" spans="7:15" x14ac:dyDescent="0.25">
      <c r="G4716" t="str">
        <f t="shared" si="438"/>
        <v/>
      </c>
      <c r="H4716" s="4" t="str">
        <f t="shared" si="439"/>
        <v/>
      </c>
      <c r="I4716" t="str">
        <f>IFERROR(INDEX(Analysis!$B$71:$L$91, MATCH(B4716, Analysis!$A$71:$A$91, 0), MATCH(C4716, Analysis!$B$70:$L$70, 0)), "")</f>
        <v/>
      </c>
      <c r="J4716" t="str">
        <f t="shared" si="440"/>
        <v/>
      </c>
      <c r="K4716" s="56" t="str">
        <f t="shared" si="441"/>
        <v/>
      </c>
      <c r="L4716" s="57" t="str">
        <f t="shared" si="443"/>
        <v/>
      </c>
      <c r="M4716" t="str" cm="1">
        <f t="array" ref="M4716">IF(L4716="","",_xlfn.IFS(
  AND(L4716&gt;=TIME(9,0,0), L4716&lt;TIME(16,0,0)),"Morning",
  AND(L4716&gt;=TIME(16,0,0), L4716&lt;TIME(23,59,0)),"Evening",
  L4716&gt;=TIME(23,59,0),"Night",
  L4716&lt;TIME(9,0,0),"Night"
))</f>
        <v/>
      </c>
      <c r="O4716" t="str">
        <f t="shared" si="442"/>
        <v/>
      </c>
    </row>
    <row r="4717" spans="7:15" x14ac:dyDescent="0.25">
      <c r="G4717" t="str">
        <f t="shared" si="438"/>
        <v/>
      </c>
      <c r="H4717" s="4" t="str">
        <f t="shared" si="439"/>
        <v/>
      </c>
      <c r="I4717" t="str">
        <f>IFERROR(INDEX(Analysis!$B$71:$L$91, MATCH(B4717, Analysis!$A$71:$A$91, 0), MATCH(C4717, Analysis!$B$70:$L$70, 0)), "")</f>
        <v/>
      </c>
      <c r="J4717" t="str">
        <f t="shared" si="440"/>
        <v/>
      </c>
      <c r="K4717" s="56" t="str">
        <f t="shared" si="441"/>
        <v/>
      </c>
      <c r="L4717" s="57" t="str">
        <f t="shared" si="443"/>
        <v/>
      </c>
      <c r="M4717" t="str" cm="1">
        <f t="array" ref="M4717">IF(L4717="","",_xlfn.IFS(
  AND(L4717&gt;=TIME(9,0,0), L4717&lt;TIME(16,0,0)),"Morning",
  AND(L4717&gt;=TIME(16,0,0), L4717&lt;TIME(23,59,0)),"Evening",
  L4717&gt;=TIME(23,59,0),"Night",
  L4717&lt;TIME(9,0,0),"Night"
))</f>
        <v/>
      </c>
      <c r="O4717" t="str">
        <f t="shared" si="442"/>
        <v/>
      </c>
    </row>
    <row r="4718" spans="7:15" x14ac:dyDescent="0.25">
      <c r="G4718" t="str">
        <f t="shared" si="438"/>
        <v/>
      </c>
      <c r="H4718" s="4" t="str">
        <f t="shared" si="439"/>
        <v/>
      </c>
      <c r="I4718" t="str">
        <f>IFERROR(INDEX(Analysis!$B$71:$L$91, MATCH(B4718, Analysis!$A$71:$A$91, 0), MATCH(C4718, Analysis!$B$70:$L$70, 0)), "")</f>
        <v/>
      </c>
      <c r="J4718" t="str">
        <f t="shared" si="440"/>
        <v/>
      </c>
      <c r="K4718" s="56" t="str">
        <f t="shared" si="441"/>
        <v/>
      </c>
      <c r="L4718" s="57" t="str">
        <f t="shared" si="443"/>
        <v/>
      </c>
      <c r="M4718" t="str" cm="1">
        <f t="array" ref="M4718">IF(L4718="","",_xlfn.IFS(
  AND(L4718&gt;=TIME(9,0,0), L4718&lt;TIME(16,0,0)),"Morning",
  AND(L4718&gt;=TIME(16,0,0), L4718&lt;TIME(23,59,0)),"Evening",
  L4718&gt;=TIME(23,59,0),"Night",
  L4718&lt;TIME(9,0,0),"Night"
))</f>
        <v/>
      </c>
      <c r="O4718" t="str">
        <f t="shared" si="442"/>
        <v/>
      </c>
    </row>
    <row r="4719" spans="7:15" x14ac:dyDescent="0.25">
      <c r="G4719" t="str">
        <f t="shared" si="438"/>
        <v/>
      </c>
      <c r="H4719" s="4" t="str">
        <f t="shared" si="439"/>
        <v/>
      </c>
      <c r="I4719" t="str">
        <f>IFERROR(INDEX(Analysis!$B$71:$L$91, MATCH(B4719, Analysis!$A$71:$A$91, 0), MATCH(C4719, Analysis!$B$70:$L$70, 0)), "")</f>
        <v/>
      </c>
      <c r="J4719" t="str">
        <f t="shared" si="440"/>
        <v/>
      </c>
      <c r="K4719" s="56" t="str">
        <f t="shared" si="441"/>
        <v/>
      </c>
      <c r="L4719" s="57" t="str">
        <f t="shared" si="443"/>
        <v/>
      </c>
      <c r="M4719" t="str" cm="1">
        <f t="array" ref="M4719">IF(L4719="","",_xlfn.IFS(
  AND(L4719&gt;=TIME(9,0,0), L4719&lt;TIME(16,0,0)),"Morning",
  AND(L4719&gt;=TIME(16,0,0), L4719&lt;TIME(23,59,0)),"Evening",
  L4719&gt;=TIME(23,59,0),"Night",
  L4719&lt;TIME(9,0,0),"Night"
))</f>
        <v/>
      </c>
      <c r="O4719" t="str">
        <f t="shared" si="442"/>
        <v/>
      </c>
    </row>
    <row r="4720" spans="7:15" x14ac:dyDescent="0.25">
      <c r="G4720" t="str">
        <f t="shared" si="438"/>
        <v/>
      </c>
      <c r="H4720" s="4" t="str">
        <f t="shared" si="439"/>
        <v/>
      </c>
      <c r="I4720" t="str">
        <f>IFERROR(INDEX(Analysis!$B$71:$L$91, MATCH(B4720, Analysis!$A$71:$A$91, 0), MATCH(C4720, Analysis!$B$70:$L$70, 0)), "")</f>
        <v/>
      </c>
      <c r="J4720" t="str">
        <f t="shared" si="440"/>
        <v/>
      </c>
      <c r="K4720" s="56" t="str">
        <f t="shared" si="441"/>
        <v/>
      </c>
      <c r="L4720" s="57" t="str">
        <f t="shared" si="443"/>
        <v/>
      </c>
      <c r="M4720" t="str" cm="1">
        <f t="array" ref="M4720">IF(L4720="","",_xlfn.IFS(
  AND(L4720&gt;=TIME(9,0,0), L4720&lt;TIME(16,0,0)),"Morning",
  AND(L4720&gt;=TIME(16,0,0), L4720&lt;TIME(23,59,0)),"Evening",
  L4720&gt;=TIME(23,59,0),"Night",
  L4720&lt;TIME(9,0,0),"Night"
))</f>
        <v/>
      </c>
      <c r="O4720" t="str">
        <f t="shared" si="442"/>
        <v/>
      </c>
    </row>
    <row r="4721" spans="7:15" x14ac:dyDescent="0.25">
      <c r="G4721" t="str">
        <f t="shared" si="438"/>
        <v/>
      </c>
      <c r="H4721" s="4" t="str">
        <f t="shared" si="439"/>
        <v/>
      </c>
      <c r="I4721" t="str">
        <f>IFERROR(INDEX(Analysis!$B$71:$L$91, MATCH(B4721, Analysis!$A$71:$A$91, 0), MATCH(C4721, Analysis!$B$70:$L$70, 0)), "")</f>
        <v/>
      </c>
      <c r="J4721" t="str">
        <f t="shared" si="440"/>
        <v/>
      </c>
      <c r="K4721" s="56" t="str">
        <f t="shared" si="441"/>
        <v/>
      </c>
      <c r="L4721" s="57" t="str">
        <f t="shared" si="443"/>
        <v/>
      </c>
      <c r="M4721" t="str" cm="1">
        <f t="array" ref="M4721">IF(L4721="","",_xlfn.IFS(
  AND(L4721&gt;=TIME(9,0,0), L4721&lt;TIME(16,0,0)),"Morning",
  AND(L4721&gt;=TIME(16,0,0), L4721&lt;TIME(23,59,0)),"Evening",
  L4721&gt;=TIME(23,59,0),"Night",
  L4721&lt;TIME(9,0,0),"Night"
))</f>
        <v/>
      </c>
      <c r="O4721" t="str">
        <f t="shared" si="442"/>
        <v/>
      </c>
    </row>
    <row r="4722" spans="7:15" x14ac:dyDescent="0.25">
      <c r="G4722" t="str">
        <f t="shared" si="438"/>
        <v/>
      </c>
      <c r="H4722" s="4" t="str">
        <f t="shared" si="439"/>
        <v/>
      </c>
      <c r="I4722" t="str">
        <f>IFERROR(INDEX(Analysis!$B$71:$L$91, MATCH(B4722, Analysis!$A$71:$A$91, 0), MATCH(C4722, Analysis!$B$70:$L$70, 0)), "")</f>
        <v/>
      </c>
      <c r="J4722" t="str">
        <f t="shared" si="440"/>
        <v/>
      </c>
      <c r="K4722" s="56" t="str">
        <f t="shared" si="441"/>
        <v/>
      </c>
      <c r="L4722" s="57" t="str">
        <f t="shared" si="443"/>
        <v/>
      </c>
      <c r="M4722" t="str" cm="1">
        <f t="array" ref="M4722">IF(L4722="","",_xlfn.IFS(
  AND(L4722&gt;=TIME(9,0,0), L4722&lt;TIME(16,0,0)),"Morning",
  AND(L4722&gt;=TIME(16,0,0), L4722&lt;TIME(23,59,0)),"Evening",
  L4722&gt;=TIME(23,59,0),"Night",
  L4722&lt;TIME(9,0,0),"Night"
))</f>
        <v/>
      </c>
      <c r="O4722" t="str">
        <f t="shared" si="442"/>
        <v/>
      </c>
    </row>
    <row r="4723" spans="7:15" x14ac:dyDescent="0.25">
      <c r="G4723" t="str">
        <f t="shared" si="438"/>
        <v/>
      </c>
      <c r="H4723" s="4" t="str">
        <f t="shared" si="439"/>
        <v/>
      </c>
      <c r="I4723" t="str">
        <f>IFERROR(INDEX(Analysis!$B$71:$L$91, MATCH(B4723, Analysis!$A$71:$A$91, 0), MATCH(C4723, Analysis!$B$70:$L$70, 0)), "")</f>
        <v/>
      </c>
      <c r="J4723" t="str">
        <f t="shared" si="440"/>
        <v/>
      </c>
      <c r="K4723" s="56" t="str">
        <f t="shared" si="441"/>
        <v/>
      </c>
      <c r="L4723" s="57" t="str">
        <f t="shared" si="443"/>
        <v/>
      </c>
      <c r="M4723" t="str" cm="1">
        <f t="array" ref="M4723">IF(L4723="","",_xlfn.IFS(
  AND(L4723&gt;=TIME(9,0,0), L4723&lt;TIME(16,0,0)),"Morning",
  AND(L4723&gt;=TIME(16,0,0), L4723&lt;TIME(23,59,0)),"Evening",
  L4723&gt;=TIME(23,59,0),"Night",
  L4723&lt;TIME(9,0,0),"Night"
))</f>
        <v/>
      </c>
      <c r="O4723" t="str">
        <f t="shared" si="442"/>
        <v/>
      </c>
    </row>
    <row r="4724" spans="7:15" x14ac:dyDescent="0.25">
      <c r="G4724" t="str">
        <f t="shared" si="438"/>
        <v/>
      </c>
      <c r="H4724" s="4" t="str">
        <f t="shared" si="439"/>
        <v/>
      </c>
      <c r="I4724" t="str">
        <f>IFERROR(INDEX(Analysis!$B$71:$L$91, MATCH(B4724, Analysis!$A$71:$A$91, 0), MATCH(C4724, Analysis!$B$70:$L$70, 0)), "")</f>
        <v/>
      </c>
      <c r="J4724" t="str">
        <f t="shared" si="440"/>
        <v/>
      </c>
      <c r="K4724" s="56" t="str">
        <f t="shared" si="441"/>
        <v/>
      </c>
      <c r="L4724" s="57" t="str">
        <f t="shared" si="443"/>
        <v/>
      </c>
      <c r="M4724" t="str" cm="1">
        <f t="array" ref="M4724">IF(L4724="","",_xlfn.IFS(
  AND(L4724&gt;=TIME(9,0,0), L4724&lt;TIME(16,0,0)),"Morning",
  AND(L4724&gt;=TIME(16,0,0), L4724&lt;TIME(23,59,0)),"Evening",
  L4724&gt;=TIME(23,59,0),"Night",
  L4724&lt;TIME(9,0,0),"Night"
))</f>
        <v/>
      </c>
      <c r="O4724" t="str">
        <f t="shared" si="442"/>
        <v/>
      </c>
    </row>
    <row r="4725" spans="7:15" x14ac:dyDescent="0.25">
      <c r="G4725" t="str">
        <f t="shared" si="438"/>
        <v/>
      </c>
      <c r="H4725" s="4" t="str">
        <f t="shared" si="439"/>
        <v/>
      </c>
      <c r="I4725" t="str">
        <f>IFERROR(INDEX(Analysis!$B$71:$L$91, MATCH(B4725, Analysis!$A$71:$A$91, 0), MATCH(C4725, Analysis!$B$70:$L$70, 0)), "")</f>
        <v/>
      </c>
      <c r="J4725" t="str">
        <f t="shared" si="440"/>
        <v/>
      </c>
      <c r="K4725" s="56" t="str">
        <f t="shared" si="441"/>
        <v/>
      </c>
      <c r="L4725" s="57" t="str">
        <f t="shared" si="443"/>
        <v/>
      </c>
      <c r="M4725" t="str" cm="1">
        <f t="array" ref="M4725">IF(L4725="","",_xlfn.IFS(
  AND(L4725&gt;=TIME(9,0,0), L4725&lt;TIME(16,0,0)),"Morning",
  AND(L4725&gt;=TIME(16,0,0), L4725&lt;TIME(23,59,0)),"Evening",
  L4725&gt;=TIME(23,59,0),"Night",
  L4725&lt;TIME(9,0,0),"Night"
))</f>
        <v/>
      </c>
      <c r="O4725" t="str">
        <f t="shared" si="442"/>
        <v/>
      </c>
    </row>
    <row r="4726" spans="7:15" x14ac:dyDescent="0.25">
      <c r="G4726" t="str">
        <f t="shared" si="438"/>
        <v/>
      </c>
      <c r="H4726" s="4" t="str">
        <f t="shared" si="439"/>
        <v/>
      </c>
      <c r="I4726" t="str">
        <f>IFERROR(INDEX(Analysis!$B$71:$L$91, MATCH(B4726, Analysis!$A$71:$A$91, 0), MATCH(C4726, Analysis!$B$70:$L$70, 0)), "")</f>
        <v/>
      </c>
      <c r="J4726" t="str">
        <f t="shared" si="440"/>
        <v/>
      </c>
      <c r="K4726" s="56" t="str">
        <f t="shared" si="441"/>
        <v/>
      </c>
      <c r="L4726" s="57" t="str">
        <f t="shared" si="443"/>
        <v/>
      </c>
      <c r="M4726" t="str" cm="1">
        <f t="array" ref="M4726">IF(L4726="","",_xlfn.IFS(
  AND(L4726&gt;=TIME(9,0,0), L4726&lt;TIME(16,0,0)),"Morning",
  AND(L4726&gt;=TIME(16,0,0), L4726&lt;TIME(23,59,0)),"Evening",
  L4726&gt;=TIME(23,59,0),"Night",
  L4726&lt;TIME(9,0,0),"Night"
))</f>
        <v/>
      </c>
      <c r="O4726" t="str">
        <f t="shared" si="442"/>
        <v/>
      </c>
    </row>
    <row r="4727" spans="7:15" x14ac:dyDescent="0.25">
      <c r="G4727" t="str">
        <f t="shared" si="438"/>
        <v/>
      </c>
      <c r="H4727" s="4" t="str">
        <f t="shared" si="439"/>
        <v/>
      </c>
      <c r="I4727" t="str">
        <f>IFERROR(INDEX(Analysis!$B$71:$L$91, MATCH(B4727, Analysis!$A$71:$A$91, 0), MATCH(C4727, Analysis!$B$70:$L$70, 0)), "")</f>
        <v/>
      </c>
      <c r="J4727" t="str">
        <f t="shared" si="440"/>
        <v/>
      </c>
      <c r="K4727" s="56" t="str">
        <f t="shared" si="441"/>
        <v/>
      </c>
      <c r="L4727" s="57" t="str">
        <f t="shared" si="443"/>
        <v/>
      </c>
      <c r="M4727" t="str" cm="1">
        <f t="array" ref="M4727">IF(L4727="","",_xlfn.IFS(
  AND(L4727&gt;=TIME(9,0,0), L4727&lt;TIME(16,0,0)),"Morning",
  AND(L4727&gt;=TIME(16,0,0), L4727&lt;TIME(23,59,0)),"Evening",
  L4727&gt;=TIME(23,59,0),"Night",
  L4727&lt;TIME(9,0,0),"Night"
))</f>
        <v/>
      </c>
      <c r="O4727" t="str">
        <f t="shared" si="442"/>
        <v/>
      </c>
    </row>
    <row r="4728" spans="7:15" x14ac:dyDescent="0.25">
      <c r="G4728" t="str">
        <f t="shared" si="438"/>
        <v/>
      </c>
      <c r="H4728" s="4" t="str">
        <f t="shared" si="439"/>
        <v/>
      </c>
      <c r="I4728" t="str">
        <f>IFERROR(INDEX(Analysis!$B$71:$L$91, MATCH(B4728, Analysis!$A$71:$A$91, 0), MATCH(C4728, Analysis!$B$70:$L$70, 0)), "")</f>
        <v/>
      </c>
      <c r="J4728" t="str">
        <f t="shared" si="440"/>
        <v/>
      </c>
      <c r="K4728" s="56" t="str">
        <f t="shared" si="441"/>
        <v/>
      </c>
      <c r="L4728" s="57" t="str">
        <f t="shared" si="443"/>
        <v/>
      </c>
      <c r="M4728" t="str" cm="1">
        <f t="array" ref="M4728">IF(L4728="","",_xlfn.IFS(
  AND(L4728&gt;=TIME(9,0,0), L4728&lt;TIME(16,0,0)),"Morning",
  AND(L4728&gt;=TIME(16,0,0), L4728&lt;TIME(23,59,0)),"Evening",
  L4728&gt;=TIME(23,59,0),"Night",
  L4728&lt;TIME(9,0,0),"Night"
))</f>
        <v/>
      </c>
      <c r="O4728" t="str">
        <f t="shared" si="442"/>
        <v/>
      </c>
    </row>
    <row r="4729" spans="7:15" x14ac:dyDescent="0.25">
      <c r="G4729" t="str">
        <f t="shared" si="438"/>
        <v/>
      </c>
      <c r="H4729" s="4" t="str">
        <f t="shared" si="439"/>
        <v/>
      </c>
      <c r="I4729" t="str">
        <f>IFERROR(INDEX(Analysis!$B$71:$L$91, MATCH(B4729, Analysis!$A$71:$A$91, 0), MATCH(C4729, Analysis!$B$70:$L$70, 0)), "")</f>
        <v/>
      </c>
      <c r="J4729" t="str">
        <f t="shared" si="440"/>
        <v/>
      </c>
      <c r="K4729" s="56" t="str">
        <f t="shared" si="441"/>
        <v/>
      </c>
      <c r="L4729" s="57" t="str">
        <f t="shared" si="443"/>
        <v/>
      </c>
      <c r="M4729" t="str" cm="1">
        <f t="array" ref="M4729">IF(L4729="","",_xlfn.IFS(
  AND(L4729&gt;=TIME(9,0,0), L4729&lt;TIME(16,0,0)),"Morning",
  AND(L4729&gt;=TIME(16,0,0), L4729&lt;TIME(23,59,0)),"Evening",
  L4729&gt;=TIME(23,59,0),"Night",
  L4729&lt;TIME(9,0,0),"Night"
))</f>
        <v/>
      </c>
      <c r="O4729" t="str">
        <f t="shared" si="442"/>
        <v/>
      </c>
    </row>
    <row r="4730" spans="7:15" x14ac:dyDescent="0.25">
      <c r="G4730" t="str">
        <f t="shared" si="438"/>
        <v/>
      </c>
      <c r="H4730" s="4" t="str">
        <f t="shared" si="439"/>
        <v/>
      </c>
      <c r="I4730" t="str">
        <f>IFERROR(INDEX(Analysis!$B$71:$L$91, MATCH(B4730, Analysis!$A$71:$A$91, 0), MATCH(C4730, Analysis!$B$70:$L$70, 0)), "")</f>
        <v/>
      </c>
      <c r="J4730" t="str">
        <f t="shared" si="440"/>
        <v/>
      </c>
      <c r="K4730" s="56" t="str">
        <f t="shared" si="441"/>
        <v/>
      </c>
      <c r="L4730" s="57" t="str">
        <f t="shared" si="443"/>
        <v/>
      </c>
      <c r="M4730" t="str" cm="1">
        <f t="array" ref="M4730">IF(L4730="","",_xlfn.IFS(
  AND(L4730&gt;=TIME(9,0,0), L4730&lt;TIME(16,0,0)),"Morning",
  AND(L4730&gt;=TIME(16,0,0), L4730&lt;TIME(23,59,0)),"Evening",
  L4730&gt;=TIME(23,59,0),"Night",
  L4730&lt;TIME(9,0,0),"Night"
))</f>
        <v/>
      </c>
      <c r="O4730" t="str">
        <f t="shared" si="442"/>
        <v/>
      </c>
    </row>
    <row r="4731" spans="7:15" x14ac:dyDescent="0.25">
      <c r="G4731" t="str">
        <f t="shared" si="438"/>
        <v/>
      </c>
      <c r="H4731" s="4" t="str">
        <f t="shared" si="439"/>
        <v/>
      </c>
      <c r="I4731" t="str">
        <f>IFERROR(INDEX(Analysis!$B$71:$L$91, MATCH(B4731, Analysis!$A$71:$A$91, 0), MATCH(C4731, Analysis!$B$70:$L$70, 0)), "")</f>
        <v/>
      </c>
      <c r="J4731" t="str">
        <f t="shared" si="440"/>
        <v/>
      </c>
      <c r="K4731" s="56" t="str">
        <f t="shared" si="441"/>
        <v/>
      </c>
      <c r="L4731" s="57" t="str">
        <f t="shared" si="443"/>
        <v/>
      </c>
      <c r="M4731" t="str" cm="1">
        <f t="array" ref="M4731">IF(L4731="","",_xlfn.IFS(
  AND(L4731&gt;=TIME(9,0,0), L4731&lt;TIME(16,0,0)),"Morning",
  AND(L4731&gt;=TIME(16,0,0), L4731&lt;TIME(23,59,0)),"Evening",
  L4731&gt;=TIME(23,59,0),"Night",
  L4731&lt;TIME(9,0,0),"Night"
))</f>
        <v/>
      </c>
      <c r="O4731" t="str">
        <f t="shared" si="442"/>
        <v/>
      </c>
    </row>
    <row r="4732" spans="7:15" x14ac:dyDescent="0.25">
      <c r="G4732" t="str">
        <f t="shared" si="438"/>
        <v/>
      </c>
      <c r="H4732" s="4" t="str">
        <f t="shared" si="439"/>
        <v/>
      </c>
      <c r="I4732" t="str">
        <f>IFERROR(INDEX(Analysis!$B$71:$L$91, MATCH(B4732, Analysis!$A$71:$A$91, 0), MATCH(C4732, Analysis!$B$70:$L$70, 0)), "")</f>
        <v/>
      </c>
      <c r="J4732" t="str">
        <f t="shared" si="440"/>
        <v/>
      </c>
      <c r="K4732" s="56" t="str">
        <f t="shared" si="441"/>
        <v/>
      </c>
      <c r="L4732" s="57" t="str">
        <f t="shared" si="443"/>
        <v/>
      </c>
      <c r="M4732" t="str" cm="1">
        <f t="array" ref="M4732">IF(L4732="","",_xlfn.IFS(
  AND(L4732&gt;=TIME(9,0,0), L4732&lt;TIME(16,0,0)),"Morning",
  AND(L4732&gt;=TIME(16,0,0), L4732&lt;TIME(23,59,0)),"Evening",
  L4732&gt;=TIME(23,59,0),"Night",
  L4732&lt;TIME(9,0,0),"Night"
))</f>
        <v/>
      </c>
      <c r="O4732" t="str">
        <f t="shared" si="442"/>
        <v/>
      </c>
    </row>
    <row r="4733" spans="7:15" x14ac:dyDescent="0.25">
      <c r="G4733" t="str">
        <f t="shared" si="438"/>
        <v/>
      </c>
      <c r="H4733" s="4" t="str">
        <f t="shared" si="439"/>
        <v/>
      </c>
      <c r="I4733" t="str">
        <f>IFERROR(INDEX(Analysis!$B$71:$L$91, MATCH(B4733, Analysis!$A$71:$A$91, 0), MATCH(C4733, Analysis!$B$70:$L$70, 0)), "")</f>
        <v/>
      </c>
      <c r="J4733" t="str">
        <f t="shared" si="440"/>
        <v/>
      </c>
      <c r="K4733" s="56" t="str">
        <f t="shared" si="441"/>
        <v/>
      </c>
      <c r="L4733" s="57" t="str">
        <f t="shared" si="443"/>
        <v/>
      </c>
      <c r="M4733" t="str" cm="1">
        <f t="array" ref="M4733">IF(L4733="","",_xlfn.IFS(
  AND(L4733&gt;=TIME(9,0,0), L4733&lt;TIME(16,0,0)),"Morning",
  AND(L4733&gt;=TIME(16,0,0), L4733&lt;TIME(23,59,0)),"Evening",
  L4733&gt;=TIME(23,59,0),"Night",
  L4733&lt;TIME(9,0,0),"Night"
))</f>
        <v/>
      </c>
      <c r="O4733" t="str">
        <f t="shared" si="442"/>
        <v/>
      </c>
    </row>
    <row r="4734" spans="7:15" x14ac:dyDescent="0.25">
      <c r="G4734" t="str">
        <f t="shared" si="438"/>
        <v/>
      </c>
      <c r="H4734" s="4" t="str">
        <f t="shared" si="439"/>
        <v/>
      </c>
      <c r="I4734" t="str">
        <f>IFERROR(INDEX(Analysis!$B$71:$L$91, MATCH(B4734, Analysis!$A$71:$A$91, 0), MATCH(C4734, Analysis!$B$70:$L$70, 0)), "")</f>
        <v/>
      </c>
      <c r="J4734" t="str">
        <f t="shared" si="440"/>
        <v/>
      </c>
      <c r="K4734" s="56" t="str">
        <f t="shared" si="441"/>
        <v/>
      </c>
      <c r="L4734" s="57" t="str">
        <f t="shared" si="443"/>
        <v/>
      </c>
      <c r="M4734" t="str" cm="1">
        <f t="array" ref="M4734">IF(L4734="","",_xlfn.IFS(
  AND(L4734&gt;=TIME(9,0,0), L4734&lt;TIME(16,0,0)),"Morning",
  AND(L4734&gt;=TIME(16,0,0), L4734&lt;TIME(23,59,0)),"Evening",
  L4734&gt;=TIME(23,59,0),"Night",
  L4734&lt;TIME(9,0,0),"Night"
))</f>
        <v/>
      </c>
      <c r="O4734" t="str">
        <f t="shared" si="442"/>
        <v/>
      </c>
    </row>
    <row r="4735" spans="7:15" x14ac:dyDescent="0.25">
      <c r="G4735" t="str">
        <f t="shared" si="438"/>
        <v/>
      </c>
      <c r="H4735" s="4" t="str">
        <f t="shared" si="439"/>
        <v/>
      </c>
      <c r="I4735" t="str">
        <f>IFERROR(INDEX(Analysis!$B$71:$L$91, MATCH(B4735, Analysis!$A$71:$A$91, 0), MATCH(C4735, Analysis!$B$70:$L$70, 0)), "")</f>
        <v/>
      </c>
      <c r="J4735" t="str">
        <f t="shared" si="440"/>
        <v/>
      </c>
      <c r="K4735" s="56" t="str">
        <f t="shared" si="441"/>
        <v/>
      </c>
      <c r="L4735" s="57" t="str">
        <f t="shared" si="443"/>
        <v/>
      </c>
      <c r="M4735" t="str" cm="1">
        <f t="array" ref="M4735">IF(L4735="","",_xlfn.IFS(
  AND(L4735&gt;=TIME(9,0,0), L4735&lt;TIME(16,0,0)),"Morning",
  AND(L4735&gt;=TIME(16,0,0), L4735&lt;TIME(23,59,0)),"Evening",
  L4735&gt;=TIME(23,59,0),"Night",
  L4735&lt;TIME(9,0,0),"Night"
))</f>
        <v/>
      </c>
      <c r="O4735" t="str">
        <f t="shared" si="442"/>
        <v/>
      </c>
    </row>
    <row r="4736" spans="7:15" x14ac:dyDescent="0.25">
      <c r="G4736" t="str">
        <f t="shared" si="438"/>
        <v/>
      </c>
      <c r="H4736" s="4" t="str">
        <f t="shared" si="439"/>
        <v/>
      </c>
      <c r="I4736" t="str">
        <f>IFERROR(INDEX(Analysis!$B$71:$L$91, MATCH(B4736, Analysis!$A$71:$A$91, 0), MATCH(C4736, Analysis!$B$70:$L$70, 0)), "")</f>
        <v/>
      </c>
      <c r="J4736" t="str">
        <f t="shared" si="440"/>
        <v/>
      </c>
      <c r="K4736" s="56" t="str">
        <f t="shared" si="441"/>
        <v/>
      </c>
      <c r="L4736" s="57" t="str">
        <f t="shared" si="443"/>
        <v/>
      </c>
      <c r="M4736" t="str" cm="1">
        <f t="array" ref="M4736">IF(L4736="","",_xlfn.IFS(
  AND(L4736&gt;=TIME(9,0,0), L4736&lt;TIME(16,0,0)),"Morning",
  AND(L4736&gt;=TIME(16,0,0), L4736&lt;TIME(23,59,0)),"Evening",
  L4736&gt;=TIME(23,59,0),"Night",
  L4736&lt;TIME(9,0,0),"Night"
))</f>
        <v/>
      </c>
      <c r="O4736" t="str">
        <f t="shared" si="442"/>
        <v/>
      </c>
    </row>
    <row r="4737" spans="7:15" x14ac:dyDescent="0.25">
      <c r="G4737" t="str">
        <f t="shared" si="438"/>
        <v/>
      </c>
      <c r="H4737" s="4" t="str">
        <f t="shared" si="439"/>
        <v/>
      </c>
      <c r="I4737" t="str">
        <f>IFERROR(INDEX(Analysis!$B$71:$L$91, MATCH(B4737, Analysis!$A$71:$A$91, 0), MATCH(C4737, Analysis!$B$70:$L$70, 0)), "")</f>
        <v/>
      </c>
      <c r="J4737" t="str">
        <f t="shared" si="440"/>
        <v/>
      </c>
      <c r="K4737" s="56" t="str">
        <f t="shared" si="441"/>
        <v/>
      </c>
      <c r="L4737" s="57" t="str">
        <f t="shared" si="443"/>
        <v/>
      </c>
      <c r="M4737" t="str" cm="1">
        <f t="array" ref="M4737">IF(L4737="","",_xlfn.IFS(
  AND(L4737&gt;=TIME(9,0,0), L4737&lt;TIME(16,0,0)),"Morning",
  AND(L4737&gt;=TIME(16,0,0), L4737&lt;TIME(23,59,0)),"Evening",
  L4737&gt;=TIME(23,59,0),"Night",
  L4737&lt;TIME(9,0,0),"Night"
))</f>
        <v/>
      </c>
      <c r="O4737" t="str">
        <f t="shared" si="442"/>
        <v/>
      </c>
    </row>
    <row r="4738" spans="7:15" x14ac:dyDescent="0.25">
      <c r="G4738" t="str">
        <f t="shared" ref="G4738:G4801" si="444">IF(ISBLANK(A4738), "", IF(ISBLANK(F4738), 0, F4738))</f>
        <v/>
      </c>
      <c r="H4738" s="4" t="str">
        <f t="shared" ref="H4738:H4801" si="445">IF(ISBLANK(E4738),"",HYPERLINK(E4738,"Click here"))</f>
        <v/>
      </c>
      <c r="I4738" t="str">
        <f>IFERROR(INDEX(Analysis!$B$71:$L$91, MATCH(B4738, Analysis!$A$71:$A$91, 0), MATCH(C4738, Analysis!$B$70:$L$70, 0)), "")</f>
        <v/>
      </c>
      <c r="J4738" t="str">
        <f t="shared" ref="J4738:J4801" si="446">IF(ISBLANK(A4738),"",WEEKNUM(A4738))</f>
        <v/>
      </c>
      <c r="K4738" s="56" t="str">
        <f t="shared" ref="K4738:K4801" si="447">IF(ISBLANK(A4738),"",DATE(YEAR(A4738),MONTH(A4738),DAY(A4738)))</f>
        <v/>
      </c>
      <c r="L4738" s="57" t="str">
        <f t="shared" si="443"/>
        <v/>
      </c>
      <c r="M4738" t="str" cm="1">
        <f t="array" ref="M4738">IF(L4738="","",_xlfn.IFS(
  AND(L4738&gt;=TIME(9,0,0), L4738&lt;TIME(16,0,0)),"Morning",
  AND(L4738&gt;=TIME(16,0,0), L4738&lt;TIME(23,59,0)),"Evening",
  L4738&gt;=TIME(23,59,0),"Night",
  L4738&lt;TIME(9,0,0),"Night"
))</f>
        <v/>
      </c>
      <c r="O4738" t="str">
        <f t="shared" ref="O4738:O4801" si="448">IF(N4738="ON", _xlfn.IMAGE(E4738, 1), "")</f>
        <v/>
      </c>
    </row>
    <row r="4739" spans="7:15" x14ac:dyDescent="0.25">
      <c r="G4739" t="str">
        <f t="shared" si="444"/>
        <v/>
      </c>
      <c r="H4739" s="4" t="str">
        <f t="shared" si="445"/>
        <v/>
      </c>
      <c r="I4739" t="str">
        <f>IFERROR(INDEX(Analysis!$B$71:$L$91, MATCH(B4739, Analysis!$A$71:$A$91, 0), MATCH(C4739, Analysis!$B$70:$L$70, 0)), "")</f>
        <v/>
      </c>
      <c r="J4739" t="str">
        <f t="shared" si="446"/>
        <v/>
      </c>
      <c r="K4739" s="56" t="str">
        <f t="shared" si="447"/>
        <v/>
      </c>
      <c r="L4739" s="57" t="str">
        <f t="shared" ref="L4739:L4802" si="449">IF(A4739="", "", A4739 - INT(A4739))</f>
        <v/>
      </c>
      <c r="M4739" t="str" cm="1">
        <f t="array" ref="M4739">IF(L4739="","",_xlfn.IFS(
  AND(L4739&gt;=TIME(9,0,0), L4739&lt;TIME(16,0,0)),"Morning",
  AND(L4739&gt;=TIME(16,0,0), L4739&lt;TIME(23,59,0)),"Evening",
  L4739&gt;=TIME(23,59,0),"Night",
  L4739&lt;TIME(9,0,0),"Night"
))</f>
        <v/>
      </c>
      <c r="O4739" t="str">
        <f t="shared" si="448"/>
        <v/>
      </c>
    </row>
    <row r="4740" spans="7:15" x14ac:dyDescent="0.25">
      <c r="G4740" t="str">
        <f t="shared" si="444"/>
        <v/>
      </c>
      <c r="H4740" s="4" t="str">
        <f t="shared" si="445"/>
        <v/>
      </c>
      <c r="I4740" t="str">
        <f>IFERROR(INDEX(Analysis!$B$71:$L$91, MATCH(B4740, Analysis!$A$71:$A$91, 0), MATCH(C4740, Analysis!$B$70:$L$70, 0)), "")</f>
        <v/>
      </c>
      <c r="J4740" t="str">
        <f t="shared" si="446"/>
        <v/>
      </c>
      <c r="K4740" s="56" t="str">
        <f t="shared" si="447"/>
        <v/>
      </c>
      <c r="L4740" s="57" t="str">
        <f t="shared" si="449"/>
        <v/>
      </c>
      <c r="M4740" t="str" cm="1">
        <f t="array" ref="M4740">IF(L4740="","",_xlfn.IFS(
  AND(L4740&gt;=TIME(9,0,0), L4740&lt;TIME(16,0,0)),"Morning",
  AND(L4740&gt;=TIME(16,0,0), L4740&lt;TIME(23,59,0)),"Evening",
  L4740&gt;=TIME(23,59,0),"Night",
  L4740&lt;TIME(9,0,0),"Night"
))</f>
        <v/>
      </c>
      <c r="O4740" t="str">
        <f t="shared" si="448"/>
        <v/>
      </c>
    </row>
    <row r="4741" spans="7:15" x14ac:dyDescent="0.25">
      <c r="G4741" t="str">
        <f t="shared" si="444"/>
        <v/>
      </c>
      <c r="H4741" s="4" t="str">
        <f t="shared" si="445"/>
        <v/>
      </c>
      <c r="I4741" t="str">
        <f>IFERROR(INDEX(Analysis!$B$71:$L$91, MATCH(B4741, Analysis!$A$71:$A$91, 0), MATCH(C4741, Analysis!$B$70:$L$70, 0)), "")</f>
        <v/>
      </c>
      <c r="J4741" t="str">
        <f t="shared" si="446"/>
        <v/>
      </c>
      <c r="K4741" s="56" t="str">
        <f t="shared" si="447"/>
        <v/>
      </c>
      <c r="L4741" s="57" t="str">
        <f t="shared" si="449"/>
        <v/>
      </c>
      <c r="M4741" t="str" cm="1">
        <f t="array" ref="M4741">IF(L4741="","",_xlfn.IFS(
  AND(L4741&gt;=TIME(9,0,0), L4741&lt;TIME(16,0,0)),"Morning",
  AND(L4741&gt;=TIME(16,0,0), L4741&lt;TIME(23,59,0)),"Evening",
  L4741&gt;=TIME(23,59,0),"Night",
  L4741&lt;TIME(9,0,0),"Night"
))</f>
        <v/>
      </c>
      <c r="O4741" t="str">
        <f t="shared" si="448"/>
        <v/>
      </c>
    </row>
    <row r="4742" spans="7:15" x14ac:dyDescent="0.25">
      <c r="G4742" t="str">
        <f t="shared" si="444"/>
        <v/>
      </c>
      <c r="H4742" s="4" t="str">
        <f t="shared" si="445"/>
        <v/>
      </c>
      <c r="I4742" t="str">
        <f>IFERROR(INDEX(Analysis!$B$71:$L$91, MATCH(B4742, Analysis!$A$71:$A$91, 0), MATCH(C4742, Analysis!$B$70:$L$70, 0)), "")</f>
        <v/>
      </c>
      <c r="J4742" t="str">
        <f t="shared" si="446"/>
        <v/>
      </c>
      <c r="K4742" s="56" t="str">
        <f t="shared" si="447"/>
        <v/>
      </c>
      <c r="L4742" s="57" t="str">
        <f t="shared" si="449"/>
        <v/>
      </c>
      <c r="M4742" t="str" cm="1">
        <f t="array" ref="M4742">IF(L4742="","",_xlfn.IFS(
  AND(L4742&gt;=TIME(9,0,0), L4742&lt;TIME(16,0,0)),"Morning",
  AND(L4742&gt;=TIME(16,0,0), L4742&lt;TIME(23,59,0)),"Evening",
  L4742&gt;=TIME(23,59,0),"Night",
  L4742&lt;TIME(9,0,0),"Night"
))</f>
        <v/>
      </c>
      <c r="O4742" t="str">
        <f t="shared" si="448"/>
        <v/>
      </c>
    </row>
    <row r="4743" spans="7:15" x14ac:dyDescent="0.25">
      <c r="G4743" t="str">
        <f t="shared" si="444"/>
        <v/>
      </c>
      <c r="H4743" s="4" t="str">
        <f t="shared" si="445"/>
        <v/>
      </c>
      <c r="I4743" t="str">
        <f>IFERROR(INDEX(Analysis!$B$71:$L$91, MATCH(B4743, Analysis!$A$71:$A$91, 0), MATCH(C4743, Analysis!$B$70:$L$70, 0)), "")</f>
        <v/>
      </c>
      <c r="J4743" t="str">
        <f t="shared" si="446"/>
        <v/>
      </c>
      <c r="K4743" s="56" t="str">
        <f t="shared" si="447"/>
        <v/>
      </c>
      <c r="L4743" s="57" t="str">
        <f t="shared" si="449"/>
        <v/>
      </c>
      <c r="M4743" t="str" cm="1">
        <f t="array" ref="M4743">IF(L4743="","",_xlfn.IFS(
  AND(L4743&gt;=TIME(9,0,0), L4743&lt;TIME(16,0,0)),"Morning",
  AND(L4743&gt;=TIME(16,0,0), L4743&lt;TIME(23,59,0)),"Evening",
  L4743&gt;=TIME(23,59,0),"Night",
  L4743&lt;TIME(9,0,0),"Night"
))</f>
        <v/>
      </c>
      <c r="O4743" t="str">
        <f t="shared" si="448"/>
        <v/>
      </c>
    </row>
    <row r="4744" spans="7:15" x14ac:dyDescent="0.25">
      <c r="G4744" t="str">
        <f t="shared" si="444"/>
        <v/>
      </c>
      <c r="H4744" s="4" t="str">
        <f t="shared" si="445"/>
        <v/>
      </c>
      <c r="I4744" t="str">
        <f>IFERROR(INDEX(Analysis!$B$71:$L$91, MATCH(B4744, Analysis!$A$71:$A$91, 0), MATCH(C4744, Analysis!$B$70:$L$70, 0)), "")</f>
        <v/>
      </c>
      <c r="J4744" t="str">
        <f t="shared" si="446"/>
        <v/>
      </c>
      <c r="K4744" s="56" t="str">
        <f t="shared" si="447"/>
        <v/>
      </c>
      <c r="L4744" s="57" t="str">
        <f t="shared" si="449"/>
        <v/>
      </c>
      <c r="M4744" t="str" cm="1">
        <f t="array" ref="M4744">IF(L4744="","",_xlfn.IFS(
  AND(L4744&gt;=TIME(9,0,0), L4744&lt;TIME(16,0,0)),"Morning",
  AND(L4744&gt;=TIME(16,0,0), L4744&lt;TIME(23,59,0)),"Evening",
  L4744&gt;=TIME(23,59,0),"Night",
  L4744&lt;TIME(9,0,0),"Night"
))</f>
        <v/>
      </c>
      <c r="O4744" t="str">
        <f t="shared" si="448"/>
        <v/>
      </c>
    </row>
    <row r="4745" spans="7:15" x14ac:dyDescent="0.25">
      <c r="G4745" t="str">
        <f t="shared" si="444"/>
        <v/>
      </c>
      <c r="H4745" s="4" t="str">
        <f t="shared" si="445"/>
        <v/>
      </c>
      <c r="I4745" t="str">
        <f>IFERROR(INDEX(Analysis!$B$71:$L$91, MATCH(B4745, Analysis!$A$71:$A$91, 0), MATCH(C4745, Analysis!$B$70:$L$70, 0)), "")</f>
        <v/>
      </c>
      <c r="J4745" t="str">
        <f t="shared" si="446"/>
        <v/>
      </c>
      <c r="K4745" s="56" t="str">
        <f t="shared" si="447"/>
        <v/>
      </c>
      <c r="L4745" s="57" t="str">
        <f t="shared" si="449"/>
        <v/>
      </c>
      <c r="M4745" t="str" cm="1">
        <f t="array" ref="M4745">IF(L4745="","",_xlfn.IFS(
  AND(L4745&gt;=TIME(9,0,0), L4745&lt;TIME(16,0,0)),"Morning",
  AND(L4745&gt;=TIME(16,0,0), L4745&lt;TIME(23,59,0)),"Evening",
  L4745&gt;=TIME(23,59,0),"Night",
  L4745&lt;TIME(9,0,0),"Night"
))</f>
        <v/>
      </c>
      <c r="O4745" t="str">
        <f t="shared" si="448"/>
        <v/>
      </c>
    </row>
    <row r="4746" spans="7:15" x14ac:dyDescent="0.25">
      <c r="G4746" t="str">
        <f t="shared" si="444"/>
        <v/>
      </c>
      <c r="H4746" s="4" t="str">
        <f t="shared" si="445"/>
        <v/>
      </c>
      <c r="I4746" t="str">
        <f>IFERROR(INDEX(Analysis!$B$71:$L$91, MATCH(B4746, Analysis!$A$71:$A$91, 0), MATCH(C4746, Analysis!$B$70:$L$70, 0)), "")</f>
        <v/>
      </c>
      <c r="J4746" t="str">
        <f t="shared" si="446"/>
        <v/>
      </c>
      <c r="K4746" s="56" t="str">
        <f t="shared" si="447"/>
        <v/>
      </c>
      <c r="L4746" s="57" t="str">
        <f t="shared" si="449"/>
        <v/>
      </c>
      <c r="M4746" t="str" cm="1">
        <f t="array" ref="M4746">IF(L4746="","",_xlfn.IFS(
  AND(L4746&gt;=TIME(9,0,0), L4746&lt;TIME(16,0,0)),"Morning",
  AND(L4746&gt;=TIME(16,0,0), L4746&lt;TIME(23,59,0)),"Evening",
  L4746&gt;=TIME(23,59,0),"Night",
  L4746&lt;TIME(9,0,0),"Night"
))</f>
        <v/>
      </c>
      <c r="O4746" t="str">
        <f t="shared" si="448"/>
        <v/>
      </c>
    </row>
    <row r="4747" spans="7:15" x14ac:dyDescent="0.25">
      <c r="G4747" t="str">
        <f t="shared" si="444"/>
        <v/>
      </c>
      <c r="H4747" s="4" t="str">
        <f t="shared" si="445"/>
        <v/>
      </c>
      <c r="I4747" t="str">
        <f>IFERROR(INDEX(Analysis!$B$71:$L$91, MATCH(B4747, Analysis!$A$71:$A$91, 0), MATCH(C4747, Analysis!$B$70:$L$70, 0)), "")</f>
        <v/>
      </c>
      <c r="J4747" t="str">
        <f t="shared" si="446"/>
        <v/>
      </c>
      <c r="K4747" s="56" t="str">
        <f t="shared" si="447"/>
        <v/>
      </c>
      <c r="L4747" s="57" t="str">
        <f t="shared" si="449"/>
        <v/>
      </c>
      <c r="M4747" t="str" cm="1">
        <f t="array" ref="M4747">IF(L4747="","",_xlfn.IFS(
  AND(L4747&gt;=TIME(9,0,0), L4747&lt;TIME(16,0,0)),"Morning",
  AND(L4747&gt;=TIME(16,0,0), L4747&lt;TIME(23,59,0)),"Evening",
  L4747&gt;=TIME(23,59,0),"Night",
  L4747&lt;TIME(9,0,0),"Night"
))</f>
        <v/>
      </c>
      <c r="O4747" t="str">
        <f t="shared" si="448"/>
        <v/>
      </c>
    </row>
    <row r="4748" spans="7:15" x14ac:dyDescent="0.25">
      <c r="G4748" t="str">
        <f t="shared" si="444"/>
        <v/>
      </c>
      <c r="H4748" s="4" t="str">
        <f t="shared" si="445"/>
        <v/>
      </c>
      <c r="I4748" t="str">
        <f>IFERROR(INDEX(Analysis!$B$71:$L$91, MATCH(B4748, Analysis!$A$71:$A$91, 0), MATCH(C4748, Analysis!$B$70:$L$70, 0)), "")</f>
        <v/>
      </c>
      <c r="J4748" t="str">
        <f t="shared" si="446"/>
        <v/>
      </c>
      <c r="K4748" s="56" t="str">
        <f t="shared" si="447"/>
        <v/>
      </c>
      <c r="L4748" s="57" t="str">
        <f t="shared" si="449"/>
        <v/>
      </c>
      <c r="M4748" t="str" cm="1">
        <f t="array" ref="M4748">IF(L4748="","",_xlfn.IFS(
  AND(L4748&gt;=TIME(9,0,0), L4748&lt;TIME(16,0,0)),"Morning",
  AND(L4748&gt;=TIME(16,0,0), L4748&lt;TIME(23,59,0)),"Evening",
  L4748&gt;=TIME(23,59,0),"Night",
  L4748&lt;TIME(9,0,0),"Night"
))</f>
        <v/>
      </c>
      <c r="O4748" t="str">
        <f t="shared" si="448"/>
        <v/>
      </c>
    </row>
    <row r="4749" spans="7:15" x14ac:dyDescent="0.25">
      <c r="G4749" t="str">
        <f t="shared" si="444"/>
        <v/>
      </c>
      <c r="H4749" s="4" t="str">
        <f t="shared" si="445"/>
        <v/>
      </c>
      <c r="I4749" t="str">
        <f>IFERROR(INDEX(Analysis!$B$71:$L$91, MATCH(B4749, Analysis!$A$71:$A$91, 0), MATCH(C4749, Analysis!$B$70:$L$70, 0)), "")</f>
        <v/>
      </c>
      <c r="J4749" t="str">
        <f t="shared" si="446"/>
        <v/>
      </c>
      <c r="K4749" s="56" t="str">
        <f t="shared" si="447"/>
        <v/>
      </c>
      <c r="L4749" s="57" t="str">
        <f t="shared" si="449"/>
        <v/>
      </c>
      <c r="M4749" t="str" cm="1">
        <f t="array" ref="M4749">IF(L4749="","",_xlfn.IFS(
  AND(L4749&gt;=TIME(9,0,0), L4749&lt;TIME(16,0,0)),"Morning",
  AND(L4749&gt;=TIME(16,0,0), L4749&lt;TIME(23,59,0)),"Evening",
  L4749&gt;=TIME(23,59,0),"Night",
  L4749&lt;TIME(9,0,0),"Night"
))</f>
        <v/>
      </c>
      <c r="O4749" t="str">
        <f t="shared" si="448"/>
        <v/>
      </c>
    </row>
    <row r="4750" spans="7:15" x14ac:dyDescent="0.25">
      <c r="G4750" t="str">
        <f t="shared" si="444"/>
        <v/>
      </c>
      <c r="H4750" s="4" t="str">
        <f t="shared" si="445"/>
        <v/>
      </c>
      <c r="I4750" t="str">
        <f>IFERROR(INDEX(Analysis!$B$71:$L$91, MATCH(B4750, Analysis!$A$71:$A$91, 0), MATCH(C4750, Analysis!$B$70:$L$70, 0)), "")</f>
        <v/>
      </c>
      <c r="J4750" t="str">
        <f t="shared" si="446"/>
        <v/>
      </c>
      <c r="K4750" s="56" t="str">
        <f t="shared" si="447"/>
        <v/>
      </c>
      <c r="L4750" s="57" t="str">
        <f t="shared" si="449"/>
        <v/>
      </c>
      <c r="M4750" t="str" cm="1">
        <f t="array" ref="M4750">IF(L4750="","",_xlfn.IFS(
  AND(L4750&gt;=TIME(9,0,0), L4750&lt;TIME(16,0,0)),"Morning",
  AND(L4750&gt;=TIME(16,0,0), L4750&lt;TIME(23,59,0)),"Evening",
  L4750&gt;=TIME(23,59,0),"Night",
  L4750&lt;TIME(9,0,0),"Night"
))</f>
        <v/>
      </c>
      <c r="O4750" t="str">
        <f t="shared" si="448"/>
        <v/>
      </c>
    </row>
    <row r="4751" spans="7:15" x14ac:dyDescent="0.25">
      <c r="G4751" t="str">
        <f t="shared" si="444"/>
        <v/>
      </c>
      <c r="H4751" s="4" t="str">
        <f t="shared" si="445"/>
        <v/>
      </c>
      <c r="I4751" t="str">
        <f>IFERROR(INDEX(Analysis!$B$71:$L$91, MATCH(B4751, Analysis!$A$71:$A$91, 0), MATCH(C4751, Analysis!$B$70:$L$70, 0)), "")</f>
        <v/>
      </c>
      <c r="J4751" t="str">
        <f t="shared" si="446"/>
        <v/>
      </c>
      <c r="K4751" s="56" t="str">
        <f t="shared" si="447"/>
        <v/>
      </c>
      <c r="L4751" s="57" t="str">
        <f t="shared" si="449"/>
        <v/>
      </c>
      <c r="M4751" t="str" cm="1">
        <f t="array" ref="M4751">IF(L4751="","",_xlfn.IFS(
  AND(L4751&gt;=TIME(9,0,0), L4751&lt;TIME(16,0,0)),"Morning",
  AND(L4751&gt;=TIME(16,0,0), L4751&lt;TIME(23,59,0)),"Evening",
  L4751&gt;=TIME(23,59,0),"Night",
  L4751&lt;TIME(9,0,0),"Night"
))</f>
        <v/>
      </c>
      <c r="O4751" t="str">
        <f t="shared" si="448"/>
        <v/>
      </c>
    </row>
    <row r="4752" spans="7:15" x14ac:dyDescent="0.25">
      <c r="G4752" t="str">
        <f t="shared" si="444"/>
        <v/>
      </c>
      <c r="H4752" s="4" t="str">
        <f t="shared" si="445"/>
        <v/>
      </c>
      <c r="I4752" t="str">
        <f>IFERROR(INDEX(Analysis!$B$71:$L$91, MATCH(B4752, Analysis!$A$71:$A$91, 0), MATCH(C4752, Analysis!$B$70:$L$70, 0)), "")</f>
        <v/>
      </c>
      <c r="J4752" t="str">
        <f t="shared" si="446"/>
        <v/>
      </c>
      <c r="K4752" s="56" t="str">
        <f t="shared" si="447"/>
        <v/>
      </c>
      <c r="L4752" s="57" t="str">
        <f t="shared" si="449"/>
        <v/>
      </c>
      <c r="M4752" t="str" cm="1">
        <f t="array" ref="M4752">IF(L4752="","",_xlfn.IFS(
  AND(L4752&gt;=TIME(9,0,0), L4752&lt;TIME(16,0,0)),"Morning",
  AND(L4752&gt;=TIME(16,0,0), L4752&lt;TIME(23,59,0)),"Evening",
  L4752&gt;=TIME(23,59,0),"Night",
  L4752&lt;TIME(9,0,0),"Night"
))</f>
        <v/>
      </c>
      <c r="O4752" t="str">
        <f t="shared" si="448"/>
        <v/>
      </c>
    </row>
    <row r="4753" spans="7:15" x14ac:dyDescent="0.25">
      <c r="G4753" t="str">
        <f t="shared" si="444"/>
        <v/>
      </c>
      <c r="H4753" s="4" t="str">
        <f t="shared" si="445"/>
        <v/>
      </c>
      <c r="I4753" t="str">
        <f>IFERROR(INDEX(Analysis!$B$71:$L$91, MATCH(B4753, Analysis!$A$71:$A$91, 0), MATCH(C4753, Analysis!$B$70:$L$70, 0)), "")</f>
        <v/>
      </c>
      <c r="J4753" t="str">
        <f t="shared" si="446"/>
        <v/>
      </c>
      <c r="K4753" s="56" t="str">
        <f t="shared" si="447"/>
        <v/>
      </c>
      <c r="L4753" s="57" t="str">
        <f t="shared" si="449"/>
        <v/>
      </c>
      <c r="M4753" t="str" cm="1">
        <f t="array" ref="M4753">IF(L4753="","",_xlfn.IFS(
  AND(L4753&gt;=TIME(9,0,0), L4753&lt;TIME(16,0,0)),"Morning",
  AND(L4753&gt;=TIME(16,0,0), L4753&lt;TIME(23,59,0)),"Evening",
  L4753&gt;=TIME(23,59,0),"Night",
  L4753&lt;TIME(9,0,0),"Night"
))</f>
        <v/>
      </c>
      <c r="O4753" t="str">
        <f t="shared" si="448"/>
        <v/>
      </c>
    </row>
    <row r="4754" spans="7:15" x14ac:dyDescent="0.25">
      <c r="G4754" t="str">
        <f t="shared" si="444"/>
        <v/>
      </c>
      <c r="H4754" s="4" t="str">
        <f t="shared" si="445"/>
        <v/>
      </c>
      <c r="I4754" t="str">
        <f>IFERROR(INDEX(Analysis!$B$71:$L$91, MATCH(B4754, Analysis!$A$71:$A$91, 0), MATCH(C4754, Analysis!$B$70:$L$70, 0)), "")</f>
        <v/>
      </c>
      <c r="J4754" t="str">
        <f t="shared" si="446"/>
        <v/>
      </c>
      <c r="K4754" s="56" t="str">
        <f t="shared" si="447"/>
        <v/>
      </c>
      <c r="L4754" s="57" t="str">
        <f t="shared" si="449"/>
        <v/>
      </c>
      <c r="M4754" t="str" cm="1">
        <f t="array" ref="M4754">IF(L4754="","",_xlfn.IFS(
  AND(L4754&gt;=TIME(9,0,0), L4754&lt;TIME(16,0,0)),"Morning",
  AND(L4754&gt;=TIME(16,0,0), L4754&lt;TIME(23,59,0)),"Evening",
  L4754&gt;=TIME(23,59,0),"Night",
  L4754&lt;TIME(9,0,0),"Night"
))</f>
        <v/>
      </c>
      <c r="O4754" t="str">
        <f t="shared" si="448"/>
        <v/>
      </c>
    </row>
    <row r="4755" spans="7:15" x14ac:dyDescent="0.25">
      <c r="G4755" t="str">
        <f t="shared" si="444"/>
        <v/>
      </c>
      <c r="H4755" s="4" t="str">
        <f t="shared" si="445"/>
        <v/>
      </c>
      <c r="I4755" t="str">
        <f>IFERROR(INDEX(Analysis!$B$71:$L$91, MATCH(B4755, Analysis!$A$71:$A$91, 0), MATCH(C4755, Analysis!$B$70:$L$70, 0)), "")</f>
        <v/>
      </c>
      <c r="J4755" t="str">
        <f t="shared" si="446"/>
        <v/>
      </c>
      <c r="K4755" s="56" t="str">
        <f t="shared" si="447"/>
        <v/>
      </c>
      <c r="L4755" s="57" t="str">
        <f t="shared" si="449"/>
        <v/>
      </c>
      <c r="M4755" t="str" cm="1">
        <f t="array" ref="M4755">IF(L4755="","",_xlfn.IFS(
  AND(L4755&gt;=TIME(9,0,0), L4755&lt;TIME(16,0,0)),"Morning",
  AND(L4755&gt;=TIME(16,0,0), L4755&lt;TIME(23,59,0)),"Evening",
  L4755&gt;=TIME(23,59,0),"Night",
  L4755&lt;TIME(9,0,0),"Night"
))</f>
        <v/>
      </c>
      <c r="O4755" t="str">
        <f t="shared" si="448"/>
        <v/>
      </c>
    </row>
    <row r="4756" spans="7:15" x14ac:dyDescent="0.25">
      <c r="G4756" t="str">
        <f t="shared" si="444"/>
        <v/>
      </c>
      <c r="H4756" s="4" t="str">
        <f t="shared" si="445"/>
        <v/>
      </c>
      <c r="I4756" t="str">
        <f>IFERROR(INDEX(Analysis!$B$71:$L$91, MATCH(B4756, Analysis!$A$71:$A$91, 0), MATCH(C4756, Analysis!$B$70:$L$70, 0)), "")</f>
        <v/>
      </c>
      <c r="J4756" t="str">
        <f t="shared" si="446"/>
        <v/>
      </c>
      <c r="K4756" s="56" t="str">
        <f t="shared" si="447"/>
        <v/>
      </c>
      <c r="L4756" s="57" t="str">
        <f t="shared" si="449"/>
        <v/>
      </c>
      <c r="M4756" t="str" cm="1">
        <f t="array" ref="M4756">IF(L4756="","",_xlfn.IFS(
  AND(L4756&gt;=TIME(9,0,0), L4756&lt;TIME(16,0,0)),"Morning",
  AND(L4756&gt;=TIME(16,0,0), L4756&lt;TIME(23,59,0)),"Evening",
  L4756&gt;=TIME(23,59,0),"Night",
  L4756&lt;TIME(9,0,0),"Night"
))</f>
        <v/>
      </c>
      <c r="O4756" t="str">
        <f t="shared" si="448"/>
        <v/>
      </c>
    </row>
    <row r="4757" spans="7:15" x14ac:dyDescent="0.25">
      <c r="G4757" t="str">
        <f t="shared" si="444"/>
        <v/>
      </c>
      <c r="H4757" s="4" t="str">
        <f t="shared" si="445"/>
        <v/>
      </c>
      <c r="I4757" t="str">
        <f>IFERROR(INDEX(Analysis!$B$71:$L$91, MATCH(B4757, Analysis!$A$71:$A$91, 0), MATCH(C4757, Analysis!$B$70:$L$70, 0)), "")</f>
        <v/>
      </c>
      <c r="J4757" t="str">
        <f t="shared" si="446"/>
        <v/>
      </c>
      <c r="K4757" s="56" t="str">
        <f t="shared" si="447"/>
        <v/>
      </c>
      <c r="L4757" s="57" t="str">
        <f t="shared" si="449"/>
        <v/>
      </c>
      <c r="M4757" t="str" cm="1">
        <f t="array" ref="M4757">IF(L4757="","",_xlfn.IFS(
  AND(L4757&gt;=TIME(9,0,0), L4757&lt;TIME(16,0,0)),"Morning",
  AND(L4757&gt;=TIME(16,0,0), L4757&lt;TIME(23,59,0)),"Evening",
  L4757&gt;=TIME(23,59,0),"Night",
  L4757&lt;TIME(9,0,0),"Night"
))</f>
        <v/>
      </c>
      <c r="O4757" t="str">
        <f t="shared" si="448"/>
        <v/>
      </c>
    </row>
    <row r="4758" spans="7:15" x14ac:dyDescent="0.25">
      <c r="G4758" t="str">
        <f t="shared" si="444"/>
        <v/>
      </c>
      <c r="H4758" s="4" t="str">
        <f t="shared" si="445"/>
        <v/>
      </c>
      <c r="I4758" t="str">
        <f>IFERROR(INDEX(Analysis!$B$71:$L$91, MATCH(B4758, Analysis!$A$71:$A$91, 0), MATCH(C4758, Analysis!$B$70:$L$70, 0)), "")</f>
        <v/>
      </c>
      <c r="J4758" t="str">
        <f t="shared" si="446"/>
        <v/>
      </c>
      <c r="K4758" s="56" t="str">
        <f t="shared" si="447"/>
        <v/>
      </c>
      <c r="L4758" s="57" t="str">
        <f t="shared" si="449"/>
        <v/>
      </c>
      <c r="M4758" t="str" cm="1">
        <f t="array" ref="M4758">IF(L4758="","",_xlfn.IFS(
  AND(L4758&gt;=TIME(9,0,0), L4758&lt;TIME(16,0,0)),"Morning",
  AND(L4758&gt;=TIME(16,0,0), L4758&lt;TIME(23,59,0)),"Evening",
  L4758&gt;=TIME(23,59,0),"Night",
  L4758&lt;TIME(9,0,0),"Night"
))</f>
        <v/>
      </c>
      <c r="O4758" t="str">
        <f t="shared" si="448"/>
        <v/>
      </c>
    </row>
    <row r="4759" spans="7:15" x14ac:dyDescent="0.25">
      <c r="G4759" t="str">
        <f t="shared" si="444"/>
        <v/>
      </c>
      <c r="H4759" s="4" t="str">
        <f t="shared" si="445"/>
        <v/>
      </c>
      <c r="I4759" t="str">
        <f>IFERROR(INDEX(Analysis!$B$71:$L$91, MATCH(B4759, Analysis!$A$71:$A$91, 0), MATCH(C4759, Analysis!$B$70:$L$70, 0)), "")</f>
        <v/>
      </c>
      <c r="J4759" t="str">
        <f t="shared" si="446"/>
        <v/>
      </c>
      <c r="K4759" s="56" t="str">
        <f t="shared" si="447"/>
        <v/>
      </c>
      <c r="L4759" s="57" t="str">
        <f t="shared" si="449"/>
        <v/>
      </c>
      <c r="M4759" t="str" cm="1">
        <f t="array" ref="M4759">IF(L4759="","",_xlfn.IFS(
  AND(L4759&gt;=TIME(9,0,0), L4759&lt;TIME(16,0,0)),"Morning",
  AND(L4759&gt;=TIME(16,0,0), L4759&lt;TIME(23,59,0)),"Evening",
  L4759&gt;=TIME(23,59,0),"Night",
  L4759&lt;TIME(9,0,0),"Night"
))</f>
        <v/>
      </c>
      <c r="O4759" t="str">
        <f t="shared" si="448"/>
        <v/>
      </c>
    </row>
    <row r="4760" spans="7:15" x14ac:dyDescent="0.25">
      <c r="G4760" t="str">
        <f t="shared" si="444"/>
        <v/>
      </c>
      <c r="H4760" s="4" t="str">
        <f t="shared" si="445"/>
        <v/>
      </c>
      <c r="I4760" t="str">
        <f>IFERROR(INDEX(Analysis!$B$71:$L$91, MATCH(B4760, Analysis!$A$71:$A$91, 0), MATCH(C4760, Analysis!$B$70:$L$70, 0)), "")</f>
        <v/>
      </c>
      <c r="J4760" t="str">
        <f t="shared" si="446"/>
        <v/>
      </c>
      <c r="K4760" s="56" t="str">
        <f t="shared" si="447"/>
        <v/>
      </c>
      <c r="L4760" s="57" t="str">
        <f t="shared" si="449"/>
        <v/>
      </c>
      <c r="M4760" t="str" cm="1">
        <f t="array" ref="M4760">IF(L4760="","",_xlfn.IFS(
  AND(L4760&gt;=TIME(9,0,0), L4760&lt;TIME(16,0,0)),"Morning",
  AND(L4760&gt;=TIME(16,0,0), L4760&lt;TIME(23,59,0)),"Evening",
  L4760&gt;=TIME(23,59,0),"Night",
  L4760&lt;TIME(9,0,0),"Night"
))</f>
        <v/>
      </c>
      <c r="O4760" t="str">
        <f t="shared" si="448"/>
        <v/>
      </c>
    </row>
    <row r="4761" spans="7:15" x14ac:dyDescent="0.25">
      <c r="G4761" t="str">
        <f t="shared" si="444"/>
        <v/>
      </c>
      <c r="H4761" s="4" t="str">
        <f t="shared" si="445"/>
        <v/>
      </c>
      <c r="I4761" t="str">
        <f>IFERROR(INDEX(Analysis!$B$71:$L$91, MATCH(B4761, Analysis!$A$71:$A$91, 0), MATCH(C4761, Analysis!$B$70:$L$70, 0)), "")</f>
        <v/>
      </c>
      <c r="J4761" t="str">
        <f t="shared" si="446"/>
        <v/>
      </c>
      <c r="K4761" s="56" t="str">
        <f t="shared" si="447"/>
        <v/>
      </c>
      <c r="L4761" s="57" t="str">
        <f t="shared" si="449"/>
        <v/>
      </c>
      <c r="M4761" t="str" cm="1">
        <f t="array" ref="M4761">IF(L4761="","",_xlfn.IFS(
  AND(L4761&gt;=TIME(9,0,0), L4761&lt;TIME(16,0,0)),"Morning",
  AND(L4761&gt;=TIME(16,0,0), L4761&lt;TIME(23,59,0)),"Evening",
  L4761&gt;=TIME(23,59,0),"Night",
  L4761&lt;TIME(9,0,0),"Night"
))</f>
        <v/>
      </c>
      <c r="O4761" t="str">
        <f t="shared" si="448"/>
        <v/>
      </c>
    </row>
    <row r="4762" spans="7:15" x14ac:dyDescent="0.25">
      <c r="G4762" t="str">
        <f t="shared" si="444"/>
        <v/>
      </c>
      <c r="H4762" s="4" t="str">
        <f t="shared" si="445"/>
        <v/>
      </c>
      <c r="I4762" t="str">
        <f>IFERROR(INDEX(Analysis!$B$71:$L$91, MATCH(B4762, Analysis!$A$71:$A$91, 0), MATCH(C4762, Analysis!$B$70:$L$70, 0)), "")</f>
        <v/>
      </c>
      <c r="J4762" t="str">
        <f t="shared" si="446"/>
        <v/>
      </c>
      <c r="K4762" s="56" t="str">
        <f t="shared" si="447"/>
        <v/>
      </c>
      <c r="L4762" s="57" t="str">
        <f t="shared" si="449"/>
        <v/>
      </c>
      <c r="M4762" t="str" cm="1">
        <f t="array" ref="M4762">IF(L4762="","",_xlfn.IFS(
  AND(L4762&gt;=TIME(9,0,0), L4762&lt;TIME(16,0,0)),"Morning",
  AND(L4762&gt;=TIME(16,0,0), L4762&lt;TIME(23,59,0)),"Evening",
  L4762&gt;=TIME(23,59,0),"Night",
  L4762&lt;TIME(9,0,0),"Night"
))</f>
        <v/>
      </c>
      <c r="O4762" t="str">
        <f t="shared" si="448"/>
        <v/>
      </c>
    </row>
    <row r="4763" spans="7:15" x14ac:dyDescent="0.25">
      <c r="G4763" t="str">
        <f t="shared" si="444"/>
        <v/>
      </c>
      <c r="H4763" s="4" t="str">
        <f t="shared" si="445"/>
        <v/>
      </c>
      <c r="I4763" t="str">
        <f>IFERROR(INDEX(Analysis!$B$71:$L$91, MATCH(B4763, Analysis!$A$71:$A$91, 0), MATCH(C4763, Analysis!$B$70:$L$70, 0)), "")</f>
        <v/>
      </c>
      <c r="J4763" t="str">
        <f t="shared" si="446"/>
        <v/>
      </c>
      <c r="K4763" s="56" t="str">
        <f t="shared" si="447"/>
        <v/>
      </c>
      <c r="L4763" s="57" t="str">
        <f t="shared" si="449"/>
        <v/>
      </c>
      <c r="M4763" t="str" cm="1">
        <f t="array" ref="M4763">IF(L4763="","",_xlfn.IFS(
  AND(L4763&gt;=TIME(9,0,0), L4763&lt;TIME(16,0,0)),"Morning",
  AND(L4763&gt;=TIME(16,0,0), L4763&lt;TIME(23,59,0)),"Evening",
  L4763&gt;=TIME(23,59,0),"Night",
  L4763&lt;TIME(9,0,0),"Night"
))</f>
        <v/>
      </c>
      <c r="O4763" t="str">
        <f t="shared" si="448"/>
        <v/>
      </c>
    </row>
    <row r="4764" spans="7:15" x14ac:dyDescent="0.25">
      <c r="G4764" t="str">
        <f t="shared" si="444"/>
        <v/>
      </c>
      <c r="H4764" s="4" t="str">
        <f t="shared" si="445"/>
        <v/>
      </c>
      <c r="I4764" t="str">
        <f>IFERROR(INDEX(Analysis!$B$71:$L$91, MATCH(B4764, Analysis!$A$71:$A$91, 0), MATCH(C4764, Analysis!$B$70:$L$70, 0)), "")</f>
        <v/>
      </c>
      <c r="J4764" t="str">
        <f t="shared" si="446"/>
        <v/>
      </c>
      <c r="K4764" s="56" t="str">
        <f t="shared" si="447"/>
        <v/>
      </c>
      <c r="L4764" s="57" t="str">
        <f t="shared" si="449"/>
        <v/>
      </c>
      <c r="M4764" t="str" cm="1">
        <f t="array" ref="M4764">IF(L4764="","",_xlfn.IFS(
  AND(L4764&gt;=TIME(9,0,0), L4764&lt;TIME(16,0,0)),"Morning",
  AND(L4764&gt;=TIME(16,0,0), L4764&lt;TIME(23,59,0)),"Evening",
  L4764&gt;=TIME(23,59,0),"Night",
  L4764&lt;TIME(9,0,0),"Night"
))</f>
        <v/>
      </c>
      <c r="O4764" t="str">
        <f t="shared" si="448"/>
        <v/>
      </c>
    </row>
    <row r="4765" spans="7:15" x14ac:dyDescent="0.25">
      <c r="G4765" t="str">
        <f t="shared" si="444"/>
        <v/>
      </c>
      <c r="H4765" s="4" t="str">
        <f t="shared" si="445"/>
        <v/>
      </c>
      <c r="I4765" t="str">
        <f>IFERROR(INDEX(Analysis!$B$71:$L$91, MATCH(B4765, Analysis!$A$71:$A$91, 0), MATCH(C4765, Analysis!$B$70:$L$70, 0)), "")</f>
        <v/>
      </c>
      <c r="J4765" t="str">
        <f t="shared" si="446"/>
        <v/>
      </c>
      <c r="K4765" s="56" t="str">
        <f t="shared" si="447"/>
        <v/>
      </c>
      <c r="L4765" s="57" t="str">
        <f t="shared" si="449"/>
        <v/>
      </c>
      <c r="M4765" t="str" cm="1">
        <f t="array" ref="M4765">IF(L4765="","",_xlfn.IFS(
  AND(L4765&gt;=TIME(9,0,0), L4765&lt;TIME(16,0,0)),"Morning",
  AND(L4765&gt;=TIME(16,0,0), L4765&lt;TIME(23,59,0)),"Evening",
  L4765&gt;=TIME(23,59,0),"Night",
  L4765&lt;TIME(9,0,0),"Night"
))</f>
        <v/>
      </c>
      <c r="O4765" t="str">
        <f t="shared" si="448"/>
        <v/>
      </c>
    </row>
    <row r="4766" spans="7:15" x14ac:dyDescent="0.25">
      <c r="G4766" t="str">
        <f t="shared" si="444"/>
        <v/>
      </c>
      <c r="H4766" s="4" t="str">
        <f t="shared" si="445"/>
        <v/>
      </c>
      <c r="I4766" t="str">
        <f>IFERROR(INDEX(Analysis!$B$71:$L$91, MATCH(B4766, Analysis!$A$71:$A$91, 0), MATCH(C4766, Analysis!$B$70:$L$70, 0)), "")</f>
        <v/>
      </c>
      <c r="J4766" t="str">
        <f t="shared" si="446"/>
        <v/>
      </c>
      <c r="K4766" s="56" t="str">
        <f t="shared" si="447"/>
        <v/>
      </c>
      <c r="L4766" s="57" t="str">
        <f t="shared" si="449"/>
        <v/>
      </c>
      <c r="M4766" t="str" cm="1">
        <f t="array" ref="M4766">IF(L4766="","",_xlfn.IFS(
  AND(L4766&gt;=TIME(9,0,0), L4766&lt;TIME(16,0,0)),"Morning",
  AND(L4766&gt;=TIME(16,0,0), L4766&lt;TIME(23,59,0)),"Evening",
  L4766&gt;=TIME(23,59,0),"Night",
  L4766&lt;TIME(9,0,0),"Night"
))</f>
        <v/>
      </c>
      <c r="O4766" t="str">
        <f t="shared" si="448"/>
        <v/>
      </c>
    </row>
    <row r="4767" spans="7:15" x14ac:dyDescent="0.25">
      <c r="G4767" t="str">
        <f t="shared" si="444"/>
        <v/>
      </c>
      <c r="H4767" s="4" t="str">
        <f t="shared" si="445"/>
        <v/>
      </c>
      <c r="I4767" t="str">
        <f>IFERROR(INDEX(Analysis!$B$71:$L$91, MATCH(B4767, Analysis!$A$71:$A$91, 0), MATCH(C4767, Analysis!$B$70:$L$70, 0)), "")</f>
        <v/>
      </c>
      <c r="J4767" t="str">
        <f t="shared" si="446"/>
        <v/>
      </c>
      <c r="K4767" s="56" t="str">
        <f t="shared" si="447"/>
        <v/>
      </c>
      <c r="L4767" s="57" t="str">
        <f t="shared" si="449"/>
        <v/>
      </c>
      <c r="M4767" t="str" cm="1">
        <f t="array" ref="M4767">IF(L4767="","",_xlfn.IFS(
  AND(L4767&gt;=TIME(9,0,0), L4767&lt;TIME(16,0,0)),"Morning",
  AND(L4767&gt;=TIME(16,0,0), L4767&lt;TIME(23,59,0)),"Evening",
  L4767&gt;=TIME(23,59,0),"Night",
  L4767&lt;TIME(9,0,0),"Night"
))</f>
        <v/>
      </c>
      <c r="O4767" t="str">
        <f t="shared" si="448"/>
        <v/>
      </c>
    </row>
    <row r="4768" spans="7:15" x14ac:dyDescent="0.25">
      <c r="G4768" t="str">
        <f t="shared" si="444"/>
        <v/>
      </c>
      <c r="H4768" s="4" t="str">
        <f t="shared" si="445"/>
        <v/>
      </c>
      <c r="I4768" t="str">
        <f>IFERROR(INDEX(Analysis!$B$71:$L$91, MATCH(B4768, Analysis!$A$71:$A$91, 0), MATCH(C4768, Analysis!$B$70:$L$70, 0)), "")</f>
        <v/>
      </c>
      <c r="J4768" t="str">
        <f t="shared" si="446"/>
        <v/>
      </c>
      <c r="K4768" s="56" t="str">
        <f t="shared" si="447"/>
        <v/>
      </c>
      <c r="L4768" s="57" t="str">
        <f t="shared" si="449"/>
        <v/>
      </c>
      <c r="M4768" t="str" cm="1">
        <f t="array" ref="M4768">IF(L4768="","",_xlfn.IFS(
  AND(L4768&gt;=TIME(9,0,0), L4768&lt;TIME(16,0,0)),"Morning",
  AND(L4768&gt;=TIME(16,0,0), L4768&lt;TIME(23,59,0)),"Evening",
  L4768&gt;=TIME(23,59,0),"Night",
  L4768&lt;TIME(9,0,0),"Night"
))</f>
        <v/>
      </c>
      <c r="O4768" t="str">
        <f t="shared" si="448"/>
        <v/>
      </c>
    </row>
    <row r="4769" spans="7:15" x14ac:dyDescent="0.25">
      <c r="G4769" t="str">
        <f t="shared" si="444"/>
        <v/>
      </c>
      <c r="H4769" s="4" t="str">
        <f t="shared" si="445"/>
        <v/>
      </c>
      <c r="I4769" t="str">
        <f>IFERROR(INDEX(Analysis!$B$71:$L$91, MATCH(B4769, Analysis!$A$71:$A$91, 0), MATCH(C4769, Analysis!$B$70:$L$70, 0)), "")</f>
        <v/>
      </c>
      <c r="J4769" t="str">
        <f t="shared" si="446"/>
        <v/>
      </c>
      <c r="K4769" s="56" t="str">
        <f t="shared" si="447"/>
        <v/>
      </c>
      <c r="L4769" s="57" t="str">
        <f t="shared" si="449"/>
        <v/>
      </c>
      <c r="M4769" t="str" cm="1">
        <f t="array" ref="M4769">IF(L4769="","",_xlfn.IFS(
  AND(L4769&gt;=TIME(9,0,0), L4769&lt;TIME(16,0,0)),"Morning",
  AND(L4769&gt;=TIME(16,0,0), L4769&lt;TIME(23,59,0)),"Evening",
  L4769&gt;=TIME(23,59,0),"Night",
  L4769&lt;TIME(9,0,0),"Night"
))</f>
        <v/>
      </c>
      <c r="O4769" t="str">
        <f t="shared" si="448"/>
        <v/>
      </c>
    </row>
    <row r="4770" spans="7:15" x14ac:dyDescent="0.25">
      <c r="G4770" t="str">
        <f t="shared" si="444"/>
        <v/>
      </c>
      <c r="H4770" s="4" t="str">
        <f t="shared" si="445"/>
        <v/>
      </c>
      <c r="I4770" t="str">
        <f>IFERROR(INDEX(Analysis!$B$71:$L$91, MATCH(B4770, Analysis!$A$71:$A$91, 0), MATCH(C4770, Analysis!$B$70:$L$70, 0)), "")</f>
        <v/>
      </c>
      <c r="J4770" t="str">
        <f t="shared" si="446"/>
        <v/>
      </c>
      <c r="K4770" s="56" t="str">
        <f t="shared" si="447"/>
        <v/>
      </c>
      <c r="L4770" s="57" t="str">
        <f t="shared" si="449"/>
        <v/>
      </c>
      <c r="M4770" t="str" cm="1">
        <f t="array" ref="M4770">IF(L4770="","",_xlfn.IFS(
  AND(L4770&gt;=TIME(9,0,0), L4770&lt;TIME(16,0,0)),"Morning",
  AND(L4770&gt;=TIME(16,0,0), L4770&lt;TIME(23,59,0)),"Evening",
  L4770&gt;=TIME(23,59,0),"Night",
  L4770&lt;TIME(9,0,0),"Night"
))</f>
        <v/>
      </c>
      <c r="O4770" t="str">
        <f t="shared" si="448"/>
        <v/>
      </c>
    </row>
    <row r="4771" spans="7:15" x14ac:dyDescent="0.25">
      <c r="G4771" t="str">
        <f t="shared" si="444"/>
        <v/>
      </c>
      <c r="H4771" s="4" t="str">
        <f t="shared" si="445"/>
        <v/>
      </c>
      <c r="I4771" t="str">
        <f>IFERROR(INDEX(Analysis!$B$71:$L$91, MATCH(B4771, Analysis!$A$71:$A$91, 0), MATCH(C4771, Analysis!$B$70:$L$70, 0)), "")</f>
        <v/>
      </c>
      <c r="J4771" t="str">
        <f t="shared" si="446"/>
        <v/>
      </c>
      <c r="K4771" s="56" t="str">
        <f t="shared" si="447"/>
        <v/>
      </c>
      <c r="L4771" s="57" t="str">
        <f t="shared" si="449"/>
        <v/>
      </c>
      <c r="M4771" t="str" cm="1">
        <f t="array" ref="M4771">IF(L4771="","",_xlfn.IFS(
  AND(L4771&gt;=TIME(9,0,0), L4771&lt;TIME(16,0,0)),"Morning",
  AND(L4771&gt;=TIME(16,0,0), L4771&lt;TIME(23,59,0)),"Evening",
  L4771&gt;=TIME(23,59,0),"Night",
  L4771&lt;TIME(9,0,0),"Night"
))</f>
        <v/>
      </c>
      <c r="O4771" t="str">
        <f t="shared" si="448"/>
        <v/>
      </c>
    </row>
    <row r="4772" spans="7:15" x14ac:dyDescent="0.25">
      <c r="G4772" t="str">
        <f t="shared" si="444"/>
        <v/>
      </c>
      <c r="H4772" s="4" t="str">
        <f t="shared" si="445"/>
        <v/>
      </c>
      <c r="I4772" t="str">
        <f>IFERROR(INDEX(Analysis!$B$71:$L$91, MATCH(B4772, Analysis!$A$71:$A$91, 0), MATCH(C4772, Analysis!$B$70:$L$70, 0)), "")</f>
        <v/>
      </c>
      <c r="J4772" t="str">
        <f t="shared" si="446"/>
        <v/>
      </c>
      <c r="K4772" s="56" t="str">
        <f t="shared" si="447"/>
        <v/>
      </c>
      <c r="L4772" s="57" t="str">
        <f t="shared" si="449"/>
        <v/>
      </c>
      <c r="M4772" t="str" cm="1">
        <f t="array" ref="M4772">IF(L4772="","",_xlfn.IFS(
  AND(L4772&gt;=TIME(9,0,0), L4772&lt;TIME(16,0,0)),"Morning",
  AND(L4772&gt;=TIME(16,0,0), L4772&lt;TIME(23,59,0)),"Evening",
  L4772&gt;=TIME(23,59,0),"Night",
  L4772&lt;TIME(9,0,0),"Night"
))</f>
        <v/>
      </c>
      <c r="O4772" t="str">
        <f t="shared" si="448"/>
        <v/>
      </c>
    </row>
    <row r="4773" spans="7:15" x14ac:dyDescent="0.25">
      <c r="G4773" t="str">
        <f t="shared" si="444"/>
        <v/>
      </c>
      <c r="H4773" s="4" t="str">
        <f t="shared" si="445"/>
        <v/>
      </c>
      <c r="I4773" t="str">
        <f>IFERROR(INDEX(Analysis!$B$71:$L$91, MATCH(B4773, Analysis!$A$71:$A$91, 0), MATCH(C4773, Analysis!$B$70:$L$70, 0)), "")</f>
        <v/>
      </c>
      <c r="J4773" t="str">
        <f t="shared" si="446"/>
        <v/>
      </c>
      <c r="K4773" s="56" t="str">
        <f t="shared" si="447"/>
        <v/>
      </c>
      <c r="L4773" s="57" t="str">
        <f t="shared" si="449"/>
        <v/>
      </c>
      <c r="M4773" t="str" cm="1">
        <f t="array" ref="M4773">IF(L4773="","",_xlfn.IFS(
  AND(L4773&gt;=TIME(9,0,0), L4773&lt;TIME(16,0,0)),"Morning",
  AND(L4773&gt;=TIME(16,0,0), L4773&lt;TIME(23,59,0)),"Evening",
  L4773&gt;=TIME(23,59,0),"Night",
  L4773&lt;TIME(9,0,0),"Night"
))</f>
        <v/>
      </c>
      <c r="O4773" t="str">
        <f t="shared" si="448"/>
        <v/>
      </c>
    </row>
    <row r="4774" spans="7:15" x14ac:dyDescent="0.25">
      <c r="G4774" t="str">
        <f t="shared" si="444"/>
        <v/>
      </c>
      <c r="H4774" s="4" t="str">
        <f t="shared" si="445"/>
        <v/>
      </c>
      <c r="I4774" t="str">
        <f>IFERROR(INDEX(Analysis!$B$71:$L$91, MATCH(B4774, Analysis!$A$71:$A$91, 0), MATCH(C4774, Analysis!$B$70:$L$70, 0)), "")</f>
        <v/>
      </c>
      <c r="J4774" t="str">
        <f t="shared" si="446"/>
        <v/>
      </c>
      <c r="K4774" s="56" t="str">
        <f t="shared" si="447"/>
        <v/>
      </c>
      <c r="L4774" s="57" t="str">
        <f t="shared" si="449"/>
        <v/>
      </c>
      <c r="M4774" t="str" cm="1">
        <f t="array" ref="M4774">IF(L4774="","",_xlfn.IFS(
  AND(L4774&gt;=TIME(9,0,0), L4774&lt;TIME(16,0,0)),"Morning",
  AND(L4774&gt;=TIME(16,0,0), L4774&lt;TIME(23,59,0)),"Evening",
  L4774&gt;=TIME(23,59,0),"Night",
  L4774&lt;TIME(9,0,0),"Night"
))</f>
        <v/>
      </c>
      <c r="O4774" t="str">
        <f t="shared" si="448"/>
        <v/>
      </c>
    </row>
    <row r="4775" spans="7:15" x14ac:dyDescent="0.25">
      <c r="G4775" t="str">
        <f t="shared" si="444"/>
        <v/>
      </c>
      <c r="H4775" s="4" t="str">
        <f t="shared" si="445"/>
        <v/>
      </c>
      <c r="I4775" t="str">
        <f>IFERROR(INDEX(Analysis!$B$71:$L$91, MATCH(B4775, Analysis!$A$71:$A$91, 0), MATCH(C4775, Analysis!$B$70:$L$70, 0)), "")</f>
        <v/>
      </c>
      <c r="J4775" t="str">
        <f t="shared" si="446"/>
        <v/>
      </c>
      <c r="K4775" s="56" t="str">
        <f t="shared" si="447"/>
        <v/>
      </c>
      <c r="L4775" s="57" t="str">
        <f t="shared" si="449"/>
        <v/>
      </c>
      <c r="M4775" t="str" cm="1">
        <f t="array" ref="M4775">IF(L4775="","",_xlfn.IFS(
  AND(L4775&gt;=TIME(9,0,0), L4775&lt;TIME(16,0,0)),"Morning",
  AND(L4775&gt;=TIME(16,0,0), L4775&lt;TIME(23,59,0)),"Evening",
  L4775&gt;=TIME(23,59,0),"Night",
  L4775&lt;TIME(9,0,0),"Night"
))</f>
        <v/>
      </c>
      <c r="O4775" t="str">
        <f t="shared" si="448"/>
        <v/>
      </c>
    </row>
    <row r="4776" spans="7:15" x14ac:dyDescent="0.25">
      <c r="G4776" t="str">
        <f t="shared" si="444"/>
        <v/>
      </c>
      <c r="H4776" s="4" t="str">
        <f t="shared" si="445"/>
        <v/>
      </c>
      <c r="I4776" t="str">
        <f>IFERROR(INDEX(Analysis!$B$71:$L$91, MATCH(B4776, Analysis!$A$71:$A$91, 0), MATCH(C4776, Analysis!$B$70:$L$70, 0)), "")</f>
        <v/>
      </c>
      <c r="J4776" t="str">
        <f t="shared" si="446"/>
        <v/>
      </c>
      <c r="K4776" s="56" t="str">
        <f t="shared" si="447"/>
        <v/>
      </c>
      <c r="L4776" s="57" t="str">
        <f t="shared" si="449"/>
        <v/>
      </c>
      <c r="M4776" t="str" cm="1">
        <f t="array" ref="M4776">IF(L4776="","",_xlfn.IFS(
  AND(L4776&gt;=TIME(9,0,0), L4776&lt;TIME(16,0,0)),"Morning",
  AND(L4776&gt;=TIME(16,0,0), L4776&lt;TIME(23,59,0)),"Evening",
  L4776&gt;=TIME(23,59,0),"Night",
  L4776&lt;TIME(9,0,0),"Night"
))</f>
        <v/>
      </c>
      <c r="O4776" t="str">
        <f t="shared" si="448"/>
        <v/>
      </c>
    </row>
    <row r="4777" spans="7:15" x14ac:dyDescent="0.25">
      <c r="G4777" t="str">
        <f t="shared" si="444"/>
        <v/>
      </c>
      <c r="H4777" s="4" t="str">
        <f t="shared" si="445"/>
        <v/>
      </c>
      <c r="I4777" t="str">
        <f>IFERROR(INDEX(Analysis!$B$71:$L$91, MATCH(B4777, Analysis!$A$71:$A$91, 0), MATCH(C4777, Analysis!$B$70:$L$70, 0)), "")</f>
        <v/>
      </c>
      <c r="J4777" t="str">
        <f t="shared" si="446"/>
        <v/>
      </c>
      <c r="K4777" s="56" t="str">
        <f t="shared" si="447"/>
        <v/>
      </c>
      <c r="L4777" s="57" t="str">
        <f t="shared" si="449"/>
        <v/>
      </c>
      <c r="M4777" t="str" cm="1">
        <f t="array" ref="M4777">IF(L4777="","",_xlfn.IFS(
  AND(L4777&gt;=TIME(9,0,0), L4777&lt;TIME(16,0,0)),"Morning",
  AND(L4777&gt;=TIME(16,0,0), L4777&lt;TIME(23,59,0)),"Evening",
  L4777&gt;=TIME(23,59,0),"Night",
  L4777&lt;TIME(9,0,0),"Night"
))</f>
        <v/>
      </c>
      <c r="O4777" t="str">
        <f t="shared" si="448"/>
        <v/>
      </c>
    </row>
    <row r="4778" spans="7:15" x14ac:dyDescent="0.25">
      <c r="G4778" t="str">
        <f t="shared" si="444"/>
        <v/>
      </c>
      <c r="H4778" s="4" t="str">
        <f t="shared" si="445"/>
        <v/>
      </c>
      <c r="I4778" t="str">
        <f>IFERROR(INDEX(Analysis!$B$71:$L$91, MATCH(B4778, Analysis!$A$71:$A$91, 0), MATCH(C4778, Analysis!$B$70:$L$70, 0)), "")</f>
        <v/>
      </c>
      <c r="J4778" t="str">
        <f t="shared" si="446"/>
        <v/>
      </c>
      <c r="K4778" s="56" t="str">
        <f t="shared" si="447"/>
        <v/>
      </c>
      <c r="L4778" s="57" t="str">
        <f t="shared" si="449"/>
        <v/>
      </c>
      <c r="M4778" t="str" cm="1">
        <f t="array" ref="M4778">IF(L4778="","",_xlfn.IFS(
  AND(L4778&gt;=TIME(9,0,0), L4778&lt;TIME(16,0,0)),"Morning",
  AND(L4778&gt;=TIME(16,0,0), L4778&lt;TIME(23,59,0)),"Evening",
  L4778&gt;=TIME(23,59,0),"Night",
  L4778&lt;TIME(9,0,0),"Night"
))</f>
        <v/>
      </c>
      <c r="O4778" t="str">
        <f t="shared" si="448"/>
        <v/>
      </c>
    </row>
    <row r="4779" spans="7:15" x14ac:dyDescent="0.25">
      <c r="G4779" t="str">
        <f t="shared" si="444"/>
        <v/>
      </c>
      <c r="H4779" s="4" t="str">
        <f t="shared" si="445"/>
        <v/>
      </c>
      <c r="I4779" t="str">
        <f>IFERROR(INDEX(Analysis!$B$71:$L$91, MATCH(B4779, Analysis!$A$71:$A$91, 0), MATCH(C4779, Analysis!$B$70:$L$70, 0)), "")</f>
        <v/>
      </c>
      <c r="J4779" t="str">
        <f t="shared" si="446"/>
        <v/>
      </c>
      <c r="K4779" s="56" t="str">
        <f t="shared" si="447"/>
        <v/>
      </c>
      <c r="L4779" s="57" t="str">
        <f t="shared" si="449"/>
        <v/>
      </c>
      <c r="M4779" t="str" cm="1">
        <f t="array" ref="M4779">IF(L4779="","",_xlfn.IFS(
  AND(L4779&gt;=TIME(9,0,0), L4779&lt;TIME(16,0,0)),"Morning",
  AND(L4779&gt;=TIME(16,0,0), L4779&lt;TIME(23,59,0)),"Evening",
  L4779&gt;=TIME(23,59,0),"Night",
  L4779&lt;TIME(9,0,0),"Night"
))</f>
        <v/>
      </c>
      <c r="O4779" t="str">
        <f t="shared" si="448"/>
        <v/>
      </c>
    </row>
    <row r="4780" spans="7:15" x14ac:dyDescent="0.25">
      <c r="G4780" t="str">
        <f t="shared" si="444"/>
        <v/>
      </c>
      <c r="H4780" s="4" t="str">
        <f t="shared" si="445"/>
        <v/>
      </c>
      <c r="I4780" t="str">
        <f>IFERROR(INDEX(Analysis!$B$71:$L$91, MATCH(B4780, Analysis!$A$71:$A$91, 0), MATCH(C4780, Analysis!$B$70:$L$70, 0)), "")</f>
        <v/>
      </c>
      <c r="J4780" t="str">
        <f t="shared" si="446"/>
        <v/>
      </c>
      <c r="K4780" s="56" t="str">
        <f t="shared" si="447"/>
        <v/>
      </c>
      <c r="L4780" s="57" t="str">
        <f t="shared" si="449"/>
        <v/>
      </c>
      <c r="M4780" t="str" cm="1">
        <f t="array" ref="M4780">IF(L4780="","",_xlfn.IFS(
  AND(L4780&gt;=TIME(9,0,0), L4780&lt;TIME(16,0,0)),"Morning",
  AND(L4780&gt;=TIME(16,0,0), L4780&lt;TIME(23,59,0)),"Evening",
  L4780&gt;=TIME(23,59,0),"Night",
  L4780&lt;TIME(9,0,0),"Night"
))</f>
        <v/>
      </c>
      <c r="O4780" t="str">
        <f t="shared" si="448"/>
        <v/>
      </c>
    </row>
    <row r="4781" spans="7:15" x14ac:dyDescent="0.25">
      <c r="G4781" t="str">
        <f t="shared" si="444"/>
        <v/>
      </c>
      <c r="H4781" s="4" t="str">
        <f t="shared" si="445"/>
        <v/>
      </c>
      <c r="I4781" t="str">
        <f>IFERROR(INDEX(Analysis!$B$71:$L$91, MATCH(B4781, Analysis!$A$71:$A$91, 0), MATCH(C4781, Analysis!$B$70:$L$70, 0)), "")</f>
        <v/>
      </c>
      <c r="J4781" t="str">
        <f t="shared" si="446"/>
        <v/>
      </c>
      <c r="K4781" s="56" t="str">
        <f t="shared" si="447"/>
        <v/>
      </c>
      <c r="L4781" s="57" t="str">
        <f t="shared" si="449"/>
        <v/>
      </c>
      <c r="M4781" t="str" cm="1">
        <f t="array" ref="M4781">IF(L4781="","",_xlfn.IFS(
  AND(L4781&gt;=TIME(9,0,0), L4781&lt;TIME(16,0,0)),"Morning",
  AND(L4781&gt;=TIME(16,0,0), L4781&lt;TIME(23,59,0)),"Evening",
  L4781&gt;=TIME(23,59,0),"Night",
  L4781&lt;TIME(9,0,0),"Night"
))</f>
        <v/>
      </c>
      <c r="O4781" t="str">
        <f t="shared" si="448"/>
        <v/>
      </c>
    </row>
    <row r="4782" spans="7:15" x14ac:dyDescent="0.25">
      <c r="G4782" t="str">
        <f t="shared" si="444"/>
        <v/>
      </c>
      <c r="H4782" s="4" t="str">
        <f t="shared" si="445"/>
        <v/>
      </c>
      <c r="I4782" t="str">
        <f>IFERROR(INDEX(Analysis!$B$71:$L$91, MATCH(B4782, Analysis!$A$71:$A$91, 0), MATCH(C4782, Analysis!$B$70:$L$70, 0)), "")</f>
        <v/>
      </c>
      <c r="J4782" t="str">
        <f t="shared" si="446"/>
        <v/>
      </c>
      <c r="K4782" s="56" t="str">
        <f t="shared" si="447"/>
        <v/>
      </c>
      <c r="L4782" s="57" t="str">
        <f t="shared" si="449"/>
        <v/>
      </c>
      <c r="M4782" t="str" cm="1">
        <f t="array" ref="M4782">IF(L4782="","",_xlfn.IFS(
  AND(L4782&gt;=TIME(9,0,0), L4782&lt;TIME(16,0,0)),"Morning",
  AND(L4782&gt;=TIME(16,0,0), L4782&lt;TIME(23,59,0)),"Evening",
  L4782&gt;=TIME(23,59,0),"Night",
  L4782&lt;TIME(9,0,0),"Night"
))</f>
        <v/>
      </c>
      <c r="O4782" t="str">
        <f t="shared" si="448"/>
        <v/>
      </c>
    </row>
    <row r="4783" spans="7:15" x14ac:dyDescent="0.25">
      <c r="G4783" t="str">
        <f t="shared" si="444"/>
        <v/>
      </c>
      <c r="H4783" s="4" t="str">
        <f t="shared" si="445"/>
        <v/>
      </c>
      <c r="I4783" t="str">
        <f>IFERROR(INDEX(Analysis!$B$71:$L$91, MATCH(B4783, Analysis!$A$71:$A$91, 0), MATCH(C4783, Analysis!$B$70:$L$70, 0)), "")</f>
        <v/>
      </c>
      <c r="J4783" t="str">
        <f t="shared" si="446"/>
        <v/>
      </c>
      <c r="K4783" s="56" t="str">
        <f t="shared" si="447"/>
        <v/>
      </c>
      <c r="L4783" s="57" t="str">
        <f t="shared" si="449"/>
        <v/>
      </c>
      <c r="M4783" t="str" cm="1">
        <f t="array" ref="M4783">IF(L4783="","",_xlfn.IFS(
  AND(L4783&gt;=TIME(9,0,0), L4783&lt;TIME(16,0,0)),"Morning",
  AND(L4783&gt;=TIME(16,0,0), L4783&lt;TIME(23,59,0)),"Evening",
  L4783&gt;=TIME(23,59,0),"Night",
  L4783&lt;TIME(9,0,0),"Night"
))</f>
        <v/>
      </c>
      <c r="O4783" t="str">
        <f t="shared" si="448"/>
        <v/>
      </c>
    </row>
    <row r="4784" spans="7:15" x14ac:dyDescent="0.25">
      <c r="G4784" t="str">
        <f t="shared" si="444"/>
        <v/>
      </c>
      <c r="H4784" s="4" t="str">
        <f t="shared" si="445"/>
        <v/>
      </c>
      <c r="I4784" t="str">
        <f>IFERROR(INDEX(Analysis!$B$71:$L$91, MATCH(B4784, Analysis!$A$71:$A$91, 0), MATCH(C4784, Analysis!$B$70:$L$70, 0)), "")</f>
        <v/>
      </c>
      <c r="J4784" t="str">
        <f t="shared" si="446"/>
        <v/>
      </c>
      <c r="K4784" s="56" t="str">
        <f t="shared" si="447"/>
        <v/>
      </c>
      <c r="L4784" s="57" t="str">
        <f t="shared" si="449"/>
        <v/>
      </c>
      <c r="M4784" t="str" cm="1">
        <f t="array" ref="M4784">IF(L4784="","",_xlfn.IFS(
  AND(L4784&gt;=TIME(9,0,0), L4784&lt;TIME(16,0,0)),"Morning",
  AND(L4784&gt;=TIME(16,0,0), L4784&lt;TIME(23,59,0)),"Evening",
  L4784&gt;=TIME(23,59,0),"Night",
  L4784&lt;TIME(9,0,0),"Night"
))</f>
        <v/>
      </c>
      <c r="O4784" t="str">
        <f t="shared" si="448"/>
        <v/>
      </c>
    </row>
    <row r="4785" spans="7:15" x14ac:dyDescent="0.25">
      <c r="G4785" t="str">
        <f t="shared" si="444"/>
        <v/>
      </c>
      <c r="H4785" s="4" t="str">
        <f t="shared" si="445"/>
        <v/>
      </c>
      <c r="I4785" t="str">
        <f>IFERROR(INDEX(Analysis!$B$71:$L$91, MATCH(B4785, Analysis!$A$71:$A$91, 0), MATCH(C4785, Analysis!$B$70:$L$70, 0)), "")</f>
        <v/>
      </c>
      <c r="J4785" t="str">
        <f t="shared" si="446"/>
        <v/>
      </c>
      <c r="K4785" s="56" t="str">
        <f t="shared" si="447"/>
        <v/>
      </c>
      <c r="L4785" s="57" t="str">
        <f t="shared" si="449"/>
        <v/>
      </c>
      <c r="M4785" t="str" cm="1">
        <f t="array" ref="M4785">IF(L4785="","",_xlfn.IFS(
  AND(L4785&gt;=TIME(9,0,0), L4785&lt;TIME(16,0,0)),"Morning",
  AND(L4785&gt;=TIME(16,0,0), L4785&lt;TIME(23,59,0)),"Evening",
  L4785&gt;=TIME(23,59,0),"Night",
  L4785&lt;TIME(9,0,0),"Night"
))</f>
        <v/>
      </c>
      <c r="O4785" t="str">
        <f t="shared" si="448"/>
        <v/>
      </c>
    </row>
    <row r="4786" spans="7:15" x14ac:dyDescent="0.25">
      <c r="G4786" t="str">
        <f t="shared" si="444"/>
        <v/>
      </c>
      <c r="H4786" s="4" t="str">
        <f t="shared" si="445"/>
        <v/>
      </c>
      <c r="I4786" t="str">
        <f>IFERROR(INDEX(Analysis!$B$71:$L$91, MATCH(B4786, Analysis!$A$71:$A$91, 0), MATCH(C4786, Analysis!$B$70:$L$70, 0)), "")</f>
        <v/>
      </c>
      <c r="J4786" t="str">
        <f t="shared" si="446"/>
        <v/>
      </c>
      <c r="K4786" s="56" t="str">
        <f t="shared" si="447"/>
        <v/>
      </c>
      <c r="L4786" s="57" t="str">
        <f t="shared" si="449"/>
        <v/>
      </c>
      <c r="M4786" t="str" cm="1">
        <f t="array" ref="M4786">IF(L4786="","",_xlfn.IFS(
  AND(L4786&gt;=TIME(9,0,0), L4786&lt;TIME(16,0,0)),"Morning",
  AND(L4786&gt;=TIME(16,0,0), L4786&lt;TIME(23,59,0)),"Evening",
  L4786&gt;=TIME(23,59,0),"Night",
  L4786&lt;TIME(9,0,0),"Night"
))</f>
        <v/>
      </c>
      <c r="O4786" t="str">
        <f t="shared" si="448"/>
        <v/>
      </c>
    </row>
    <row r="4787" spans="7:15" x14ac:dyDescent="0.25">
      <c r="G4787" t="str">
        <f t="shared" si="444"/>
        <v/>
      </c>
      <c r="H4787" s="4" t="str">
        <f t="shared" si="445"/>
        <v/>
      </c>
      <c r="I4787" t="str">
        <f>IFERROR(INDEX(Analysis!$B$71:$L$91, MATCH(B4787, Analysis!$A$71:$A$91, 0), MATCH(C4787, Analysis!$B$70:$L$70, 0)), "")</f>
        <v/>
      </c>
      <c r="J4787" t="str">
        <f t="shared" si="446"/>
        <v/>
      </c>
      <c r="K4787" s="56" t="str">
        <f t="shared" si="447"/>
        <v/>
      </c>
      <c r="L4787" s="57" t="str">
        <f t="shared" si="449"/>
        <v/>
      </c>
      <c r="M4787" t="str" cm="1">
        <f t="array" ref="M4787">IF(L4787="","",_xlfn.IFS(
  AND(L4787&gt;=TIME(9,0,0), L4787&lt;TIME(16,0,0)),"Morning",
  AND(L4787&gt;=TIME(16,0,0), L4787&lt;TIME(23,59,0)),"Evening",
  L4787&gt;=TIME(23,59,0),"Night",
  L4787&lt;TIME(9,0,0),"Night"
))</f>
        <v/>
      </c>
      <c r="O4787" t="str">
        <f t="shared" si="448"/>
        <v/>
      </c>
    </row>
    <row r="4788" spans="7:15" x14ac:dyDescent="0.25">
      <c r="G4788" t="str">
        <f t="shared" si="444"/>
        <v/>
      </c>
      <c r="H4788" s="4" t="str">
        <f t="shared" si="445"/>
        <v/>
      </c>
      <c r="I4788" t="str">
        <f>IFERROR(INDEX(Analysis!$B$71:$L$91, MATCH(B4788, Analysis!$A$71:$A$91, 0), MATCH(C4788, Analysis!$B$70:$L$70, 0)), "")</f>
        <v/>
      </c>
      <c r="J4788" t="str">
        <f t="shared" si="446"/>
        <v/>
      </c>
      <c r="K4788" s="56" t="str">
        <f t="shared" si="447"/>
        <v/>
      </c>
      <c r="L4788" s="57" t="str">
        <f t="shared" si="449"/>
        <v/>
      </c>
      <c r="M4788" t="str" cm="1">
        <f t="array" ref="M4788">IF(L4788="","",_xlfn.IFS(
  AND(L4788&gt;=TIME(9,0,0), L4788&lt;TIME(16,0,0)),"Morning",
  AND(L4788&gt;=TIME(16,0,0), L4788&lt;TIME(23,59,0)),"Evening",
  L4788&gt;=TIME(23,59,0),"Night",
  L4788&lt;TIME(9,0,0),"Night"
))</f>
        <v/>
      </c>
      <c r="O4788" t="str">
        <f t="shared" si="448"/>
        <v/>
      </c>
    </row>
    <row r="4789" spans="7:15" x14ac:dyDescent="0.25">
      <c r="G4789" t="str">
        <f t="shared" si="444"/>
        <v/>
      </c>
      <c r="H4789" s="4" t="str">
        <f t="shared" si="445"/>
        <v/>
      </c>
      <c r="I4789" t="str">
        <f>IFERROR(INDEX(Analysis!$B$71:$L$91, MATCH(B4789, Analysis!$A$71:$A$91, 0), MATCH(C4789, Analysis!$B$70:$L$70, 0)), "")</f>
        <v/>
      </c>
      <c r="J4789" t="str">
        <f t="shared" si="446"/>
        <v/>
      </c>
      <c r="K4789" s="56" t="str">
        <f t="shared" si="447"/>
        <v/>
      </c>
      <c r="L4789" s="57" t="str">
        <f t="shared" si="449"/>
        <v/>
      </c>
      <c r="M4789" t="str" cm="1">
        <f t="array" ref="M4789">IF(L4789="","",_xlfn.IFS(
  AND(L4789&gt;=TIME(9,0,0), L4789&lt;TIME(16,0,0)),"Morning",
  AND(L4789&gt;=TIME(16,0,0), L4789&lt;TIME(23,59,0)),"Evening",
  L4789&gt;=TIME(23,59,0),"Night",
  L4789&lt;TIME(9,0,0),"Night"
))</f>
        <v/>
      </c>
      <c r="O4789" t="str">
        <f t="shared" si="448"/>
        <v/>
      </c>
    </row>
    <row r="4790" spans="7:15" x14ac:dyDescent="0.25">
      <c r="G4790" t="str">
        <f t="shared" si="444"/>
        <v/>
      </c>
      <c r="H4790" s="4" t="str">
        <f t="shared" si="445"/>
        <v/>
      </c>
      <c r="I4790" t="str">
        <f>IFERROR(INDEX(Analysis!$B$71:$L$91, MATCH(B4790, Analysis!$A$71:$A$91, 0), MATCH(C4790, Analysis!$B$70:$L$70, 0)), "")</f>
        <v/>
      </c>
      <c r="J4790" t="str">
        <f t="shared" si="446"/>
        <v/>
      </c>
      <c r="K4790" s="56" t="str">
        <f t="shared" si="447"/>
        <v/>
      </c>
      <c r="L4790" s="57" t="str">
        <f t="shared" si="449"/>
        <v/>
      </c>
      <c r="M4790" t="str" cm="1">
        <f t="array" ref="M4790">IF(L4790="","",_xlfn.IFS(
  AND(L4790&gt;=TIME(9,0,0), L4790&lt;TIME(16,0,0)),"Morning",
  AND(L4790&gt;=TIME(16,0,0), L4790&lt;TIME(23,59,0)),"Evening",
  L4790&gt;=TIME(23,59,0),"Night",
  L4790&lt;TIME(9,0,0),"Night"
))</f>
        <v/>
      </c>
      <c r="O4790" t="str">
        <f t="shared" si="448"/>
        <v/>
      </c>
    </row>
    <row r="4791" spans="7:15" x14ac:dyDescent="0.25">
      <c r="G4791" t="str">
        <f t="shared" si="444"/>
        <v/>
      </c>
      <c r="H4791" s="4" t="str">
        <f t="shared" si="445"/>
        <v/>
      </c>
      <c r="I4791" t="str">
        <f>IFERROR(INDEX(Analysis!$B$71:$L$91, MATCH(B4791, Analysis!$A$71:$A$91, 0), MATCH(C4791, Analysis!$B$70:$L$70, 0)), "")</f>
        <v/>
      </c>
      <c r="J4791" t="str">
        <f t="shared" si="446"/>
        <v/>
      </c>
      <c r="K4791" s="56" t="str">
        <f t="shared" si="447"/>
        <v/>
      </c>
      <c r="L4791" s="57" t="str">
        <f t="shared" si="449"/>
        <v/>
      </c>
      <c r="M4791" t="str" cm="1">
        <f t="array" ref="M4791">IF(L4791="","",_xlfn.IFS(
  AND(L4791&gt;=TIME(9,0,0), L4791&lt;TIME(16,0,0)),"Morning",
  AND(L4791&gt;=TIME(16,0,0), L4791&lt;TIME(23,59,0)),"Evening",
  L4791&gt;=TIME(23,59,0),"Night",
  L4791&lt;TIME(9,0,0),"Night"
))</f>
        <v/>
      </c>
      <c r="O4791" t="str">
        <f t="shared" si="448"/>
        <v/>
      </c>
    </row>
    <row r="4792" spans="7:15" x14ac:dyDescent="0.25">
      <c r="G4792" t="str">
        <f t="shared" si="444"/>
        <v/>
      </c>
      <c r="H4792" s="4" t="str">
        <f t="shared" si="445"/>
        <v/>
      </c>
      <c r="I4792" t="str">
        <f>IFERROR(INDEX(Analysis!$B$71:$L$91, MATCH(B4792, Analysis!$A$71:$A$91, 0), MATCH(C4792, Analysis!$B$70:$L$70, 0)), "")</f>
        <v/>
      </c>
      <c r="J4792" t="str">
        <f t="shared" si="446"/>
        <v/>
      </c>
      <c r="K4792" s="56" t="str">
        <f t="shared" si="447"/>
        <v/>
      </c>
      <c r="L4792" s="57" t="str">
        <f t="shared" si="449"/>
        <v/>
      </c>
      <c r="M4792" t="str" cm="1">
        <f t="array" ref="M4792">IF(L4792="","",_xlfn.IFS(
  AND(L4792&gt;=TIME(9,0,0), L4792&lt;TIME(16,0,0)),"Morning",
  AND(L4792&gt;=TIME(16,0,0), L4792&lt;TIME(23,59,0)),"Evening",
  L4792&gt;=TIME(23,59,0),"Night",
  L4792&lt;TIME(9,0,0),"Night"
))</f>
        <v/>
      </c>
      <c r="O4792" t="str">
        <f t="shared" si="448"/>
        <v/>
      </c>
    </row>
    <row r="4793" spans="7:15" x14ac:dyDescent="0.25">
      <c r="G4793" t="str">
        <f t="shared" si="444"/>
        <v/>
      </c>
      <c r="H4793" s="4" t="str">
        <f t="shared" si="445"/>
        <v/>
      </c>
      <c r="I4793" t="str">
        <f>IFERROR(INDEX(Analysis!$B$71:$L$91, MATCH(B4793, Analysis!$A$71:$A$91, 0), MATCH(C4793, Analysis!$B$70:$L$70, 0)), "")</f>
        <v/>
      </c>
      <c r="J4793" t="str">
        <f t="shared" si="446"/>
        <v/>
      </c>
      <c r="K4793" s="56" t="str">
        <f t="shared" si="447"/>
        <v/>
      </c>
      <c r="L4793" s="57" t="str">
        <f t="shared" si="449"/>
        <v/>
      </c>
      <c r="M4793" t="str" cm="1">
        <f t="array" ref="M4793">IF(L4793="","",_xlfn.IFS(
  AND(L4793&gt;=TIME(9,0,0), L4793&lt;TIME(16,0,0)),"Morning",
  AND(L4793&gt;=TIME(16,0,0), L4793&lt;TIME(23,59,0)),"Evening",
  L4793&gt;=TIME(23,59,0),"Night",
  L4793&lt;TIME(9,0,0),"Night"
))</f>
        <v/>
      </c>
      <c r="O4793" t="str">
        <f t="shared" si="448"/>
        <v/>
      </c>
    </row>
    <row r="4794" spans="7:15" x14ac:dyDescent="0.25">
      <c r="G4794" t="str">
        <f t="shared" si="444"/>
        <v/>
      </c>
      <c r="H4794" s="4" t="str">
        <f t="shared" si="445"/>
        <v/>
      </c>
      <c r="I4794" t="str">
        <f>IFERROR(INDEX(Analysis!$B$71:$L$91, MATCH(B4794, Analysis!$A$71:$A$91, 0), MATCH(C4794, Analysis!$B$70:$L$70, 0)), "")</f>
        <v/>
      </c>
      <c r="J4794" t="str">
        <f t="shared" si="446"/>
        <v/>
      </c>
      <c r="K4794" s="56" t="str">
        <f t="shared" si="447"/>
        <v/>
      </c>
      <c r="L4794" s="57" t="str">
        <f t="shared" si="449"/>
        <v/>
      </c>
      <c r="M4794" t="str" cm="1">
        <f t="array" ref="M4794">IF(L4794="","",_xlfn.IFS(
  AND(L4794&gt;=TIME(9,0,0), L4794&lt;TIME(16,0,0)),"Morning",
  AND(L4794&gt;=TIME(16,0,0), L4794&lt;TIME(23,59,0)),"Evening",
  L4794&gt;=TIME(23,59,0),"Night",
  L4794&lt;TIME(9,0,0),"Night"
))</f>
        <v/>
      </c>
      <c r="O4794" t="str">
        <f t="shared" si="448"/>
        <v/>
      </c>
    </row>
    <row r="4795" spans="7:15" x14ac:dyDescent="0.25">
      <c r="G4795" t="str">
        <f t="shared" si="444"/>
        <v/>
      </c>
      <c r="H4795" s="4" t="str">
        <f t="shared" si="445"/>
        <v/>
      </c>
      <c r="I4795" t="str">
        <f>IFERROR(INDEX(Analysis!$B$71:$L$91, MATCH(B4795, Analysis!$A$71:$A$91, 0), MATCH(C4795, Analysis!$B$70:$L$70, 0)), "")</f>
        <v/>
      </c>
      <c r="J4795" t="str">
        <f t="shared" si="446"/>
        <v/>
      </c>
      <c r="K4795" s="56" t="str">
        <f t="shared" si="447"/>
        <v/>
      </c>
      <c r="L4795" s="57" t="str">
        <f t="shared" si="449"/>
        <v/>
      </c>
      <c r="M4795" t="str" cm="1">
        <f t="array" ref="M4795">IF(L4795="","",_xlfn.IFS(
  AND(L4795&gt;=TIME(9,0,0), L4795&lt;TIME(16,0,0)),"Morning",
  AND(L4795&gt;=TIME(16,0,0), L4795&lt;TIME(23,59,0)),"Evening",
  L4795&gt;=TIME(23,59,0),"Night",
  L4795&lt;TIME(9,0,0),"Night"
))</f>
        <v/>
      </c>
      <c r="O4795" t="str">
        <f t="shared" si="448"/>
        <v/>
      </c>
    </row>
    <row r="4796" spans="7:15" x14ac:dyDescent="0.25">
      <c r="G4796" t="str">
        <f t="shared" si="444"/>
        <v/>
      </c>
      <c r="H4796" s="4" t="str">
        <f t="shared" si="445"/>
        <v/>
      </c>
      <c r="I4796" t="str">
        <f>IFERROR(INDEX(Analysis!$B$71:$L$91, MATCH(B4796, Analysis!$A$71:$A$91, 0), MATCH(C4796, Analysis!$B$70:$L$70, 0)), "")</f>
        <v/>
      </c>
      <c r="J4796" t="str">
        <f t="shared" si="446"/>
        <v/>
      </c>
      <c r="K4796" s="56" t="str">
        <f t="shared" si="447"/>
        <v/>
      </c>
      <c r="L4796" s="57" t="str">
        <f t="shared" si="449"/>
        <v/>
      </c>
      <c r="M4796" t="str" cm="1">
        <f t="array" ref="M4796">IF(L4796="","",_xlfn.IFS(
  AND(L4796&gt;=TIME(9,0,0), L4796&lt;TIME(16,0,0)),"Morning",
  AND(L4796&gt;=TIME(16,0,0), L4796&lt;TIME(23,59,0)),"Evening",
  L4796&gt;=TIME(23,59,0),"Night",
  L4796&lt;TIME(9,0,0),"Night"
))</f>
        <v/>
      </c>
      <c r="O4796" t="str">
        <f t="shared" si="448"/>
        <v/>
      </c>
    </row>
    <row r="4797" spans="7:15" x14ac:dyDescent="0.25">
      <c r="G4797" t="str">
        <f t="shared" si="444"/>
        <v/>
      </c>
      <c r="H4797" s="4" t="str">
        <f t="shared" si="445"/>
        <v/>
      </c>
      <c r="I4797" t="str">
        <f>IFERROR(INDEX(Analysis!$B$71:$L$91, MATCH(B4797, Analysis!$A$71:$A$91, 0), MATCH(C4797, Analysis!$B$70:$L$70, 0)), "")</f>
        <v/>
      </c>
      <c r="J4797" t="str">
        <f t="shared" si="446"/>
        <v/>
      </c>
      <c r="K4797" s="56" t="str">
        <f t="shared" si="447"/>
        <v/>
      </c>
      <c r="L4797" s="57" t="str">
        <f t="shared" si="449"/>
        <v/>
      </c>
      <c r="M4797" t="str" cm="1">
        <f t="array" ref="M4797">IF(L4797="","",_xlfn.IFS(
  AND(L4797&gt;=TIME(9,0,0), L4797&lt;TIME(16,0,0)),"Morning",
  AND(L4797&gt;=TIME(16,0,0), L4797&lt;TIME(23,59,0)),"Evening",
  L4797&gt;=TIME(23,59,0),"Night",
  L4797&lt;TIME(9,0,0),"Night"
))</f>
        <v/>
      </c>
      <c r="O4797" t="str">
        <f t="shared" si="448"/>
        <v/>
      </c>
    </row>
    <row r="4798" spans="7:15" x14ac:dyDescent="0.25">
      <c r="G4798" t="str">
        <f t="shared" si="444"/>
        <v/>
      </c>
      <c r="H4798" s="4" t="str">
        <f t="shared" si="445"/>
        <v/>
      </c>
      <c r="I4798" t="str">
        <f>IFERROR(INDEX(Analysis!$B$71:$L$91, MATCH(B4798, Analysis!$A$71:$A$91, 0), MATCH(C4798, Analysis!$B$70:$L$70, 0)), "")</f>
        <v/>
      </c>
      <c r="J4798" t="str">
        <f t="shared" si="446"/>
        <v/>
      </c>
      <c r="K4798" s="56" t="str">
        <f t="shared" si="447"/>
        <v/>
      </c>
      <c r="L4798" s="57" t="str">
        <f t="shared" si="449"/>
        <v/>
      </c>
      <c r="M4798" t="str" cm="1">
        <f t="array" ref="M4798">IF(L4798="","",_xlfn.IFS(
  AND(L4798&gt;=TIME(9,0,0), L4798&lt;TIME(16,0,0)),"Morning",
  AND(L4798&gt;=TIME(16,0,0), L4798&lt;TIME(23,59,0)),"Evening",
  L4798&gt;=TIME(23,59,0),"Night",
  L4798&lt;TIME(9,0,0),"Night"
))</f>
        <v/>
      </c>
      <c r="O4798" t="str">
        <f t="shared" si="448"/>
        <v/>
      </c>
    </row>
    <row r="4799" spans="7:15" x14ac:dyDescent="0.25">
      <c r="G4799" t="str">
        <f t="shared" si="444"/>
        <v/>
      </c>
      <c r="H4799" s="4" t="str">
        <f t="shared" si="445"/>
        <v/>
      </c>
      <c r="I4799" t="str">
        <f>IFERROR(INDEX(Analysis!$B$71:$L$91, MATCH(B4799, Analysis!$A$71:$A$91, 0), MATCH(C4799, Analysis!$B$70:$L$70, 0)), "")</f>
        <v/>
      </c>
      <c r="J4799" t="str">
        <f t="shared" si="446"/>
        <v/>
      </c>
      <c r="K4799" s="56" t="str">
        <f t="shared" si="447"/>
        <v/>
      </c>
      <c r="L4799" s="57" t="str">
        <f t="shared" si="449"/>
        <v/>
      </c>
      <c r="M4799" t="str" cm="1">
        <f t="array" ref="M4799">IF(L4799="","",_xlfn.IFS(
  AND(L4799&gt;=TIME(9,0,0), L4799&lt;TIME(16,0,0)),"Morning",
  AND(L4799&gt;=TIME(16,0,0), L4799&lt;TIME(23,59,0)),"Evening",
  L4799&gt;=TIME(23,59,0),"Night",
  L4799&lt;TIME(9,0,0),"Night"
))</f>
        <v/>
      </c>
      <c r="O4799" t="str">
        <f t="shared" si="448"/>
        <v/>
      </c>
    </row>
    <row r="4800" spans="7:15" x14ac:dyDescent="0.25">
      <c r="G4800" t="str">
        <f t="shared" si="444"/>
        <v/>
      </c>
      <c r="H4800" s="4" t="str">
        <f t="shared" si="445"/>
        <v/>
      </c>
      <c r="I4800" t="str">
        <f>IFERROR(INDEX(Analysis!$B$71:$L$91, MATCH(B4800, Analysis!$A$71:$A$91, 0), MATCH(C4800, Analysis!$B$70:$L$70, 0)), "")</f>
        <v/>
      </c>
      <c r="J4800" t="str">
        <f t="shared" si="446"/>
        <v/>
      </c>
      <c r="K4800" s="56" t="str">
        <f t="shared" si="447"/>
        <v/>
      </c>
      <c r="L4800" s="57" t="str">
        <f t="shared" si="449"/>
        <v/>
      </c>
      <c r="M4800" t="str" cm="1">
        <f t="array" ref="M4800">IF(L4800="","",_xlfn.IFS(
  AND(L4800&gt;=TIME(9,0,0), L4800&lt;TIME(16,0,0)),"Morning",
  AND(L4800&gt;=TIME(16,0,0), L4800&lt;TIME(23,59,0)),"Evening",
  L4800&gt;=TIME(23,59,0),"Night",
  L4800&lt;TIME(9,0,0),"Night"
))</f>
        <v/>
      </c>
      <c r="O4800" t="str">
        <f t="shared" si="448"/>
        <v/>
      </c>
    </row>
    <row r="4801" spans="7:15" x14ac:dyDescent="0.25">
      <c r="G4801" t="str">
        <f t="shared" si="444"/>
        <v/>
      </c>
      <c r="H4801" s="4" t="str">
        <f t="shared" si="445"/>
        <v/>
      </c>
      <c r="I4801" t="str">
        <f>IFERROR(INDEX(Analysis!$B$71:$L$91, MATCH(B4801, Analysis!$A$71:$A$91, 0), MATCH(C4801, Analysis!$B$70:$L$70, 0)), "")</f>
        <v/>
      </c>
      <c r="J4801" t="str">
        <f t="shared" si="446"/>
        <v/>
      </c>
      <c r="K4801" s="56" t="str">
        <f t="shared" si="447"/>
        <v/>
      </c>
      <c r="L4801" s="57" t="str">
        <f t="shared" si="449"/>
        <v/>
      </c>
      <c r="M4801" t="str" cm="1">
        <f t="array" ref="M4801">IF(L4801="","",_xlfn.IFS(
  AND(L4801&gt;=TIME(9,0,0), L4801&lt;TIME(16,0,0)),"Morning",
  AND(L4801&gt;=TIME(16,0,0), L4801&lt;TIME(23,59,0)),"Evening",
  L4801&gt;=TIME(23,59,0),"Night",
  L4801&lt;TIME(9,0,0),"Night"
))</f>
        <v/>
      </c>
      <c r="O4801" t="str">
        <f t="shared" si="448"/>
        <v/>
      </c>
    </row>
    <row r="4802" spans="7:15" x14ac:dyDescent="0.25">
      <c r="G4802" t="str">
        <f t="shared" ref="G4802:G4865" si="450">IF(ISBLANK(A4802), "", IF(ISBLANK(F4802), 0, F4802))</f>
        <v/>
      </c>
      <c r="H4802" s="4" t="str">
        <f t="shared" ref="H4802:H4865" si="451">IF(ISBLANK(E4802),"",HYPERLINK(E4802,"Click here"))</f>
        <v/>
      </c>
      <c r="I4802" t="str">
        <f>IFERROR(INDEX(Analysis!$B$71:$L$91, MATCH(B4802, Analysis!$A$71:$A$91, 0), MATCH(C4802, Analysis!$B$70:$L$70, 0)), "")</f>
        <v/>
      </c>
      <c r="J4802" t="str">
        <f t="shared" ref="J4802:J4865" si="452">IF(ISBLANK(A4802),"",WEEKNUM(A4802))</f>
        <v/>
      </c>
      <c r="K4802" s="56" t="str">
        <f t="shared" ref="K4802:K4865" si="453">IF(ISBLANK(A4802),"",DATE(YEAR(A4802),MONTH(A4802),DAY(A4802)))</f>
        <v/>
      </c>
      <c r="L4802" s="57" t="str">
        <f t="shared" si="449"/>
        <v/>
      </c>
      <c r="M4802" t="str" cm="1">
        <f t="array" ref="M4802">IF(L4802="","",_xlfn.IFS(
  AND(L4802&gt;=TIME(9,0,0), L4802&lt;TIME(16,0,0)),"Morning",
  AND(L4802&gt;=TIME(16,0,0), L4802&lt;TIME(23,59,0)),"Evening",
  L4802&gt;=TIME(23,59,0),"Night",
  L4802&lt;TIME(9,0,0),"Night"
))</f>
        <v/>
      </c>
      <c r="O4802" t="str">
        <f t="shared" ref="O4802:O4865" si="454">IF(N4802="ON", _xlfn.IMAGE(E4802, 1), "")</f>
        <v/>
      </c>
    </row>
    <row r="4803" spans="7:15" x14ac:dyDescent="0.25">
      <c r="G4803" t="str">
        <f t="shared" si="450"/>
        <v/>
      </c>
      <c r="H4803" s="4" t="str">
        <f t="shared" si="451"/>
        <v/>
      </c>
      <c r="I4803" t="str">
        <f>IFERROR(INDEX(Analysis!$B$71:$L$91, MATCH(B4803, Analysis!$A$71:$A$91, 0), MATCH(C4803, Analysis!$B$70:$L$70, 0)), "")</f>
        <v/>
      </c>
      <c r="J4803" t="str">
        <f t="shared" si="452"/>
        <v/>
      </c>
      <c r="K4803" s="56" t="str">
        <f t="shared" si="453"/>
        <v/>
      </c>
      <c r="L4803" s="57" t="str">
        <f t="shared" ref="L4803:L4866" si="455">IF(A4803="", "", A4803 - INT(A4803))</f>
        <v/>
      </c>
      <c r="M4803" t="str" cm="1">
        <f t="array" ref="M4803">IF(L4803="","",_xlfn.IFS(
  AND(L4803&gt;=TIME(9,0,0), L4803&lt;TIME(16,0,0)),"Morning",
  AND(L4803&gt;=TIME(16,0,0), L4803&lt;TIME(23,59,0)),"Evening",
  L4803&gt;=TIME(23,59,0),"Night",
  L4803&lt;TIME(9,0,0),"Night"
))</f>
        <v/>
      </c>
      <c r="O4803" t="str">
        <f t="shared" si="454"/>
        <v/>
      </c>
    </row>
    <row r="4804" spans="7:15" x14ac:dyDescent="0.25">
      <c r="G4804" t="str">
        <f t="shared" si="450"/>
        <v/>
      </c>
      <c r="H4804" s="4" t="str">
        <f t="shared" si="451"/>
        <v/>
      </c>
      <c r="I4804" t="str">
        <f>IFERROR(INDEX(Analysis!$B$71:$L$91, MATCH(B4804, Analysis!$A$71:$A$91, 0), MATCH(C4804, Analysis!$B$70:$L$70, 0)), "")</f>
        <v/>
      </c>
      <c r="J4804" t="str">
        <f t="shared" si="452"/>
        <v/>
      </c>
      <c r="K4804" s="56" t="str">
        <f t="shared" si="453"/>
        <v/>
      </c>
      <c r="L4804" s="57" t="str">
        <f t="shared" si="455"/>
        <v/>
      </c>
      <c r="M4804" t="str" cm="1">
        <f t="array" ref="M4804">IF(L4804="","",_xlfn.IFS(
  AND(L4804&gt;=TIME(9,0,0), L4804&lt;TIME(16,0,0)),"Morning",
  AND(L4804&gt;=TIME(16,0,0), L4804&lt;TIME(23,59,0)),"Evening",
  L4804&gt;=TIME(23,59,0),"Night",
  L4804&lt;TIME(9,0,0),"Night"
))</f>
        <v/>
      </c>
      <c r="O4804" t="str">
        <f t="shared" si="454"/>
        <v/>
      </c>
    </row>
    <row r="4805" spans="7:15" x14ac:dyDescent="0.25">
      <c r="G4805" t="str">
        <f t="shared" si="450"/>
        <v/>
      </c>
      <c r="H4805" s="4" t="str">
        <f t="shared" si="451"/>
        <v/>
      </c>
      <c r="I4805" t="str">
        <f>IFERROR(INDEX(Analysis!$B$71:$L$91, MATCH(B4805, Analysis!$A$71:$A$91, 0), MATCH(C4805, Analysis!$B$70:$L$70, 0)), "")</f>
        <v/>
      </c>
      <c r="J4805" t="str">
        <f t="shared" si="452"/>
        <v/>
      </c>
      <c r="K4805" s="56" t="str">
        <f t="shared" si="453"/>
        <v/>
      </c>
      <c r="L4805" s="57" t="str">
        <f t="shared" si="455"/>
        <v/>
      </c>
      <c r="M4805" t="str" cm="1">
        <f t="array" ref="M4805">IF(L4805="","",_xlfn.IFS(
  AND(L4805&gt;=TIME(9,0,0), L4805&lt;TIME(16,0,0)),"Morning",
  AND(L4805&gt;=TIME(16,0,0), L4805&lt;TIME(23,59,0)),"Evening",
  L4805&gt;=TIME(23,59,0),"Night",
  L4805&lt;TIME(9,0,0),"Night"
))</f>
        <v/>
      </c>
      <c r="O4805" t="str">
        <f t="shared" si="454"/>
        <v/>
      </c>
    </row>
    <row r="4806" spans="7:15" x14ac:dyDescent="0.25">
      <c r="G4806" t="str">
        <f t="shared" si="450"/>
        <v/>
      </c>
      <c r="H4806" s="4" t="str">
        <f t="shared" si="451"/>
        <v/>
      </c>
      <c r="I4806" t="str">
        <f>IFERROR(INDEX(Analysis!$B$71:$L$91, MATCH(B4806, Analysis!$A$71:$A$91, 0), MATCH(C4806, Analysis!$B$70:$L$70, 0)), "")</f>
        <v/>
      </c>
      <c r="J4806" t="str">
        <f t="shared" si="452"/>
        <v/>
      </c>
      <c r="K4806" s="56" t="str">
        <f t="shared" si="453"/>
        <v/>
      </c>
      <c r="L4806" s="57" t="str">
        <f t="shared" si="455"/>
        <v/>
      </c>
      <c r="M4806" t="str" cm="1">
        <f t="array" ref="M4806">IF(L4806="","",_xlfn.IFS(
  AND(L4806&gt;=TIME(9,0,0), L4806&lt;TIME(16,0,0)),"Morning",
  AND(L4806&gt;=TIME(16,0,0), L4806&lt;TIME(23,59,0)),"Evening",
  L4806&gt;=TIME(23,59,0),"Night",
  L4806&lt;TIME(9,0,0),"Night"
))</f>
        <v/>
      </c>
      <c r="O4806" t="str">
        <f t="shared" si="454"/>
        <v/>
      </c>
    </row>
    <row r="4807" spans="7:15" x14ac:dyDescent="0.25">
      <c r="G4807" t="str">
        <f t="shared" si="450"/>
        <v/>
      </c>
      <c r="H4807" s="4" t="str">
        <f t="shared" si="451"/>
        <v/>
      </c>
      <c r="I4807" t="str">
        <f>IFERROR(INDEX(Analysis!$B$71:$L$91, MATCH(B4807, Analysis!$A$71:$A$91, 0), MATCH(C4807, Analysis!$B$70:$L$70, 0)), "")</f>
        <v/>
      </c>
      <c r="J4807" t="str">
        <f t="shared" si="452"/>
        <v/>
      </c>
      <c r="K4807" s="56" t="str">
        <f t="shared" si="453"/>
        <v/>
      </c>
      <c r="L4807" s="57" t="str">
        <f t="shared" si="455"/>
        <v/>
      </c>
      <c r="M4807" t="str" cm="1">
        <f t="array" ref="M4807">IF(L4807="","",_xlfn.IFS(
  AND(L4807&gt;=TIME(9,0,0), L4807&lt;TIME(16,0,0)),"Morning",
  AND(L4807&gt;=TIME(16,0,0), L4807&lt;TIME(23,59,0)),"Evening",
  L4807&gt;=TIME(23,59,0),"Night",
  L4807&lt;TIME(9,0,0),"Night"
))</f>
        <v/>
      </c>
      <c r="O4807" t="str">
        <f t="shared" si="454"/>
        <v/>
      </c>
    </row>
    <row r="4808" spans="7:15" x14ac:dyDescent="0.25">
      <c r="G4808" t="str">
        <f t="shared" si="450"/>
        <v/>
      </c>
      <c r="H4808" s="4" t="str">
        <f t="shared" si="451"/>
        <v/>
      </c>
      <c r="I4808" t="str">
        <f>IFERROR(INDEX(Analysis!$B$71:$L$91, MATCH(B4808, Analysis!$A$71:$A$91, 0), MATCH(C4808, Analysis!$B$70:$L$70, 0)), "")</f>
        <v/>
      </c>
      <c r="J4808" t="str">
        <f t="shared" si="452"/>
        <v/>
      </c>
      <c r="K4808" s="56" t="str">
        <f t="shared" si="453"/>
        <v/>
      </c>
      <c r="L4808" s="57" t="str">
        <f t="shared" si="455"/>
        <v/>
      </c>
      <c r="M4808" t="str" cm="1">
        <f t="array" ref="M4808">IF(L4808="","",_xlfn.IFS(
  AND(L4808&gt;=TIME(9,0,0), L4808&lt;TIME(16,0,0)),"Morning",
  AND(L4808&gt;=TIME(16,0,0), L4808&lt;TIME(23,59,0)),"Evening",
  L4808&gt;=TIME(23,59,0),"Night",
  L4808&lt;TIME(9,0,0),"Night"
))</f>
        <v/>
      </c>
      <c r="O4808" t="str">
        <f t="shared" si="454"/>
        <v/>
      </c>
    </row>
    <row r="4809" spans="7:15" x14ac:dyDescent="0.25">
      <c r="G4809" t="str">
        <f t="shared" si="450"/>
        <v/>
      </c>
      <c r="H4809" s="4" t="str">
        <f t="shared" si="451"/>
        <v/>
      </c>
      <c r="I4809" t="str">
        <f>IFERROR(INDEX(Analysis!$B$71:$L$91, MATCH(B4809, Analysis!$A$71:$A$91, 0), MATCH(C4809, Analysis!$B$70:$L$70, 0)), "")</f>
        <v/>
      </c>
      <c r="J4809" t="str">
        <f t="shared" si="452"/>
        <v/>
      </c>
      <c r="K4809" s="56" t="str">
        <f t="shared" si="453"/>
        <v/>
      </c>
      <c r="L4809" s="57" t="str">
        <f t="shared" si="455"/>
        <v/>
      </c>
      <c r="M4809" t="str" cm="1">
        <f t="array" ref="M4809">IF(L4809="","",_xlfn.IFS(
  AND(L4809&gt;=TIME(9,0,0), L4809&lt;TIME(16,0,0)),"Morning",
  AND(L4809&gt;=TIME(16,0,0), L4809&lt;TIME(23,59,0)),"Evening",
  L4809&gt;=TIME(23,59,0),"Night",
  L4809&lt;TIME(9,0,0),"Night"
))</f>
        <v/>
      </c>
      <c r="O4809" t="str">
        <f t="shared" si="454"/>
        <v/>
      </c>
    </row>
    <row r="4810" spans="7:15" x14ac:dyDescent="0.25">
      <c r="G4810" t="str">
        <f t="shared" si="450"/>
        <v/>
      </c>
      <c r="H4810" s="4" t="str">
        <f t="shared" si="451"/>
        <v/>
      </c>
      <c r="I4810" t="str">
        <f>IFERROR(INDEX(Analysis!$B$71:$L$91, MATCH(B4810, Analysis!$A$71:$A$91, 0), MATCH(C4810, Analysis!$B$70:$L$70, 0)), "")</f>
        <v/>
      </c>
      <c r="J4810" t="str">
        <f t="shared" si="452"/>
        <v/>
      </c>
      <c r="K4810" s="56" t="str">
        <f t="shared" si="453"/>
        <v/>
      </c>
      <c r="L4810" s="57" t="str">
        <f t="shared" si="455"/>
        <v/>
      </c>
      <c r="M4810" t="str" cm="1">
        <f t="array" ref="M4810">IF(L4810="","",_xlfn.IFS(
  AND(L4810&gt;=TIME(9,0,0), L4810&lt;TIME(16,0,0)),"Morning",
  AND(L4810&gt;=TIME(16,0,0), L4810&lt;TIME(23,59,0)),"Evening",
  L4810&gt;=TIME(23,59,0),"Night",
  L4810&lt;TIME(9,0,0),"Night"
))</f>
        <v/>
      </c>
      <c r="O4810" t="str">
        <f t="shared" si="454"/>
        <v/>
      </c>
    </row>
    <row r="4811" spans="7:15" x14ac:dyDescent="0.25">
      <c r="G4811" t="str">
        <f t="shared" si="450"/>
        <v/>
      </c>
      <c r="H4811" s="4" t="str">
        <f t="shared" si="451"/>
        <v/>
      </c>
      <c r="I4811" t="str">
        <f>IFERROR(INDEX(Analysis!$B$71:$L$91, MATCH(B4811, Analysis!$A$71:$A$91, 0), MATCH(C4811, Analysis!$B$70:$L$70, 0)), "")</f>
        <v/>
      </c>
      <c r="J4811" t="str">
        <f t="shared" si="452"/>
        <v/>
      </c>
      <c r="K4811" s="56" t="str">
        <f t="shared" si="453"/>
        <v/>
      </c>
      <c r="L4811" s="57" t="str">
        <f t="shared" si="455"/>
        <v/>
      </c>
      <c r="M4811" t="str" cm="1">
        <f t="array" ref="M4811">IF(L4811="","",_xlfn.IFS(
  AND(L4811&gt;=TIME(9,0,0), L4811&lt;TIME(16,0,0)),"Morning",
  AND(L4811&gt;=TIME(16,0,0), L4811&lt;TIME(23,59,0)),"Evening",
  L4811&gt;=TIME(23,59,0),"Night",
  L4811&lt;TIME(9,0,0),"Night"
))</f>
        <v/>
      </c>
      <c r="O4811" t="str">
        <f t="shared" si="454"/>
        <v/>
      </c>
    </row>
    <row r="4812" spans="7:15" x14ac:dyDescent="0.25">
      <c r="G4812" t="str">
        <f t="shared" si="450"/>
        <v/>
      </c>
      <c r="H4812" s="4" t="str">
        <f t="shared" si="451"/>
        <v/>
      </c>
      <c r="I4812" t="str">
        <f>IFERROR(INDEX(Analysis!$B$71:$L$91, MATCH(B4812, Analysis!$A$71:$A$91, 0), MATCH(C4812, Analysis!$B$70:$L$70, 0)), "")</f>
        <v/>
      </c>
      <c r="J4812" t="str">
        <f t="shared" si="452"/>
        <v/>
      </c>
      <c r="K4812" s="56" t="str">
        <f t="shared" si="453"/>
        <v/>
      </c>
      <c r="L4812" s="57" t="str">
        <f t="shared" si="455"/>
        <v/>
      </c>
      <c r="M4812" t="str" cm="1">
        <f t="array" ref="M4812">IF(L4812="","",_xlfn.IFS(
  AND(L4812&gt;=TIME(9,0,0), L4812&lt;TIME(16,0,0)),"Morning",
  AND(L4812&gt;=TIME(16,0,0), L4812&lt;TIME(23,59,0)),"Evening",
  L4812&gt;=TIME(23,59,0),"Night",
  L4812&lt;TIME(9,0,0),"Night"
))</f>
        <v/>
      </c>
      <c r="O4812" t="str">
        <f t="shared" si="454"/>
        <v/>
      </c>
    </row>
    <row r="4813" spans="7:15" x14ac:dyDescent="0.25">
      <c r="G4813" t="str">
        <f t="shared" si="450"/>
        <v/>
      </c>
      <c r="H4813" s="4" t="str">
        <f t="shared" si="451"/>
        <v/>
      </c>
      <c r="I4813" t="str">
        <f>IFERROR(INDEX(Analysis!$B$71:$L$91, MATCH(B4813, Analysis!$A$71:$A$91, 0), MATCH(C4813, Analysis!$B$70:$L$70, 0)), "")</f>
        <v/>
      </c>
      <c r="J4813" t="str">
        <f t="shared" si="452"/>
        <v/>
      </c>
      <c r="K4813" s="56" t="str">
        <f t="shared" si="453"/>
        <v/>
      </c>
      <c r="L4813" s="57" t="str">
        <f t="shared" si="455"/>
        <v/>
      </c>
      <c r="M4813" t="str" cm="1">
        <f t="array" ref="M4813">IF(L4813="","",_xlfn.IFS(
  AND(L4813&gt;=TIME(9,0,0), L4813&lt;TIME(16,0,0)),"Morning",
  AND(L4813&gt;=TIME(16,0,0), L4813&lt;TIME(23,59,0)),"Evening",
  L4813&gt;=TIME(23,59,0),"Night",
  L4813&lt;TIME(9,0,0),"Night"
))</f>
        <v/>
      </c>
      <c r="O4813" t="str">
        <f t="shared" si="454"/>
        <v/>
      </c>
    </row>
    <row r="4814" spans="7:15" x14ac:dyDescent="0.25">
      <c r="G4814" t="str">
        <f t="shared" si="450"/>
        <v/>
      </c>
      <c r="H4814" s="4" t="str">
        <f t="shared" si="451"/>
        <v/>
      </c>
      <c r="I4814" t="str">
        <f>IFERROR(INDEX(Analysis!$B$71:$L$91, MATCH(B4814, Analysis!$A$71:$A$91, 0), MATCH(C4814, Analysis!$B$70:$L$70, 0)), "")</f>
        <v/>
      </c>
      <c r="J4814" t="str">
        <f t="shared" si="452"/>
        <v/>
      </c>
      <c r="K4814" s="56" t="str">
        <f t="shared" si="453"/>
        <v/>
      </c>
      <c r="L4814" s="57" t="str">
        <f t="shared" si="455"/>
        <v/>
      </c>
      <c r="M4814" t="str" cm="1">
        <f t="array" ref="M4814">IF(L4814="","",_xlfn.IFS(
  AND(L4814&gt;=TIME(9,0,0), L4814&lt;TIME(16,0,0)),"Morning",
  AND(L4814&gt;=TIME(16,0,0), L4814&lt;TIME(23,59,0)),"Evening",
  L4814&gt;=TIME(23,59,0),"Night",
  L4814&lt;TIME(9,0,0),"Night"
))</f>
        <v/>
      </c>
      <c r="O4814" t="str">
        <f t="shared" si="454"/>
        <v/>
      </c>
    </row>
    <row r="4815" spans="7:15" x14ac:dyDescent="0.25">
      <c r="G4815" t="str">
        <f t="shared" si="450"/>
        <v/>
      </c>
      <c r="H4815" s="4" t="str">
        <f t="shared" si="451"/>
        <v/>
      </c>
      <c r="I4815" t="str">
        <f>IFERROR(INDEX(Analysis!$B$71:$L$91, MATCH(B4815, Analysis!$A$71:$A$91, 0), MATCH(C4815, Analysis!$B$70:$L$70, 0)), "")</f>
        <v/>
      </c>
      <c r="J4815" t="str">
        <f t="shared" si="452"/>
        <v/>
      </c>
      <c r="K4815" s="56" t="str">
        <f t="shared" si="453"/>
        <v/>
      </c>
      <c r="L4815" s="57" t="str">
        <f t="shared" si="455"/>
        <v/>
      </c>
      <c r="M4815" t="str" cm="1">
        <f t="array" ref="M4815">IF(L4815="","",_xlfn.IFS(
  AND(L4815&gt;=TIME(9,0,0), L4815&lt;TIME(16,0,0)),"Morning",
  AND(L4815&gt;=TIME(16,0,0), L4815&lt;TIME(23,59,0)),"Evening",
  L4815&gt;=TIME(23,59,0),"Night",
  L4815&lt;TIME(9,0,0),"Night"
))</f>
        <v/>
      </c>
      <c r="O4815" t="str">
        <f t="shared" si="454"/>
        <v/>
      </c>
    </row>
    <row r="4816" spans="7:15" x14ac:dyDescent="0.25">
      <c r="G4816" t="str">
        <f t="shared" si="450"/>
        <v/>
      </c>
      <c r="H4816" s="4" t="str">
        <f t="shared" si="451"/>
        <v/>
      </c>
      <c r="I4816" t="str">
        <f>IFERROR(INDEX(Analysis!$B$71:$L$91, MATCH(B4816, Analysis!$A$71:$A$91, 0), MATCH(C4816, Analysis!$B$70:$L$70, 0)), "")</f>
        <v/>
      </c>
      <c r="J4816" t="str">
        <f t="shared" si="452"/>
        <v/>
      </c>
      <c r="K4816" s="56" t="str">
        <f t="shared" si="453"/>
        <v/>
      </c>
      <c r="L4816" s="57" t="str">
        <f t="shared" si="455"/>
        <v/>
      </c>
      <c r="M4816" t="str" cm="1">
        <f t="array" ref="M4816">IF(L4816="","",_xlfn.IFS(
  AND(L4816&gt;=TIME(9,0,0), L4816&lt;TIME(16,0,0)),"Morning",
  AND(L4816&gt;=TIME(16,0,0), L4816&lt;TIME(23,59,0)),"Evening",
  L4816&gt;=TIME(23,59,0),"Night",
  L4816&lt;TIME(9,0,0),"Night"
))</f>
        <v/>
      </c>
      <c r="O4816" t="str">
        <f t="shared" si="454"/>
        <v/>
      </c>
    </row>
    <row r="4817" spans="7:15" x14ac:dyDescent="0.25">
      <c r="G4817" t="str">
        <f t="shared" si="450"/>
        <v/>
      </c>
      <c r="H4817" s="4" t="str">
        <f t="shared" si="451"/>
        <v/>
      </c>
      <c r="I4817" t="str">
        <f>IFERROR(INDEX(Analysis!$B$71:$L$91, MATCH(B4817, Analysis!$A$71:$A$91, 0), MATCH(C4817, Analysis!$B$70:$L$70, 0)), "")</f>
        <v/>
      </c>
      <c r="J4817" t="str">
        <f t="shared" si="452"/>
        <v/>
      </c>
      <c r="K4817" s="56" t="str">
        <f t="shared" si="453"/>
        <v/>
      </c>
      <c r="L4817" s="57" t="str">
        <f t="shared" si="455"/>
        <v/>
      </c>
      <c r="M4817" t="str" cm="1">
        <f t="array" ref="M4817">IF(L4817="","",_xlfn.IFS(
  AND(L4817&gt;=TIME(9,0,0), L4817&lt;TIME(16,0,0)),"Morning",
  AND(L4817&gt;=TIME(16,0,0), L4817&lt;TIME(23,59,0)),"Evening",
  L4817&gt;=TIME(23,59,0),"Night",
  L4817&lt;TIME(9,0,0),"Night"
))</f>
        <v/>
      </c>
      <c r="O4817" t="str">
        <f t="shared" si="454"/>
        <v/>
      </c>
    </row>
    <row r="4818" spans="7:15" x14ac:dyDescent="0.25">
      <c r="G4818" t="str">
        <f t="shared" si="450"/>
        <v/>
      </c>
      <c r="H4818" s="4" t="str">
        <f t="shared" si="451"/>
        <v/>
      </c>
      <c r="I4818" t="str">
        <f>IFERROR(INDEX(Analysis!$B$71:$L$91, MATCH(B4818, Analysis!$A$71:$A$91, 0), MATCH(C4818, Analysis!$B$70:$L$70, 0)), "")</f>
        <v/>
      </c>
      <c r="J4818" t="str">
        <f t="shared" si="452"/>
        <v/>
      </c>
      <c r="K4818" s="56" t="str">
        <f t="shared" si="453"/>
        <v/>
      </c>
      <c r="L4818" s="57" t="str">
        <f t="shared" si="455"/>
        <v/>
      </c>
      <c r="M4818" t="str" cm="1">
        <f t="array" ref="M4818">IF(L4818="","",_xlfn.IFS(
  AND(L4818&gt;=TIME(9,0,0), L4818&lt;TIME(16,0,0)),"Morning",
  AND(L4818&gt;=TIME(16,0,0), L4818&lt;TIME(23,59,0)),"Evening",
  L4818&gt;=TIME(23,59,0),"Night",
  L4818&lt;TIME(9,0,0),"Night"
))</f>
        <v/>
      </c>
      <c r="O4818" t="str">
        <f t="shared" si="454"/>
        <v/>
      </c>
    </row>
    <row r="4819" spans="7:15" x14ac:dyDescent="0.25">
      <c r="G4819" t="str">
        <f t="shared" si="450"/>
        <v/>
      </c>
      <c r="H4819" s="4" t="str">
        <f t="shared" si="451"/>
        <v/>
      </c>
      <c r="I4819" t="str">
        <f>IFERROR(INDEX(Analysis!$B$71:$L$91, MATCH(B4819, Analysis!$A$71:$A$91, 0), MATCH(C4819, Analysis!$B$70:$L$70, 0)), "")</f>
        <v/>
      </c>
      <c r="J4819" t="str">
        <f t="shared" si="452"/>
        <v/>
      </c>
      <c r="K4819" s="56" t="str">
        <f t="shared" si="453"/>
        <v/>
      </c>
      <c r="L4819" s="57" t="str">
        <f t="shared" si="455"/>
        <v/>
      </c>
      <c r="M4819" t="str" cm="1">
        <f t="array" ref="M4819">IF(L4819="","",_xlfn.IFS(
  AND(L4819&gt;=TIME(9,0,0), L4819&lt;TIME(16,0,0)),"Morning",
  AND(L4819&gt;=TIME(16,0,0), L4819&lt;TIME(23,59,0)),"Evening",
  L4819&gt;=TIME(23,59,0),"Night",
  L4819&lt;TIME(9,0,0),"Night"
))</f>
        <v/>
      </c>
      <c r="O4819" t="str">
        <f t="shared" si="454"/>
        <v/>
      </c>
    </row>
    <row r="4820" spans="7:15" x14ac:dyDescent="0.25">
      <c r="G4820" t="str">
        <f t="shared" si="450"/>
        <v/>
      </c>
      <c r="H4820" s="4" t="str">
        <f t="shared" si="451"/>
        <v/>
      </c>
      <c r="I4820" t="str">
        <f>IFERROR(INDEX(Analysis!$B$71:$L$91, MATCH(B4820, Analysis!$A$71:$A$91, 0), MATCH(C4820, Analysis!$B$70:$L$70, 0)), "")</f>
        <v/>
      </c>
      <c r="J4820" t="str">
        <f t="shared" si="452"/>
        <v/>
      </c>
      <c r="K4820" s="56" t="str">
        <f t="shared" si="453"/>
        <v/>
      </c>
      <c r="L4820" s="57" t="str">
        <f t="shared" si="455"/>
        <v/>
      </c>
      <c r="M4820" t="str" cm="1">
        <f t="array" ref="M4820">IF(L4820="","",_xlfn.IFS(
  AND(L4820&gt;=TIME(9,0,0), L4820&lt;TIME(16,0,0)),"Morning",
  AND(L4820&gt;=TIME(16,0,0), L4820&lt;TIME(23,59,0)),"Evening",
  L4820&gt;=TIME(23,59,0),"Night",
  L4820&lt;TIME(9,0,0),"Night"
))</f>
        <v/>
      </c>
      <c r="O4820" t="str">
        <f t="shared" si="454"/>
        <v/>
      </c>
    </row>
    <row r="4821" spans="7:15" x14ac:dyDescent="0.25">
      <c r="G4821" t="str">
        <f t="shared" si="450"/>
        <v/>
      </c>
      <c r="H4821" s="4" t="str">
        <f t="shared" si="451"/>
        <v/>
      </c>
      <c r="I4821" t="str">
        <f>IFERROR(INDEX(Analysis!$B$71:$L$91, MATCH(B4821, Analysis!$A$71:$A$91, 0), MATCH(C4821, Analysis!$B$70:$L$70, 0)), "")</f>
        <v/>
      </c>
      <c r="J4821" t="str">
        <f t="shared" si="452"/>
        <v/>
      </c>
      <c r="K4821" s="56" t="str">
        <f t="shared" si="453"/>
        <v/>
      </c>
      <c r="L4821" s="57" t="str">
        <f t="shared" si="455"/>
        <v/>
      </c>
      <c r="M4821" t="str" cm="1">
        <f t="array" ref="M4821">IF(L4821="","",_xlfn.IFS(
  AND(L4821&gt;=TIME(9,0,0), L4821&lt;TIME(16,0,0)),"Morning",
  AND(L4821&gt;=TIME(16,0,0), L4821&lt;TIME(23,59,0)),"Evening",
  L4821&gt;=TIME(23,59,0),"Night",
  L4821&lt;TIME(9,0,0),"Night"
))</f>
        <v/>
      </c>
      <c r="O4821" t="str">
        <f t="shared" si="454"/>
        <v/>
      </c>
    </row>
    <row r="4822" spans="7:15" x14ac:dyDescent="0.25">
      <c r="G4822" t="str">
        <f t="shared" si="450"/>
        <v/>
      </c>
      <c r="H4822" s="4" t="str">
        <f t="shared" si="451"/>
        <v/>
      </c>
      <c r="I4822" t="str">
        <f>IFERROR(INDEX(Analysis!$B$71:$L$91, MATCH(B4822, Analysis!$A$71:$A$91, 0), MATCH(C4822, Analysis!$B$70:$L$70, 0)), "")</f>
        <v/>
      </c>
      <c r="J4822" t="str">
        <f t="shared" si="452"/>
        <v/>
      </c>
      <c r="K4822" s="56" t="str">
        <f t="shared" si="453"/>
        <v/>
      </c>
      <c r="L4822" s="57" t="str">
        <f t="shared" si="455"/>
        <v/>
      </c>
      <c r="M4822" t="str" cm="1">
        <f t="array" ref="M4822">IF(L4822="","",_xlfn.IFS(
  AND(L4822&gt;=TIME(9,0,0), L4822&lt;TIME(16,0,0)),"Morning",
  AND(L4822&gt;=TIME(16,0,0), L4822&lt;TIME(23,59,0)),"Evening",
  L4822&gt;=TIME(23,59,0),"Night",
  L4822&lt;TIME(9,0,0),"Night"
))</f>
        <v/>
      </c>
      <c r="O4822" t="str">
        <f t="shared" si="454"/>
        <v/>
      </c>
    </row>
    <row r="4823" spans="7:15" x14ac:dyDescent="0.25">
      <c r="G4823" t="str">
        <f t="shared" si="450"/>
        <v/>
      </c>
      <c r="H4823" s="4" t="str">
        <f t="shared" si="451"/>
        <v/>
      </c>
      <c r="I4823" t="str">
        <f>IFERROR(INDEX(Analysis!$B$71:$L$91, MATCH(B4823, Analysis!$A$71:$A$91, 0), MATCH(C4823, Analysis!$B$70:$L$70, 0)), "")</f>
        <v/>
      </c>
      <c r="J4823" t="str">
        <f t="shared" si="452"/>
        <v/>
      </c>
      <c r="K4823" s="56" t="str">
        <f t="shared" si="453"/>
        <v/>
      </c>
      <c r="L4823" s="57" t="str">
        <f t="shared" si="455"/>
        <v/>
      </c>
      <c r="M4823" t="str" cm="1">
        <f t="array" ref="M4823">IF(L4823="","",_xlfn.IFS(
  AND(L4823&gt;=TIME(9,0,0), L4823&lt;TIME(16,0,0)),"Morning",
  AND(L4823&gt;=TIME(16,0,0), L4823&lt;TIME(23,59,0)),"Evening",
  L4823&gt;=TIME(23,59,0),"Night",
  L4823&lt;TIME(9,0,0),"Night"
))</f>
        <v/>
      </c>
      <c r="O4823" t="str">
        <f t="shared" si="454"/>
        <v/>
      </c>
    </row>
    <row r="4824" spans="7:15" x14ac:dyDescent="0.25">
      <c r="G4824" t="str">
        <f t="shared" si="450"/>
        <v/>
      </c>
      <c r="H4824" s="4" t="str">
        <f t="shared" si="451"/>
        <v/>
      </c>
      <c r="I4824" t="str">
        <f>IFERROR(INDEX(Analysis!$B$71:$L$91, MATCH(B4824, Analysis!$A$71:$A$91, 0), MATCH(C4824, Analysis!$B$70:$L$70, 0)), "")</f>
        <v/>
      </c>
      <c r="J4824" t="str">
        <f t="shared" si="452"/>
        <v/>
      </c>
      <c r="K4824" s="56" t="str">
        <f t="shared" si="453"/>
        <v/>
      </c>
      <c r="L4824" s="57" t="str">
        <f t="shared" si="455"/>
        <v/>
      </c>
      <c r="M4824" t="str" cm="1">
        <f t="array" ref="M4824">IF(L4824="","",_xlfn.IFS(
  AND(L4824&gt;=TIME(9,0,0), L4824&lt;TIME(16,0,0)),"Morning",
  AND(L4824&gt;=TIME(16,0,0), L4824&lt;TIME(23,59,0)),"Evening",
  L4824&gt;=TIME(23,59,0),"Night",
  L4824&lt;TIME(9,0,0),"Night"
))</f>
        <v/>
      </c>
      <c r="O4824" t="str">
        <f t="shared" si="454"/>
        <v/>
      </c>
    </row>
    <row r="4825" spans="7:15" x14ac:dyDescent="0.25">
      <c r="G4825" t="str">
        <f t="shared" si="450"/>
        <v/>
      </c>
      <c r="H4825" s="4" t="str">
        <f t="shared" si="451"/>
        <v/>
      </c>
      <c r="I4825" t="str">
        <f>IFERROR(INDEX(Analysis!$B$71:$L$91, MATCH(B4825, Analysis!$A$71:$A$91, 0), MATCH(C4825, Analysis!$B$70:$L$70, 0)), "")</f>
        <v/>
      </c>
      <c r="J4825" t="str">
        <f t="shared" si="452"/>
        <v/>
      </c>
      <c r="K4825" s="56" t="str">
        <f t="shared" si="453"/>
        <v/>
      </c>
      <c r="L4825" s="57" t="str">
        <f t="shared" si="455"/>
        <v/>
      </c>
      <c r="M4825" t="str" cm="1">
        <f t="array" ref="M4825">IF(L4825="","",_xlfn.IFS(
  AND(L4825&gt;=TIME(9,0,0), L4825&lt;TIME(16,0,0)),"Morning",
  AND(L4825&gt;=TIME(16,0,0), L4825&lt;TIME(23,59,0)),"Evening",
  L4825&gt;=TIME(23,59,0),"Night",
  L4825&lt;TIME(9,0,0),"Night"
))</f>
        <v/>
      </c>
      <c r="O4825" t="str">
        <f t="shared" si="454"/>
        <v/>
      </c>
    </row>
    <row r="4826" spans="7:15" x14ac:dyDescent="0.25">
      <c r="G4826" t="str">
        <f t="shared" si="450"/>
        <v/>
      </c>
      <c r="H4826" s="4" t="str">
        <f t="shared" si="451"/>
        <v/>
      </c>
      <c r="I4826" t="str">
        <f>IFERROR(INDEX(Analysis!$B$71:$L$91, MATCH(B4826, Analysis!$A$71:$A$91, 0), MATCH(C4826, Analysis!$B$70:$L$70, 0)), "")</f>
        <v/>
      </c>
      <c r="J4826" t="str">
        <f t="shared" si="452"/>
        <v/>
      </c>
      <c r="K4826" s="56" t="str">
        <f t="shared" si="453"/>
        <v/>
      </c>
      <c r="L4826" s="57" t="str">
        <f t="shared" si="455"/>
        <v/>
      </c>
      <c r="M4826" t="str" cm="1">
        <f t="array" ref="M4826">IF(L4826="","",_xlfn.IFS(
  AND(L4826&gt;=TIME(9,0,0), L4826&lt;TIME(16,0,0)),"Morning",
  AND(L4826&gt;=TIME(16,0,0), L4826&lt;TIME(23,59,0)),"Evening",
  L4826&gt;=TIME(23,59,0),"Night",
  L4826&lt;TIME(9,0,0),"Night"
))</f>
        <v/>
      </c>
      <c r="O4826" t="str">
        <f t="shared" si="454"/>
        <v/>
      </c>
    </row>
    <row r="4827" spans="7:15" x14ac:dyDescent="0.25">
      <c r="G4827" t="str">
        <f t="shared" si="450"/>
        <v/>
      </c>
      <c r="H4827" s="4" t="str">
        <f t="shared" si="451"/>
        <v/>
      </c>
      <c r="I4827" t="str">
        <f>IFERROR(INDEX(Analysis!$B$71:$L$91, MATCH(B4827, Analysis!$A$71:$A$91, 0), MATCH(C4827, Analysis!$B$70:$L$70, 0)), "")</f>
        <v/>
      </c>
      <c r="J4827" t="str">
        <f t="shared" si="452"/>
        <v/>
      </c>
      <c r="K4827" s="56" t="str">
        <f t="shared" si="453"/>
        <v/>
      </c>
      <c r="L4827" s="57" t="str">
        <f t="shared" si="455"/>
        <v/>
      </c>
      <c r="M4827" t="str" cm="1">
        <f t="array" ref="M4827">IF(L4827="","",_xlfn.IFS(
  AND(L4827&gt;=TIME(9,0,0), L4827&lt;TIME(16,0,0)),"Morning",
  AND(L4827&gt;=TIME(16,0,0), L4827&lt;TIME(23,59,0)),"Evening",
  L4827&gt;=TIME(23,59,0),"Night",
  L4827&lt;TIME(9,0,0),"Night"
))</f>
        <v/>
      </c>
      <c r="O4827" t="str">
        <f t="shared" si="454"/>
        <v/>
      </c>
    </row>
    <row r="4828" spans="7:15" x14ac:dyDescent="0.25">
      <c r="G4828" t="str">
        <f t="shared" si="450"/>
        <v/>
      </c>
      <c r="H4828" s="4" t="str">
        <f t="shared" si="451"/>
        <v/>
      </c>
      <c r="I4828" t="str">
        <f>IFERROR(INDEX(Analysis!$B$71:$L$91, MATCH(B4828, Analysis!$A$71:$A$91, 0), MATCH(C4828, Analysis!$B$70:$L$70, 0)), "")</f>
        <v/>
      </c>
      <c r="J4828" t="str">
        <f t="shared" si="452"/>
        <v/>
      </c>
      <c r="K4828" s="56" t="str">
        <f t="shared" si="453"/>
        <v/>
      </c>
      <c r="L4828" s="57" t="str">
        <f t="shared" si="455"/>
        <v/>
      </c>
      <c r="M4828" t="str" cm="1">
        <f t="array" ref="M4828">IF(L4828="","",_xlfn.IFS(
  AND(L4828&gt;=TIME(9,0,0), L4828&lt;TIME(16,0,0)),"Morning",
  AND(L4828&gt;=TIME(16,0,0), L4828&lt;TIME(23,59,0)),"Evening",
  L4828&gt;=TIME(23,59,0),"Night",
  L4828&lt;TIME(9,0,0),"Night"
))</f>
        <v/>
      </c>
      <c r="O4828" t="str">
        <f t="shared" si="454"/>
        <v/>
      </c>
    </row>
    <row r="4829" spans="7:15" x14ac:dyDescent="0.25">
      <c r="G4829" t="str">
        <f t="shared" si="450"/>
        <v/>
      </c>
      <c r="H4829" s="4" t="str">
        <f t="shared" si="451"/>
        <v/>
      </c>
      <c r="I4829" t="str">
        <f>IFERROR(INDEX(Analysis!$B$71:$L$91, MATCH(B4829, Analysis!$A$71:$A$91, 0), MATCH(C4829, Analysis!$B$70:$L$70, 0)), "")</f>
        <v/>
      </c>
      <c r="J4829" t="str">
        <f t="shared" si="452"/>
        <v/>
      </c>
      <c r="K4829" s="56" t="str">
        <f t="shared" si="453"/>
        <v/>
      </c>
      <c r="L4829" s="57" t="str">
        <f t="shared" si="455"/>
        <v/>
      </c>
      <c r="M4829" t="str" cm="1">
        <f t="array" ref="M4829">IF(L4829="","",_xlfn.IFS(
  AND(L4829&gt;=TIME(9,0,0), L4829&lt;TIME(16,0,0)),"Morning",
  AND(L4829&gt;=TIME(16,0,0), L4829&lt;TIME(23,59,0)),"Evening",
  L4829&gt;=TIME(23,59,0),"Night",
  L4829&lt;TIME(9,0,0),"Night"
))</f>
        <v/>
      </c>
      <c r="O4829" t="str">
        <f t="shared" si="454"/>
        <v/>
      </c>
    </row>
    <row r="4830" spans="7:15" x14ac:dyDescent="0.25">
      <c r="G4830" t="str">
        <f t="shared" si="450"/>
        <v/>
      </c>
      <c r="H4830" s="4" t="str">
        <f t="shared" si="451"/>
        <v/>
      </c>
      <c r="I4830" t="str">
        <f>IFERROR(INDEX(Analysis!$B$71:$L$91, MATCH(B4830, Analysis!$A$71:$A$91, 0), MATCH(C4830, Analysis!$B$70:$L$70, 0)), "")</f>
        <v/>
      </c>
      <c r="J4830" t="str">
        <f t="shared" si="452"/>
        <v/>
      </c>
      <c r="K4830" s="56" t="str">
        <f t="shared" si="453"/>
        <v/>
      </c>
      <c r="L4830" s="57" t="str">
        <f t="shared" si="455"/>
        <v/>
      </c>
      <c r="M4830" t="str" cm="1">
        <f t="array" ref="M4830">IF(L4830="","",_xlfn.IFS(
  AND(L4830&gt;=TIME(9,0,0), L4830&lt;TIME(16,0,0)),"Morning",
  AND(L4830&gt;=TIME(16,0,0), L4830&lt;TIME(23,59,0)),"Evening",
  L4830&gt;=TIME(23,59,0),"Night",
  L4830&lt;TIME(9,0,0),"Night"
))</f>
        <v/>
      </c>
      <c r="O4830" t="str">
        <f t="shared" si="454"/>
        <v/>
      </c>
    </row>
    <row r="4831" spans="7:15" x14ac:dyDescent="0.25">
      <c r="G4831" t="str">
        <f t="shared" si="450"/>
        <v/>
      </c>
      <c r="H4831" s="4" t="str">
        <f t="shared" si="451"/>
        <v/>
      </c>
      <c r="I4831" t="str">
        <f>IFERROR(INDEX(Analysis!$B$71:$L$91, MATCH(B4831, Analysis!$A$71:$A$91, 0), MATCH(C4831, Analysis!$B$70:$L$70, 0)), "")</f>
        <v/>
      </c>
      <c r="J4831" t="str">
        <f t="shared" si="452"/>
        <v/>
      </c>
      <c r="K4831" s="56" t="str">
        <f t="shared" si="453"/>
        <v/>
      </c>
      <c r="L4831" s="57" t="str">
        <f t="shared" si="455"/>
        <v/>
      </c>
      <c r="M4831" t="str" cm="1">
        <f t="array" ref="M4831">IF(L4831="","",_xlfn.IFS(
  AND(L4831&gt;=TIME(9,0,0), L4831&lt;TIME(16,0,0)),"Morning",
  AND(L4831&gt;=TIME(16,0,0), L4831&lt;TIME(23,59,0)),"Evening",
  L4831&gt;=TIME(23,59,0),"Night",
  L4831&lt;TIME(9,0,0),"Night"
))</f>
        <v/>
      </c>
      <c r="O4831" t="str">
        <f t="shared" si="454"/>
        <v/>
      </c>
    </row>
    <row r="4832" spans="7:15" x14ac:dyDescent="0.25">
      <c r="G4832" t="str">
        <f t="shared" si="450"/>
        <v/>
      </c>
      <c r="H4832" s="4" t="str">
        <f t="shared" si="451"/>
        <v/>
      </c>
      <c r="I4832" t="str">
        <f>IFERROR(INDEX(Analysis!$B$71:$L$91, MATCH(B4832, Analysis!$A$71:$A$91, 0), MATCH(C4832, Analysis!$B$70:$L$70, 0)), "")</f>
        <v/>
      </c>
      <c r="J4832" t="str">
        <f t="shared" si="452"/>
        <v/>
      </c>
      <c r="K4832" s="56" t="str">
        <f t="shared" si="453"/>
        <v/>
      </c>
      <c r="L4832" s="57" t="str">
        <f t="shared" si="455"/>
        <v/>
      </c>
      <c r="M4832" t="str" cm="1">
        <f t="array" ref="M4832">IF(L4832="","",_xlfn.IFS(
  AND(L4832&gt;=TIME(9,0,0), L4832&lt;TIME(16,0,0)),"Morning",
  AND(L4832&gt;=TIME(16,0,0), L4832&lt;TIME(23,59,0)),"Evening",
  L4832&gt;=TIME(23,59,0),"Night",
  L4832&lt;TIME(9,0,0),"Night"
))</f>
        <v/>
      </c>
      <c r="O4832" t="str">
        <f t="shared" si="454"/>
        <v/>
      </c>
    </row>
    <row r="4833" spans="7:15" x14ac:dyDescent="0.25">
      <c r="G4833" t="str">
        <f t="shared" si="450"/>
        <v/>
      </c>
      <c r="H4833" s="4" t="str">
        <f t="shared" si="451"/>
        <v/>
      </c>
      <c r="I4833" t="str">
        <f>IFERROR(INDEX(Analysis!$B$71:$L$91, MATCH(B4833, Analysis!$A$71:$A$91, 0), MATCH(C4833, Analysis!$B$70:$L$70, 0)), "")</f>
        <v/>
      </c>
      <c r="J4833" t="str">
        <f t="shared" si="452"/>
        <v/>
      </c>
      <c r="K4833" s="56" t="str">
        <f t="shared" si="453"/>
        <v/>
      </c>
      <c r="L4833" s="57" t="str">
        <f t="shared" si="455"/>
        <v/>
      </c>
      <c r="M4833" t="str" cm="1">
        <f t="array" ref="M4833">IF(L4833="","",_xlfn.IFS(
  AND(L4833&gt;=TIME(9,0,0), L4833&lt;TIME(16,0,0)),"Morning",
  AND(L4833&gt;=TIME(16,0,0), L4833&lt;TIME(23,59,0)),"Evening",
  L4833&gt;=TIME(23,59,0),"Night",
  L4833&lt;TIME(9,0,0),"Night"
))</f>
        <v/>
      </c>
      <c r="O4833" t="str">
        <f t="shared" si="454"/>
        <v/>
      </c>
    </row>
    <row r="4834" spans="7:15" x14ac:dyDescent="0.25">
      <c r="G4834" t="str">
        <f t="shared" si="450"/>
        <v/>
      </c>
      <c r="H4834" s="4" t="str">
        <f t="shared" si="451"/>
        <v/>
      </c>
      <c r="I4834" t="str">
        <f>IFERROR(INDEX(Analysis!$B$71:$L$91, MATCH(B4834, Analysis!$A$71:$A$91, 0), MATCH(C4834, Analysis!$B$70:$L$70, 0)), "")</f>
        <v/>
      </c>
      <c r="J4834" t="str">
        <f t="shared" si="452"/>
        <v/>
      </c>
      <c r="K4834" s="56" t="str">
        <f t="shared" si="453"/>
        <v/>
      </c>
      <c r="L4834" s="57" t="str">
        <f t="shared" si="455"/>
        <v/>
      </c>
      <c r="M4834" t="str" cm="1">
        <f t="array" ref="M4834">IF(L4834="","",_xlfn.IFS(
  AND(L4834&gt;=TIME(9,0,0), L4834&lt;TIME(16,0,0)),"Morning",
  AND(L4834&gt;=TIME(16,0,0), L4834&lt;TIME(23,59,0)),"Evening",
  L4834&gt;=TIME(23,59,0),"Night",
  L4834&lt;TIME(9,0,0),"Night"
))</f>
        <v/>
      </c>
      <c r="O4834" t="str">
        <f t="shared" si="454"/>
        <v/>
      </c>
    </row>
    <row r="4835" spans="7:15" x14ac:dyDescent="0.25">
      <c r="G4835" t="str">
        <f t="shared" si="450"/>
        <v/>
      </c>
      <c r="H4835" s="4" t="str">
        <f t="shared" si="451"/>
        <v/>
      </c>
      <c r="I4835" t="str">
        <f>IFERROR(INDEX(Analysis!$B$71:$L$91, MATCH(B4835, Analysis!$A$71:$A$91, 0), MATCH(C4835, Analysis!$B$70:$L$70, 0)), "")</f>
        <v/>
      </c>
      <c r="J4835" t="str">
        <f t="shared" si="452"/>
        <v/>
      </c>
      <c r="K4835" s="56" t="str">
        <f t="shared" si="453"/>
        <v/>
      </c>
      <c r="L4835" s="57" t="str">
        <f t="shared" si="455"/>
        <v/>
      </c>
      <c r="M4835" t="str" cm="1">
        <f t="array" ref="M4835">IF(L4835="","",_xlfn.IFS(
  AND(L4835&gt;=TIME(9,0,0), L4835&lt;TIME(16,0,0)),"Morning",
  AND(L4835&gt;=TIME(16,0,0), L4835&lt;TIME(23,59,0)),"Evening",
  L4835&gt;=TIME(23,59,0),"Night",
  L4835&lt;TIME(9,0,0),"Night"
))</f>
        <v/>
      </c>
      <c r="O4835" t="str">
        <f t="shared" si="454"/>
        <v/>
      </c>
    </row>
    <row r="4836" spans="7:15" x14ac:dyDescent="0.25">
      <c r="G4836" t="str">
        <f t="shared" si="450"/>
        <v/>
      </c>
      <c r="H4836" s="4" t="str">
        <f t="shared" si="451"/>
        <v/>
      </c>
      <c r="I4836" t="str">
        <f>IFERROR(INDEX(Analysis!$B$71:$L$91, MATCH(B4836, Analysis!$A$71:$A$91, 0), MATCH(C4836, Analysis!$B$70:$L$70, 0)), "")</f>
        <v/>
      </c>
      <c r="J4836" t="str">
        <f t="shared" si="452"/>
        <v/>
      </c>
      <c r="K4836" s="56" t="str">
        <f t="shared" si="453"/>
        <v/>
      </c>
      <c r="L4836" s="57" t="str">
        <f t="shared" si="455"/>
        <v/>
      </c>
      <c r="M4836" t="str" cm="1">
        <f t="array" ref="M4836">IF(L4836="","",_xlfn.IFS(
  AND(L4836&gt;=TIME(9,0,0), L4836&lt;TIME(16,0,0)),"Morning",
  AND(L4836&gt;=TIME(16,0,0), L4836&lt;TIME(23,59,0)),"Evening",
  L4836&gt;=TIME(23,59,0),"Night",
  L4836&lt;TIME(9,0,0),"Night"
))</f>
        <v/>
      </c>
      <c r="O4836" t="str">
        <f t="shared" si="454"/>
        <v/>
      </c>
    </row>
    <row r="4837" spans="7:15" x14ac:dyDescent="0.25">
      <c r="G4837" t="str">
        <f t="shared" si="450"/>
        <v/>
      </c>
      <c r="H4837" s="4" t="str">
        <f t="shared" si="451"/>
        <v/>
      </c>
      <c r="I4837" t="str">
        <f>IFERROR(INDEX(Analysis!$B$71:$L$91, MATCH(B4837, Analysis!$A$71:$A$91, 0), MATCH(C4837, Analysis!$B$70:$L$70, 0)), "")</f>
        <v/>
      </c>
      <c r="J4837" t="str">
        <f t="shared" si="452"/>
        <v/>
      </c>
      <c r="K4837" s="56" t="str">
        <f t="shared" si="453"/>
        <v/>
      </c>
      <c r="L4837" s="57" t="str">
        <f t="shared" si="455"/>
        <v/>
      </c>
      <c r="M4837" t="str" cm="1">
        <f t="array" ref="M4837">IF(L4837="","",_xlfn.IFS(
  AND(L4837&gt;=TIME(9,0,0), L4837&lt;TIME(16,0,0)),"Morning",
  AND(L4837&gt;=TIME(16,0,0), L4837&lt;TIME(23,59,0)),"Evening",
  L4837&gt;=TIME(23,59,0),"Night",
  L4837&lt;TIME(9,0,0),"Night"
))</f>
        <v/>
      </c>
      <c r="O4837" t="str">
        <f t="shared" si="454"/>
        <v/>
      </c>
    </row>
    <row r="4838" spans="7:15" x14ac:dyDescent="0.25">
      <c r="G4838" t="str">
        <f t="shared" si="450"/>
        <v/>
      </c>
      <c r="H4838" s="4" t="str">
        <f t="shared" si="451"/>
        <v/>
      </c>
      <c r="I4838" t="str">
        <f>IFERROR(INDEX(Analysis!$B$71:$L$91, MATCH(B4838, Analysis!$A$71:$A$91, 0), MATCH(C4838, Analysis!$B$70:$L$70, 0)), "")</f>
        <v/>
      </c>
      <c r="J4838" t="str">
        <f t="shared" si="452"/>
        <v/>
      </c>
      <c r="K4838" s="56" t="str">
        <f t="shared" si="453"/>
        <v/>
      </c>
      <c r="L4838" s="57" t="str">
        <f t="shared" si="455"/>
        <v/>
      </c>
      <c r="M4838" t="str" cm="1">
        <f t="array" ref="M4838">IF(L4838="","",_xlfn.IFS(
  AND(L4838&gt;=TIME(9,0,0), L4838&lt;TIME(16,0,0)),"Morning",
  AND(L4838&gt;=TIME(16,0,0), L4838&lt;TIME(23,59,0)),"Evening",
  L4838&gt;=TIME(23,59,0),"Night",
  L4838&lt;TIME(9,0,0),"Night"
))</f>
        <v/>
      </c>
      <c r="O4838" t="str">
        <f t="shared" si="454"/>
        <v/>
      </c>
    </row>
    <row r="4839" spans="7:15" x14ac:dyDescent="0.25">
      <c r="G4839" t="str">
        <f t="shared" si="450"/>
        <v/>
      </c>
      <c r="H4839" s="4" t="str">
        <f t="shared" si="451"/>
        <v/>
      </c>
      <c r="I4839" t="str">
        <f>IFERROR(INDEX(Analysis!$B$71:$L$91, MATCH(B4839, Analysis!$A$71:$A$91, 0), MATCH(C4839, Analysis!$B$70:$L$70, 0)), "")</f>
        <v/>
      </c>
      <c r="J4839" t="str">
        <f t="shared" si="452"/>
        <v/>
      </c>
      <c r="K4839" s="56" t="str">
        <f t="shared" si="453"/>
        <v/>
      </c>
      <c r="L4839" s="57" t="str">
        <f t="shared" si="455"/>
        <v/>
      </c>
      <c r="M4839" t="str" cm="1">
        <f t="array" ref="M4839">IF(L4839="","",_xlfn.IFS(
  AND(L4839&gt;=TIME(9,0,0), L4839&lt;TIME(16,0,0)),"Morning",
  AND(L4839&gt;=TIME(16,0,0), L4839&lt;TIME(23,59,0)),"Evening",
  L4839&gt;=TIME(23,59,0),"Night",
  L4839&lt;TIME(9,0,0),"Night"
))</f>
        <v/>
      </c>
      <c r="O4839" t="str">
        <f t="shared" si="454"/>
        <v/>
      </c>
    </row>
    <row r="4840" spans="7:15" x14ac:dyDescent="0.25">
      <c r="G4840" t="str">
        <f t="shared" si="450"/>
        <v/>
      </c>
      <c r="H4840" s="4" t="str">
        <f t="shared" si="451"/>
        <v/>
      </c>
      <c r="I4840" t="str">
        <f>IFERROR(INDEX(Analysis!$B$71:$L$91, MATCH(B4840, Analysis!$A$71:$A$91, 0), MATCH(C4840, Analysis!$B$70:$L$70, 0)), "")</f>
        <v/>
      </c>
      <c r="J4840" t="str">
        <f t="shared" si="452"/>
        <v/>
      </c>
      <c r="K4840" s="56" t="str">
        <f t="shared" si="453"/>
        <v/>
      </c>
      <c r="L4840" s="57" t="str">
        <f t="shared" si="455"/>
        <v/>
      </c>
      <c r="M4840" t="str" cm="1">
        <f t="array" ref="M4840">IF(L4840="","",_xlfn.IFS(
  AND(L4840&gt;=TIME(9,0,0), L4840&lt;TIME(16,0,0)),"Morning",
  AND(L4840&gt;=TIME(16,0,0), L4840&lt;TIME(23,59,0)),"Evening",
  L4840&gt;=TIME(23,59,0),"Night",
  L4840&lt;TIME(9,0,0),"Night"
))</f>
        <v/>
      </c>
      <c r="O4840" t="str">
        <f t="shared" si="454"/>
        <v/>
      </c>
    </row>
    <row r="4841" spans="7:15" x14ac:dyDescent="0.25">
      <c r="G4841" t="str">
        <f t="shared" si="450"/>
        <v/>
      </c>
      <c r="H4841" s="4" t="str">
        <f t="shared" si="451"/>
        <v/>
      </c>
      <c r="I4841" t="str">
        <f>IFERROR(INDEX(Analysis!$B$71:$L$91, MATCH(B4841, Analysis!$A$71:$A$91, 0), MATCH(C4841, Analysis!$B$70:$L$70, 0)), "")</f>
        <v/>
      </c>
      <c r="J4841" t="str">
        <f t="shared" si="452"/>
        <v/>
      </c>
      <c r="K4841" s="56" t="str">
        <f t="shared" si="453"/>
        <v/>
      </c>
      <c r="L4841" s="57" t="str">
        <f t="shared" si="455"/>
        <v/>
      </c>
      <c r="M4841" t="str" cm="1">
        <f t="array" ref="M4841">IF(L4841="","",_xlfn.IFS(
  AND(L4841&gt;=TIME(9,0,0), L4841&lt;TIME(16,0,0)),"Morning",
  AND(L4841&gt;=TIME(16,0,0), L4841&lt;TIME(23,59,0)),"Evening",
  L4841&gt;=TIME(23,59,0),"Night",
  L4841&lt;TIME(9,0,0),"Night"
))</f>
        <v/>
      </c>
      <c r="O4841" t="str">
        <f t="shared" si="454"/>
        <v/>
      </c>
    </row>
    <row r="4842" spans="7:15" x14ac:dyDescent="0.25">
      <c r="G4842" t="str">
        <f t="shared" si="450"/>
        <v/>
      </c>
      <c r="H4842" s="4" t="str">
        <f t="shared" si="451"/>
        <v/>
      </c>
      <c r="I4842" t="str">
        <f>IFERROR(INDEX(Analysis!$B$71:$L$91, MATCH(B4842, Analysis!$A$71:$A$91, 0), MATCH(C4842, Analysis!$B$70:$L$70, 0)), "")</f>
        <v/>
      </c>
      <c r="J4842" t="str">
        <f t="shared" si="452"/>
        <v/>
      </c>
      <c r="K4842" s="56" t="str">
        <f t="shared" si="453"/>
        <v/>
      </c>
      <c r="L4842" s="57" t="str">
        <f t="shared" si="455"/>
        <v/>
      </c>
      <c r="M4842" t="str" cm="1">
        <f t="array" ref="M4842">IF(L4842="","",_xlfn.IFS(
  AND(L4842&gt;=TIME(9,0,0), L4842&lt;TIME(16,0,0)),"Morning",
  AND(L4842&gt;=TIME(16,0,0), L4842&lt;TIME(23,59,0)),"Evening",
  L4842&gt;=TIME(23,59,0),"Night",
  L4842&lt;TIME(9,0,0),"Night"
))</f>
        <v/>
      </c>
      <c r="O4842" t="str">
        <f t="shared" si="454"/>
        <v/>
      </c>
    </row>
    <row r="4843" spans="7:15" x14ac:dyDescent="0.25">
      <c r="G4843" t="str">
        <f t="shared" si="450"/>
        <v/>
      </c>
      <c r="H4843" s="4" t="str">
        <f t="shared" si="451"/>
        <v/>
      </c>
      <c r="I4843" t="str">
        <f>IFERROR(INDEX(Analysis!$B$71:$L$91, MATCH(B4843, Analysis!$A$71:$A$91, 0), MATCH(C4843, Analysis!$B$70:$L$70, 0)), "")</f>
        <v/>
      </c>
      <c r="J4843" t="str">
        <f t="shared" si="452"/>
        <v/>
      </c>
      <c r="K4843" s="56" t="str">
        <f t="shared" si="453"/>
        <v/>
      </c>
      <c r="L4843" s="57" t="str">
        <f t="shared" si="455"/>
        <v/>
      </c>
      <c r="M4843" t="str" cm="1">
        <f t="array" ref="M4843">IF(L4843="","",_xlfn.IFS(
  AND(L4843&gt;=TIME(9,0,0), L4843&lt;TIME(16,0,0)),"Morning",
  AND(L4843&gt;=TIME(16,0,0), L4843&lt;TIME(23,59,0)),"Evening",
  L4843&gt;=TIME(23,59,0),"Night",
  L4843&lt;TIME(9,0,0),"Night"
))</f>
        <v/>
      </c>
      <c r="O4843" t="str">
        <f t="shared" si="454"/>
        <v/>
      </c>
    </row>
    <row r="4844" spans="7:15" x14ac:dyDescent="0.25">
      <c r="G4844" t="str">
        <f t="shared" si="450"/>
        <v/>
      </c>
      <c r="H4844" s="4" t="str">
        <f t="shared" si="451"/>
        <v/>
      </c>
      <c r="I4844" t="str">
        <f>IFERROR(INDEX(Analysis!$B$71:$L$91, MATCH(B4844, Analysis!$A$71:$A$91, 0), MATCH(C4844, Analysis!$B$70:$L$70, 0)), "")</f>
        <v/>
      </c>
      <c r="J4844" t="str">
        <f t="shared" si="452"/>
        <v/>
      </c>
      <c r="K4844" s="56" t="str">
        <f t="shared" si="453"/>
        <v/>
      </c>
      <c r="L4844" s="57" t="str">
        <f t="shared" si="455"/>
        <v/>
      </c>
      <c r="M4844" t="str" cm="1">
        <f t="array" ref="M4844">IF(L4844="","",_xlfn.IFS(
  AND(L4844&gt;=TIME(9,0,0), L4844&lt;TIME(16,0,0)),"Morning",
  AND(L4844&gt;=TIME(16,0,0), L4844&lt;TIME(23,59,0)),"Evening",
  L4844&gt;=TIME(23,59,0),"Night",
  L4844&lt;TIME(9,0,0),"Night"
))</f>
        <v/>
      </c>
      <c r="O4844" t="str">
        <f t="shared" si="454"/>
        <v/>
      </c>
    </row>
    <row r="4845" spans="7:15" x14ac:dyDescent="0.25">
      <c r="G4845" t="str">
        <f t="shared" si="450"/>
        <v/>
      </c>
      <c r="H4845" s="4" t="str">
        <f t="shared" si="451"/>
        <v/>
      </c>
      <c r="I4845" t="str">
        <f>IFERROR(INDEX(Analysis!$B$71:$L$91, MATCH(B4845, Analysis!$A$71:$A$91, 0), MATCH(C4845, Analysis!$B$70:$L$70, 0)), "")</f>
        <v/>
      </c>
      <c r="J4845" t="str">
        <f t="shared" si="452"/>
        <v/>
      </c>
      <c r="K4845" s="56" t="str">
        <f t="shared" si="453"/>
        <v/>
      </c>
      <c r="L4845" s="57" t="str">
        <f t="shared" si="455"/>
        <v/>
      </c>
      <c r="M4845" t="str" cm="1">
        <f t="array" ref="M4845">IF(L4845="","",_xlfn.IFS(
  AND(L4845&gt;=TIME(9,0,0), L4845&lt;TIME(16,0,0)),"Morning",
  AND(L4845&gt;=TIME(16,0,0), L4845&lt;TIME(23,59,0)),"Evening",
  L4845&gt;=TIME(23,59,0),"Night",
  L4845&lt;TIME(9,0,0),"Night"
))</f>
        <v/>
      </c>
      <c r="O4845" t="str">
        <f t="shared" si="454"/>
        <v/>
      </c>
    </row>
    <row r="4846" spans="7:15" x14ac:dyDescent="0.25">
      <c r="G4846" t="str">
        <f t="shared" si="450"/>
        <v/>
      </c>
      <c r="H4846" s="4" t="str">
        <f t="shared" si="451"/>
        <v/>
      </c>
      <c r="I4846" t="str">
        <f>IFERROR(INDEX(Analysis!$B$71:$L$91, MATCH(B4846, Analysis!$A$71:$A$91, 0), MATCH(C4846, Analysis!$B$70:$L$70, 0)), "")</f>
        <v/>
      </c>
      <c r="J4846" t="str">
        <f t="shared" si="452"/>
        <v/>
      </c>
      <c r="K4846" s="56" t="str">
        <f t="shared" si="453"/>
        <v/>
      </c>
      <c r="L4846" s="57" t="str">
        <f t="shared" si="455"/>
        <v/>
      </c>
      <c r="M4846" t="str" cm="1">
        <f t="array" ref="M4846">IF(L4846="","",_xlfn.IFS(
  AND(L4846&gt;=TIME(9,0,0), L4846&lt;TIME(16,0,0)),"Morning",
  AND(L4846&gt;=TIME(16,0,0), L4846&lt;TIME(23,59,0)),"Evening",
  L4846&gt;=TIME(23,59,0),"Night",
  L4846&lt;TIME(9,0,0),"Night"
))</f>
        <v/>
      </c>
      <c r="O4846" t="str">
        <f t="shared" si="454"/>
        <v/>
      </c>
    </row>
    <row r="4847" spans="7:15" x14ac:dyDescent="0.25">
      <c r="G4847" t="str">
        <f t="shared" si="450"/>
        <v/>
      </c>
      <c r="H4847" s="4" t="str">
        <f t="shared" si="451"/>
        <v/>
      </c>
      <c r="I4847" t="str">
        <f>IFERROR(INDEX(Analysis!$B$71:$L$91, MATCH(B4847, Analysis!$A$71:$A$91, 0), MATCH(C4847, Analysis!$B$70:$L$70, 0)), "")</f>
        <v/>
      </c>
      <c r="J4847" t="str">
        <f t="shared" si="452"/>
        <v/>
      </c>
      <c r="K4847" s="56" t="str">
        <f t="shared" si="453"/>
        <v/>
      </c>
      <c r="L4847" s="57" t="str">
        <f t="shared" si="455"/>
        <v/>
      </c>
      <c r="M4847" t="str" cm="1">
        <f t="array" ref="M4847">IF(L4847="","",_xlfn.IFS(
  AND(L4847&gt;=TIME(9,0,0), L4847&lt;TIME(16,0,0)),"Morning",
  AND(L4847&gt;=TIME(16,0,0), L4847&lt;TIME(23,59,0)),"Evening",
  L4847&gt;=TIME(23,59,0),"Night",
  L4847&lt;TIME(9,0,0),"Night"
))</f>
        <v/>
      </c>
      <c r="O4847" t="str">
        <f t="shared" si="454"/>
        <v/>
      </c>
    </row>
    <row r="4848" spans="7:15" x14ac:dyDescent="0.25">
      <c r="G4848" t="str">
        <f t="shared" si="450"/>
        <v/>
      </c>
      <c r="H4848" s="4" t="str">
        <f t="shared" si="451"/>
        <v/>
      </c>
      <c r="I4848" t="str">
        <f>IFERROR(INDEX(Analysis!$B$71:$L$91, MATCH(B4848, Analysis!$A$71:$A$91, 0), MATCH(C4848, Analysis!$B$70:$L$70, 0)), "")</f>
        <v/>
      </c>
      <c r="J4848" t="str">
        <f t="shared" si="452"/>
        <v/>
      </c>
      <c r="K4848" s="56" t="str">
        <f t="shared" si="453"/>
        <v/>
      </c>
      <c r="L4848" s="57" t="str">
        <f t="shared" si="455"/>
        <v/>
      </c>
      <c r="M4848" t="str" cm="1">
        <f t="array" ref="M4848">IF(L4848="","",_xlfn.IFS(
  AND(L4848&gt;=TIME(9,0,0), L4848&lt;TIME(16,0,0)),"Morning",
  AND(L4848&gt;=TIME(16,0,0), L4848&lt;TIME(23,59,0)),"Evening",
  L4848&gt;=TIME(23,59,0),"Night",
  L4848&lt;TIME(9,0,0),"Night"
))</f>
        <v/>
      </c>
      <c r="O4848" t="str">
        <f t="shared" si="454"/>
        <v/>
      </c>
    </row>
    <row r="4849" spans="7:15" x14ac:dyDescent="0.25">
      <c r="G4849" t="str">
        <f t="shared" si="450"/>
        <v/>
      </c>
      <c r="H4849" s="4" t="str">
        <f t="shared" si="451"/>
        <v/>
      </c>
      <c r="I4849" t="str">
        <f>IFERROR(INDEX(Analysis!$B$71:$L$91, MATCH(B4849, Analysis!$A$71:$A$91, 0), MATCH(C4849, Analysis!$B$70:$L$70, 0)), "")</f>
        <v/>
      </c>
      <c r="J4849" t="str">
        <f t="shared" si="452"/>
        <v/>
      </c>
      <c r="K4849" s="56" t="str">
        <f t="shared" si="453"/>
        <v/>
      </c>
      <c r="L4849" s="57" t="str">
        <f t="shared" si="455"/>
        <v/>
      </c>
      <c r="M4849" t="str" cm="1">
        <f t="array" ref="M4849">IF(L4849="","",_xlfn.IFS(
  AND(L4849&gt;=TIME(9,0,0), L4849&lt;TIME(16,0,0)),"Morning",
  AND(L4849&gt;=TIME(16,0,0), L4849&lt;TIME(23,59,0)),"Evening",
  L4849&gt;=TIME(23,59,0),"Night",
  L4849&lt;TIME(9,0,0),"Night"
))</f>
        <v/>
      </c>
      <c r="O4849" t="str">
        <f t="shared" si="454"/>
        <v/>
      </c>
    </row>
    <row r="4850" spans="7:15" x14ac:dyDescent="0.25">
      <c r="G4850" t="str">
        <f t="shared" si="450"/>
        <v/>
      </c>
      <c r="H4850" s="4" t="str">
        <f t="shared" si="451"/>
        <v/>
      </c>
      <c r="I4850" t="str">
        <f>IFERROR(INDEX(Analysis!$B$71:$L$91, MATCH(B4850, Analysis!$A$71:$A$91, 0), MATCH(C4850, Analysis!$B$70:$L$70, 0)), "")</f>
        <v/>
      </c>
      <c r="J4850" t="str">
        <f t="shared" si="452"/>
        <v/>
      </c>
      <c r="K4850" s="56" t="str">
        <f t="shared" si="453"/>
        <v/>
      </c>
      <c r="L4850" s="57" t="str">
        <f t="shared" si="455"/>
        <v/>
      </c>
      <c r="M4850" t="str" cm="1">
        <f t="array" ref="M4850">IF(L4850="","",_xlfn.IFS(
  AND(L4850&gt;=TIME(9,0,0), L4850&lt;TIME(16,0,0)),"Morning",
  AND(L4850&gt;=TIME(16,0,0), L4850&lt;TIME(23,59,0)),"Evening",
  L4850&gt;=TIME(23,59,0),"Night",
  L4850&lt;TIME(9,0,0),"Night"
))</f>
        <v/>
      </c>
      <c r="O4850" t="str">
        <f t="shared" si="454"/>
        <v/>
      </c>
    </row>
    <row r="4851" spans="7:15" x14ac:dyDescent="0.25">
      <c r="G4851" t="str">
        <f t="shared" si="450"/>
        <v/>
      </c>
      <c r="H4851" s="4" t="str">
        <f t="shared" si="451"/>
        <v/>
      </c>
      <c r="I4851" t="str">
        <f>IFERROR(INDEX(Analysis!$B$71:$L$91, MATCH(B4851, Analysis!$A$71:$A$91, 0), MATCH(C4851, Analysis!$B$70:$L$70, 0)), "")</f>
        <v/>
      </c>
      <c r="J4851" t="str">
        <f t="shared" si="452"/>
        <v/>
      </c>
      <c r="K4851" s="56" t="str">
        <f t="shared" si="453"/>
        <v/>
      </c>
      <c r="L4851" s="57" t="str">
        <f t="shared" si="455"/>
        <v/>
      </c>
      <c r="M4851" t="str" cm="1">
        <f t="array" ref="M4851">IF(L4851="","",_xlfn.IFS(
  AND(L4851&gt;=TIME(9,0,0), L4851&lt;TIME(16,0,0)),"Morning",
  AND(L4851&gt;=TIME(16,0,0), L4851&lt;TIME(23,59,0)),"Evening",
  L4851&gt;=TIME(23,59,0),"Night",
  L4851&lt;TIME(9,0,0),"Night"
))</f>
        <v/>
      </c>
      <c r="O4851" t="str">
        <f t="shared" si="454"/>
        <v/>
      </c>
    </row>
    <row r="4852" spans="7:15" x14ac:dyDescent="0.25">
      <c r="G4852" t="str">
        <f t="shared" si="450"/>
        <v/>
      </c>
      <c r="H4852" s="4" t="str">
        <f t="shared" si="451"/>
        <v/>
      </c>
      <c r="I4852" t="str">
        <f>IFERROR(INDEX(Analysis!$B$71:$L$91, MATCH(B4852, Analysis!$A$71:$A$91, 0), MATCH(C4852, Analysis!$B$70:$L$70, 0)), "")</f>
        <v/>
      </c>
      <c r="J4852" t="str">
        <f t="shared" si="452"/>
        <v/>
      </c>
      <c r="K4852" s="56" t="str">
        <f t="shared" si="453"/>
        <v/>
      </c>
      <c r="L4852" s="57" t="str">
        <f t="shared" si="455"/>
        <v/>
      </c>
      <c r="M4852" t="str" cm="1">
        <f t="array" ref="M4852">IF(L4852="","",_xlfn.IFS(
  AND(L4852&gt;=TIME(9,0,0), L4852&lt;TIME(16,0,0)),"Morning",
  AND(L4852&gt;=TIME(16,0,0), L4852&lt;TIME(23,59,0)),"Evening",
  L4852&gt;=TIME(23,59,0),"Night",
  L4852&lt;TIME(9,0,0),"Night"
))</f>
        <v/>
      </c>
      <c r="O4852" t="str">
        <f t="shared" si="454"/>
        <v/>
      </c>
    </row>
    <row r="4853" spans="7:15" x14ac:dyDescent="0.25">
      <c r="G4853" t="str">
        <f t="shared" si="450"/>
        <v/>
      </c>
      <c r="H4853" s="4" t="str">
        <f t="shared" si="451"/>
        <v/>
      </c>
      <c r="I4853" t="str">
        <f>IFERROR(INDEX(Analysis!$B$71:$L$91, MATCH(B4853, Analysis!$A$71:$A$91, 0), MATCH(C4853, Analysis!$B$70:$L$70, 0)), "")</f>
        <v/>
      </c>
      <c r="J4853" t="str">
        <f t="shared" si="452"/>
        <v/>
      </c>
      <c r="K4853" s="56" t="str">
        <f t="shared" si="453"/>
        <v/>
      </c>
      <c r="L4853" s="57" t="str">
        <f t="shared" si="455"/>
        <v/>
      </c>
      <c r="M4853" t="str" cm="1">
        <f t="array" ref="M4853">IF(L4853="","",_xlfn.IFS(
  AND(L4853&gt;=TIME(9,0,0), L4853&lt;TIME(16,0,0)),"Morning",
  AND(L4853&gt;=TIME(16,0,0), L4853&lt;TIME(23,59,0)),"Evening",
  L4853&gt;=TIME(23,59,0),"Night",
  L4853&lt;TIME(9,0,0),"Night"
))</f>
        <v/>
      </c>
      <c r="O4853" t="str">
        <f t="shared" si="454"/>
        <v/>
      </c>
    </row>
    <row r="4854" spans="7:15" x14ac:dyDescent="0.25">
      <c r="G4854" t="str">
        <f t="shared" si="450"/>
        <v/>
      </c>
      <c r="H4854" s="4" t="str">
        <f t="shared" si="451"/>
        <v/>
      </c>
      <c r="I4854" t="str">
        <f>IFERROR(INDEX(Analysis!$B$71:$L$91, MATCH(B4854, Analysis!$A$71:$A$91, 0), MATCH(C4854, Analysis!$B$70:$L$70, 0)), "")</f>
        <v/>
      </c>
      <c r="J4854" t="str">
        <f t="shared" si="452"/>
        <v/>
      </c>
      <c r="K4854" s="56" t="str">
        <f t="shared" si="453"/>
        <v/>
      </c>
      <c r="L4854" s="57" t="str">
        <f t="shared" si="455"/>
        <v/>
      </c>
      <c r="M4854" t="str" cm="1">
        <f t="array" ref="M4854">IF(L4854="","",_xlfn.IFS(
  AND(L4854&gt;=TIME(9,0,0), L4854&lt;TIME(16,0,0)),"Morning",
  AND(L4854&gt;=TIME(16,0,0), L4854&lt;TIME(23,59,0)),"Evening",
  L4854&gt;=TIME(23,59,0),"Night",
  L4854&lt;TIME(9,0,0),"Night"
))</f>
        <v/>
      </c>
      <c r="O4854" t="str">
        <f t="shared" si="454"/>
        <v/>
      </c>
    </row>
    <row r="4855" spans="7:15" x14ac:dyDescent="0.25">
      <c r="G4855" t="str">
        <f t="shared" si="450"/>
        <v/>
      </c>
      <c r="H4855" s="4" t="str">
        <f t="shared" si="451"/>
        <v/>
      </c>
      <c r="I4855" t="str">
        <f>IFERROR(INDEX(Analysis!$B$71:$L$91, MATCH(B4855, Analysis!$A$71:$A$91, 0), MATCH(C4855, Analysis!$B$70:$L$70, 0)), "")</f>
        <v/>
      </c>
      <c r="J4855" t="str">
        <f t="shared" si="452"/>
        <v/>
      </c>
      <c r="K4855" s="56" t="str">
        <f t="shared" si="453"/>
        <v/>
      </c>
      <c r="L4855" s="57" t="str">
        <f t="shared" si="455"/>
        <v/>
      </c>
      <c r="M4855" t="str" cm="1">
        <f t="array" ref="M4855">IF(L4855="","",_xlfn.IFS(
  AND(L4855&gt;=TIME(9,0,0), L4855&lt;TIME(16,0,0)),"Morning",
  AND(L4855&gt;=TIME(16,0,0), L4855&lt;TIME(23,59,0)),"Evening",
  L4855&gt;=TIME(23,59,0),"Night",
  L4855&lt;TIME(9,0,0),"Night"
))</f>
        <v/>
      </c>
      <c r="O4855" t="str">
        <f t="shared" si="454"/>
        <v/>
      </c>
    </row>
    <row r="4856" spans="7:15" x14ac:dyDescent="0.25">
      <c r="G4856" t="str">
        <f t="shared" si="450"/>
        <v/>
      </c>
      <c r="H4856" s="4" t="str">
        <f t="shared" si="451"/>
        <v/>
      </c>
      <c r="I4856" t="str">
        <f>IFERROR(INDEX(Analysis!$B$71:$L$91, MATCH(B4856, Analysis!$A$71:$A$91, 0), MATCH(C4856, Analysis!$B$70:$L$70, 0)), "")</f>
        <v/>
      </c>
      <c r="J4856" t="str">
        <f t="shared" si="452"/>
        <v/>
      </c>
      <c r="K4856" s="56" t="str">
        <f t="shared" si="453"/>
        <v/>
      </c>
      <c r="L4856" s="57" t="str">
        <f t="shared" si="455"/>
        <v/>
      </c>
      <c r="M4856" t="str" cm="1">
        <f t="array" ref="M4856">IF(L4856="","",_xlfn.IFS(
  AND(L4856&gt;=TIME(9,0,0), L4856&lt;TIME(16,0,0)),"Morning",
  AND(L4856&gt;=TIME(16,0,0), L4856&lt;TIME(23,59,0)),"Evening",
  L4856&gt;=TIME(23,59,0),"Night",
  L4856&lt;TIME(9,0,0),"Night"
))</f>
        <v/>
      </c>
      <c r="O4856" t="str">
        <f t="shared" si="454"/>
        <v/>
      </c>
    </row>
    <row r="4857" spans="7:15" x14ac:dyDescent="0.25">
      <c r="G4857" t="str">
        <f t="shared" si="450"/>
        <v/>
      </c>
      <c r="H4857" s="4" t="str">
        <f t="shared" si="451"/>
        <v/>
      </c>
      <c r="I4857" t="str">
        <f>IFERROR(INDEX(Analysis!$B$71:$L$91, MATCH(B4857, Analysis!$A$71:$A$91, 0), MATCH(C4857, Analysis!$B$70:$L$70, 0)), "")</f>
        <v/>
      </c>
      <c r="J4857" t="str">
        <f t="shared" si="452"/>
        <v/>
      </c>
      <c r="K4857" s="56" t="str">
        <f t="shared" si="453"/>
        <v/>
      </c>
      <c r="L4857" s="57" t="str">
        <f t="shared" si="455"/>
        <v/>
      </c>
      <c r="M4857" t="str" cm="1">
        <f t="array" ref="M4857">IF(L4857="","",_xlfn.IFS(
  AND(L4857&gt;=TIME(9,0,0), L4857&lt;TIME(16,0,0)),"Morning",
  AND(L4857&gt;=TIME(16,0,0), L4857&lt;TIME(23,59,0)),"Evening",
  L4857&gt;=TIME(23,59,0),"Night",
  L4857&lt;TIME(9,0,0),"Night"
))</f>
        <v/>
      </c>
      <c r="O4857" t="str">
        <f t="shared" si="454"/>
        <v/>
      </c>
    </row>
    <row r="4858" spans="7:15" x14ac:dyDescent="0.25">
      <c r="G4858" t="str">
        <f t="shared" si="450"/>
        <v/>
      </c>
      <c r="H4858" s="4" t="str">
        <f t="shared" si="451"/>
        <v/>
      </c>
      <c r="I4858" t="str">
        <f>IFERROR(INDEX(Analysis!$B$71:$L$91, MATCH(B4858, Analysis!$A$71:$A$91, 0), MATCH(C4858, Analysis!$B$70:$L$70, 0)), "")</f>
        <v/>
      </c>
      <c r="J4858" t="str">
        <f t="shared" si="452"/>
        <v/>
      </c>
      <c r="K4858" s="56" t="str">
        <f t="shared" si="453"/>
        <v/>
      </c>
      <c r="L4858" s="57" t="str">
        <f t="shared" si="455"/>
        <v/>
      </c>
      <c r="M4858" t="str" cm="1">
        <f t="array" ref="M4858">IF(L4858="","",_xlfn.IFS(
  AND(L4858&gt;=TIME(9,0,0), L4858&lt;TIME(16,0,0)),"Morning",
  AND(L4858&gt;=TIME(16,0,0), L4858&lt;TIME(23,59,0)),"Evening",
  L4858&gt;=TIME(23,59,0),"Night",
  L4858&lt;TIME(9,0,0),"Night"
))</f>
        <v/>
      </c>
      <c r="O4858" t="str">
        <f t="shared" si="454"/>
        <v/>
      </c>
    </row>
    <row r="4859" spans="7:15" x14ac:dyDescent="0.25">
      <c r="G4859" t="str">
        <f t="shared" si="450"/>
        <v/>
      </c>
      <c r="H4859" s="4" t="str">
        <f t="shared" si="451"/>
        <v/>
      </c>
      <c r="I4859" t="str">
        <f>IFERROR(INDEX(Analysis!$B$71:$L$91, MATCH(B4859, Analysis!$A$71:$A$91, 0), MATCH(C4859, Analysis!$B$70:$L$70, 0)), "")</f>
        <v/>
      </c>
      <c r="J4859" t="str">
        <f t="shared" si="452"/>
        <v/>
      </c>
      <c r="K4859" s="56" t="str">
        <f t="shared" si="453"/>
        <v/>
      </c>
      <c r="L4859" s="57" t="str">
        <f t="shared" si="455"/>
        <v/>
      </c>
      <c r="M4859" t="str" cm="1">
        <f t="array" ref="M4859">IF(L4859="","",_xlfn.IFS(
  AND(L4859&gt;=TIME(9,0,0), L4859&lt;TIME(16,0,0)),"Morning",
  AND(L4859&gt;=TIME(16,0,0), L4859&lt;TIME(23,59,0)),"Evening",
  L4859&gt;=TIME(23,59,0),"Night",
  L4859&lt;TIME(9,0,0),"Night"
))</f>
        <v/>
      </c>
      <c r="O4859" t="str">
        <f t="shared" si="454"/>
        <v/>
      </c>
    </row>
    <row r="4860" spans="7:15" x14ac:dyDescent="0.25">
      <c r="G4860" t="str">
        <f t="shared" si="450"/>
        <v/>
      </c>
      <c r="H4860" s="4" t="str">
        <f t="shared" si="451"/>
        <v/>
      </c>
      <c r="I4860" t="str">
        <f>IFERROR(INDEX(Analysis!$B$71:$L$91, MATCH(B4860, Analysis!$A$71:$A$91, 0), MATCH(C4860, Analysis!$B$70:$L$70, 0)), "")</f>
        <v/>
      </c>
      <c r="J4860" t="str">
        <f t="shared" si="452"/>
        <v/>
      </c>
      <c r="K4860" s="56" t="str">
        <f t="shared" si="453"/>
        <v/>
      </c>
      <c r="L4860" s="57" t="str">
        <f t="shared" si="455"/>
        <v/>
      </c>
      <c r="M4860" t="str" cm="1">
        <f t="array" ref="M4860">IF(L4860="","",_xlfn.IFS(
  AND(L4860&gt;=TIME(9,0,0), L4860&lt;TIME(16,0,0)),"Morning",
  AND(L4860&gt;=TIME(16,0,0), L4860&lt;TIME(23,59,0)),"Evening",
  L4860&gt;=TIME(23,59,0),"Night",
  L4860&lt;TIME(9,0,0),"Night"
))</f>
        <v/>
      </c>
      <c r="O4860" t="str">
        <f t="shared" si="454"/>
        <v/>
      </c>
    </row>
    <row r="4861" spans="7:15" x14ac:dyDescent="0.25">
      <c r="G4861" t="str">
        <f t="shared" si="450"/>
        <v/>
      </c>
      <c r="H4861" s="4" t="str">
        <f t="shared" si="451"/>
        <v/>
      </c>
      <c r="I4861" t="str">
        <f>IFERROR(INDEX(Analysis!$B$71:$L$91, MATCH(B4861, Analysis!$A$71:$A$91, 0), MATCH(C4861, Analysis!$B$70:$L$70, 0)), "")</f>
        <v/>
      </c>
      <c r="J4861" t="str">
        <f t="shared" si="452"/>
        <v/>
      </c>
      <c r="K4861" s="56" t="str">
        <f t="shared" si="453"/>
        <v/>
      </c>
      <c r="L4861" s="57" t="str">
        <f t="shared" si="455"/>
        <v/>
      </c>
      <c r="M4861" t="str" cm="1">
        <f t="array" ref="M4861">IF(L4861="","",_xlfn.IFS(
  AND(L4861&gt;=TIME(9,0,0), L4861&lt;TIME(16,0,0)),"Morning",
  AND(L4861&gt;=TIME(16,0,0), L4861&lt;TIME(23,59,0)),"Evening",
  L4861&gt;=TIME(23,59,0),"Night",
  L4861&lt;TIME(9,0,0),"Night"
))</f>
        <v/>
      </c>
      <c r="O4861" t="str">
        <f t="shared" si="454"/>
        <v/>
      </c>
    </row>
    <row r="4862" spans="7:15" x14ac:dyDescent="0.25">
      <c r="G4862" t="str">
        <f t="shared" si="450"/>
        <v/>
      </c>
      <c r="H4862" s="4" t="str">
        <f t="shared" si="451"/>
        <v/>
      </c>
      <c r="I4862" t="str">
        <f>IFERROR(INDEX(Analysis!$B$71:$L$91, MATCH(B4862, Analysis!$A$71:$A$91, 0), MATCH(C4862, Analysis!$B$70:$L$70, 0)), "")</f>
        <v/>
      </c>
      <c r="J4862" t="str">
        <f t="shared" si="452"/>
        <v/>
      </c>
      <c r="K4862" s="56" t="str">
        <f t="shared" si="453"/>
        <v/>
      </c>
      <c r="L4862" s="57" t="str">
        <f t="shared" si="455"/>
        <v/>
      </c>
      <c r="M4862" t="str" cm="1">
        <f t="array" ref="M4862">IF(L4862="","",_xlfn.IFS(
  AND(L4862&gt;=TIME(9,0,0), L4862&lt;TIME(16,0,0)),"Morning",
  AND(L4862&gt;=TIME(16,0,0), L4862&lt;TIME(23,59,0)),"Evening",
  L4862&gt;=TIME(23,59,0),"Night",
  L4862&lt;TIME(9,0,0),"Night"
))</f>
        <v/>
      </c>
      <c r="O4862" t="str">
        <f t="shared" si="454"/>
        <v/>
      </c>
    </row>
    <row r="4863" spans="7:15" x14ac:dyDescent="0.25">
      <c r="G4863" t="str">
        <f t="shared" si="450"/>
        <v/>
      </c>
      <c r="H4863" s="4" t="str">
        <f t="shared" si="451"/>
        <v/>
      </c>
      <c r="I4863" t="str">
        <f>IFERROR(INDEX(Analysis!$B$71:$L$91, MATCH(B4863, Analysis!$A$71:$A$91, 0), MATCH(C4863, Analysis!$B$70:$L$70, 0)), "")</f>
        <v/>
      </c>
      <c r="J4863" t="str">
        <f t="shared" si="452"/>
        <v/>
      </c>
      <c r="K4863" s="56" t="str">
        <f t="shared" si="453"/>
        <v/>
      </c>
      <c r="L4863" s="57" t="str">
        <f t="shared" si="455"/>
        <v/>
      </c>
      <c r="M4863" t="str" cm="1">
        <f t="array" ref="M4863">IF(L4863="","",_xlfn.IFS(
  AND(L4863&gt;=TIME(9,0,0), L4863&lt;TIME(16,0,0)),"Morning",
  AND(L4863&gt;=TIME(16,0,0), L4863&lt;TIME(23,59,0)),"Evening",
  L4863&gt;=TIME(23,59,0),"Night",
  L4863&lt;TIME(9,0,0),"Night"
))</f>
        <v/>
      </c>
      <c r="O4863" t="str">
        <f t="shared" si="454"/>
        <v/>
      </c>
    </row>
    <row r="4864" spans="7:15" x14ac:dyDescent="0.25">
      <c r="G4864" t="str">
        <f t="shared" si="450"/>
        <v/>
      </c>
      <c r="H4864" s="4" t="str">
        <f t="shared" si="451"/>
        <v/>
      </c>
      <c r="I4864" t="str">
        <f>IFERROR(INDEX(Analysis!$B$71:$L$91, MATCH(B4864, Analysis!$A$71:$A$91, 0), MATCH(C4864, Analysis!$B$70:$L$70, 0)), "")</f>
        <v/>
      </c>
      <c r="J4864" t="str">
        <f t="shared" si="452"/>
        <v/>
      </c>
      <c r="K4864" s="56" t="str">
        <f t="shared" si="453"/>
        <v/>
      </c>
      <c r="L4864" s="57" t="str">
        <f t="shared" si="455"/>
        <v/>
      </c>
      <c r="M4864" t="str" cm="1">
        <f t="array" ref="M4864">IF(L4864="","",_xlfn.IFS(
  AND(L4864&gt;=TIME(9,0,0), L4864&lt;TIME(16,0,0)),"Morning",
  AND(L4864&gt;=TIME(16,0,0), L4864&lt;TIME(23,59,0)),"Evening",
  L4864&gt;=TIME(23,59,0),"Night",
  L4864&lt;TIME(9,0,0),"Night"
))</f>
        <v/>
      </c>
      <c r="O4864" t="str">
        <f t="shared" si="454"/>
        <v/>
      </c>
    </row>
    <row r="4865" spans="7:15" x14ac:dyDescent="0.25">
      <c r="G4865" t="str">
        <f t="shared" si="450"/>
        <v/>
      </c>
      <c r="H4865" s="4" t="str">
        <f t="shared" si="451"/>
        <v/>
      </c>
      <c r="I4865" t="str">
        <f>IFERROR(INDEX(Analysis!$B$71:$L$91, MATCH(B4865, Analysis!$A$71:$A$91, 0), MATCH(C4865, Analysis!$B$70:$L$70, 0)), "")</f>
        <v/>
      </c>
      <c r="J4865" t="str">
        <f t="shared" si="452"/>
        <v/>
      </c>
      <c r="K4865" s="56" t="str">
        <f t="shared" si="453"/>
        <v/>
      </c>
      <c r="L4865" s="57" t="str">
        <f t="shared" si="455"/>
        <v/>
      </c>
      <c r="M4865" t="str" cm="1">
        <f t="array" ref="M4865">IF(L4865="","",_xlfn.IFS(
  AND(L4865&gt;=TIME(9,0,0), L4865&lt;TIME(16,0,0)),"Morning",
  AND(L4865&gt;=TIME(16,0,0), L4865&lt;TIME(23,59,0)),"Evening",
  L4865&gt;=TIME(23,59,0),"Night",
  L4865&lt;TIME(9,0,0),"Night"
))</f>
        <v/>
      </c>
      <c r="O4865" t="str">
        <f t="shared" si="454"/>
        <v/>
      </c>
    </row>
    <row r="4866" spans="7:15" x14ac:dyDescent="0.25">
      <c r="G4866" t="str">
        <f t="shared" ref="G4866:G4929" si="456">IF(ISBLANK(A4866), "", IF(ISBLANK(F4866), 0, F4866))</f>
        <v/>
      </c>
      <c r="H4866" s="4" t="str">
        <f t="shared" ref="H4866:H4929" si="457">IF(ISBLANK(E4866),"",HYPERLINK(E4866,"Click here"))</f>
        <v/>
      </c>
      <c r="I4866" t="str">
        <f>IFERROR(INDEX(Analysis!$B$71:$L$91, MATCH(B4866, Analysis!$A$71:$A$91, 0), MATCH(C4866, Analysis!$B$70:$L$70, 0)), "")</f>
        <v/>
      </c>
      <c r="J4866" t="str">
        <f t="shared" ref="J4866:J4929" si="458">IF(ISBLANK(A4866),"",WEEKNUM(A4866))</f>
        <v/>
      </c>
      <c r="K4866" s="56" t="str">
        <f t="shared" ref="K4866:K4929" si="459">IF(ISBLANK(A4866),"",DATE(YEAR(A4866),MONTH(A4866),DAY(A4866)))</f>
        <v/>
      </c>
      <c r="L4866" s="57" t="str">
        <f t="shared" si="455"/>
        <v/>
      </c>
      <c r="M4866" t="str" cm="1">
        <f t="array" ref="M4866">IF(L4866="","",_xlfn.IFS(
  AND(L4866&gt;=TIME(9,0,0), L4866&lt;TIME(16,0,0)),"Morning",
  AND(L4866&gt;=TIME(16,0,0), L4866&lt;TIME(23,59,0)),"Evening",
  L4866&gt;=TIME(23,59,0),"Night",
  L4866&lt;TIME(9,0,0),"Night"
))</f>
        <v/>
      </c>
      <c r="O4866" t="str">
        <f t="shared" ref="O4866:O4929" si="460">IF(N4866="ON", _xlfn.IMAGE(E4866, 1), "")</f>
        <v/>
      </c>
    </row>
    <row r="4867" spans="7:15" x14ac:dyDescent="0.25">
      <c r="G4867" t="str">
        <f t="shared" si="456"/>
        <v/>
      </c>
      <c r="H4867" s="4" t="str">
        <f t="shared" si="457"/>
        <v/>
      </c>
      <c r="I4867" t="str">
        <f>IFERROR(INDEX(Analysis!$B$71:$L$91, MATCH(B4867, Analysis!$A$71:$A$91, 0), MATCH(C4867, Analysis!$B$70:$L$70, 0)), "")</f>
        <v/>
      </c>
      <c r="J4867" t="str">
        <f t="shared" si="458"/>
        <v/>
      </c>
      <c r="K4867" s="56" t="str">
        <f t="shared" si="459"/>
        <v/>
      </c>
      <c r="L4867" s="57" t="str">
        <f t="shared" ref="L4867:L4930" si="461">IF(A4867="", "", A4867 - INT(A4867))</f>
        <v/>
      </c>
      <c r="M4867" t="str" cm="1">
        <f t="array" ref="M4867">IF(L4867="","",_xlfn.IFS(
  AND(L4867&gt;=TIME(9,0,0), L4867&lt;TIME(16,0,0)),"Morning",
  AND(L4867&gt;=TIME(16,0,0), L4867&lt;TIME(23,59,0)),"Evening",
  L4867&gt;=TIME(23,59,0),"Night",
  L4867&lt;TIME(9,0,0),"Night"
))</f>
        <v/>
      </c>
      <c r="O4867" t="str">
        <f t="shared" si="460"/>
        <v/>
      </c>
    </row>
    <row r="4868" spans="7:15" x14ac:dyDescent="0.25">
      <c r="G4868" t="str">
        <f t="shared" si="456"/>
        <v/>
      </c>
      <c r="H4868" s="4" t="str">
        <f t="shared" si="457"/>
        <v/>
      </c>
      <c r="I4868" t="str">
        <f>IFERROR(INDEX(Analysis!$B$71:$L$91, MATCH(B4868, Analysis!$A$71:$A$91, 0), MATCH(C4868, Analysis!$B$70:$L$70, 0)), "")</f>
        <v/>
      </c>
      <c r="J4868" t="str">
        <f t="shared" si="458"/>
        <v/>
      </c>
      <c r="K4868" s="56" t="str">
        <f t="shared" si="459"/>
        <v/>
      </c>
      <c r="L4868" s="57" t="str">
        <f t="shared" si="461"/>
        <v/>
      </c>
      <c r="M4868" t="str" cm="1">
        <f t="array" ref="M4868">IF(L4868="","",_xlfn.IFS(
  AND(L4868&gt;=TIME(9,0,0), L4868&lt;TIME(16,0,0)),"Morning",
  AND(L4868&gt;=TIME(16,0,0), L4868&lt;TIME(23,59,0)),"Evening",
  L4868&gt;=TIME(23,59,0),"Night",
  L4868&lt;TIME(9,0,0),"Night"
))</f>
        <v/>
      </c>
      <c r="O4868" t="str">
        <f t="shared" si="460"/>
        <v/>
      </c>
    </row>
    <row r="4869" spans="7:15" x14ac:dyDescent="0.25">
      <c r="G4869" t="str">
        <f t="shared" si="456"/>
        <v/>
      </c>
      <c r="H4869" s="4" t="str">
        <f t="shared" si="457"/>
        <v/>
      </c>
      <c r="I4869" t="str">
        <f>IFERROR(INDEX(Analysis!$B$71:$L$91, MATCH(B4869, Analysis!$A$71:$A$91, 0), MATCH(C4869, Analysis!$B$70:$L$70, 0)), "")</f>
        <v/>
      </c>
      <c r="J4869" t="str">
        <f t="shared" si="458"/>
        <v/>
      </c>
      <c r="K4869" s="56" t="str">
        <f t="shared" si="459"/>
        <v/>
      </c>
      <c r="L4869" s="57" t="str">
        <f t="shared" si="461"/>
        <v/>
      </c>
      <c r="M4869" t="str" cm="1">
        <f t="array" ref="M4869">IF(L4869="","",_xlfn.IFS(
  AND(L4869&gt;=TIME(9,0,0), L4869&lt;TIME(16,0,0)),"Morning",
  AND(L4869&gt;=TIME(16,0,0), L4869&lt;TIME(23,59,0)),"Evening",
  L4869&gt;=TIME(23,59,0),"Night",
  L4869&lt;TIME(9,0,0),"Night"
))</f>
        <v/>
      </c>
      <c r="O4869" t="str">
        <f t="shared" si="460"/>
        <v/>
      </c>
    </row>
    <row r="4870" spans="7:15" x14ac:dyDescent="0.25">
      <c r="G4870" t="str">
        <f t="shared" si="456"/>
        <v/>
      </c>
      <c r="H4870" s="4" t="str">
        <f t="shared" si="457"/>
        <v/>
      </c>
      <c r="I4870" t="str">
        <f>IFERROR(INDEX(Analysis!$B$71:$L$91, MATCH(B4870, Analysis!$A$71:$A$91, 0), MATCH(C4870, Analysis!$B$70:$L$70, 0)), "")</f>
        <v/>
      </c>
      <c r="J4870" t="str">
        <f t="shared" si="458"/>
        <v/>
      </c>
      <c r="K4870" s="56" t="str">
        <f t="shared" si="459"/>
        <v/>
      </c>
      <c r="L4870" s="57" t="str">
        <f t="shared" si="461"/>
        <v/>
      </c>
      <c r="M4870" t="str" cm="1">
        <f t="array" ref="M4870">IF(L4870="","",_xlfn.IFS(
  AND(L4870&gt;=TIME(9,0,0), L4870&lt;TIME(16,0,0)),"Morning",
  AND(L4870&gt;=TIME(16,0,0), L4870&lt;TIME(23,59,0)),"Evening",
  L4870&gt;=TIME(23,59,0),"Night",
  L4870&lt;TIME(9,0,0),"Night"
))</f>
        <v/>
      </c>
      <c r="O4870" t="str">
        <f t="shared" si="460"/>
        <v/>
      </c>
    </row>
    <row r="4871" spans="7:15" x14ac:dyDescent="0.25">
      <c r="G4871" t="str">
        <f t="shared" si="456"/>
        <v/>
      </c>
      <c r="H4871" s="4" t="str">
        <f t="shared" si="457"/>
        <v/>
      </c>
      <c r="I4871" t="str">
        <f>IFERROR(INDEX(Analysis!$B$71:$L$91, MATCH(B4871, Analysis!$A$71:$A$91, 0), MATCH(C4871, Analysis!$B$70:$L$70, 0)), "")</f>
        <v/>
      </c>
      <c r="J4871" t="str">
        <f t="shared" si="458"/>
        <v/>
      </c>
      <c r="K4871" s="56" t="str">
        <f t="shared" si="459"/>
        <v/>
      </c>
      <c r="L4871" s="57" t="str">
        <f t="shared" si="461"/>
        <v/>
      </c>
      <c r="M4871" t="str" cm="1">
        <f t="array" ref="M4871">IF(L4871="","",_xlfn.IFS(
  AND(L4871&gt;=TIME(9,0,0), L4871&lt;TIME(16,0,0)),"Morning",
  AND(L4871&gt;=TIME(16,0,0), L4871&lt;TIME(23,59,0)),"Evening",
  L4871&gt;=TIME(23,59,0),"Night",
  L4871&lt;TIME(9,0,0),"Night"
))</f>
        <v/>
      </c>
      <c r="O4871" t="str">
        <f t="shared" si="460"/>
        <v/>
      </c>
    </row>
    <row r="4872" spans="7:15" x14ac:dyDescent="0.25">
      <c r="G4872" t="str">
        <f t="shared" si="456"/>
        <v/>
      </c>
      <c r="H4872" s="4" t="str">
        <f t="shared" si="457"/>
        <v/>
      </c>
      <c r="I4872" t="str">
        <f>IFERROR(INDEX(Analysis!$B$71:$L$91, MATCH(B4872, Analysis!$A$71:$A$91, 0), MATCH(C4872, Analysis!$B$70:$L$70, 0)), "")</f>
        <v/>
      </c>
      <c r="J4872" t="str">
        <f t="shared" si="458"/>
        <v/>
      </c>
      <c r="K4872" s="56" t="str">
        <f t="shared" si="459"/>
        <v/>
      </c>
      <c r="L4872" s="57" t="str">
        <f t="shared" si="461"/>
        <v/>
      </c>
      <c r="M4872" t="str" cm="1">
        <f t="array" ref="M4872">IF(L4872="","",_xlfn.IFS(
  AND(L4872&gt;=TIME(9,0,0), L4872&lt;TIME(16,0,0)),"Morning",
  AND(L4872&gt;=TIME(16,0,0), L4872&lt;TIME(23,59,0)),"Evening",
  L4872&gt;=TIME(23,59,0),"Night",
  L4872&lt;TIME(9,0,0),"Night"
))</f>
        <v/>
      </c>
      <c r="O4872" t="str">
        <f t="shared" si="460"/>
        <v/>
      </c>
    </row>
    <row r="4873" spans="7:15" x14ac:dyDescent="0.25">
      <c r="G4873" t="str">
        <f t="shared" si="456"/>
        <v/>
      </c>
      <c r="H4873" s="4" t="str">
        <f t="shared" si="457"/>
        <v/>
      </c>
      <c r="I4873" t="str">
        <f>IFERROR(INDEX(Analysis!$B$71:$L$91, MATCH(B4873, Analysis!$A$71:$A$91, 0), MATCH(C4873, Analysis!$B$70:$L$70, 0)), "")</f>
        <v/>
      </c>
      <c r="J4873" t="str">
        <f t="shared" si="458"/>
        <v/>
      </c>
      <c r="K4873" s="56" t="str">
        <f t="shared" si="459"/>
        <v/>
      </c>
      <c r="L4873" s="57" t="str">
        <f t="shared" si="461"/>
        <v/>
      </c>
      <c r="M4873" t="str" cm="1">
        <f t="array" ref="M4873">IF(L4873="","",_xlfn.IFS(
  AND(L4873&gt;=TIME(9,0,0), L4873&lt;TIME(16,0,0)),"Morning",
  AND(L4873&gt;=TIME(16,0,0), L4873&lt;TIME(23,59,0)),"Evening",
  L4873&gt;=TIME(23,59,0),"Night",
  L4873&lt;TIME(9,0,0),"Night"
))</f>
        <v/>
      </c>
      <c r="O4873" t="str">
        <f t="shared" si="460"/>
        <v/>
      </c>
    </row>
    <row r="4874" spans="7:15" x14ac:dyDescent="0.25">
      <c r="G4874" t="str">
        <f t="shared" si="456"/>
        <v/>
      </c>
      <c r="H4874" s="4" t="str">
        <f t="shared" si="457"/>
        <v/>
      </c>
      <c r="I4874" t="str">
        <f>IFERROR(INDEX(Analysis!$B$71:$L$91, MATCH(B4874, Analysis!$A$71:$A$91, 0), MATCH(C4874, Analysis!$B$70:$L$70, 0)), "")</f>
        <v/>
      </c>
      <c r="J4874" t="str">
        <f t="shared" si="458"/>
        <v/>
      </c>
      <c r="K4874" s="56" t="str">
        <f t="shared" si="459"/>
        <v/>
      </c>
      <c r="L4874" s="57" t="str">
        <f t="shared" si="461"/>
        <v/>
      </c>
      <c r="M4874" t="str" cm="1">
        <f t="array" ref="M4874">IF(L4874="","",_xlfn.IFS(
  AND(L4874&gt;=TIME(9,0,0), L4874&lt;TIME(16,0,0)),"Morning",
  AND(L4874&gt;=TIME(16,0,0), L4874&lt;TIME(23,59,0)),"Evening",
  L4874&gt;=TIME(23,59,0),"Night",
  L4874&lt;TIME(9,0,0),"Night"
))</f>
        <v/>
      </c>
      <c r="O4874" t="str">
        <f t="shared" si="460"/>
        <v/>
      </c>
    </row>
    <row r="4875" spans="7:15" x14ac:dyDescent="0.25">
      <c r="G4875" t="str">
        <f t="shared" si="456"/>
        <v/>
      </c>
      <c r="H4875" s="4" t="str">
        <f t="shared" si="457"/>
        <v/>
      </c>
      <c r="I4875" t="str">
        <f>IFERROR(INDEX(Analysis!$B$71:$L$91, MATCH(B4875, Analysis!$A$71:$A$91, 0), MATCH(C4875, Analysis!$B$70:$L$70, 0)), "")</f>
        <v/>
      </c>
      <c r="J4875" t="str">
        <f t="shared" si="458"/>
        <v/>
      </c>
      <c r="K4875" s="56" t="str">
        <f t="shared" si="459"/>
        <v/>
      </c>
      <c r="L4875" s="57" t="str">
        <f t="shared" si="461"/>
        <v/>
      </c>
      <c r="M4875" t="str" cm="1">
        <f t="array" ref="M4875">IF(L4875="","",_xlfn.IFS(
  AND(L4875&gt;=TIME(9,0,0), L4875&lt;TIME(16,0,0)),"Morning",
  AND(L4875&gt;=TIME(16,0,0), L4875&lt;TIME(23,59,0)),"Evening",
  L4875&gt;=TIME(23,59,0),"Night",
  L4875&lt;TIME(9,0,0),"Night"
))</f>
        <v/>
      </c>
      <c r="O4875" t="str">
        <f t="shared" si="460"/>
        <v/>
      </c>
    </row>
    <row r="4876" spans="7:15" x14ac:dyDescent="0.25">
      <c r="G4876" t="str">
        <f t="shared" si="456"/>
        <v/>
      </c>
      <c r="H4876" s="4" t="str">
        <f t="shared" si="457"/>
        <v/>
      </c>
      <c r="I4876" t="str">
        <f>IFERROR(INDEX(Analysis!$B$71:$L$91, MATCH(B4876, Analysis!$A$71:$A$91, 0), MATCH(C4876, Analysis!$B$70:$L$70, 0)), "")</f>
        <v/>
      </c>
      <c r="J4876" t="str">
        <f t="shared" si="458"/>
        <v/>
      </c>
      <c r="K4876" s="56" t="str">
        <f t="shared" si="459"/>
        <v/>
      </c>
      <c r="L4876" s="57" t="str">
        <f t="shared" si="461"/>
        <v/>
      </c>
      <c r="M4876" t="str" cm="1">
        <f t="array" ref="M4876">IF(L4876="","",_xlfn.IFS(
  AND(L4876&gt;=TIME(9,0,0), L4876&lt;TIME(16,0,0)),"Morning",
  AND(L4876&gt;=TIME(16,0,0), L4876&lt;TIME(23,59,0)),"Evening",
  L4876&gt;=TIME(23,59,0),"Night",
  L4876&lt;TIME(9,0,0),"Night"
))</f>
        <v/>
      </c>
      <c r="O4876" t="str">
        <f t="shared" si="460"/>
        <v/>
      </c>
    </row>
    <row r="4877" spans="7:15" x14ac:dyDescent="0.25">
      <c r="G4877" t="str">
        <f t="shared" si="456"/>
        <v/>
      </c>
      <c r="H4877" s="4" t="str">
        <f t="shared" si="457"/>
        <v/>
      </c>
      <c r="I4877" t="str">
        <f>IFERROR(INDEX(Analysis!$B$71:$L$91, MATCH(B4877, Analysis!$A$71:$A$91, 0), MATCH(C4877, Analysis!$B$70:$L$70, 0)), "")</f>
        <v/>
      </c>
      <c r="J4877" t="str">
        <f t="shared" si="458"/>
        <v/>
      </c>
      <c r="K4877" s="56" t="str">
        <f t="shared" si="459"/>
        <v/>
      </c>
      <c r="L4877" s="57" t="str">
        <f t="shared" si="461"/>
        <v/>
      </c>
      <c r="M4877" t="str" cm="1">
        <f t="array" ref="M4877">IF(L4877="","",_xlfn.IFS(
  AND(L4877&gt;=TIME(9,0,0), L4877&lt;TIME(16,0,0)),"Morning",
  AND(L4877&gt;=TIME(16,0,0), L4877&lt;TIME(23,59,0)),"Evening",
  L4877&gt;=TIME(23,59,0),"Night",
  L4877&lt;TIME(9,0,0),"Night"
))</f>
        <v/>
      </c>
      <c r="O4877" t="str">
        <f t="shared" si="460"/>
        <v/>
      </c>
    </row>
    <row r="4878" spans="7:15" x14ac:dyDescent="0.25">
      <c r="G4878" t="str">
        <f t="shared" si="456"/>
        <v/>
      </c>
      <c r="H4878" s="4" t="str">
        <f t="shared" si="457"/>
        <v/>
      </c>
      <c r="I4878" t="str">
        <f>IFERROR(INDEX(Analysis!$B$71:$L$91, MATCH(B4878, Analysis!$A$71:$A$91, 0), MATCH(C4878, Analysis!$B$70:$L$70, 0)), "")</f>
        <v/>
      </c>
      <c r="J4878" t="str">
        <f t="shared" si="458"/>
        <v/>
      </c>
      <c r="K4878" s="56" t="str">
        <f t="shared" si="459"/>
        <v/>
      </c>
      <c r="L4878" s="57" t="str">
        <f t="shared" si="461"/>
        <v/>
      </c>
      <c r="M4878" t="str" cm="1">
        <f t="array" ref="M4878">IF(L4878="","",_xlfn.IFS(
  AND(L4878&gt;=TIME(9,0,0), L4878&lt;TIME(16,0,0)),"Morning",
  AND(L4878&gt;=TIME(16,0,0), L4878&lt;TIME(23,59,0)),"Evening",
  L4878&gt;=TIME(23,59,0),"Night",
  L4878&lt;TIME(9,0,0),"Night"
))</f>
        <v/>
      </c>
      <c r="O4878" t="str">
        <f t="shared" si="460"/>
        <v/>
      </c>
    </row>
    <row r="4879" spans="7:15" x14ac:dyDescent="0.25">
      <c r="G4879" t="str">
        <f t="shared" si="456"/>
        <v/>
      </c>
      <c r="H4879" s="4" t="str">
        <f t="shared" si="457"/>
        <v/>
      </c>
      <c r="I4879" t="str">
        <f>IFERROR(INDEX(Analysis!$B$71:$L$91, MATCH(B4879, Analysis!$A$71:$A$91, 0), MATCH(C4879, Analysis!$B$70:$L$70, 0)), "")</f>
        <v/>
      </c>
      <c r="J4879" t="str">
        <f t="shared" si="458"/>
        <v/>
      </c>
      <c r="K4879" s="56" t="str">
        <f t="shared" si="459"/>
        <v/>
      </c>
      <c r="L4879" s="57" t="str">
        <f t="shared" si="461"/>
        <v/>
      </c>
      <c r="M4879" t="str" cm="1">
        <f t="array" ref="M4879">IF(L4879="","",_xlfn.IFS(
  AND(L4879&gt;=TIME(9,0,0), L4879&lt;TIME(16,0,0)),"Morning",
  AND(L4879&gt;=TIME(16,0,0), L4879&lt;TIME(23,59,0)),"Evening",
  L4879&gt;=TIME(23,59,0),"Night",
  L4879&lt;TIME(9,0,0),"Night"
))</f>
        <v/>
      </c>
      <c r="O4879" t="str">
        <f t="shared" si="460"/>
        <v/>
      </c>
    </row>
    <row r="4880" spans="7:15" x14ac:dyDescent="0.25">
      <c r="G4880" t="str">
        <f t="shared" si="456"/>
        <v/>
      </c>
      <c r="H4880" s="4" t="str">
        <f t="shared" si="457"/>
        <v/>
      </c>
      <c r="I4880" t="str">
        <f>IFERROR(INDEX(Analysis!$B$71:$L$91, MATCH(B4880, Analysis!$A$71:$A$91, 0), MATCH(C4880, Analysis!$B$70:$L$70, 0)), "")</f>
        <v/>
      </c>
      <c r="J4880" t="str">
        <f t="shared" si="458"/>
        <v/>
      </c>
      <c r="K4880" s="56" t="str">
        <f t="shared" si="459"/>
        <v/>
      </c>
      <c r="L4880" s="57" t="str">
        <f t="shared" si="461"/>
        <v/>
      </c>
      <c r="M4880" t="str" cm="1">
        <f t="array" ref="M4880">IF(L4880="","",_xlfn.IFS(
  AND(L4880&gt;=TIME(9,0,0), L4880&lt;TIME(16,0,0)),"Morning",
  AND(L4880&gt;=TIME(16,0,0), L4880&lt;TIME(23,59,0)),"Evening",
  L4880&gt;=TIME(23,59,0),"Night",
  L4880&lt;TIME(9,0,0),"Night"
))</f>
        <v/>
      </c>
      <c r="O4880" t="str">
        <f t="shared" si="460"/>
        <v/>
      </c>
    </row>
    <row r="4881" spans="7:15" x14ac:dyDescent="0.25">
      <c r="G4881" t="str">
        <f t="shared" si="456"/>
        <v/>
      </c>
      <c r="H4881" s="4" t="str">
        <f t="shared" si="457"/>
        <v/>
      </c>
      <c r="I4881" t="str">
        <f>IFERROR(INDEX(Analysis!$B$71:$L$91, MATCH(B4881, Analysis!$A$71:$A$91, 0), MATCH(C4881, Analysis!$B$70:$L$70, 0)), "")</f>
        <v/>
      </c>
      <c r="J4881" t="str">
        <f t="shared" si="458"/>
        <v/>
      </c>
      <c r="K4881" s="56" t="str">
        <f t="shared" si="459"/>
        <v/>
      </c>
      <c r="L4881" s="57" t="str">
        <f t="shared" si="461"/>
        <v/>
      </c>
      <c r="M4881" t="str" cm="1">
        <f t="array" ref="M4881">IF(L4881="","",_xlfn.IFS(
  AND(L4881&gt;=TIME(9,0,0), L4881&lt;TIME(16,0,0)),"Morning",
  AND(L4881&gt;=TIME(16,0,0), L4881&lt;TIME(23,59,0)),"Evening",
  L4881&gt;=TIME(23,59,0),"Night",
  L4881&lt;TIME(9,0,0),"Night"
))</f>
        <v/>
      </c>
      <c r="O4881" t="str">
        <f t="shared" si="460"/>
        <v/>
      </c>
    </row>
    <row r="4882" spans="7:15" x14ac:dyDescent="0.25">
      <c r="G4882" t="str">
        <f t="shared" si="456"/>
        <v/>
      </c>
      <c r="H4882" s="4" t="str">
        <f t="shared" si="457"/>
        <v/>
      </c>
      <c r="I4882" t="str">
        <f>IFERROR(INDEX(Analysis!$B$71:$L$91, MATCH(B4882, Analysis!$A$71:$A$91, 0), MATCH(C4882, Analysis!$B$70:$L$70, 0)), "")</f>
        <v/>
      </c>
      <c r="J4882" t="str">
        <f t="shared" si="458"/>
        <v/>
      </c>
      <c r="K4882" s="56" t="str">
        <f t="shared" si="459"/>
        <v/>
      </c>
      <c r="L4882" s="57" t="str">
        <f t="shared" si="461"/>
        <v/>
      </c>
      <c r="M4882" t="str" cm="1">
        <f t="array" ref="M4882">IF(L4882="","",_xlfn.IFS(
  AND(L4882&gt;=TIME(9,0,0), L4882&lt;TIME(16,0,0)),"Morning",
  AND(L4882&gt;=TIME(16,0,0), L4882&lt;TIME(23,59,0)),"Evening",
  L4882&gt;=TIME(23,59,0),"Night",
  L4882&lt;TIME(9,0,0),"Night"
))</f>
        <v/>
      </c>
      <c r="O4882" t="str">
        <f t="shared" si="460"/>
        <v/>
      </c>
    </row>
    <row r="4883" spans="7:15" x14ac:dyDescent="0.25">
      <c r="G4883" t="str">
        <f t="shared" si="456"/>
        <v/>
      </c>
      <c r="H4883" s="4" t="str">
        <f t="shared" si="457"/>
        <v/>
      </c>
      <c r="I4883" t="str">
        <f>IFERROR(INDEX(Analysis!$B$71:$L$91, MATCH(B4883, Analysis!$A$71:$A$91, 0), MATCH(C4883, Analysis!$B$70:$L$70, 0)), "")</f>
        <v/>
      </c>
      <c r="J4883" t="str">
        <f t="shared" si="458"/>
        <v/>
      </c>
      <c r="K4883" s="56" t="str">
        <f t="shared" si="459"/>
        <v/>
      </c>
      <c r="L4883" s="57" t="str">
        <f t="shared" si="461"/>
        <v/>
      </c>
      <c r="M4883" t="str" cm="1">
        <f t="array" ref="M4883">IF(L4883="","",_xlfn.IFS(
  AND(L4883&gt;=TIME(9,0,0), L4883&lt;TIME(16,0,0)),"Morning",
  AND(L4883&gt;=TIME(16,0,0), L4883&lt;TIME(23,59,0)),"Evening",
  L4883&gt;=TIME(23,59,0),"Night",
  L4883&lt;TIME(9,0,0),"Night"
))</f>
        <v/>
      </c>
      <c r="O4883" t="str">
        <f t="shared" si="460"/>
        <v/>
      </c>
    </row>
    <row r="4884" spans="7:15" x14ac:dyDescent="0.25">
      <c r="G4884" t="str">
        <f t="shared" si="456"/>
        <v/>
      </c>
      <c r="H4884" s="4" t="str">
        <f t="shared" si="457"/>
        <v/>
      </c>
      <c r="I4884" t="str">
        <f>IFERROR(INDEX(Analysis!$B$71:$L$91, MATCH(B4884, Analysis!$A$71:$A$91, 0), MATCH(C4884, Analysis!$B$70:$L$70, 0)), "")</f>
        <v/>
      </c>
      <c r="J4884" t="str">
        <f t="shared" si="458"/>
        <v/>
      </c>
      <c r="K4884" s="56" t="str">
        <f t="shared" si="459"/>
        <v/>
      </c>
      <c r="L4884" s="57" t="str">
        <f t="shared" si="461"/>
        <v/>
      </c>
      <c r="M4884" t="str" cm="1">
        <f t="array" ref="M4884">IF(L4884="","",_xlfn.IFS(
  AND(L4884&gt;=TIME(9,0,0), L4884&lt;TIME(16,0,0)),"Morning",
  AND(L4884&gt;=TIME(16,0,0), L4884&lt;TIME(23,59,0)),"Evening",
  L4884&gt;=TIME(23,59,0),"Night",
  L4884&lt;TIME(9,0,0),"Night"
))</f>
        <v/>
      </c>
      <c r="O4884" t="str">
        <f t="shared" si="460"/>
        <v/>
      </c>
    </row>
    <row r="4885" spans="7:15" x14ac:dyDescent="0.25">
      <c r="G4885" t="str">
        <f t="shared" si="456"/>
        <v/>
      </c>
      <c r="H4885" s="4" t="str">
        <f t="shared" si="457"/>
        <v/>
      </c>
      <c r="I4885" t="str">
        <f>IFERROR(INDEX(Analysis!$B$71:$L$91, MATCH(B4885, Analysis!$A$71:$A$91, 0), MATCH(C4885, Analysis!$B$70:$L$70, 0)), "")</f>
        <v/>
      </c>
      <c r="J4885" t="str">
        <f t="shared" si="458"/>
        <v/>
      </c>
      <c r="K4885" s="56" t="str">
        <f t="shared" si="459"/>
        <v/>
      </c>
      <c r="L4885" s="57" t="str">
        <f t="shared" si="461"/>
        <v/>
      </c>
      <c r="M4885" t="str" cm="1">
        <f t="array" ref="M4885">IF(L4885="","",_xlfn.IFS(
  AND(L4885&gt;=TIME(9,0,0), L4885&lt;TIME(16,0,0)),"Morning",
  AND(L4885&gt;=TIME(16,0,0), L4885&lt;TIME(23,59,0)),"Evening",
  L4885&gt;=TIME(23,59,0),"Night",
  L4885&lt;TIME(9,0,0),"Night"
))</f>
        <v/>
      </c>
      <c r="O4885" t="str">
        <f t="shared" si="460"/>
        <v/>
      </c>
    </row>
    <row r="4886" spans="7:15" x14ac:dyDescent="0.25">
      <c r="G4886" t="str">
        <f t="shared" si="456"/>
        <v/>
      </c>
      <c r="H4886" s="4" t="str">
        <f t="shared" si="457"/>
        <v/>
      </c>
      <c r="I4886" t="str">
        <f>IFERROR(INDEX(Analysis!$B$71:$L$91, MATCH(B4886, Analysis!$A$71:$A$91, 0), MATCH(C4886, Analysis!$B$70:$L$70, 0)), "")</f>
        <v/>
      </c>
      <c r="J4886" t="str">
        <f t="shared" si="458"/>
        <v/>
      </c>
      <c r="K4886" s="56" t="str">
        <f t="shared" si="459"/>
        <v/>
      </c>
      <c r="L4886" s="57" t="str">
        <f t="shared" si="461"/>
        <v/>
      </c>
      <c r="M4886" t="str" cm="1">
        <f t="array" ref="M4886">IF(L4886="","",_xlfn.IFS(
  AND(L4886&gt;=TIME(9,0,0), L4886&lt;TIME(16,0,0)),"Morning",
  AND(L4886&gt;=TIME(16,0,0), L4886&lt;TIME(23,59,0)),"Evening",
  L4886&gt;=TIME(23,59,0),"Night",
  L4886&lt;TIME(9,0,0),"Night"
))</f>
        <v/>
      </c>
      <c r="O4886" t="str">
        <f t="shared" si="460"/>
        <v/>
      </c>
    </row>
    <row r="4887" spans="7:15" x14ac:dyDescent="0.25">
      <c r="G4887" t="str">
        <f t="shared" si="456"/>
        <v/>
      </c>
      <c r="H4887" s="4" t="str">
        <f t="shared" si="457"/>
        <v/>
      </c>
      <c r="I4887" t="str">
        <f>IFERROR(INDEX(Analysis!$B$71:$L$91, MATCH(B4887, Analysis!$A$71:$A$91, 0), MATCH(C4887, Analysis!$B$70:$L$70, 0)), "")</f>
        <v/>
      </c>
      <c r="J4887" t="str">
        <f t="shared" si="458"/>
        <v/>
      </c>
      <c r="K4887" s="56" t="str">
        <f t="shared" si="459"/>
        <v/>
      </c>
      <c r="L4887" s="57" t="str">
        <f t="shared" si="461"/>
        <v/>
      </c>
      <c r="M4887" t="str" cm="1">
        <f t="array" ref="M4887">IF(L4887="","",_xlfn.IFS(
  AND(L4887&gt;=TIME(9,0,0), L4887&lt;TIME(16,0,0)),"Morning",
  AND(L4887&gt;=TIME(16,0,0), L4887&lt;TIME(23,59,0)),"Evening",
  L4887&gt;=TIME(23,59,0),"Night",
  L4887&lt;TIME(9,0,0),"Night"
))</f>
        <v/>
      </c>
      <c r="O4887" t="str">
        <f t="shared" si="460"/>
        <v/>
      </c>
    </row>
    <row r="4888" spans="7:15" x14ac:dyDescent="0.25">
      <c r="G4888" t="str">
        <f t="shared" si="456"/>
        <v/>
      </c>
      <c r="H4888" s="4" t="str">
        <f t="shared" si="457"/>
        <v/>
      </c>
      <c r="I4888" t="str">
        <f>IFERROR(INDEX(Analysis!$B$71:$L$91, MATCH(B4888, Analysis!$A$71:$A$91, 0), MATCH(C4888, Analysis!$B$70:$L$70, 0)), "")</f>
        <v/>
      </c>
      <c r="J4888" t="str">
        <f t="shared" si="458"/>
        <v/>
      </c>
      <c r="K4888" s="56" t="str">
        <f t="shared" si="459"/>
        <v/>
      </c>
      <c r="L4888" s="57" t="str">
        <f t="shared" si="461"/>
        <v/>
      </c>
      <c r="M4888" t="str" cm="1">
        <f t="array" ref="M4888">IF(L4888="","",_xlfn.IFS(
  AND(L4888&gt;=TIME(9,0,0), L4888&lt;TIME(16,0,0)),"Morning",
  AND(L4888&gt;=TIME(16,0,0), L4888&lt;TIME(23,59,0)),"Evening",
  L4888&gt;=TIME(23,59,0),"Night",
  L4888&lt;TIME(9,0,0),"Night"
))</f>
        <v/>
      </c>
      <c r="O4888" t="str">
        <f t="shared" si="460"/>
        <v/>
      </c>
    </row>
    <row r="4889" spans="7:15" x14ac:dyDescent="0.25">
      <c r="G4889" t="str">
        <f t="shared" si="456"/>
        <v/>
      </c>
      <c r="H4889" s="4" t="str">
        <f t="shared" si="457"/>
        <v/>
      </c>
      <c r="I4889" t="str">
        <f>IFERROR(INDEX(Analysis!$B$71:$L$91, MATCH(B4889, Analysis!$A$71:$A$91, 0), MATCH(C4889, Analysis!$B$70:$L$70, 0)), "")</f>
        <v/>
      </c>
      <c r="J4889" t="str">
        <f t="shared" si="458"/>
        <v/>
      </c>
      <c r="K4889" s="56" t="str">
        <f t="shared" si="459"/>
        <v/>
      </c>
      <c r="L4889" s="57" t="str">
        <f t="shared" si="461"/>
        <v/>
      </c>
      <c r="M4889" t="str" cm="1">
        <f t="array" ref="M4889">IF(L4889="","",_xlfn.IFS(
  AND(L4889&gt;=TIME(9,0,0), L4889&lt;TIME(16,0,0)),"Morning",
  AND(L4889&gt;=TIME(16,0,0), L4889&lt;TIME(23,59,0)),"Evening",
  L4889&gt;=TIME(23,59,0),"Night",
  L4889&lt;TIME(9,0,0),"Night"
))</f>
        <v/>
      </c>
      <c r="O4889" t="str">
        <f t="shared" si="460"/>
        <v/>
      </c>
    </row>
    <row r="4890" spans="7:15" x14ac:dyDescent="0.25">
      <c r="G4890" t="str">
        <f t="shared" si="456"/>
        <v/>
      </c>
      <c r="H4890" s="4" t="str">
        <f t="shared" si="457"/>
        <v/>
      </c>
      <c r="I4890" t="str">
        <f>IFERROR(INDEX(Analysis!$B$71:$L$91, MATCH(B4890, Analysis!$A$71:$A$91, 0), MATCH(C4890, Analysis!$B$70:$L$70, 0)), "")</f>
        <v/>
      </c>
      <c r="J4890" t="str">
        <f t="shared" si="458"/>
        <v/>
      </c>
      <c r="K4890" s="56" t="str">
        <f t="shared" si="459"/>
        <v/>
      </c>
      <c r="L4890" s="57" t="str">
        <f t="shared" si="461"/>
        <v/>
      </c>
      <c r="M4890" t="str" cm="1">
        <f t="array" ref="M4890">IF(L4890="","",_xlfn.IFS(
  AND(L4890&gt;=TIME(9,0,0), L4890&lt;TIME(16,0,0)),"Morning",
  AND(L4890&gt;=TIME(16,0,0), L4890&lt;TIME(23,59,0)),"Evening",
  L4890&gt;=TIME(23,59,0),"Night",
  L4890&lt;TIME(9,0,0),"Night"
))</f>
        <v/>
      </c>
      <c r="O4890" t="str">
        <f t="shared" si="460"/>
        <v/>
      </c>
    </row>
    <row r="4891" spans="7:15" x14ac:dyDescent="0.25">
      <c r="G4891" t="str">
        <f t="shared" si="456"/>
        <v/>
      </c>
      <c r="H4891" s="4" t="str">
        <f t="shared" si="457"/>
        <v/>
      </c>
      <c r="I4891" t="str">
        <f>IFERROR(INDEX(Analysis!$B$71:$L$91, MATCH(B4891, Analysis!$A$71:$A$91, 0), MATCH(C4891, Analysis!$B$70:$L$70, 0)), "")</f>
        <v/>
      </c>
      <c r="J4891" t="str">
        <f t="shared" si="458"/>
        <v/>
      </c>
      <c r="K4891" s="56" t="str">
        <f t="shared" si="459"/>
        <v/>
      </c>
      <c r="L4891" s="57" t="str">
        <f t="shared" si="461"/>
        <v/>
      </c>
      <c r="M4891" t="str" cm="1">
        <f t="array" ref="M4891">IF(L4891="","",_xlfn.IFS(
  AND(L4891&gt;=TIME(9,0,0), L4891&lt;TIME(16,0,0)),"Morning",
  AND(L4891&gt;=TIME(16,0,0), L4891&lt;TIME(23,59,0)),"Evening",
  L4891&gt;=TIME(23,59,0),"Night",
  L4891&lt;TIME(9,0,0),"Night"
))</f>
        <v/>
      </c>
      <c r="O4891" t="str">
        <f t="shared" si="460"/>
        <v/>
      </c>
    </row>
    <row r="4892" spans="7:15" x14ac:dyDescent="0.25">
      <c r="G4892" t="str">
        <f t="shared" si="456"/>
        <v/>
      </c>
      <c r="H4892" s="4" t="str">
        <f t="shared" si="457"/>
        <v/>
      </c>
      <c r="I4892" t="str">
        <f>IFERROR(INDEX(Analysis!$B$71:$L$91, MATCH(B4892, Analysis!$A$71:$A$91, 0), MATCH(C4892, Analysis!$B$70:$L$70, 0)), "")</f>
        <v/>
      </c>
      <c r="J4892" t="str">
        <f t="shared" si="458"/>
        <v/>
      </c>
      <c r="K4892" s="56" t="str">
        <f t="shared" si="459"/>
        <v/>
      </c>
      <c r="L4892" s="57" t="str">
        <f t="shared" si="461"/>
        <v/>
      </c>
      <c r="M4892" t="str" cm="1">
        <f t="array" ref="M4892">IF(L4892="","",_xlfn.IFS(
  AND(L4892&gt;=TIME(9,0,0), L4892&lt;TIME(16,0,0)),"Morning",
  AND(L4892&gt;=TIME(16,0,0), L4892&lt;TIME(23,59,0)),"Evening",
  L4892&gt;=TIME(23,59,0),"Night",
  L4892&lt;TIME(9,0,0),"Night"
))</f>
        <v/>
      </c>
      <c r="O4892" t="str">
        <f t="shared" si="460"/>
        <v/>
      </c>
    </row>
    <row r="4893" spans="7:15" x14ac:dyDescent="0.25">
      <c r="G4893" t="str">
        <f t="shared" si="456"/>
        <v/>
      </c>
      <c r="H4893" s="4" t="str">
        <f t="shared" si="457"/>
        <v/>
      </c>
      <c r="I4893" t="str">
        <f>IFERROR(INDEX(Analysis!$B$71:$L$91, MATCH(B4893, Analysis!$A$71:$A$91, 0), MATCH(C4893, Analysis!$B$70:$L$70, 0)), "")</f>
        <v/>
      </c>
      <c r="J4893" t="str">
        <f t="shared" si="458"/>
        <v/>
      </c>
      <c r="K4893" s="56" t="str">
        <f t="shared" si="459"/>
        <v/>
      </c>
      <c r="L4893" s="57" t="str">
        <f t="shared" si="461"/>
        <v/>
      </c>
      <c r="M4893" t="str" cm="1">
        <f t="array" ref="M4893">IF(L4893="","",_xlfn.IFS(
  AND(L4893&gt;=TIME(9,0,0), L4893&lt;TIME(16,0,0)),"Morning",
  AND(L4893&gt;=TIME(16,0,0), L4893&lt;TIME(23,59,0)),"Evening",
  L4893&gt;=TIME(23,59,0),"Night",
  L4893&lt;TIME(9,0,0),"Night"
))</f>
        <v/>
      </c>
      <c r="O4893" t="str">
        <f t="shared" si="460"/>
        <v/>
      </c>
    </row>
    <row r="4894" spans="7:15" x14ac:dyDescent="0.25">
      <c r="G4894" t="str">
        <f t="shared" si="456"/>
        <v/>
      </c>
      <c r="H4894" s="4" t="str">
        <f t="shared" si="457"/>
        <v/>
      </c>
      <c r="I4894" t="str">
        <f>IFERROR(INDEX(Analysis!$B$71:$L$91, MATCH(B4894, Analysis!$A$71:$A$91, 0), MATCH(C4894, Analysis!$B$70:$L$70, 0)), "")</f>
        <v/>
      </c>
      <c r="J4894" t="str">
        <f t="shared" si="458"/>
        <v/>
      </c>
      <c r="K4894" s="56" t="str">
        <f t="shared" si="459"/>
        <v/>
      </c>
      <c r="L4894" s="57" t="str">
        <f t="shared" si="461"/>
        <v/>
      </c>
      <c r="M4894" t="str" cm="1">
        <f t="array" ref="M4894">IF(L4894="","",_xlfn.IFS(
  AND(L4894&gt;=TIME(9,0,0), L4894&lt;TIME(16,0,0)),"Morning",
  AND(L4894&gt;=TIME(16,0,0), L4894&lt;TIME(23,59,0)),"Evening",
  L4894&gt;=TIME(23,59,0),"Night",
  L4894&lt;TIME(9,0,0),"Night"
))</f>
        <v/>
      </c>
      <c r="O4894" t="str">
        <f t="shared" si="460"/>
        <v/>
      </c>
    </row>
    <row r="4895" spans="7:15" x14ac:dyDescent="0.25">
      <c r="G4895" t="str">
        <f t="shared" si="456"/>
        <v/>
      </c>
      <c r="H4895" s="4" t="str">
        <f t="shared" si="457"/>
        <v/>
      </c>
      <c r="I4895" t="str">
        <f>IFERROR(INDEX(Analysis!$B$71:$L$91, MATCH(B4895, Analysis!$A$71:$A$91, 0), MATCH(C4895, Analysis!$B$70:$L$70, 0)), "")</f>
        <v/>
      </c>
      <c r="J4895" t="str">
        <f t="shared" si="458"/>
        <v/>
      </c>
      <c r="K4895" s="56" t="str">
        <f t="shared" si="459"/>
        <v/>
      </c>
      <c r="L4895" s="57" t="str">
        <f t="shared" si="461"/>
        <v/>
      </c>
      <c r="M4895" t="str" cm="1">
        <f t="array" ref="M4895">IF(L4895="","",_xlfn.IFS(
  AND(L4895&gt;=TIME(9,0,0), L4895&lt;TIME(16,0,0)),"Morning",
  AND(L4895&gt;=TIME(16,0,0), L4895&lt;TIME(23,59,0)),"Evening",
  L4895&gt;=TIME(23,59,0),"Night",
  L4895&lt;TIME(9,0,0),"Night"
))</f>
        <v/>
      </c>
      <c r="O4895" t="str">
        <f t="shared" si="460"/>
        <v/>
      </c>
    </row>
    <row r="4896" spans="7:15" x14ac:dyDescent="0.25">
      <c r="G4896" t="str">
        <f t="shared" si="456"/>
        <v/>
      </c>
      <c r="H4896" s="4" t="str">
        <f t="shared" si="457"/>
        <v/>
      </c>
      <c r="I4896" t="str">
        <f>IFERROR(INDEX(Analysis!$B$71:$L$91, MATCH(B4896, Analysis!$A$71:$A$91, 0), MATCH(C4896, Analysis!$B$70:$L$70, 0)), "")</f>
        <v/>
      </c>
      <c r="J4896" t="str">
        <f t="shared" si="458"/>
        <v/>
      </c>
      <c r="K4896" s="56" t="str">
        <f t="shared" si="459"/>
        <v/>
      </c>
      <c r="L4896" s="57" t="str">
        <f t="shared" si="461"/>
        <v/>
      </c>
      <c r="M4896" t="str" cm="1">
        <f t="array" ref="M4896">IF(L4896="","",_xlfn.IFS(
  AND(L4896&gt;=TIME(9,0,0), L4896&lt;TIME(16,0,0)),"Morning",
  AND(L4896&gt;=TIME(16,0,0), L4896&lt;TIME(23,59,0)),"Evening",
  L4896&gt;=TIME(23,59,0),"Night",
  L4896&lt;TIME(9,0,0),"Night"
))</f>
        <v/>
      </c>
      <c r="O4896" t="str">
        <f t="shared" si="460"/>
        <v/>
      </c>
    </row>
    <row r="4897" spans="7:15" x14ac:dyDescent="0.25">
      <c r="G4897" t="str">
        <f t="shared" si="456"/>
        <v/>
      </c>
      <c r="H4897" s="4" t="str">
        <f t="shared" si="457"/>
        <v/>
      </c>
      <c r="I4897" t="str">
        <f>IFERROR(INDEX(Analysis!$B$71:$L$91, MATCH(B4897, Analysis!$A$71:$A$91, 0), MATCH(C4897, Analysis!$B$70:$L$70, 0)), "")</f>
        <v/>
      </c>
      <c r="J4897" t="str">
        <f t="shared" si="458"/>
        <v/>
      </c>
      <c r="K4897" s="56" t="str">
        <f t="shared" si="459"/>
        <v/>
      </c>
      <c r="L4897" s="57" t="str">
        <f t="shared" si="461"/>
        <v/>
      </c>
      <c r="M4897" t="str" cm="1">
        <f t="array" ref="M4897">IF(L4897="","",_xlfn.IFS(
  AND(L4897&gt;=TIME(9,0,0), L4897&lt;TIME(16,0,0)),"Morning",
  AND(L4897&gt;=TIME(16,0,0), L4897&lt;TIME(23,59,0)),"Evening",
  L4897&gt;=TIME(23,59,0),"Night",
  L4897&lt;TIME(9,0,0),"Night"
))</f>
        <v/>
      </c>
      <c r="O4897" t="str">
        <f t="shared" si="460"/>
        <v/>
      </c>
    </row>
    <row r="4898" spans="7:15" x14ac:dyDescent="0.25">
      <c r="G4898" t="str">
        <f t="shared" si="456"/>
        <v/>
      </c>
      <c r="H4898" s="4" t="str">
        <f t="shared" si="457"/>
        <v/>
      </c>
      <c r="I4898" t="str">
        <f>IFERROR(INDEX(Analysis!$B$71:$L$91, MATCH(B4898, Analysis!$A$71:$A$91, 0), MATCH(C4898, Analysis!$B$70:$L$70, 0)), "")</f>
        <v/>
      </c>
      <c r="J4898" t="str">
        <f t="shared" si="458"/>
        <v/>
      </c>
      <c r="K4898" s="56" t="str">
        <f t="shared" si="459"/>
        <v/>
      </c>
      <c r="L4898" s="57" t="str">
        <f t="shared" si="461"/>
        <v/>
      </c>
      <c r="M4898" t="str" cm="1">
        <f t="array" ref="M4898">IF(L4898="","",_xlfn.IFS(
  AND(L4898&gt;=TIME(9,0,0), L4898&lt;TIME(16,0,0)),"Morning",
  AND(L4898&gt;=TIME(16,0,0), L4898&lt;TIME(23,59,0)),"Evening",
  L4898&gt;=TIME(23,59,0),"Night",
  L4898&lt;TIME(9,0,0),"Night"
))</f>
        <v/>
      </c>
      <c r="O4898" t="str">
        <f t="shared" si="460"/>
        <v/>
      </c>
    </row>
    <row r="4899" spans="7:15" x14ac:dyDescent="0.25">
      <c r="G4899" t="str">
        <f t="shared" si="456"/>
        <v/>
      </c>
      <c r="H4899" s="4" t="str">
        <f t="shared" si="457"/>
        <v/>
      </c>
      <c r="I4899" t="str">
        <f>IFERROR(INDEX(Analysis!$B$71:$L$91, MATCH(B4899, Analysis!$A$71:$A$91, 0), MATCH(C4899, Analysis!$B$70:$L$70, 0)), "")</f>
        <v/>
      </c>
      <c r="J4899" t="str">
        <f t="shared" si="458"/>
        <v/>
      </c>
      <c r="K4899" s="56" t="str">
        <f t="shared" si="459"/>
        <v/>
      </c>
      <c r="L4899" s="57" t="str">
        <f t="shared" si="461"/>
        <v/>
      </c>
      <c r="M4899" t="str" cm="1">
        <f t="array" ref="M4899">IF(L4899="","",_xlfn.IFS(
  AND(L4899&gt;=TIME(9,0,0), L4899&lt;TIME(16,0,0)),"Morning",
  AND(L4899&gt;=TIME(16,0,0), L4899&lt;TIME(23,59,0)),"Evening",
  L4899&gt;=TIME(23,59,0),"Night",
  L4899&lt;TIME(9,0,0),"Night"
))</f>
        <v/>
      </c>
      <c r="O4899" t="str">
        <f t="shared" si="460"/>
        <v/>
      </c>
    </row>
    <row r="4900" spans="7:15" x14ac:dyDescent="0.25">
      <c r="G4900" t="str">
        <f t="shared" si="456"/>
        <v/>
      </c>
      <c r="H4900" s="4" t="str">
        <f t="shared" si="457"/>
        <v/>
      </c>
      <c r="I4900" t="str">
        <f>IFERROR(INDEX(Analysis!$B$71:$L$91, MATCH(B4900, Analysis!$A$71:$A$91, 0), MATCH(C4900, Analysis!$B$70:$L$70, 0)), "")</f>
        <v/>
      </c>
      <c r="J4900" t="str">
        <f t="shared" si="458"/>
        <v/>
      </c>
      <c r="K4900" s="56" t="str">
        <f t="shared" si="459"/>
        <v/>
      </c>
      <c r="L4900" s="57" t="str">
        <f t="shared" si="461"/>
        <v/>
      </c>
      <c r="M4900" t="str" cm="1">
        <f t="array" ref="M4900">IF(L4900="","",_xlfn.IFS(
  AND(L4900&gt;=TIME(9,0,0), L4900&lt;TIME(16,0,0)),"Morning",
  AND(L4900&gt;=TIME(16,0,0), L4900&lt;TIME(23,59,0)),"Evening",
  L4900&gt;=TIME(23,59,0),"Night",
  L4900&lt;TIME(9,0,0),"Night"
))</f>
        <v/>
      </c>
      <c r="O4900" t="str">
        <f t="shared" si="460"/>
        <v/>
      </c>
    </row>
    <row r="4901" spans="7:15" x14ac:dyDescent="0.25">
      <c r="G4901" t="str">
        <f t="shared" si="456"/>
        <v/>
      </c>
      <c r="H4901" s="4" t="str">
        <f t="shared" si="457"/>
        <v/>
      </c>
      <c r="I4901" t="str">
        <f>IFERROR(INDEX(Analysis!$B$71:$L$91, MATCH(B4901, Analysis!$A$71:$A$91, 0), MATCH(C4901, Analysis!$B$70:$L$70, 0)), "")</f>
        <v/>
      </c>
      <c r="J4901" t="str">
        <f t="shared" si="458"/>
        <v/>
      </c>
      <c r="K4901" s="56" t="str">
        <f t="shared" si="459"/>
        <v/>
      </c>
      <c r="L4901" s="57" t="str">
        <f t="shared" si="461"/>
        <v/>
      </c>
      <c r="M4901" t="str" cm="1">
        <f t="array" ref="M4901">IF(L4901="","",_xlfn.IFS(
  AND(L4901&gt;=TIME(9,0,0), L4901&lt;TIME(16,0,0)),"Morning",
  AND(L4901&gt;=TIME(16,0,0), L4901&lt;TIME(23,59,0)),"Evening",
  L4901&gt;=TIME(23,59,0),"Night",
  L4901&lt;TIME(9,0,0),"Night"
))</f>
        <v/>
      </c>
      <c r="O4901" t="str">
        <f t="shared" si="460"/>
        <v/>
      </c>
    </row>
    <row r="4902" spans="7:15" x14ac:dyDescent="0.25">
      <c r="G4902" t="str">
        <f t="shared" si="456"/>
        <v/>
      </c>
      <c r="H4902" s="4" t="str">
        <f t="shared" si="457"/>
        <v/>
      </c>
      <c r="I4902" t="str">
        <f>IFERROR(INDEX(Analysis!$B$71:$L$91, MATCH(B4902, Analysis!$A$71:$A$91, 0), MATCH(C4902, Analysis!$B$70:$L$70, 0)), "")</f>
        <v/>
      </c>
      <c r="J4902" t="str">
        <f t="shared" si="458"/>
        <v/>
      </c>
      <c r="K4902" s="56" t="str">
        <f t="shared" si="459"/>
        <v/>
      </c>
      <c r="L4902" s="57" t="str">
        <f t="shared" si="461"/>
        <v/>
      </c>
      <c r="M4902" t="str" cm="1">
        <f t="array" ref="M4902">IF(L4902="","",_xlfn.IFS(
  AND(L4902&gt;=TIME(9,0,0), L4902&lt;TIME(16,0,0)),"Morning",
  AND(L4902&gt;=TIME(16,0,0), L4902&lt;TIME(23,59,0)),"Evening",
  L4902&gt;=TIME(23,59,0),"Night",
  L4902&lt;TIME(9,0,0),"Night"
))</f>
        <v/>
      </c>
      <c r="O4902" t="str">
        <f t="shared" si="460"/>
        <v/>
      </c>
    </row>
    <row r="4903" spans="7:15" x14ac:dyDescent="0.25">
      <c r="G4903" t="str">
        <f t="shared" si="456"/>
        <v/>
      </c>
      <c r="H4903" s="4" t="str">
        <f t="shared" si="457"/>
        <v/>
      </c>
      <c r="I4903" t="str">
        <f>IFERROR(INDEX(Analysis!$B$71:$L$91, MATCH(B4903, Analysis!$A$71:$A$91, 0), MATCH(C4903, Analysis!$B$70:$L$70, 0)), "")</f>
        <v/>
      </c>
      <c r="J4903" t="str">
        <f t="shared" si="458"/>
        <v/>
      </c>
      <c r="K4903" s="56" t="str">
        <f t="shared" si="459"/>
        <v/>
      </c>
      <c r="L4903" s="57" t="str">
        <f t="shared" si="461"/>
        <v/>
      </c>
      <c r="M4903" t="str" cm="1">
        <f t="array" ref="M4903">IF(L4903="","",_xlfn.IFS(
  AND(L4903&gt;=TIME(9,0,0), L4903&lt;TIME(16,0,0)),"Morning",
  AND(L4903&gt;=TIME(16,0,0), L4903&lt;TIME(23,59,0)),"Evening",
  L4903&gt;=TIME(23,59,0),"Night",
  L4903&lt;TIME(9,0,0),"Night"
))</f>
        <v/>
      </c>
      <c r="O4903" t="str">
        <f t="shared" si="460"/>
        <v/>
      </c>
    </row>
    <row r="4904" spans="7:15" x14ac:dyDescent="0.25">
      <c r="G4904" t="str">
        <f t="shared" si="456"/>
        <v/>
      </c>
      <c r="H4904" s="4" t="str">
        <f t="shared" si="457"/>
        <v/>
      </c>
      <c r="I4904" t="str">
        <f>IFERROR(INDEX(Analysis!$B$71:$L$91, MATCH(B4904, Analysis!$A$71:$A$91, 0), MATCH(C4904, Analysis!$B$70:$L$70, 0)), "")</f>
        <v/>
      </c>
      <c r="J4904" t="str">
        <f t="shared" si="458"/>
        <v/>
      </c>
      <c r="K4904" s="56" t="str">
        <f t="shared" si="459"/>
        <v/>
      </c>
      <c r="L4904" s="57" t="str">
        <f t="shared" si="461"/>
        <v/>
      </c>
      <c r="M4904" t="str" cm="1">
        <f t="array" ref="M4904">IF(L4904="","",_xlfn.IFS(
  AND(L4904&gt;=TIME(9,0,0), L4904&lt;TIME(16,0,0)),"Morning",
  AND(L4904&gt;=TIME(16,0,0), L4904&lt;TIME(23,59,0)),"Evening",
  L4904&gt;=TIME(23,59,0),"Night",
  L4904&lt;TIME(9,0,0),"Night"
))</f>
        <v/>
      </c>
      <c r="O4904" t="str">
        <f t="shared" si="460"/>
        <v/>
      </c>
    </row>
    <row r="4905" spans="7:15" x14ac:dyDescent="0.25">
      <c r="G4905" t="str">
        <f t="shared" si="456"/>
        <v/>
      </c>
      <c r="H4905" s="4" t="str">
        <f t="shared" si="457"/>
        <v/>
      </c>
      <c r="I4905" t="str">
        <f>IFERROR(INDEX(Analysis!$B$71:$L$91, MATCH(B4905, Analysis!$A$71:$A$91, 0), MATCH(C4905, Analysis!$B$70:$L$70, 0)), "")</f>
        <v/>
      </c>
      <c r="J4905" t="str">
        <f t="shared" si="458"/>
        <v/>
      </c>
      <c r="K4905" s="56" t="str">
        <f t="shared" si="459"/>
        <v/>
      </c>
      <c r="L4905" s="57" t="str">
        <f t="shared" si="461"/>
        <v/>
      </c>
      <c r="M4905" t="str" cm="1">
        <f t="array" ref="M4905">IF(L4905="","",_xlfn.IFS(
  AND(L4905&gt;=TIME(9,0,0), L4905&lt;TIME(16,0,0)),"Morning",
  AND(L4905&gt;=TIME(16,0,0), L4905&lt;TIME(23,59,0)),"Evening",
  L4905&gt;=TIME(23,59,0),"Night",
  L4905&lt;TIME(9,0,0),"Night"
))</f>
        <v/>
      </c>
      <c r="O4905" t="str">
        <f t="shared" si="460"/>
        <v/>
      </c>
    </row>
    <row r="4906" spans="7:15" x14ac:dyDescent="0.25">
      <c r="G4906" t="str">
        <f t="shared" si="456"/>
        <v/>
      </c>
      <c r="H4906" s="4" t="str">
        <f t="shared" si="457"/>
        <v/>
      </c>
      <c r="I4906" t="str">
        <f>IFERROR(INDEX(Analysis!$B$71:$L$91, MATCH(B4906, Analysis!$A$71:$A$91, 0), MATCH(C4906, Analysis!$B$70:$L$70, 0)), "")</f>
        <v/>
      </c>
      <c r="J4906" t="str">
        <f t="shared" si="458"/>
        <v/>
      </c>
      <c r="K4906" s="56" t="str">
        <f t="shared" si="459"/>
        <v/>
      </c>
      <c r="L4906" s="57" t="str">
        <f t="shared" si="461"/>
        <v/>
      </c>
      <c r="M4906" t="str" cm="1">
        <f t="array" ref="M4906">IF(L4906="","",_xlfn.IFS(
  AND(L4906&gt;=TIME(9,0,0), L4906&lt;TIME(16,0,0)),"Morning",
  AND(L4906&gt;=TIME(16,0,0), L4906&lt;TIME(23,59,0)),"Evening",
  L4906&gt;=TIME(23,59,0),"Night",
  L4906&lt;TIME(9,0,0),"Night"
))</f>
        <v/>
      </c>
      <c r="O4906" t="str">
        <f t="shared" si="460"/>
        <v/>
      </c>
    </row>
    <row r="4907" spans="7:15" x14ac:dyDescent="0.25">
      <c r="G4907" t="str">
        <f t="shared" si="456"/>
        <v/>
      </c>
      <c r="H4907" s="4" t="str">
        <f t="shared" si="457"/>
        <v/>
      </c>
      <c r="I4907" t="str">
        <f>IFERROR(INDEX(Analysis!$B$71:$L$91, MATCH(B4907, Analysis!$A$71:$A$91, 0), MATCH(C4907, Analysis!$B$70:$L$70, 0)), "")</f>
        <v/>
      </c>
      <c r="J4907" t="str">
        <f t="shared" si="458"/>
        <v/>
      </c>
      <c r="K4907" s="56" t="str">
        <f t="shared" si="459"/>
        <v/>
      </c>
      <c r="L4907" s="57" t="str">
        <f t="shared" si="461"/>
        <v/>
      </c>
      <c r="M4907" t="str" cm="1">
        <f t="array" ref="M4907">IF(L4907="","",_xlfn.IFS(
  AND(L4907&gt;=TIME(9,0,0), L4907&lt;TIME(16,0,0)),"Morning",
  AND(L4907&gt;=TIME(16,0,0), L4907&lt;TIME(23,59,0)),"Evening",
  L4907&gt;=TIME(23,59,0),"Night",
  L4907&lt;TIME(9,0,0),"Night"
))</f>
        <v/>
      </c>
      <c r="O4907" t="str">
        <f t="shared" si="460"/>
        <v/>
      </c>
    </row>
    <row r="4908" spans="7:15" x14ac:dyDescent="0.25">
      <c r="G4908" t="str">
        <f t="shared" si="456"/>
        <v/>
      </c>
      <c r="H4908" s="4" t="str">
        <f t="shared" si="457"/>
        <v/>
      </c>
      <c r="I4908" t="str">
        <f>IFERROR(INDEX(Analysis!$B$71:$L$91, MATCH(B4908, Analysis!$A$71:$A$91, 0), MATCH(C4908, Analysis!$B$70:$L$70, 0)), "")</f>
        <v/>
      </c>
      <c r="J4908" t="str">
        <f t="shared" si="458"/>
        <v/>
      </c>
      <c r="K4908" s="56" t="str">
        <f t="shared" si="459"/>
        <v/>
      </c>
      <c r="L4908" s="57" t="str">
        <f t="shared" si="461"/>
        <v/>
      </c>
      <c r="M4908" t="str" cm="1">
        <f t="array" ref="M4908">IF(L4908="","",_xlfn.IFS(
  AND(L4908&gt;=TIME(9,0,0), L4908&lt;TIME(16,0,0)),"Morning",
  AND(L4908&gt;=TIME(16,0,0), L4908&lt;TIME(23,59,0)),"Evening",
  L4908&gt;=TIME(23,59,0),"Night",
  L4908&lt;TIME(9,0,0),"Night"
))</f>
        <v/>
      </c>
      <c r="O4908" t="str">
        <f t="shared" si="460"/>
        <v/>
      </c>
    </row>
    <row r="4909" spans="7:15" x14ac:dyDescent="0.25">
      <c r="G4909" t="str">
        <f t="shared" si="456"/>
        <v/>
      </c>
      <c r="H4909" s="4" t="str">
        <f t="shared" si="457"/>
        <v/>
      </c>
      <c r="I4909" t="str">
        <f>IFERROR(INDEX(Analysis!$B$71:$L$91, MATCH(B4909, Analysis!$A$71:$A$91, 0), MATCH(C4909, Analysis!$B$70:$L$70, 0)), "")</f>
        <v/>
      </c>
      <c r="J4909" t="str">
        <f t="shared" si="458"/>
        <v/>
      </c>
      <c r="K4909" s="56" t="str">
        <f t="shared" si="459"/>
        <v/>
      </c>
      <c r="L4909" s="57" t="str">
        <f t="shared" si="461"/>
        <v/>
      </c>
      <c r="M4909" t="str" cm="1">
        <f t="array" ref="M4909">IF(L4909="","",_xlfn.IFS(
  AND(L4909&gt;=TIME(9,0,0), L4909&lt;TIME(16,0,0)),"Morning",
  AND(L4909&gt;=TIME(16,0,0), L4909&lt;TIME(23,59,0)),"Evening",
  L4909&gt;=TIME(23,59,0),"Night",
  L4909&lt;TIME(9,0,0),"Night"
))</f>
        <v/>
      </c>
      <c r="O4909" t="str">
        <f t="shared" si="460"/>
        <v/>
      </c>
    </row>
    <row r="4910" spans="7:15" x14ac:dyDescent="0.25">
      <c r="G4910" t="str">
        <f t="shared" si="456"/>
        <v/>
      </c>
      <c r="H4910" s="4" t="str">
        <f t="shared" si="457"/>
        <v/>
      </c>
      <c r="I4910" t="str">
        <f>IFERROR(INDEX(Analysis!$B$71:$L$91, MATCH(B4910, Analysis!$A$71:$A$91, 0), MATCH(C4910, Analysis!$B$70:$L$70, 0)), "")</f>
        <v/>
      </c>
      <c r="J4910" t="str">
        <f t="shared" si="458"/>
        <v/>
      </c>
      <c r="K4910" s="56" t="str">
        <f t="shared" si="459"/>
        <v/>
      </c>
      <c r="L4910" s="57" t="str">
        <f t="shared" si="461"/>
        <v/>
      </c>
      <c r="M4910" t="str" cm="1">
        <f t="array" ref="M4910">IF(L4910="","",_xlfn.IFS(
  AND(L4910&gt;=TIME(9,0,0), L4910&lt;TIME(16,0,0)),"Morning",
  AND(L4910&gt;=TIME(16,0,0), L4910&lt;TIME(23,59,0)),"Evening",
  L4910&gt;=TIME(23,59,0),"Night",
  L4910&lt;TIME(9,0,0),"Night"
))</f>
        <v/>
      </c>
      <c r="O4910" t="str">
        <f t="shared" si="460"/>
        <v/>
      </c>
    </row>
    <row r="4911" spans="7:15" x14ac:dyDescent="0.25">
      <c r="G4911" t="str">
        <f t="shared" si="456"/>
        <v/>
      </c>
      <c r="H4911" s="4" t="str">
        <f t="shared" si="457"/>
        <v/>
      </c>
      <c r="I4911" t="str">
        <f>IFERROR(INDEX(Analysis!$B$71:$L$91, MATCH(B4911, Analysis!$A$71:$A$91, 0), MATCH(C4911, Analysis!$B$70:$L$70, 0)), "")</f>
        <v/>
      </c>
      <c r="J4911" t="str">
        <f t="shared" si="458"/>
        <v/>
      </c>
      <c r="K4911" s="56" t="str">
        <f t="shared" si="459"/>
        <v/>
      </c>
      <c r="L4911" s="57" t="str">
        <f t="shared" si="461"/>
        <v/>
      </c>
      <c r="M4911" t="str" cm="1">
        <f t="array" ref="M4911">IF(L4911="","",_xlfn.IFS(
  AND(L4911&gt;=TIME(9,0,0), L4911&lt;TIME(16,0,0)),"Morning",
  AND(L4911&gt;=TIME(16,0,0), L4911&lt;TIME(23,59,0)),"Evening",
  L4911&gt;=TIME(23,59,0),"Night",
  L4911&lt;TIME(9,0,0),"Night"
))</f>
        <v/>
      </c>
      <c r="O4911" t="str">
        <f t="shared" si="460"/>
        <v/>
      </c>
    </row>
    <row r="4912" spans="7:15" x14ac:dyDescent="0.25">
      <c r="G4912" t="str">
        <f t="shared" si="456"/>
        <v/>
      </c>
      <c r="H4912" s="4" t="str">
        <f t="shared" si="457"/>
        <v/>
      </c>
      <c r="I4912" t="str">
        <f>IFERROR(INDEX(Analysis!$B$71:$L$91, MATCH(B4912, Analysis!$A$71:$A$91, 0), MATCH(C4912, Analysis!$B$70:$L$70, 0)), "")</f>
        <v/>
      </c>
      <c r="J4912" t="str">
        <f t="shared" si="458"/>
        <v/>
      </c>
      <c r="K4912" s="56" t="str">
        <f t="shared" si="459"/>
        <v/>
      </c>
      <c r="L4912" s="57" t="str">
        <f t="shared" si="461"/>
        <v/>
      </c>
      <c r="M4912" t="str" cm="1">
        <f t="array" ref="M4912">IF(L4912="","",_xlfn.IFS(
  AND(L4912&gt;=TIME(9,0,0), L4912&lt;TIME(16,0,0)),"Morning",
  AND(L4912&gt;=TIME(16,0,0), L4912&lt;TIME(23,59,0)),"Evening",
  L4912&gt;=TIME(23,59,0),"Night",
  L4912&lt;TIME(9,0,0),"Night"
))</f>
        <v/>
      </c>
      <c r="O4912" t="str">
        <f t="shared" si="460"/>
        <v/>
      </c>
    </row>
    <row r="4913" spans="7:15" x14ac:dyDescent="0.25">
      <c r="G4913" t="str">
        <f t="shared" si="456"/>
        <v/>
      </c>
      <c r="H4913" s="4" t="str">
        <f t="shared" si="457"/>
        <v/>
      </c>
      <c r="I4913" t="str">
        <f>IFERROR(INDEX(Analysis!$B$71:$L$91, MATCH(B4913, Analysis!$A$71:$A$91, 0), MATCH(C4913, Analysis!$B$70:$L$70, 0)), "")</f>
        <v/>
      </c>
      <c r="J4913" t="str">
        <f t="shared" si="458"/>
        <v/>
      </c>
      <c r="K4913" s="56" t="str">
        <f t="shared" si="459"/>
        <v/>
      </c>
      <c r="L4913" s="57" t="str">
        <f t="shared" si="461"/>
        <v/>
      </c>
      <c r="M4913" t="str" cm="1">
        <f t="array" ref="M4913">IF(L4913="","",_xlfn.IFS(
  AND(L4913&gt;=TIME(9,0,0), L4913&lt;TIME(16,0,0)),"Morning",
  AND(L4913&gt;=TIME(16,0,0), L4913&lt;TIME(23,59,0)),"Evening",
  L4913&gt;=TIME(23,59,0),"Night",
  L4913&lt;TIME(9,0,0),"Night"
))</f>
        <v/>
      </c>
      <c r="O4913" t="str">
        <f t="shared" si="460"/>
        <v/>
      </c>
    </row>
    <row r="4914" spans="7:15" x14ac:dyDescent="0.25">
      <c r="G4914" t="str">
        <f t="shared" si="456"/>
        <v/>
      </c>
      <c r="H4914" s="4" t="str">
        <f t="shared" si="457"/>
        <v/>
      </c>
      <c r="I4914" t="str">
        <f>IFERROR(INDEX(Analysis!$B$71:$L$91, MATCH(B4914, Analysis!$A$71:$A$91, 0), MATCH(C4914, Analysis!$B$70:$L$70, 0)), "")</f>
        <v/>
      </c>
      <c r="J4914" t="str">
        <f t="shared" si="458"/>
        <v/>
      </c>
      <c r="K4914" s="56" t="str">
        <f t="shared" si="459"/>
        <v/>
      </c>
      <c r="L4914" s="57" t="str">
        <f t="shared" si="461"/>
        <v/>
      </c>
      <c r="M4914" t="str" cm="1">
        <f t="array" ref="M4914">IF(L4914="","",_xlfn.IFS(
  AND(L4914&gt;=TIME(9,0,0), L4914&lt;TIME(16,0,0)),"Morning",
  AND(L4914&gt;=TIME(16,0,0), L4914&lt;TIME(23,59,0)),"Evening",
  L4914&gt;=TIME(23,59,0),"Night",
  L4914&lt;TIME(9,0,0),"Night"
))</f>
        <v/>
      </c>
      <c r="O4914" t="str">
        <f t="shared" si="460"/>
        <v/>
      </c>
    </row>
    <row r="4915" spans="7:15" x14ac:dyDescent="0.25">
      <c r="G4915" t="str">
        <f t="shared" si="456"/>
        <v/>
      </c>
      <c r="H4915" s="4" t="str">
        <f t="shared" si="457"/>
        <v/>
      </c>
      <c r="I4915" t="str">
        <f>IFERROR(INDEX(Analysis!$B$71:$L$91, MATCH(B4915, Analysis!$A$71:$A$91, 0), MATCH(C4915, Analysis!$B$70:$L$70, 0)), "")</f>
        <v/>
      </c>
      <c r="J4915" t="str">
        <f t="shared" si="458"/>
        <v/>
      </c>
      <c r="K4915" s="56" t="str">
        <f t="shared" si="459"/>
        <v/>
      </c>
      <c r="L4915" s="57" t="str">
        <f t="shared" si="461"/>
        <v/>
      </c>
      <c r="M4915" t="str" cm="1">
        <f t="array" ref="M4915">IF(L4915="","",_xlfn.IFS(
  AND(L4915&gt;=TIME(9,0,0), L4915&lt;TIME(16,0,0)),"Morning",
  AND(L4915&gt;=TIME(16,0,0), L4915&lt;TIME(23,59,0)),"Evening",
  L4915&gt;=TIME(23,59,0),"Night",
  L4915&lt;TIME(9,0,0),"Night"
))</f>
        <v/>
      </c>
      <c r="O4915" t="str">
        <f t="shared" si="460"/>
        <v/>
      </c>
    </row>
    <row r="4916" spans="7:15" x14ac:dyDescent="0.25">
      <c r="G4916" t="str">
        <f t="shared" si="456"/>
        <v/>
      </c>
      <c r="H4916" s="4" t="str">
        <f t="shared" si="457"/>
        <v/>
      </c>
      <c r="I4916" t="str">
        <f>IFERROR(INDEX(Analysis!$B$71:$L$91, MATCH(B4916, Analysis!$A$71:$A$91, 0), MATCH(C4916, Analysis!$B$70:$L$70, 0)), "")</f>
        <v/>
      </c>
      <c r="J4916" t="str">
        <f t="shared" si="458"/>
        <v/>
      </c>
      <c r="K4916" s="56" t="str">
        <f t="shared" si="459"/>
        <v/>
      </c>
      <c r="L4916" s="57" t="str">
        <f t="shared" si="461"/>
        <v/>
      </c>
      <c r="M4916" t="str" cm="1">
        <f t="array" ref="M4916">IF(L4916="","",_xlfn.IFS(
  AND(L4916&gt;=TIME(9,0,0), L4916&lt;TIME(16,0,0)),"Morning",
  AND(L4916&gt;=TIME(16,0,0), L4916&lt;TIME(23,59,0)),"Evening",
  L4916&gt;=TIME(23,59,0),"Night",
  L4916&lt;TIME(9,0,0),"Night"
))</f>
        <v/>
      </c>
      <c r="O4916" t="str">
        <f t="shared" si="460"/>
        <v/>
      </c>
    </row>
    <row r="4917" spans="7:15" x14ac:dyDescent="0.25">
      <c r="G4917" t="str">
        <f t="shared" si="456"/>
        <v/>
      </c>
      <c r="H4917" s="4" t="str">
        <f t="shared" si="457"/>
        <v/>
      </c>
      <c r="I4917" t="str">
        <f>IFERROR(INDEX(Analysis!$B$71:$L$91, MATCH(B4917, Analysis!$A$71:$A$91, 0), MATCH(C4917, Analysis!$B$70:$L$70, 0)), "")</f>
        <v/>
      </c>
      <c r="J4917" t="str">
        <f t="shared" si="458"/>
        <v/>
      </c>
      <c r="K4917" s="56" t="str">
        <f t="shared" si="459"/>
        <v/>
      </c>
      <c r="L4917" s="57" t="str">
        <f t="shared" si="461"/>
        <v/>
      </c>
      <c r="M4917" t="str" cm="1">
        <f t="array" ref="M4917">IF(L4917="","",_xlfn.IFS(
  AND(L4917&gt;=TIME(9,0,0), L4917&lt;TIME(16,0,0)),"Morning",
  AND(L4917&gt;=TIME(16,0,0), L4917&lt;TIME(23,59,0)),"Evening",
  L4917&gt;=TIME(23,59,0),"Night",
  L4917&lt;TIME(9,0,0),"Night"
))</f>
        <v/>
      </c>
      <c r="O4917" t="str">
        <f t="shared" si="460"/>
        <v/>
      </c>
    </row>
    <row r="4918" spans="7:15" x14ac:dyDescent="0.25">
      <c r="G4918" t="str">
        <f t="shared" si="456"/>
        <v/>
      </c>
      <c r="H4918" s="4" t="str">
        <f t="shared" si="457"/>
        <v/>
      </c>
      <c r="I4918" t="str">
        <f>IFERROR(INDEX(Analysis!$B$71:$L$91, MATCH(B4918, Analysis!$A$71:$A$91, 0), MATCH(C4918, Analysis!$B$70:$L$70, 0)), "")</f>
        <v/>
      </c>
      <c r="J4918" t="str">
        <f t="shared" si="458"/>
        <v/>
      </c>
      <c r="K4918" s="56" t="str">
        <f t="shared" si="459"/>
        <v/>
      </c>
      <c r="L4918" s="57" t="str">
        <f t="shared" si="461"/>
        <v/>
      </c>
      <c r="M4918" t="str" cm="1">
        <f t="array" ref="M4918">IF(L4918="","",_xlfn.IFS(
  AND(L4918&gt;=TIME(9,0,0), L4918&lt;TIME(16,0,0)),"Morning",
  AND(L4918&gt;=TIME(16,0,0), L4918&lt;TIME(23,59,0)),"Evening",
  L4918&gt;=TIME(23,59,0),"Night",
  L4918&lt;TIME(9,0,0),"Night"
))</f>
        <v/>
      </c>
      <c r="O4918" t="str">
        <f t="shared" si="460"/>
        <v/>
      </c>
    </row>
    <row r="4919" spans="7:15" x14ac:dyDescent="0.25">
      <c r="G4919" t="str">
        <f t="shared" si="456"/>
        <v/>
      </c>
      <c r="H4919" s="4" t="str">
        <f t="shared" si="457"/>
        <v/>
      </c>
      <c r="I4919" t="str">
        <f>IFERROR(INDEX(Analysis!$B$71:$L$91, MATCH(B4919, Analysis!$A$71:$A$91, 0), MATCH(C4919, Analysis!$B$70:$L$70, 0)), "")</f>
        <v/>
      </c>
      <c r="J4919" t="str">
        <f t="shared" si="458"/>
        <v/>
      </c>
      <c r="K4919" s="56" t="str">
        <f t="shared" si="459"/>
        <v/>
      </c>
      <c r="L4919" s="57" t="str">
        <f t="shared" si="461"/>
        <v/>
      </c>
      <c r="M4919" t="str" cm="1">
        <f t="array" ref="M4919">IF(L4919="","",_xlfn.IFS(
  AND(L4919&gt;=TIME(9,0,0), L4919&lt;TIME(16,0,0)),"Morning",
  AND(L4919&gt;=TIME(16,0,0), L4919&lt;TIME(23,59,0)),"Evening",
  L4919&gt;=TIME(23,59,0),"Night",
  L4919&lt;TIME(9,0,0),"Night"
))</f>
        <v/>
      </c>
      <c r="O4919" t="str">
        <f t="shared" si="460"/>
        <v/>
      </c>
    </row>
    <row r="4920" spans="7:15" x14ac:dyDescent="0.25">
      <c r="G4920" t="str">
        <f t="shared" si="456"/>
        <v/>
      </c>
      <c r="H4920" s="4" t="str">
        <f t="shared" si="457"/>
        <v/>
      </c>
      <c r="I4920" t="str">
        <f>IFERROR(INDEX(Analysis!$B$71:$L$91, MATCH(B4920, Analysis!$A$71:$A$91, 0), MATCH(C4920, Analysis!$B$70:$L$70, 0)), "")</f>
        <v/>
      </c>
      <c r="J4920" t="str">
        <f t="shared" si="458"/>
        <v/>
      </c>
      <c r="K4920" s="56" t="str">
        <f t="shared" si="459"/>
        <v/>
      </c>
      <c r="L4920" s="57" t="str">
        <f t="shared" si="461"/>
        <v/>
      </c>
      <c r="M4920" t="str" cm="1">
        <f t="array" ref="M4920">IF(L4920="","",_xlfn.IFS(
  AND(L4920&gt;=TIME(9,0,0), L4920&lt;TIME(16,0,0)),"Morning",
  AND(L4920&gt;=TIME(16,0,0), L4920&lt;TIME(23,59,0)),"Evening",
  L4920&gt;=TIME(23,59,0),"Night",
  L4920&lt;TIME(9,0,0),"Night"
))</f>
        <v/>
      </c>
      <c r="O4920" t="str">
        <f t="shared" si="460"/>
        <v/>
      </c>
    </row>
    <row r="4921" spans="7:15" x14ac:dyDescent="0.25">
      <c r="G4921" t="str">
        <f t="shared" si="456"/>
        <v/>
      </c>
      <c r="H4921" s="4" t="str">
        <f t="shared" si="457"/>
        <v/>
      </c>
      <c r="I4921" t="str">
        <f>IFERROR(INDEX(Analysis!$B$71:$L$91, MATCH(B4921, Analysis!$A$71:$A$91, 0), MATCH(C4921, Analysis!$B$70:$L$70, 0)), "")</f>
        <v/>
      </c>
      <c r="J4921" t="str">
        <f t="shared" si="458"/>
        <v/>
      </c>
      <c r="K4921" s="56" t="str">
        <f t="shared" si="459"/>
        <v/>
      </c>
      <c r="L4921" s="57" t="str">
        <f t="shared" si="461"/>
        <v/>
      </c>
      <c r="M4921" t="str" cm="1">
        <f t="array" ref="M4921">IF(L4921="","",_xlfn.IFS(
  AND(L4921&gt;=TIME(9,0,0), L4921&lt;TIME(16,0,0)),"Morning",
  AND(L4921&gt;=TIME(16,0,0), L4921&lt;TIME(23,59,0)),"Evening",
  L4921&gt;=TIME(23,59,0),"Night",
  L4921&lt;TIME(9,0,0),"Night"
))</f>
        <v/>
      </c>
      <c r="O4921" t="str">
        <f t="shared" si="460"/>
        <v/>
      </c>
    </row>
    <row r="4922" spans="7:15" x14ac:dyDescent="0.25">
      <c r="G4922" t="str">
        <f t="shared" si="456"/>
        <v/>
      </c>
      <c r="H4922" s="4" t="str">
        <f t="shared" si="457"/>
        <v/>
      </c>
      <c r="I4922" t="str">
        <f>IFERROR(INDEX(Analysis!$B$71:$L$91, MATCH(B4922, Analysis!$A$71:$A$91, 0), MATCH(C4922, Analysis!$B$70:$L$70, 0)), "")</f>
        <v/>
      </c>
      <c r="J4922" t="str">
        <f t="shared" si="458"/>
        <v/>
      </c>
      <c r="K4922" s="56" t="str">
        <f t="shared" si="459"/>
        <v/>
      </c>
      <c r="L4922" s="57" t="str">
        <f t="shared" si="461"/>
        <v/>
      </c>
      <c r="M4922" t="str" cm="1">
        <f t="array" ref="M4922">IF(L4922="","",_xlfn.IFS(
  AND(L4922&gt;=TIME(9,0,0), L4922&lt;TIME(16,0,0)),"Morning",
  AND(L4922&gt;=TIME(16,0,0), L4922&lt;TIME(23,59,0)),"Evening",
  L4922&gt;=TIME(23,59,0),"Night",
  L4922&lt;TIME(9,0,0),"Night"
))</f>
        <v/>
      </c>
      <c r="O4922" t="str">
        <f t="shared" si="460"/>
        <v/>
      </c>
    </row>
    <row r="4923" spans="7:15" x14ac:dyDescent="0.25">
      <c r="G4923" t="str">
        <f t="shared" si="456"/>
        <v/>
      </c>
      <c r="H4923" s="4" t="str">
        <f t="shared" si="457"/>
        <v/>
      </c>
      <c r="I4923" t="str">
        <f>IFERROR(INDEX(Analysis!$B$71:$L$91, MATCH(B4923, Analysis!$A$71:$A$91, 0), MATCH(C4923, Analysis!$B$70:$L$70, 0)), "")</f>
        <v/>
      </c>
      <c r="J4923" t="str">
        <f t="shared" si="458"/>
        <v/>
      </c>
      <c r="K4923" s="56" t="str">
        <f t="shared" si="459"/>
        <v/>
      </c>
      <c r="L4923" s="57" t="str">
        <f t="shared" si="461"/>
        <v/>
      </c>
      <c r="M4923" t="str" cm="1">
        <f t="array" ref="M4923">IF(L4923="","",_xlfn.IFS(
  AND(L4923&gt;=TIME(9,0,0), L4923&lt;TIME(16,0,0)),"Morning",
  AND(L4923&gt;=TIME(16,0,0), L4923&lt;TIME(23,59,0)),"Evening",
  L4923&gt;=TIME(23,59,0),"Night",
  L4923&lt;TIME(9,0,0),"Night"
))</f>
        <v/>
      </c>
      <c r="O4923" t="str">
        <f t="shared" si="460"/>
        <v/>
      </c>
    </row>
    <row r="4924" spans="7:15" x14ac:dyDescent="0.25">
      <c r="G4924" t="str">
        <f t="shared" si="456"/>
        <v/>
      </c>
      <c r="H4924" s="4" t="str">
        <f t="shared" si="457"/>
        <v/>
      </c>
      <c r="I4924" t="str">
        <f>IFERROR(INDEX(Analysis!$B$71:$L$91, MATCH(B4924, Analysis!$A$71:$A$91, 0), MATCH(C4924, Analysis!$B$70:$L$70, 0)), "")</f>
        <v/>
      </c>
      <c r="J4924" t="str">
        <f t="shared" si="458"/>
        <v/>
      </c>
      <c r="K4924" s="56" t="str">
        <f t="shared" si="459"/>
        <v/>
      </c>
      <c r="L4924" s="57" t="str">
        <f t="shared" si="461"/>
        <v/>
      </c>
      <c r="M4924" t="str" cm="1">
        <f t="array" ref="M4924">IF(L4924="","",_xlfn.IFS(
  AND(L4924&gt;=TIME(9,0,0), L4924&lt;TIME(16,0,0)),"Morning",
  AND(L4924&gt;=TIME(16,0,0), L4924&lt;TIME(23,59,0)),"Evening",
  L4924&gt;=TIME(23,59,0),"Night",
  L4924&lt;TIME(9,0,0),"Night"
))</f>
        <v/>
      </c>
      <c r="O4924" t="str">
        <f t="shared" si="460"/>
        <v/>
      </c>
    </row>
    <row r="4925" spans="7:15" x14ac:dyDescent="0.25">
      <c r="G4925" t="str">
        <f t="shared" si="456"/>
        <v/>
      </c>
      <c r="H4925" s="4" t="str">
        <f t="shared" si="457"/>
        <v/>
      </c>
      <c r="I4925" t="str">
        <f>IFERROR(INDEX(Analysis!$B$71:$L$91, MATCH(B4925, Analysis!$A$71:$A$91, 0), MATCH(C4925, Analysis!$B$70:$L$70, 0)), "")</f>
        <v/>
      </c>
      <c r="J4925" t="str">
        <f t="shared" si="458"/>
        <v/>
      </c>
      <c r="K4925" s="56" t="str">
        <f t="shared" si="459"/>
        <v/>
      </c>
      <c r="L4925" s="57" t="str">
        <f t="shared" si="461"/>
        <v/>
      </c>
      <c r="M4925" t="str" cm="1">
        <f t="array" ref="M4925">IF(L4925="","",_xlfn.IFS(
  AND(L4925&gt;=TIME(9,0,0), L4925&lt;TIME(16,0,0)),"Morning",
  AND(L4925&gt;=TIME(16,0,0), L4925&lt;TIME(23,59,0)),"Evening",
  L4925&gt;=TIME(23,59,0),"Night",
  L4925&lt;TIME(9,0,0),"Night"
))</f>
        <v/>
      </c>
      <c r="O4925" t="str">
        <f t="shared" si="460"/>
        <v/>
      </c>
    </row>
    <row r="4926" spans="7:15" x14ac:dyDescent="0.25">
      <c r="G4926" t="str">
        <f t="shared" si="456"/>
        <v/>
      </c>
      <c r="H4926" s="4" t="str">
        <f t="shared" si="457"/>
        <v/>
      </c>
      <c r="I4926" t="str">
        <f>IFERROR(INDEX(Analysis!$B$71:$L$91, MATCH(B4926, Analysis!$A$71:$A$91, 0), MATCH(C4926, Analysis!$B$70:$L$70, 0)), "")</f>
        <v/>
      </c>
      <c r="J4926" t="str">
        <f t="shared" si="458"/>
        <v/>
      </c>
      <c r="K4926" s="56" t="str">
        <f t="shared" si="459"/>
        <v/>
      </c>
      <c r="L4926" s="57" t="str">
        <f t="shared" si="461"/>
        <v/>
      </c>
      <c r="M4926" t="str" cm="1">
        <f t="array" ref="M4926">IF(L4926="","",_xlfn.IFS(
  AND(L4926&gt;=TIME(9,0,0), L4926&lt;TIME(16,0,0)),"Morning",
  AND(L4926&gt;=TIME(16,0,0), L4926&lt;TIME(23,59,0)),"Evening",
  L4926&gt;=TIME(23,59,0),"Night",
  L4926&lt;TIME(9,0,0),"Night"
))</f>
        <v/>
      </c>
      <c r="O4926" t="str">
        <f t="shared" si="460"/>
        <v/>
      </c>
    </row>
    <row r="4927" spans="7:15" x14ac:dyDescent="0.25">
      <c r="G4927" t="str">
        <f t="shared" si="456"/>
        <v/>
      </c>
      <c r="H4927" s="4" t="str">
        <f t="shared" si="457"/>
        <v/>
      </c>
      <c r="I4927" t="str">
        <f>IFERROR(INDEX(Analysis!$B$71:$L$91, MATCH(B4927, Analysis!$A$71:$A$91, 0), MATCH(C4927, Analysis!$B$70:$L$70, 0)), "")</f>
        <v/>
      </c>
      <c r="J4927" t="str">
        <f t="shared" si="458"/>
        <v/>
      </c>
      <c r="K4927" s="56" t="str">
        <f t="shared" si="459"/>
        <v/>
      </c>
      <c r="L4927" s="57" t="str">
        <f t="shared" si="461"/>
        <v/>
      </c>
      <c r="M4927" t="str" cm="1">
        <f t="array" ref="M4927">IF(L4927="","",_xlfn.IFS(
  AND(L4927&gt;=TIME(9,0,0), L4927&lt;TIME(16,0,0)),"Morning",
  AND(L4927&gt;=TIME(16,0,0), L4927&lt;TIME(23,59,0)),"Evening",
  L4927&gt;=TIME(23,59,0),"Night",
  L4927&lt;TIME(9,0,0),"Night"
))</f>
        <v/>
      </c>
      <c r="O4927" t="str">
        <f t="shared" si="460"/>
        <v/>
      </c>
    </row>
    <row r="4928" spans="7:15" x14ac:dyDescent="0.25">
      <c r="G4928" t="str">
        <f t="shared" si="456"/>
        <v/>
      </c>
      <c r="H4928" s="4" t="str">
        <f t="shared" si="457"/>
        <v/>
      </c>
      <c r="I4928" t="str">
        <f>IFERROR(INDEX(Analysis!$B$71:$L$91, MATCH(B4928, Analysis!$A$71:$A$91, 0), MATCH(C4928, Analysis!$B$70:$L$70, 0)), "")</f>
        <v/>
      </c>
      <c r="J4928" t="str">
        <f t="shared" si="458"/>
        <v/>
      </c>
      <c r="K4928" s="56" t="str">
        <f t="shared" si="459"/>
        <v/>
      </c>
      <c r="L4928" s="57" t="str">
        <f t="shared" si="461"/>
        <v/>
      </c>
      <c r="M4928" t="str" cm="1">
        <f t="array" ref="M4928">IF(L4928="","",_xlfn.IFS(
  AND(L4928&gt;=TIME(9,0,0), L4928&lt;TIME(16,0,0)),"Morning",
  AND(L4928&gt;=TIME(16,0,0), L4928&lt;TIME(23,59,0)),"Evening",
  L4928&gt;=TIME(23,59,0),"Night",
  L4928&lt;TIME(9,0,0),"Night"
))</f>
        <v/>
      </c>
      <c r="O4928" t="str">
        <f t="shared" si="460"/>
        <v/>
      </c>
    </row>
    <row r="4929" spans="7:15" x14ac:dyDescent="0.25">
      <c r="G4929" t="str">
        <f t="shared" si="456"/>
        <v/>
      </c>
      <c r="H4929" s="4" t="str">
        <f t="shared" si="457"/>
        <v/>
      </c>
      <c r="I4929" t="str">
        <f>IFERROR(INDEX(Analysis!$B$71:$L$91, MATCH(B4929, Analysis!$A$71:$A$91, 0), MATCH(C4929, Analysis!$B$70:$L$70, 0)), "")</f>
        <v/>
      </c>
      <c r="J4929" t="str">
        <f t="shared" si="458"/>
        <v/>
      </c>
      <c r="K4929" s="56" t="str">
        <f t="shared" si="459"/>
        <v/>
      </c>
      <c r="L4929" s="57" t="str">
        <f t="shared" si="461"/>
        <v/>
      </c>
      <c r="M4929" t="str" cm="1">
        <f t="array" ref="M4929">IF(L4929="","",_xlfn.IFS(
  AND(L4929&gt;=TIME(9,0,0), L4929&lt;TIME(16,0,0)),"Morning",
  AND(L4929&gt;=TIME(16,0,0), L4929&lt;TIME(23,59,0)),"Evening",
  L4929&gt;=TIME(23,59,0),"Night",
  L4929&lt;TIME(9,0,0),"Night"
))</f>
        <v/>
      </c>
      <c r="O4929" t="str">
        <f t="shared" si="460"/>
        <v/>
      </c>
    </row>
    <row r="4930" spans="7:15" x14ac:dyDescent="0.25">
      <c r="G4930" t="str">
        <f t="shared" ref="G4930:G4993" si="462">IF(ISBLANK(A4930), "", IF(ISBLANK(F4930), 0, F4930))</f>
        <v/>
      </c>
      <c r="H4930" s="4" t="str">
        <f t="shared" ref="H4930:H4993" si="463">IF(ISBLANK(E4930),"",HYPERLINK(E4930,"Click here"))</f>
        <v/>
      </c>
      <c r="I4930" t="str">
        <f>IFERROR(INDEX(Analysis!$B$71:$L$91, MATCH(B4930, Analysis!$A$71:$A$91, 0), MATCH(C4930, Analysis!$B$70:$L$70, 0)), "")</f>
        <v/>
      </c>
      <c r="J4930" t="str">
        <f t="shared" ref="J4930:J4993" si="464">IF(ISBLANK(A4930),"",WEEKNUM(A4930))</f>
        <v/>
      </c>
      <c r="K4930" s="56" t="str">
        <f t="shared" ref="K4930:K4993" si="465">IF(ISBLANK(A4930),"",DATE(YEAR(A4930),MONTH(A4930),DAY(A4930)))</f>
        <v/>
      </c>
      <c r="L4930" s="57" t="str">
        <f t="shared" si="461"/>
        <v/>
      </c>
      <c r="M4930" t="str" cm="1">
        <f t="array" ref="M4930">IF(L4930="","",_xlfn.IFS(
  AND(L4930&gt;=TIME(9,0,0), L4930&lt;TIME(16,0,0)),"Morning",
  AND(L4930&gt;=TIME(16,0,0), L4930&lt;TIME(23,59,0)),"Evening",
  L4930&gt;=TIME(23,59,0),"Night",
  L4930&lt;TIME(9,0,0),"Night"
))</f>
        <v/>
      </c>
      <c r="O4930" t="str">
        <f t="shared" ref="O4930:O4993" si="466">IF(N4930="ON", _xlfn.IMAGE(E4930, 1), "")</f>
        <v/>
      </c>
    </row>
    <row r="4931" spans="7:15" x14ac:dyDescent="0.25">
      <c r="G4931" t="str">
        <f t="shared" si="462"/>
        <v/>
      </c>
      <c r="H4931" s="4" t="str">
        <f t="shared" si="463"/>
        <v/>
      </c>
      <c r="I4931" t="str">
        <f>IFERROR(INDEX(Analysis!$B$71:$L$91, MATCH(B4931, Analysis!$A$71:$A$91, 0), MATCH(C4931, Analysis!$B$70:$L$70, 0)), "")</f>
        <v/>
      </c>
      <c r="J4931" t="str">
        <f t="shared" si="464"/>
        <v/>
      </c>
      <c r="K4931" s="56" t="str">
        <f t="shared" si="465"/>
        <v/>
      </c>
      <c r="L4931" s="57" t="str">
        <f t="shared" ref="L4931:L4994" si="467">IF(A4931="", "", A4931 - INT(A4931))</f>
        <v/>
      </c>
      <c r="M4931" t="str" cm="1">
        <f t="array" ref="M4931">IF(L4931="","",_xlfn.IFS(
  AND(L4931&gt;=TIME(9,0,0), L4931&lt;TIME(16,0,0)),"Morning",
  AND(L4931&gt;=TIME(16,0,0), L4931&lt;TIME(23,59,0)),"Evening",
  L4931&gt;=TIME(23,59,0),"Night",
  L4931&lt;TIME(9,0,0),"Night"
))</f>
        <v/>
      </c>
      <c r="O4931" t="str">
        <f t="shared" si="466"/>
        <v/>
      </c>
    </row>
    <row r="4932" spans="7:15" x14ac:dyDescent="0.25">
      <c r="G4932" t="str">
        <f t="shared" si="462"/>
        <v/>
      </c>
      <c r="H4932" s="4" t="str">
        <f t="shared" si="463"/>
        <v/>
      </c>
      <c r="I4932" t="str">
        <f>IFERROR(INDEX(Analysis!$B$71:$L$91, MATCH(B4932, Analysis!$A$71:$A$91, 0), MATCH(C4932, Analysis!$B$70:$L$70, 0)), "")</f>
        <v/>
      </c>
      <c r="J4932" t="str">
        <f t="shared" si="464"/>
        <v/>
      </c>
      <c r="K4932" s="56" t="str">
        <f t="shared" si="465"/>
        <v/>
      </c>
      <c r="L4932" s="57" t="str">
        <f t="shared" si="467"/>
        <v/>
      </c>
      <c r="M4932" t="str" cm="1">
        <f t="array" ref="M4932">IF(L4932="","",_xlfn.IFS(
  AND(L4932&gt;=TIME(9,0,0), L4932&lt;TIME(16,0,0)),"Morning",
  AND(L4932&gt;=TIME(16,0,0), L4932&lt;TIME(23,59,0)),"Evening",
  L4932&gt;=TIME(23,59,0),"Night",
  L4932&lt;TIME(9,0,0),"Night"
))</f>
        <v/>
      </c>
      <c r="O4932" t="str">
        <f t="shared" si="466"/>
        <v/>
      </c>
    </row>
    <row r="4933" spans="7:15" x14ac:dyDescent="0.25">
      <c r="G4933" t="str">
        <f t="shared" si="462"/>
        <v/>
      </c>
      <c r="H4933" s="4" t="str">
        <f t="shared" si="463"/>
        <v/>
      </c>
      <c r="I4933" t="str">
        <f>IFERROR(INDEX(Analysis!$B$71:$L$91, MATCH(B4933, Analysis!$A$71:$A$91, 0), MATCH(C4933, Analysis!$B$70:$L$70, 0)), "")</f>
        <v/>
      </c>
      <c r="J4933" t="str">
        <f t="shared" si="464"/>
        <v/>
      </c>
      <c r="K4933" s="56" t="str">
        <f t="shared" si="465"/>
        <v/>
      </c>
      <c r="L4933" s="57" t="str">
        <f t="shared" si="467"/>
        <v/>
      </c>
      <c r="M4933" t="str" cm="1">
        <f t="array" ref="M4933">IF(L4933="","",_xlfn.IFS(
  AND(L4933&gt;=TIME(9,0,0), L4933&lt;TIME(16,0,0)),"Morning",
  AND(L4933&gt;=TIME(16,0,0), L4933&lt;TIME(23,59,0)),"Evening",
  L4933&gt;=TIME(23,59,0),"Night",
  L4933&lt;TIME(9,0,0),"Night"
))</f>
        <v/>
      </c>
      <c r="O4933" t="str">
        <f t="shared" si="466"/>
        <v/>
      </c>
    </row>
    <row r="4934" spans="7:15" x14ac:dyDescent="0.25">
      <c r="G4934" t="str">
        <f t="shared" si="462"/>
        <v/>
      </c>
      <c r="H4934" s="4" t="str">
        <f t="shared" si="463"/>
        <v/>
      </c>
      <c r="I4934" t="str">
        <f>IFERROR(INDEX(Analysis!$B$71:$L$91, MATCH(B4934, Analysis!$A$71:$A$91, 0), MATCH(C4934, Analysis!$B$70:$L$70, 0)), "")</f>
        <v/>
      </c>
      <c r="J4934" t="str">
        <f t="shared" si="464"/>
        <v/>
      </c>
      <c r="K4934" s="56" t="str">
        <f t="shared" si="465"/>
        <v/>
      </c>
      <c r="L4934" s="57" t="str">
        <f t="shared" si="467"/>
        <v/>
      </c>
      <c r="M4934" t="str" cm="1">
        <f t="array" ref="M4934">IF(L4934="","",_xlfn.IFS(
  AND(L4934&gt;=TIME(9,0,0), L4934&lt;TIME(16,0,0)),"Morning",
  AND(L4934&gt;=TIME(16,0,0), L4934&lt;TIME(23,59,0)),"Evening",
  L4934&gt;=TIME(23,59,0),"Night",
  L4934&lt;TIME(9,0,0),"Night"
))</f>
        <v/>
      </c>
      <c r="O4934" t="str">
        <f t="shared" si="466"/>
        <v/>
      </c>
    </row>
    <row r="4935" spans="7:15" x14ac:dyDescent="0.25">
      <c r="G4935" t="str">
        <f t="shared" si="462"/>
        <v/>
      </c>
      <c r="H4935" s="4" t="str">
        <f t="shared" si="463"/>
        <v/>
      </c>
      <c r="I4935" t="str">
        <f>IFERROR(INDEX(Analysis!$B$71:$L$91, MATCH(B4935, Analysis!$A$71:$A$91, 0), MATCH(C4935, Analysis!$B$70:$L$70, 0)), "")</f>
        <v/>
      </c>
      <c r="J4935" t="str">
        <f t="shared" si="464"/>
        <v/>
      </c>
      <c r="K4935" s="56" t="str">
        <f t="shared" si="465"/>
        <v/>
      </c>
      <c r="L4935" s="57" t="str">
        <f t="shared" si="467"/>
        <v/>
      </c>
      <c r="M4935" t="str" cm="1">
        <f t="array" ref="M4935">IF(L4935="","",_xlfn.IFS(
  AND(L4935&gt;=TIME(9,0,0), L4935&lt;TIME(16,0,0)),"Morning",
  AND(L4935&gt;=TIME(16,0,0), L4935&lt;TIME(23,59,0)),"Evening",
  L4935&gt;=TIME(23,59,0),"Night",
  L4935&lt;TIME(9,0,0),"Night"
))</f>
        <v/>
      </c>
      <c r="O4935" t="str">
        <f t="shared" si="466"/>
        <v/>
      </c>
    </row>
    <row r="4936" spans="7:15" x14ac:dyDescent="0.25">
      <c r="G4936" t="str">
        <f t="shared" si="462"/>
        <v/>
      </c>
      <c r="H4936" s="4" t="str">
        <f t="shared" si="463"/>
        <v/>
      </c>
      <c r="I4936" t="str">
        <f>IFERROR(INDEX(Analysis!$B$71:$L$91, MATCH(B4936, Analysis!$A$71:$A$91, 0), MATCH(C4936, Analysis!$B$70:$L$70, 0)), "")</f>
        <v/>
      </c>
      <c r="J4936" t="str">
        <f t="shared" si="464"/>
        <v/>
      </c>
      <c r="K4936" s="56" t="str">
        <f t="shared" si="465"/>
        <v/>
      </c>
      <c r="L4936" s="57" t="str">
        <f t="shared" si="467"/>
        <v/>
      </c>
      <c r="M4936" t="str" cm="1">
        <f t="array" ref="M4936">IF(L4936="","",_xlfn.IFS(
  AND(L4936&gt;=TIME(9,0,0), L4936&lt;TIME(16,0,0)),"Morning",
  AND(L4936&gt;=TIME(16,0,0), L4936&lt;TIME(23,59,0)),"Evening",
  L4936&gt;=TIME(23,59,0),"Night",
  L4936&lt;TIME(9,0,0),"Night"
))</f>
        <v/>
      </c>
      <c r="O4936" t="str">
        <f t="shared" si="466"/>
        <v/>
      </c>
    </row>
    <row r="4937" spans="7:15" x14ac:dyDescent="0.25">
      <c r="G4937" t="str">
        <f t="shared" si="462"/>
        <v/>
      </c>
      <c r="H4937" s="4" t="str">
        <f t="shared" si="463"/>
        <v/>
      </c>
      <c r="I4937" t="str">
        <f>IFERROR(INDEX(Analysis!$B$71:$L$91, MATCH(B4937, Analysis!$A$71:$A$91, 0), MATCH(C4937, Analysis!$B$70:$L$70, 0)), "")</f>
        <v/>
      </c>
      <c r="J4937" t="str">
        <f t="shared" si="464"/>
        <v/>
      </c>
      <c r="K4937" s="56" t="str">
        <f t="shared" si="465"/>
        <v/>
      </c>
      <c r="L4937" s="57" t="str">
        <f t="shared" si="467"/>
        <v/>
      </c>
      <c r="M4937" t="str" cm="1">
        <f t="array" ref="M4937">IF(L4937="","",_xlfn.IFS(
  AND(L4937&gt;=TIME(9,0,0), L4937&lt;TIME(16,0,0)),"Morning",
  AND(L4937&gt;=TIME(16,0,0), L4937&lt;TIME(23,59,0)),"Evening",
  L4937&gt;=TIME(23,59,0),"Night",
  L4937&lt;TIME(9,0,0),"Night"
))</f>
        <v/>
      </c>
      <c r="O4937" t="str">
        <f t="shared" si="466"/>
        <v/>
      </c>
    </row>
    <row r="4938" spans="7:15" x14ac:dyDescent="0.25">
      <c r="G4938" t="str">
        <f t="shared" si="462"/>
        <v/>
      </c>
      <c r="H4938" s="4" t="str">
        <f t="shared" si="463"/>
        <v/>
      </c>
      <c r="I4938" t="str">
        <f>IFERROR(INDEX(Analysis!$B$71:$L$91, MATCH(B4938, Analysis!$A$71:$A$91, 0), MATCH(C4938, Analysis!$B$70:$L$70, 0)), "")</f>
        <v/>
      </c>
      <c r="J4938" t="str">
        <f t="shared" si="464"/>
        <v/>
      </c>
      <c r="K4938" s="56" t="str">
        <f t="shared" si="465"/>
        <v/>
      </c>
      <c r="L4938" s="57" t="str">
        <f t="shared" si="467"/>
        <v/>
      </c>
      <c r="M4938" t="str" cm="1">
        <f t="array" ref="M4938">IF(L4938="","",_xlfn.IFS(
  AND(L4938&gt;=TIME(9,0,0), L4938&lt;TIME(16,0,0)),"Morning",
  AND(L4938&gt;=TIME(16,0,0), L4938&lt;TIME(23,59,0)),"Evening",
  L4938&gt;=TIME(23,59,0),"Night",
  L4938&lt;TIME(9,0,0),"Night"
))</f>
        <v/>
      </c>
      <c r="O4938" t="str">
        <f t="shared" si="466"/>
        <v/>
      </c>
    </row>
    <row r="4939" spans="7:15" x14ac:dyDescent="0.25">
      <c r="G4939" t="str">
        <f t="shared" si="462"/>
        <v/>
      </c>
      <c r="H4939" s="4" t="str">
        <f t="shared" si="463"/>
        <v/>
      </c>
      <c r="I4939" t="str">
        <f>IFERROR(INDEX(Analysis!$B$71:$L$91, MATCH(B4939, Analysis!$A$71:$A$91, 0), MATCH(C4939, Analysis!$B$70:$L$70, 0)), "")</f>
        <v/>
      </c>
      <c r="J4939" t="str">
        <f t="shared" si="464"/>
        <v/>
      </c>
      <c r="K4939" s="56" t="str">
        <f t="shared" si="465"/>
        <v/>
      </c>
      <c r="L4939" s="57" t="str">
        <f t="shared" si="467"/>
        <v/>
      </c>
      <c r="M4939" t="str" cm="1">
        <f t="array" ref="M4939">IF(L4939="","",_xlfn.IFS(
  AND(L4939&gt;=TIME(9,0,0), L4939&lt;TIME(16,0,0)),"Morning",
  AND(L4939&gt;=TIME(16,0,0), L4939&lt;TIME(23,59,0)),"Evening",
  L4939&gt;=TIME(23,59,0),"Night",
  L4939&lt;TIME(9,0,0),"Night"
))</f>
        <v/>
      </c>
      <c r="O4939" t="str">
        <f t="shared" si="466"/>
        <v/>
      </c>
    </row>
    <row r="4940" spans="7:15" x14ac:dyDescent="0.25">
      <c r="G4940" t="str">
        <f t="shared" si="462"/>
        <v/>
      </c>
      <c r="H4940" s="4" t="str">
        <f t="shared" si="463"/>
        <v/>
      </c>
      <c r="I4940" t="str">
        <f>IFERROR(INDEX(Analysis!$B$71:$L$91, MATCH(B4940, Analysis!$A$71:$A$91, 0), MATCH(C4940, Analysis!$B$70:$L$70, 0)), "")</f>
        <v/>
      </c>
      <c r="J4940" t="str">
        <f t="shared" si="464"/>
        <v/>
      </c>
      <c r="K4940" s="56" t="str">
        <f t="shared" si="465"/>
        <v/>
      </c>
      <c r="L4940" s="57" t="str">
        <f t="shared" si="467"/>
        <v/>
      </c>
      <c r="M4940" t="str" cm="1">
        <f t="array" ref="M4940">IF(L4940="","",_xlfn.IFS(
  AND(L4940&gt;=TIME(9,0,0), L4940&lt;TIME(16,0,0)),"Morning",
  AND(L4940&gt;=TIME(16,0,0), L4940&lt;TIME(23,59,0)),"Evening",
  L4940&gt;=TIME(23,59,0),"Night",
  L4940&lt;TIME(9,0,0),"Night"
))</f>
        <v/>
      </c>
      <c r="O4940" t="str">
        <f t="shared" si="466"/>
        <v/>
      </c>
    </row>
    <row r="4941" spans="7:15" x14ac:dyDescent="0.25">
      <c r="G4941" t="str">
        <f t="shared" si="462"/>
        <v/>
      </c>
      <c r="H4941" s="4" t="str">
        <f t="shared" si="463"/>
        <v/>
      </c>
      <c r="I4941" t="str">
        <f>IFERROR(INDEX(Analysis!$B$71:$L$91, MATCH(B4941, Analysis!$A$71:$A$91, 0), MATCH(C4941, Analysis!$B$70:$L$70, 0)), "")</f>
        <v/>
      </c>
      <c r="J4941" t="str">
        <f t="shared" si="464"/>
        <v/>
      </c>
      <c r="K4941" s="56" t="str">
        <f t="shared" si="465"/>
        <v/>
      </c>
      <c r="L4941" s="57" t="str">
        <f t="shared" si="467"/>
        <v/>
      </c>
      <c r="M4941" t="str" cm="1">
        <f t="array" ref="M4941">IF(L4941="","",_xlfn.IFS(
  AND(L4941&gt;=TIME(9,0,0), L4941&lt;TIME(16,0,0)),"Morning",
  AND(L4941&gt;=TIME(16,0,0), L4941&lt;TIME(23,59,0)),"Evening",
  L4941&gt;=TIME(23,59,0),"Night",
  L4941&lt;TIME(9,0,0),"Night"
))</f>
        <v/>
      </c>
      <c r="O4941" t="str">
        <f t="shared" si="466"/>
        <v/>
      </c>
    </row>
    <row r="4942" spans="7:15" x14ac:dyDescent="0.25">
      <c r="G4942" t="str">
        <f t="shared" si="462"/>
        <v/>
      </c>
      <c r="H4942" s="4" t="str">
        <f t="shared" si="463"/>
        <v/>
      </c>
      <c r="I4942" t="str">
        <f>IFERROR(INDEX(Analysis!$B$71:$L$91, MATCH(B4942, Analysis!$A$71:$A$91, 0), MATCH(C4942, Analysis!$B$70:$L$70, 0)), "")</f>
        <v/>
      </c>
      <c r="J4942" t="str">
        <f t="shared" si="464"/>
        <v/>
      </c>
      <c r="K4942" s="56" t="str">
        <f t="shared" si="465"/>
        <v/>
      </c>
      <c r="L4942" s="57" t="str">
        <f t="shared" si="467"/>
        <v/>
      </c>
      <c r="M4942" t="str" cm="1">
        <f t="array" ref="M4942">IF(L4942="","",_xlfn.IFS(
  AND(L4942&gt;=TIME(9,0,0), L4942&lt;TIME(16,0,0)),"Morning",
  AND(L4942&gt;=TIME(16,0,0), L4942&lt;TIME(23,59,0)),"Evening",
  L4942&gt;=TIME(23,59,0),"Night",
  L4942&lt;TIME(9,0,0),"Night"
))</f>
        <v/>
      </c>
      <c r="O4942" t="str">
        <f t="shared" si="466"/>
        <v/>
      </c>
    </row>
    <row r="4943" spans="7:15" x14ac:dyDescent="0.25">
      <c r="G4943" t="str">
        <f t="shared" si="462"/>
        <v/>
      </c>
      <c r="H4943" s="4" t="str">
        <f t="shared" si="463"/>
        <v/>
      </c>
      <c r="I4943" t="str">
        <f>IFERROR(INDEX(Analysis!$B$71:$L$91, MATCH(B4943, Analysis!$A$71:$A$91, 0), MATCH(C4943, Analysis!$B$70:$L$70, 0)), "")</f>
        <v/>
      </c>
      <c r="J4943" t="str">
        <f t="shared" si="464"/>
        <v/>
      </c>
      <c r="K4943" s="56" t="str">
        <f t="shared" si="465"/>
        <v/>
      </c>
      <c r="L4943" s="57" t="str">
        <f t="shared" si="467"/>
        <v/>
      </c>
      <c r="M4943" t="str" cm="1">
        <f t="array" ref="M4943">IF(L4943="","",_xlfn.IFS(
  AND(L4943&gt;=TIME(9,0,0), L4943&lt;TIME(16,0,0)),"Morning",
  AND(L4943&gt;=TIME(16,0,0), L4943&lt;TIME(23,59,0)),"Evening",
  L4943&gt;=TIME(23,59,0),"Night",
  L4943&lt;TIME(9,0,0),"Night"
))</f>
        <v/>
      </c>
      <c r="O4943" t="str">
        <f t="shared" si="466"/>
        <v/>
      </c>
    </row>
    <row r="4944" spans="7:15" x14ac:dyDescent="0.25">
      <c r="G4944" t="str">
        <f t="shared" si="462"/>
        <v/>
      </c>
      <c r="H4944" s="4" t="str">
        <f t="shared" si="463"/>
        <v/>
      </c>
      <c r="I4944" t="str">
        <f>IFERROR(INDEX(Analysis!$B$71:$L$91, MATCH(B4944, Analysis!$A$71:$A$91, 0), MATCH(C4944, Analysis!$B$70:$L$70, 0)), "")</f>
        <v/>
      </c>
      <c r="J4944" t="str">
        <f t="shared" si="464"/>
        <v/>
      </c>
      <c r="K4944" s="56" t="str">
        <f t="shared" si="465"/>
        <v/>
      </c>
      <c r="L4944" s="57" t="str">
        <f t="shared" si="467"/>
        <v/>
      </c>
      <c r="M4944" t="str" cm="1">
        <f t="array" ref="M4944">IF(L4944="","",_xlfn.IFS(
  AND(L4944&gt;=TIME(9,0,0), L4944&lt;TIME(16,0,0)),"Morning",
  AND(L4944&gt;=TIME(16,0,0), L4944&lt;TIME(23,59,0)),"Evening",
  L4944&gt;=TIME(23,59,0),"Night",
  L4944&lt;TIME(9,0,0),"Night"
))</f>
        <v/>
      </c>
      <c r="O4944" t="str">
        <f t="shared" si="466"/>
        <v/>
      </c>
    </row>
    <row r="4945" spans="7:15" x14ac:dyDescent="0.25">
      <c r="G4945" t="str">
        <f t="shared" si="462"/>
        <v/>
      </c>
      <c r="H4945" s="4" t="str">
        <f t="shared" si="463"/>
        <v/>
      </c>
      <c r="I4945" t="str">
        <f>IFERROR(INDEX(Analysis!$B$71:$L$91, MATCH(B4945, Analysis!$A$71:$A$91, 0), MATCH(C4945, Analysis!$B$70:$L$70, 0)), "")</f>
        <v/>
      </c>
      <c r="J4945" t="str">
        <f t="shared" si="464"/>
        <v/>
      </c>
      <c r="K4945" s="56" t="str">
        <f t="shared" si="465"/>
        <v/>
      </c>
      <c r="L4945" s="57" t="str">
        <f t="shared" si="467"/>
        <v/>
      </c>
      <c r="M4945" t="str" cm="1">
        <f t="array" ref="M4945">IF(L4945="","",_xlfn.IFS(
  AND(L4945&gt;=TIME(9,0,0), L4945&lt;TIME(16,0,0)),"Morning",
  AND(L4945&gt;=TIME(16,0,0), L4945&lt;TIME(23,59,0)),"Evening",
  L4945&gt;=TIME(23,59,0),"Night",
  L4945&lt;TIME(9,0,0),"Night"
))</f>
        <v/>
      </c>
      <c r="O4945" t="str">
        <f t="shared" si="466"/>
        <v/>
      </c>
    </row>
    <row r="4946" spans="7:15" x14ac:dyDescent="0.25">
      <c r="G4946" t="str">
        <f t="shared" si="462"/>
        <v/>
      </c>
      <c r="H4946" s="4" t="str">
        <f t="shared" si="463"/>
        <v/>
      </c>
      <c r="I4946" t="str">
        <f>IFERROR(INDEX(Analysis!$B$71:$L$91, MATCH(B4946, Analysis!$A$71:$A$91, 0), MATCH(C4946, Analysis!$B$70:$L$70, 0)), "")</f>
        <v/>
      </c>
      <c r="J4946" t="str">
        <f t="shared" si="464"/>
        <v/>
      </c>
      <c r="K4946" s="56" t="str">
        <f t="shared" si="465"/>
        <v/>
      </c>
      <c r="L4946" s="57" t="str">
        <f t="shared" si="467"/>
        <v/>
      </c>
      <c r="M4946" t="str" cm="1">
        <f t="array" ref="M4946">IF(L4946="","",_xlfn.IFS(
  AND(L4946&gt;=TIME(9,0,0), L4946&lt;TIME(16,0,0)),"Morning",
  AND(L4946&gt;=TIME(16,0,0), L4946&lt;TIME(23,59,0)),"Evening",
  L4946&gt;=TIME(23,59,0),"Night",
  L4946&lt;TIME(9,0,0),"Night"
))</f>
        <v/>
      </c>
      <c r="O4946" t="str">
        <f t="shared" si="466"/>
        <v/>
      </c>
    </row>
    <row r="4947" spans="7:15" x14ac:dyDescent="0.25">
      <c r="G4947" t="str">
        <f t="shared" si="462"/>
        <v/>
      </c>
      <c r="H4947" s="4" t="str">
        <f t="shared" si="463"/>
        <v/>
      </c>
      <c r="I4947" t="str">
        <f>IFERROR(INDEX(Analysis!$B$71:$L$91, MATCH(B4947, Analysis!$A$71:$A$91, 0), MATCH(C4947, Analysis!$B$70:$L$70, 0)), "")</f>
        <v/>
      </c>
      <c r="J4947" t="str">
        <f t="shared" si="464"/>
        <v/>
      </c>
      <c r="K4947" s="56" t="str">
        <f t="shared" si="465"/>
        <v/>
      </c>
      <c r="L4947" s="57" t="str">
        <f t="shared" si="467"/>
        <v/>
      </c>
      <c r="M4947" t="str" cm="1">
        <f t="array" ref="M4947">IF(L4947="","",_xlfn.IFS(
  AND(L4947&gt;=TIME(9,0,0), L4947&lt;TIME(16,0,0)),"Morning",
  AND(L4947&gt;=TIME(16,0,0), L4947&lt;TIME(23,59,0)),"Evening",
  L4947&gt;=TIME(23,59,0),"Night",
  L4947&lt;TIME(9,0,0),"Night"
))</f>
        <v/>
      </c>
      <c r="O4947" t="str">
        <f t="shared" si="466"/>
        <v/>
      </c>
    </row>
    <row r="4948" spans="7:15" x14ac:dyDescent="0.25">
      <c r="G4948" t="str">
        <f t="shared" si="462"/>
        <v/>
      </c>
      <c r="H4948" s="4" t="str">
        <f t="shared" si="463"/>
        <v/>
      </c>
      <c r="I4948" t="str">
        <f>IFERROR(INDEX(Analysis!$B$71:$L$91, MATCH(B4948, Analysis!$A$71:$A$91, 0), MATCH(C4948, Analysis!$B$70:$L$70, 0)), "")</f>
        <v/>
      </c>
      <c r="J4948" t="str">
        <f t="shared" si="464"/>
        <v/>
      </c>
      <c r="K4948" s="56" t="str">
        <f t="shared" si="465"/>
        <v/>
      </c>
      <c r="L4948" s="57" t="str">
        <f t="shared" si="467"/>
        <v/>
      </c>
      <c r="M4948" t="str" cm="1">
        <f t="array" ref="M4948">IF(L4948="","",_xlfn.IFS(
  AND(L4948&gt;=TIME(9,0,0), L4948&lt;TIME(16,0,0)),"Morning",
  AND(L4948&gt;=TIME(16,0,0), L4948&lt;TIME(23,59,0)),"Evening",
  L4948&gt;=TIME(23,59,0),"Night",
  L4948&lt;TIME(9,0,0),"Night"
))</f>
        <v/>
      </c>
      <c r="O4948" t="str">
        <f t="shared" si="466"/>
        <v/>
      </c>
    </row>
    <row r="4949" spans="7:15" x14ac:dyDescent="0.25">
      <c r="G4949" t="str">
        <f t="shared" si="462"/>
        <v/>
      </c>
      <c r="H4949" s="4" t="str">
        <f t="shared" si="463"/>
        <v/>
      </c>
      <c r="I4949" t="str">
        <f>IFERROR(INDEX(Analysis!$B$71:$L$91, MATCH(B4949, Analysis!$A$71:$A$91, 0), MATCH(C4949, Analysis!$B$70:$L$70, 0)), "")</f>
        <v/>
      </c>
      <c r="J4949" t="str">
        <f t="shared" si="464"/>
        <v/>
      </c>
      <c r="K4949" s="56" t="str">
        <f t="shared" si="465"/>
        <v/>
      </c>
      <c r="L4949" s="57" t="str">
        <f t="shared" si="467"/>
        <v/>
      </c>
      <c r="M4949" t="str" cm="1">
        <f t="array" ref="M4949">IF(L4949="","",_xlfn.IFS(
  AND(L4949&gt;=TIME(9,0,0), L4949&lt;TIME(16,0,0)),"Morning",
  AND(L4949&gt;=TIME(16,0,0), L4949&lt;TIME(23,59,0)),"Evening",
  L4949&gt;=TIME(23,59,0),"Night",
  L4949&lt;TIME(9,0,0),"Night"
))</f>
        <v/>
      </c>
      <c r="O4949" t="str">
        <f t="shared" si="466"/>
        <v/>
      </c>
    </row>
    <row r="4950" spans="7:15" x14ac:dyDescent="0.25">
      <c r="G4950" t="str">
        <f t="shared" si="462"/>
        <v/>
      </c>
      <c r="H4950" s="4" t="str">
        <f t="shared" si="463"/>
        <v/>
      </c>
      <c r="I4950" t="str">
        <f>IFERROR(INDEX(Analysis!$B$71:$L$91, MATCH(B4950, Analysis!$A$71:$A$91, 0), MATCH(C4950, Analysis!$B$70:$L$70, 0)), "")</f>
        <v/>
      </c>
      <c r="J4950" t="str">
        <f t="shared" si="464"/>
        <v/>
      </c>
      <c r="K4950" s="56" t="str">
        <f t="shared" si="465"/>
        <v/>
      </c>
      <c r="L4950" s="57" t="str">
        <f t="shared" si="467"/>
        <v/>
      </c>
      <c r="M4950" t="str" cm="1">
        <f t="array" ref="M4950">IF(L4950="","",_xlfn.IFS(
  AND(L4950&gt;=TIME(9,0,0), L4950&lt;TIME(16,0,0)),"Morning",
  AND(L4950&gt;=TIME(16,0,0), L4950&lt;TIME(23,59,0)),"Evening",
  L4950&gt;=TIME(23,59,0),"Night",
  L4950&lt;TIME(9,0,0),"Night"
))</f>
        <v/>
      </c>
      <c r="O4950" t="str">
        <f t="shared" si="466"/>
        <v/>
      </c>
    </row>
    <row r="4951" spans="7:15" x14ac:dyDescent="0.25">
      <c r="G4951" t="str">
        <f t="shared" si="462"/>
        <v/>
      </c>
      <c r="H4951" s="4" t="str">
        <f t="shared" si="463"/>
        <v/>
      </c>
      <c r="I4951" t="str">
        <f>IFERROR(INDEX(Analysis!$B$71:$L$91, MATCH(B4951, Analysis!$A$71:$A$91, 0), MATCH(C4951, Analysis!$B$70:$L$70, 0)), "")</f>
        <v/>
      </c>
      <c r="J4951" t="str">
        <f t="shared" si="464"/>
        <v/>
      </c>
      <c r="K4951" s="56" t="str">
        <f t="shared" si="465"/>
        <v/>
      </c>
      <c r="L4951" s="57" t="str">
        <f t="shared" si="467"/>
        <v/>
      </c>
      <c r="M4951" t="str" cm="1">
        <f t="array" ref="M4951">IF(L4951="","",_xlfn.IFS(
  AND(L4951&gt;=TIME(9,0,0), L4951&lt;TIME(16,0,0)),"Morning",
  AND(L4951&gt;=TIME(16,0,0), L4951&lt;TIME(23,59,0)),"Evening",
  L4951&gt;=TIME(23,59,0),"Night",
  L4951&lt;TIME(9,0,0),"Night"
))</f>
        <v/>
      </c>
      <c r="O4951" t="str">
        <f t="shared" si="466"/>
        <v/>
      </c>
    </row>
    <row r="4952" spans="7:15" x14ac:dyDescent="0.25">
      <c r="G4952" t="str">
        <f t="shared" si="462"/>
        <v/>
      </c>
      <c r="H4952" s="4" t="str">
        <f t="shared" si="463"/>
        <v/>
      </c>
      <c r="I4952" t="str">
        <f>IFERROR(INDEX(Analysis!$B$71:$L$91, MATCH(B4952, Analysis!$A$71:$A$91, 0), MATCH(C4952, Analysis!$B$70:$L$70, 0)), "")</f>
        <v/>
      </c>
      <c r="J4952" t="str">
        <f t="shared" si="464"/>
        <v/>
      </c>
      <c r="K4952" s="56" t="str">
        <f t="shared" si="465"/>
        <v/>
      </c>
      <c r="L4952" s="57" t="str">
        <f t="shared" si="467"/>
        <v/>
      </c>
      <c r="M4952" t="str" cm="1">
        <f t="array" ref="M4952">IF(L4952="","",_xlfn.IFS(
  AND(L4952&gt;=TIME(9,0,0), L4952&lt;TIME(16,0,0)),"Morning",
  AND(L4952&gt;=TIME(16,0,0), L4952&lt;TIME(23,59,0)),"Evening",
  L4952&gt;=TIME(23,59,0),"Night",
  L4952&lt;TIME(9,0,0),"Night"
))</f>
        <v/>
      </c>
      <c r="O4952" t="str">
        <f t="shared" si="466"/>
        <v/>
      </c>
    </row>
    <row r="4953" spans="7:15" x14ac:dyDescent="0.25">
      <c r="G4953" t="str">
        <f t="shared" si="462"/>
        <v/>
      </c>
      <c r="H4953" s="4" t="str">
        <f t="shared" si="463"/>
        <v/>
      </c>
      <c r="I4953" t="str">
        <f>IFERROR(INDEX(Analysis!$B$71:$L$91, MATCH(B4953, Analysis!$A$71:$A$91, 0), MATCH(C4953, Analysis!$B$70:$L$70, 0)), "")</f>
        <v/>
      </c>
      <c r="J4953" t="str">
        <f t="shared" si="464"/>
        <v/>
      </c>
      <c r="K4953" s="56" t="str">
        <f t="shared" si="465"/>
        <v/>
      </c>
      <c r="L4953" s="57" t="str">
        <f t="shared" si="467"/>
        <v/>
      </c>
      <c r="M4953" t="str" cm="1">
        <f t="array" ref="M4953">IF(L4953="","",_xlfn.IFS(
  AND(L4953&gt;=TIME(9,0,0), L4953&lt;TIME(16,0,0)),"Morning",
  AND(L4953&gt;=TIME(16,0,0), L4953&lt;TIME(23,59,0)),"Evening",
  L4953&gt;=TIME(23,59,0),"Night",
  L4953&lt;TIME(9,0,0),"Night"
))</f>
        <v/>
      </c>
      <c r="O4953" t="str">
        <f t="shared" si="466"/>
        <v/>
      </c>
    </row>
    <row r="4954" spans="7:15" x14ac:dyDescent="0.25">
      <c r="G4954" t="str">
        <f t="shared" si="462"/>
        <v/>
      </c>
      <c r="H4954" s="4" t="str">
        <f t="shared" si="463"/>
        <v/>
      </c>
      <c r="I4954" t="str">
        <f>IFERROR(INDEX(Analysis!$B$71:$L$91, MATCH(B4954, Analysis!$A$71:$A$91, 0), MATCH(C4954, Analysis!$B$70:$L$70, 0)), "")</f>
        <v/>
      </c>
      <c r="J4954" t="str">
        <f t="shared" si="464"/>
        <v/>
      </c>
      <c r="K4954" s="56" t="str">
        <f t="shared" si="465"/>
        <v/>
      </c>
      <c r="L4954" s="57" t="str">
        <f t="shared" si="467"/>
        <v/>
      </c>
      <c r="M4954" t="str" cm="1">
        <f t="array" ref="M4954">IF(L4954="","",_xlfn.IFS(
  AND(L4954&gt;=TIME(9,0,0), L4954&lt;TIME(16,0,0)),"Morning",
  AND(L4954&gt;=TIME(16,0,0), L4954&lt;TIME(23,59,0)),"Evening",
  L4954&gt;=TIME(23,59,0),"Night",
  L4954&lt;TIME(9,0,0),"Night"
))</f>
        <v/>
      </c>
      <c r="O4954" t="str">
        <f t="shared" si="466"/>
        <v/>
      </c>
    </row>
    <row r="4955" spans="7:15" x14ac:dyDescent="0.25">
      <c r="G4955" t="str">
        <f t="shared" si="462"/>
        <v/>
      </c>
      <c r="H4955" s="4" t="str">
        <f t="shared" si="463"/>
        <v/>
      </c>
      <c r="I4955" t="str">
        <f>IFERROR(INDEX(Analysis!$B$71:$L$91, MATCH(B4955, Analysis!$A$71:$A$91, 0), MATCH(C4955, Analysis!$B$70:$L$70, 0)), "")</f>
        <v/>
      </c>
      <c r="J4955" t="str">
        <f t="shared" si="464"/>
        <v/>
      </c>
      <c r="K4955" s="56" t="str">
        <f t="shared" si="465"/>
        <v/>
      </c>
      <c r="L4955" s="57" t="str">
        <f t="shared" si="467"/>
        <v/>
      </c>
      <c r="M4955" t="str" cm="1">
        <f t="array" ref="M4955">IF(L4955="","",_xlfn.IFS(
  AND(L4955&gt;=TIME(9,0,0), L4955&lt;TIME(16,0,0)),"Morning",
  AND(L4955&gt;=TIME(16,0,0), L4955&lt;TIME(23,59,0)),"Evening",
  L4955&gt;=TIME(23,59,0),"Night",
  L4955&lt;TIME(9,0,0),"Night"
))</f>
        <v/>
      </c>
      <c r="O4955" t="str">
        <f t="shared" si="466"/>
        <v/>
      </c>
    </row>
    <row r="4956" spans="7:15" x14ac:dyDescent="0.25">
      <c r="G4956" t="str">
        <f t="shared" si="462"/>
        <v/>
      </c>
      <c r="H4956" s="4" t="str">
        <f t="shared" si="463"/>
        <v/>
      </c>
      <c r="I4956" t="str">
        <f>IFERROR(INDEX(Analysis!$B$71:$L$91, MATCH(B4956, Analysis!$A$71:$A$91, 0), MATCH(C4956, Analysis!$B$70:$L$70, 0)), "")</f>
        <v/>
      </c>
      <c r="J4956" t="str">
        <f t="shared" si="464"/>
        <v/>
      </c>
      <c r="K4956" s="56" t="str">
        <f t="shared" si="465"/>
        <v/>
      </c>
      <c r="L4956" s="57" t="str">
        <f t="shared" si="467"/>
        <v/>
      </c>
      <c r="M4956" t="str" cm="1">
        <f t="array" ref="M4956">IF(L4956="","",_xlfn.IFS(
  AND(L4956&gt;=TIME(9,0,0), L4956&lt;TIME(16,0,0)),"Morning",
  AND(L4956&gt;=TIME(16,0,0), L4956&lt;TIME(23,59,0)),"Evening",
  L4956&gt;=TIME(23,59,0),"Night",
  L4956&lt;TIME(9,0,0),"Night"
))</f>
        <v/>
      </c>
      <c r="O4956" t="str">
        <f t="shared" si="466"/>
        <v/>
      </c>
    </row>
    <row r="4957" spans="7:15" x14ac:dyDescent="0.25">
      <c r="G4957" t="str">
        <f t="shared" si="462"/>
        <v/>
      </c>
      <c r="H4957" s="4" t="str">
        <f t="shared" si="463"/>
        <v/>
      </c>
      <c r="I4957" t="str">
        <f>IFERROR(INDEX(Analysis!$B$71:$L$91, MATCH(B4957, Analysis!$A$71:$A$91, 0), MATCH(C4957, Analysis!$B$70:$L$70, 0)), "")</f>
        <v/>
      </c>
      <c r="J4957" t="str">
        <f t="shared" si="464"/>
        <v/>
      </c>
      <c r="K4957" s="56" t="str">
        <f t="shared" si="465"/>
        <v/>
      </c>
      <c r="L4957" s="57" t="str">
        <f t="shared" si="467"/>
        <v/>
      </c>
      <c r="M4957" t="str" cm="1">
        <f t="array" ref="M4957">IF(L4957="","",_xlfn.IFS(
  AND(L4957&gt;=TIME(9,0,0), L4957&lt;TIME(16,0,0)),"Morning",
  AND(L4957&gt;=TIME(16,0,0), L4957&lt;TIME(23,59,0)),"Evening",
  L4957&gt;=TIME(23,59,0),"Night",
  L4957&lt;TIME(9,0,0),"Night"
))</f>
        <v/>
      </c>
      <c r="O4957" t="str">
        <f t="shared" si="466"/>
        <v/>
      </c>
    </row>
    <row r="4958" spans="7:15" x14ac:dyDescent="0.25">
      <c r="G4958" t="str">
        <f t="shared" si="462"/>
        <v/>
      </c>
      <c r="H4958" s="4" t="str">
        <f t="shared" si="463"/>
        <v/>
      </c>
      <c r="I4958" t="str">
        <f>IFERROR(INDEX(Analysis!$B$71:$L$91, MATCH(B4958, Analysis!$A$71:$A$91, 0), MATCH(C4958, Analysis!$B$70:$L$70, 0)), "")</f>
        <v/>
      </c>
      <c r="J4958" t="str">
        <f t="shared" si="464"/>
        <v/>
      </c>
      <c r="K4958" s="56" t="str">
        <f t="shared" si="465"/>
        <v/>
      </c>
      <c r="L4958" s="57" t="str">
        <f t="shared" si="467"/>
        <v/>
      </c>
      <c r="M4958" t="str" cm="1">
        <f t="array" ref="M4958">IF(L4958="","",_xlfn.IFS(
  AND(L4958&gt;=TIME(9,0,0), L4958&lt;TIME(16,0,0)),"Morning",
  AND(L4958&gt;=TIME(16,0,0), L4958&lt;TIME(23,59,0)),"Evening",
  L4958&gt;=TIME(23,59,0),"Night",
  L4958&lt;TIME(9,0,0),"Night"
))</f>
        <v/>
      </c>
      <c r="O4958" t="str">
        <f t="shared" si="466"/>
        <v/>
      </c>
    </row>
    <row r="4959" spans="7:15" x14ac:dyDescent="0.25">
      <c r="G4959" t="str">
        <f t="shared" si="462"/>
        <v/>
      </c>
      <c r="H4959" s="4" t="str">
        <f t="shared" si="463"/>
        <v/>
      </c>
      <c r="I4959" t="str">
        <f>IFERROR(INDEX(Analysis!$B$71:$L$91, MATCH(B4959, Analysis!$A$71:$A$91, 0), MATCH(C4959, Analysis!$B$70:$L$70, 0)), "")</f>
        <v/>
      </c>
      <c r="J4959" t="str">
        <f t="shared" si="464"/>
        <v/>
      </c>
      <c r="K4959" s="56" t="str">
        <f t="shared" si="465"/>
        <v/>
      </c>
      <c r="L4959" s="57" t="str">
        <f t="shared" si="467"/>
        <v/>
      </c>
      <c r="M4959" t="str" cm="1">
        <f t="array" ref="M4959">IF(L4959="","",_xlfn.IFS(
  AND(L4959&gt;=TIME(9,0,0), L4959&lt;TIME(16,0,0)),"Morning",
  AND(L4959&gt;=TIME(16,0,0), L4959&lt;TIME(23,59,0)),"Evening",
  L4959&gt;=TIME(23,59,0),"Night",
  L4959&lt;TIME(9,0,0),"Night"
))</f>
        <v/>
      </c>
      <c r="O4959" t="str">
        <f t="shared" si="466"/>
        <v/>
      </c>
    </row>
    <row r="4960" spans="7:15" x14ac:dyDescent="0.25">
      <c r="G4960" t="str">
        <f t="shared" si="462"/>
        <v/>
      </c>
      <c r="H4960" s="4" t="str">
        <f t="shared" si="463"/>
        <v/>
      </c>
      <c r="I4960" t="str">
        <f>IFERROR(INDEX(Analysis!$B$71:$L$91, MATCH(B4960, Analysis!$A$71:$A$91, 0), MATCH(C4960, Analysis!$B$70:$L$70, 0)), "")</f>
        <v/>
      </c>
      <c r="J4960" t="str">
        <f t="shared" si="464"/>
        <v/>
      </c>
      <c r="K4960" s="56" t="str">
        <f t="shared" si="465"/>
        <v/>
      </c>
      <c r="L4960" s="57" t="str">
        <f t="shared" si="467"/>
        <v/>
      </c>
      <c r="M4960" t="str" cm="1">
        <f t="array" ref="M4960">IF(L4960="","",_xlfn.IFS(
  AND(L4960&gt;=TIME(9,0,0), L4960&lt;TIME(16,0,0)),"Morning",
  AND(L4960&gt;=TIME(16,0,0), L4960&lt;TIME(23,59,0)),"Evening",
  L4960&gt;=TIME(23,59,0),"Night",
  L4960&lt;TIME(9,0,0),"Night"
))</f>
        <v/>
      </c>
      <c r="O4960" t="str">
        <f t="shared" si="466"/>
        <v/>
      </c>
    </row>
    <row r="4961" spans="7:15" x14ac:dyDescent="0.25">
      <c r="G4961" t="str">
        <f t="shared" si="462"/>
        <v/>
      </c>
      <c r="H4961" s="4" t="str">
        <f t="shared" si="463"/>
        <v/>
      </c>
      <c r="I4961" t="str">
        <f>IFERROR(INDEX(Analysis!$B$71:$L$91, MATCH(B4961, Analysis!$A$71:$A$91, 0), MATCH(C4961, Analysis!$B$70:$L$70, 0)), "")</f>
        <v/>
      </c>
      <c r="J4961" t="str">
        <f t="shared" si="464"/>
        <v/>
      </c>
      <c r="K4961" s="56" t="str">
        <f t="shared" si="465"/>
        <v/>
      </c>
      <c r="L4961" s="57" t="str">
        <f t="shared" si="467"/>
        <v/>
      </c>
      <c r="M4961" t="str" cm="1">
        <f t="array" ref="M4961">IF(L4961="","",_xlfn.IFS(
  AND(L4961&gt;=TIME(9,0,0), L4961&lt;TIME(16,0,0)),"Morning",
  AND(L4961&gt;=TIME(16,0,0), L4961&lt;TIME(23,59,0)),"Evening",
  L4961&gt;=TIME(23,59,0),"Night",
  L4961&lt;TIME(9,0,0),"Night"
))</f>
        <v/>
      </c>
      <c r="O4961" t="str">
        <f t="shared" si="466"/>
        <v/>
      </c>
    </row>
    <row r="4962" spans="7:15" x14ac:dyDescent="0.25">
      <c r="G4962" t="str">
        <f t="shared" si="462"/>
        <v/>
      </c>
      <c r="H4962" s="4" t="str">
        <f t="shared" si="463"/>
        <v/>
      </c>
      <c r="I4962" t="str">
        <f>IFERROR(INDEX(Analysis!$B$71:$L$91, MATCH(B4962, Analysis!$A$71:$A$91, 0), MATCH(C4962, Analysis!$B$70:$L$70, 0)), "")</f>
        <v/>
      </c>
      <c r="J4962" t="str">
        <f t="shared" si="464"/>
        <v/>
      </c>
      <c r="K4962" s="56" t="str">
        <f t="shared" si="465"/>
        <v/>
      </c>
      <c r="L4962" s="57" t="str">
        <f t="shared" si="467"/>
        <v/>
      </c>
      <c r="M4962" t="str" cm="1">
        <f t="array" ref="M4962">IF(L4962="","",_xlfn.IFS(
  AND(L4962&gt;=TIME(9,0,0), L4962&lt;TIME(16,0,0)),"Morning",
  AND(L4962&gt;=TIME(16,0,0), L4962&lt;TIME(23,59,0)),"Evening",
  L4962&gt;=TIME(23,59,0),"Night",
  L4962&lt;TIME(9,0,0),"Night"
))</f>
        <v/>
      </c>
      <c r="O4962" t="str">
        <f t="shared" si="466"/>
        <v/>
      </c>
    </row>
    <row r="4963" spans="7:15" x14ac:dyDescent="0.25">
      <c r="G4963" t="str">
        <f t="shared" si="462"/>
        <v/>
      </c>
      <c r="H4963" s="4" t="str">
        <f t="shared" si="463"/>
        <v/>
      </c>
      <c r="I4963" t="str">
        <f>IFERROR(INDEX(Analysis!$B$71:$L$91, MATCH(B4963, Analysis!$A$71:$A$91, 0), MATCH(C4963, Analysis!$B$70:$L$70, 0)), "")</f>
        <v/>
      </c>
      <c r="J4963" t="str">
        <f t="shared" si="464"/>
        <v/>
      </c>
      <c r="K4963" s="56" t="str">
        <f t="shared" si="465"/>
        <v/>
      </c>
      <c r="L4963" s="57" t="str">
        <f t="shared" si="467"/>
        <v/>
      </c>
      <c r="M4963" t="str" cm="1">
        <f t="array" ref="M4963">IF(L4963="","",_xlfn.IFS(
  AND(L4963&gt;=TIME(9,0,0), L4963&lt;TIME(16,0,0)),"Morning",
  AND(L4963&gt;=TIME(16,0,0), L4963&lt;TIME(23,59,0)),"Evening",
  L4963&gt;=TIME(23,59,0),"Night",
  L4963&lt;TIME(9,0,0),"Night"
))</f>
        <v/>
      </c>
      <c r="O4963" t="str">
        <f t="shared" si="466"/>
        <v/>
      </c>
    </row>
    <row r="4964" spans="7:15" x14ac:dyDescent="0.25">
      <c r="G4964" t="str">
        <f t="shared" si="462"/>
        <v/>
      </c>
      <c r="H4964" s="4" t="str">
        <f t="shared" si="463"/>
        <v/>
      </c>
      <c r="I4964" t="str">
        <f>IFERROR(INDEX(Analysis!$B$71:$L$91, MATCH(B4964, Analysis!$A$71:$A$91, 0), MATCH(C4964, Analysis!$B$70:$L$70, 0)), "")</f>
        <v/>
      </c>
      <c r="J4964" t="str">
        <f t="shared" si="464"/>
        <v/>
      </c>
      <c r="K4964" s="56" t="str">
        <f t="shared" si="465"/>
        <v/>
      </c>
      <c r="L4964" s="57" t="str">
        <f t="shared" si="467"/>
        <v/>
      </c>
      <c r="M4964" t="str" cm="1">
        <f t="array" ref="M4964">IF(L4964="","",_xlfn.IFS(
  AND(L4964&gt;=TIME(9,0,0), L4964&lt;TIME(16,0,0)),"Morning",
  AND(L4964&gt;=TIME(16,0,0), L4964&lt;TIME(23,59,0)),"Evening",
  L4964&gt;=TIME(23,59,0),"Night",
  L4964&lt;TIME(9,0,0),"Night"
))</f>
        <v/>
      </c>
      <c r="O4964" t="str">
        <f t="shared" si="466"/>
        <v/>
      </c>
    </row>
    <row r="4965" spans="7:15" x14ac:dyDescent="0.25">
      <c r="G4965" t="str">
        <f t="shared" si="462"/>
        <v/>
      </c>
      <c r="H4965" s="4" t="str">
        <f t="shared" si="463"/>
        <v/>
      </c>
      <c r="I4965" t="str">
        <f>IFERROR(INDEX(Analysis!$B$71:$L$91, MATCH(B4965, Analysis!$A$71:$A$91, 0), MATCH(C4965, Analysis!$B$70:$L$70, 0)), "")</f>
        <v/>
      </c>
      <c r="J4965" t="str">
        <f t="shared" si="464"/>
        <v/>
      </c>
      <c r="K4965" s="56" t="str">
        <f t="shared" si="465"/>
        <v/>
      </c>
      <c r="L4965" s="57" t="str">
        <f t="shared" si="467"/>
        <v/>
      </c>
      <c r="M4965" t="str" cm="1">
        <f t="array" ref="M4965">IF(L4965="","",_xlfn.IFS(
  AND(L4965&gt;=TIME(9,0,0), L4965&lt;TIME(16,0,0)),"Morning",
  AND(L4965&gt;=TIME(16,0,0), L4965&lt;TIME(23,59,0)),"Evening",
  L4965&gt;=TIME(23,59,0),"Night",
  L4965&lt;TIME(9,0,0),"Night"
))</f>
        <v/>
      </c>
      <c r="O4965" t="str">
        <f t="shared" si="466"/>
        <v/>
      </c>
    </row>
    <row r="4966" spans="7:15" x14ac:dyDescent="0.25">
      <c r="G4966" t="str">
        <f t="shared" si="462"/>
        <v/>
      </c>
      <c r="H4966" s="4" t="str">
        <f t="shared" si="463"/>
        <v/>
      </c>
      <c r="I4966" t="str">
        <f>IFERROR(INDEX(Analysis!$B$71:$L$91, MATCH(B4966, Analysis!$A$71:$A$91, 0), MATCH(C4966, Analysis!$B$70:$L$70, 0)), "")</f>
        <v/>
      </c>
      <c r="J4966" t="str">
        <f t="shared" si="464"/>
        <v/>
      </c>
      <c r="K4966" s="56" t="str">
        <f t="shared" si="465"/>
        <v/>
      </c>
      <c r="L4966" s="57" t="str">
        <f t="shared" si="467"/>
        <v/>
      </c>
      <c r="M4966" t="str" cm="1">
        <f t="array" ref="M4966">IF(L4966="","",_xlfn.IFS(
  AND(L4966&gt;=TIME(9,0,0), L4966&lt;TIME(16,0,0)),"Morning",
  AND(L4966&gt;=TIME(16,0,0), L4966&lt;TIME(23,59,0)),"Evening",
  L4966&gt;=TIME(23,59,0),"Night",
  L4966&lt;TIME(9,0,0),"Night"
))</f>
        <v/>
      </c>
      <c r="O4966" t="str">
        <f t="shared" si="466"/>
        <v/>
      </c>
    </row>
    <row r="4967" spans="7:15" x14ac:dyDescent="0.25">
      <c r="G4967" t="str">
        <f t="shared" si="462"/>
        <v/>
      </c>
      <c r="H4967" s="4" t="str">
        <f t="shared" si="463"/>
        <v/>
      </c>
      <c r="I4967" t="str">
        <f>IFERROR(INDEX(Analysis!$B$71:$L$91, MATCH(B4967, Analysis!$A$71:$A$91, 0), MATCH(C4967, Analysis!$B$70:$L$70, 0)), "")</f>
        <v/>
      </c>
      <c r="J4967" t="str">
        <f t="shared" si="464"/>
        <v/>
      </c>
      <c r="K4967" s="56" t="str">
        <f t="shared" si="465"/>
        <v/>
      </c>
      <c r="L4967" s="57" t="str">
        <f t="shared" si="467"/>
        <v/>
      </c>
      <c r="M4967" t="str" cm="1">
        <f t="array" ref="M4967">IF(L4967="","",_xlfn.IFS(
  AND(L4967&gt;=TIME(9,0,0), L4967&lt;TIME(16,0,0)),"Morning",
  AND(L4967&gt;=TIME(16,0,0), L4967&lt;TIME(23,59,0)),"Evening",
  L4967&gt;=TIME(23,59,0),"Night",
  L4967&lt;TIME(9,0,0),"Night"
))</f>
        <v/>
      </c>
      <c r="O4967" t="str">
        <f t="shared" si="466"/>
        <v/>
      </c>
    </row>
    <row r="4968" spans="7:15" x14ac:dyDescent="0.25">
      <c r="G4968" t="str">
        <f t="shared" si="462"/>
        <v/>
      </c>
      <c r="H4968" s="4" t="str">
        <f t="shared" si="463"/>
        <v/>
      </c>
      <c r="I4968" t="str">
        <f>IFERROR(INDEX(Analysis!$B$71:$L$91, MATCH(B4968, Analysis!$A$71:$A$91, 0), MATCH(C4968, Analysis!$B$70:$L$70, 0)), "")</f>
        <v/>
      </c>
      <c r="J4968" t="str">
        <f t="shared" si="464"/>
        <v/>
      </c>
      <c r="K4968" s="56" t="str">
        <f t="shared" si="465"/>
        <v/>
      </c>
      <c r="L4968" s="57" t="str">
        <f t="shared" si="467"/>
        <v/>
      </c>
      <c r="M4968" t="str" cm="1">
        <f t="array" ref="M4968">IF(L4968="","",_xlfn.IFS(
  AND(L4968&gt;=TIME(9,0,0), L4968&lt;TIME(16,0,0)),"Morning",
  AND(L4968&gt;=TIME(16,0,0), L4968&lt;TIME(23,59,0)),"Evening",
  L4968&gt;=TIME(23,59,0),"Night",
  L4968&lt;TIME(9,0,0),"Night"
))</f>
        <v/>
      </c>
      <c r="O4968" t="str">
        <f t="shared" si="466"/>
        <v/>
      </c>
    </row>
    <row r="4969" spans="7:15" x14ac:dyDescent="0.25">
      <c r="G4969" t="str">
        <f t="shared" si="462"/>
        <v/>
      </c>
      <c r="H4969" s="4" t="str">
        <f t="shared" si="463"/>
        <v/>
      </c>
      <c r="I4969" t="str">
        <f>IFERROR(INDEX(Analysis!$B$71:$L$91, MATCH(B4969, Analysis!$A$71:$A$91, 0), MATCH(C4969, Analysis!$B$70:$L$70, 0)), "")</f>
        <v/>
      </c>
      <c r="J4969" t="str">
        <f t="shared" si="464"/>
        <v/>
      </c>
      <c r="K4969" s="56" t="str">
        <f t="shared" si="465"/>
        <v/>
      </c>
      <c r="L4969" s="57" t="str">
        <f t="shared" si="467"/>
        <v/>
      </c>
      <c r="M4969" t="str" cm="1">
        <f t="array" ref="M4969">IF(L4969="","",_xlfn.IFS(
  AND(L4969&gt;=TIME(9,0,0), L4969&lt;TIME(16,0,0)),"Morning",
  AND(L4969&gt;=TIME(16,0,0), L4969&lt;TIME(23,59,0)),"Evening",
  L4969&gt;=TIME(23,59,0),"Night",
  L4969&lt;TIME(9,0,0),"Night"
))</f>
        <v/>
      </c>
      <c r="O4969" t="str">
        <f t="shared" si="466"/>
        <v/>
      </c>
    </row>
    <row r="4970" spans="7:15" x14ac:dyDescent="0.25">
      <c r="G4970" t="str">
        <f t="shared" si="462"/>
        <v/>
      </c>
      <c r="H4970" s="4" t="str">
        <f t="shared" si="463"/>
        <v/>
      </c>
      <c r="I4970" t="str">
        <f>IFERROR(INDEX(Analysis!$B$71:$L$91, MATCH(B4970, Analysis!$A$71:$A$91, 0), MATCH(C4970, Analysis!$B$70:$L$70, 0)), "")</f>
        <v/>
      </c>
      <c r="J4970" t="str">
        <f t="shared" si="464"/>
        <v/>
      </c>
      <c r="K4970" s="56" t="str">
        <f t="shared" si="465"/>
        <v/>
      </c>
      <c r="L4970" s="57" t="str">
        <f t="shared" si="467"/>
        <v/>
      </c>
      <c r="M4970" t="str" cm="1">
        <f t="array" ref="M4970">IF(L4970="","",_xlfn.IFS(
  AND(L4970&gt;=TIME(9,0,0), L4970&lt;TIME(16,0,0)),"Morning",
  AND(L4970&gt;=TIME(16,0,0), L4970&lt;TIME(23,59,0)),"Evening",
  L4970&gt;=TIME(23,59,0),"Night",
  L4970&lt;TIME(9,0,0),"Night"
))</f>
        <v/>
      </c>
      <c r="O4970" t="str">
        <f t="shared" si="466"/>
        <v/>
      </c>
    </row>
    <row r="4971" spans="7:15" x14ac:dyDescent="0.25">
      <c r="G4971" t="str">
        <f t="shared" si="462"/>
        <v/>
      </c>
      <c r="H4971" s="4" t="str">
        <f t="shared" si="463"/>
        <v/>
      </c>
      <c r="I4971" t="str">
        <f>IFERROR(INDEX(Analysis!$B$71:$L$91, MATCH(B4971, Analysis!$A$71:$A$91, 0), MATCH(C4971, Analysis!$B$70:$L$70, 0)), "")</f>
        <v/>
      </c>
      <c r="J4971" t="str">
        <f t="shared" si="464"/>
        <v/>
      </c>
      <c r="K4971" s="56" t="str">
        <f t="shared" si="465"/>
        <v/>
      </c>
      <c r="L4971" s="57" t="str">
        <f t="shared" si="467"/>
        <v/>
      </c>
      <c r="M4971" t="str" cm="1">
        <f t="array" ref="M4971">IF(L4971="","",_xlfn.IFS(
  AND(L4971&gt;=TIME(9,0,0), L4971&lt;TIME(16,0,0)),"Morning",
  AND(L4971&gt;=TIME(16,0,0), L4971&lt;TIME(23,59,0)),"Evening",
  L4971&gt;=TIME(23,59,0),"Night",
  L4971&lt;TIME(9,0,0),"Night"
))</f>
        <v/>
      </c>
      <c r="O4971" t="str">
        <f t="shared" si="466"/>
        <v/>
      </c>
    </row>
    <row r="4972" spans="7:15" x14ac:dyDescent="0.25">
      <c r="G4972" t="str">
        <f t="shared" si="462"/>
        <v/>
      </c>
      <c r="H4972" s="4" t="str">
        <f t="shared" si="463"/>
        <v/>
      </c>
      <c r="I4972" t="str">
        <f>IFERROR(INDEX(Analysis!$B$71:$L$91, MATCH(B4972, Analysis!$A$71:$A$91, 0), MATCH(C4972, Analysis!$B$70:$L$70, 0)), "")</f>
        <v/>
      </c>
      <c r="J4972" t="str">
        <f t="shared" si="464"/>
        <v/>
      </c>
      <c r="K4972" s="56" t="str">
        <f t="shared" si="465"/>
        <v/>
      </c>
      <c r="L4972" s="57" t="str">
        <f t="shared" si="467"/>
        <v/>
      </c>
      <c r="M4972" t="str" cm="1">
        <f t="array" ref="M4972">IF(L4972="","",_xlfn.IFS(
  AND(L4972&gt;=TIME(9,0,0), L4972&lt;TIME(16,0,0)),"Morning",
  AND(L4972&gt;=TIME(16,0,0), L4972&lt;TIME(23,59,0)),"Evening",
  L4972&gt;=TIME(23,59,0),"Night",
  L4972&lt;TIME(9,0,0),"Night"
))</f>
        <v/>
      </c>
      <c r="O4972" t="str">
        <f t="shared" si="466"/>
        <v/>
      </c>
    </row>
    <row r="4973" spans="7:15" x14ac:dyDescent="0.25">
      <c r="G4973" t="str">
        <f t="shared" si="462"/>
        <v/>
      </c>
      <c r="H4973" s="4" t="str">
        <f t="shared" si="463"/>
        <v/>
      </c>
      <c r="I4973" t="str">
        <f>IFERROR(INDEX(Analysis!$B$71:$L$91, MATCH(B4973, Analysis!$A$71:$A$91, 0), MATCH(C4973, Analysis!$B$70:$L$70, 0)), "")</f>
        <v/>
      </c>
      <c r="J4973" t="str">
        <f t="shared" si="464"/>
        <v/>
      </c>
      <c r="K4973" s="56" t="str">
        <f t="shared" si="465"/>
        <v/>
      </c>
      <c r="L4973" s="57" t="str">
        <f t="shared" si="467"/>
        <v/>
      </c>
      <c r="M4973" t="str" cm="1">
        <f t="array" ref="M4973">IF(L4973="","",_xlfn.IFS(
  AND(L4973&gt;=TIME(9,0,0), L4973&lt;TIME(16,0,0)),"Morning",
  AND(L4973&gt;=TIME(16,0,0), L4973&lt;TIME(23,59,0)),"Evening",
  L4973&gt;=TIME(23,59,0),"Night",
  L4973&lt;TIME(9,0,0),"Night"
))</f>
        <v/>
      </c>
      <c r="O4973" t="str">
        <f t="shared" si="466"/>
        <v/>
      </c>
    </row>
    <row r="4974" spans="7:15" x14ac:dyDescent="0.25">
      <c r="G4974" t="str">
        <f t="shared" si="462"/>
        <v/>
      </c>
      <c r="H4974" s="4" t="str">
        <f t="shared" si="463"/>
        <v/>
      </c>
      <c r="I4974" t="str">
        <f>IFERROR(INDEX(Analysis!$B$71:$L$91, MATCH(B4974, Analysis!$A$71:$A$91, 0), MATCH(C4974, Analysis!$B$70:$L$70, 0)), "")</f>
        <v/>
      </c>
      <c r="J4974" t="str">
        <f t="shared" si="464"/>
        <v/>
      </c>
      <c r="K4974" s="56" t="str">
        <f t="shared" si="465"/>
        <v/>
      </c>
      <c r="L4974" s="57" t="str">
        <f t="shared" si="467"/>
        <v/>
      </c>
      <c r="M4974" t="str" cm="1">
        <f t="array" ref="M4974">IF(L4974="","",_xlfn.IFS(
  AND(L4974&gt;=TIME(9,0,0), L4974&lt;TIME(16,0,0)),"Morning",
  AND(L4974&gt;=TIME(16,0,0), L4974&lt;TIME(23,59,0)),"Evening",
  L4974&gt;=TIME(23,59,0),"Night",
  L4974&lt;TIME(9,0,0),"Night"
))</f>
        <v/>
      </c>
      <c r="O4974" t="str">
        <f t="shared" si="466"/>
        <v/>
      </c>
    </row>
    <row r="4975" spans="7:15" x14ac:dyDescent="0.25">
      <c r="G4975" t="str">
        <f t="shared" si="462"/>
        <v/>
      </c>
      <c r="H4975" s="4" t="str">
        <f t="shared" si="463"/>
        <v/>
      </c>
      <c r="I4975" t="str">
        <f>IFERROR(INDEX(Analysis!$B$71:$L$91, MATCH(B4975, Analysis!$A$71:$A$91, 0), MATCH(C4975, Analysis!$B$70:$L$70, 0)), "")</f>
        <v/>
      </c>
      <c r="J4975" t="str">
        <f t="shared" si="464"/>
        <v/>
      </c>
      <c r="K4975" s="56" t="str">
        <f t="shared" si="465"/>
        <v/>
      </c>
      <c r="L4975" s="57" t="str">
        <f t="shared" si="467"/>
        <v/>
      </c>
      <c r="M4975" t="str" cm="1">
        <f t="array" ref="M4975">IF(L4975="","",_xlfn.IFS(
  AND(L4975&gt;=TIME(9,0,0), L4975&lt;TIME(16,0,0)),"Morning",
  AND(L4975&gt;=TIME(16,0,0), L4975&lt;TIME(23,59,0)),"Evening",
  L4975&gt;=TIME(23,59,0),"Night",
  L4975&lt;TIME(9,0,0),"Night"
))</f>
        <v/>
      </c>
      <c r="O4975" t="str">
        <f t="shared" si="466"/>
        <v/>
      </c>
    </row>
    <row r="4976" spans="7:15" x14ac:dyDescent="0.25">
      <c r="G4976" t="str">
        <f t="shared" si="462"/>
        <v/>
      </c>
      <c r="H4976" s="4" t="str">
        <f t="shared" si="463"/>
        <v/>
      </c>
      <c r="I4976" t="str">
        <f>IFERROR(INDEX(Analysis!$B$71:$L$91, MATCH(B4976, Analysis!$A$71:$A$91, 0), MATCH(C4976, Analysis!$B$70:$L$70, 0)), "")</f>
        <v/>
      </c>
      <c r="J4976" t="str">
        <f t="shared" si="464"/>
        <v/>
      </c>
      <c r="K4976" s="56" t="str">
        <f t="shared" si="465"/>
        <v/>
      </c>
      <c r="L4976" s="57" t="str">
        <f t="shared" si="467"/>
        <v/>
      </c>
      <c r="M4976" t="str" cm="1">
        <f t="array" ref="M4976">IF(L4976="","",_xlfn.IFS(
  AND(L4976&gt;=TIME(9,0,0), L4976&lt;TIME(16,0,0)),"Morning",
  AND(L4976&gt;=TIME(16,0,0), L4976&lt;TIME(23,59,0)),"Evening",
  L4976&gt;=TIME(23,59,0),"Night",
  L4976&lt;TIME(9,0,0),"Night"
))</f>
        <v/>
      </c>
      <c r="O4976" t="str">
        <f t="shared" si="466"/>
        <v/>
      </c>
    </row>
    <row r="4977" spans="7:15" x14ac:dyDescent="0.25">
      <c r="G4977" t="str">
        <f t="shared" si="462"/>
        <v/>
      </c>
      <c r="H4977" s="4" t="str">
        <f t="shared" si="463"/>
        <v/>
      </c>
      <c r="I4977" t="str">
        <f>IFERROR(INDEX(Analysis!$B$71:$L$91, MATCH(B4977, Analysis!$A$71:$A$91, 0), MATCH(C4977, Analysis!$B$70:$L$70, 0)), "")</f>
        <v/>
      </c>
      <c r="J4977" t="str">
        <f t="shared" si="464"/>
        <v/>
      </c>
      <c r="K4977" s="56" t="str">
        <f t="shared" si="465"/>
        <v/>
      </c>
      <c r="L4977" s="57" t="str">
        <f t="shared" si="467"/>
        <v/>
      </c>
      <c r="M4977" t="str" cm="1">
        <f t="array" ref="M4977">IF(L4977="","",_xlfn.IFS(
  AND(L4977&gt;=TIME(9,0,0), L4977&lt;TIME(16,0,0)),"Morning",
  AND(L4977&gt;=TIME(16,0,0), L4977&lt;TIME(23,59,0)),"Evening",
  L4977&gt;=TIME(23,59,0),"Night",
  L4977&lt;TIME(9,0,0),"Night"
))</f>
        <v/>
      </c>
      <c r="O4977" t="str">
        <f t="shared" si="466"/>
        <v/>
      </c>
    </row>
    <row r="4978" spans="7:15" x14ac:dyDescent="0.25">
      <c r="G4978" t="str">
        <f t="shared" si="462"/>
        <v/>
      </c>
      <c r="H4978" s="4" t="str">
        <f t="shared" si="463"/>
        <v/>
      </c>
      <c r="I4978" t="str">
        <f>IFERROR(INDEX(Analysis!$B$71:$L$91, MATCH(B4978, Analysis!$A$71:$A$91, 0), MATCH(C4978, Analysis!$B$70:$L$70, 0)), "")</f>
        <v/>
      </c>
      <c r="J4978" t="str">
        <f t="shared" si="464"/>
        <v/>
      </c>
      <c r="K4978" s="56" t="str">
        <f t="shared" si="465"/>
        <v/>
      </c>
      <c r="L4978" s="57" t="str">
        <f t="shared" si="467"/>
        <v/>
      </c>
      <c r="M4978" t="str" cm="1">
        <f t="array" ref="M4978">IF(L4978="","",_xlfn.IFS(
  AND(L4978&gt;=TIME(9,0,0), L4978&lt;TIME(16,0,0)),"Morning",
  AND(L4978&gt;=TIME(16,0,0), L4978&lt;TIME(23,59,0)),"Evening",
  L4978&gt;=TIME(23,59,0),"Night",
  L4978&lt;TIME(9,0,0),"Night"
))</f>
        <v/>
      </c>
      <c r="O4978" t="str">
        <f t="shared" si="466"/>
        <v/>
      </c>
    </row>
    <row r="4979" spans="7:15" x14ac:dyDescent="0.25">
      <c r="G4979" t="str">
        <f t="shared" si="462"/>
        <v/>
      </c>
      <c r="H4979" s="4" t="str">
        <f t="shared" si="463"/>
        <v/>
      </c>
      <c r="I4979" t="str">
        <f>IFERROR(INDEX(Analysis!$B$71:$L$91, MATCH(B4979, Analysis!$A$71:$A$91, 0), MATCH(C4979, Analysis!$B$70:$L$70, 0)), "")</f>
        <v/>
      </c>
      <c r="J4979" t="str">
        <f t="shared" si="464"/>
        <v/>
      </c>
      <c r="K4979" s="56" t="str">
        <f t="shared" si="465"/>
        <v/>
      </c>
      <c r="L4979" s="57" t="str">
        <f t="shared" si="467"/>
        <v/>
      </c>
      <c r="M4979" t="str" cm="1">
        <f t="array" ref="M4979">IF(L4979="","",_xlfn.IFS(
  AND(L4979&gt;=TIME(9,0,0), L4979&lt;TIME(16,0,0)),"Morning",
  AND(L4979&gt;=TIME(16,0,0), L4979&lt;TIME(23,59,0)),"Evening",
  L4979&gt;=TIME(23,59,0),"Night",
  L4979&lt;TIME(9,0,0),"Night"
))</f>
        <v/>
      </c>
      <c r="O4979" t="str">
        <f t="shared" si="466"/>
        <v/>
      </c>
    </row>
    <row r="4980" spans="7:15" x14ac:dyDescent="0.25">
      <c r="G4980" t="str">
        <f t="shared" si="462"/>
        <v/>
      </c>
      <c r="H4980" s="4" t="str">
        <f t="shared" si="463"/>
        <v/>
      </c>
      <c r="I4980" t="str">
        <f>IFERROR(INDEX(Analysis!$B$71:$L$91, MATCH(B4980, Analysis!$A$71:$A$91, 0), MATCH(C4980, Analysis!$B$70:$L$70, 0)), "")</f>
        <v/>
      </c>
      <c r="J4980" t="str">
        <f t="shared" si="464"/>
        <v/>
      </c>
      <c r="K4980" s="56" t="str">
        <f t="shared" si="465"/>
        <v/>
      </c>
      <c r="L4980" s="57" t="str">
        <f t="shared" si="467"/>
        <v/>
      </c>
      <c r="M4980" t="str" cm="1">
        <f t="array" ref="M4980">IF(L4980="","",_xlfn.IFS(
  AND(L4980&gt;=TIME(9,0,0), L4980&lt;TIME(16,0,0)),"Morning",
  AND(L4980&gt;=TIME(16,0,0), L4980&lt;TIME(23,59,0)),"Evening",
  L4980&gt;=TIME(23,59,0),"Night",
  L4980&lt;TIME(9,0,0),"Night"
))</f>
        <v/>
      </c>
      <c r="O4980" t="str">
        <f t="shared" si="466"/>
        <v/>
      </c>
    </row>
    <row r="4981" spans="7:15" x14ac:dyDescent="0.25">
      <c r="G4981" t="str">
        <f t="shared" si="462"/>
        <v/>
      </c>
      <c r="H4981" s="4" t="str">
        <f t="shared" si="463"/>
        <v/>
      </c>
      <c r="I4981" t="str">
        <f>IFERROR(INDEX(Analysis!$B$71:$L$91, MATCH(B4981, Analysis!$A$71:$A$91, 0), MATCH(C4981, Analysis!$B$70:$L$70, 0)), "")</f>
        <v/>
      </c>
      <c r="J4981" t="str">
        <f t="shared" si="464"/>
        <v/>
      </c>
      <c r="K4981" s="56" t="str">
        <f t="shared" si="465"/>
        <v/>
      </c>
      <c r="L4981" s="57" t="str">
        <f t="shared" si="467"/>
        <v/>
      </c>
      <c r="M4981" t="str" cm="1">
        <f t="array" ref="M4981">IF(L4981="","",_xlfn.IFS(
  AND(L4981&gt;=TIME(9,0,0), L4981&lt;TIME(16,0,0)),"Morning",
  AND(L4981&gt;=TIME(16,0,0), L4981&lt;TIME(23,59,0)),"Evening",
  L4981&gt;=TIME(23,59,0),"Night",
  L4981&lt;TIME(9,0,0),"Night"
))</f>
        <v/>
      </c>
      <c r="O4981" t="str">
        <f t="shared" si="466"/>
        <v/>
      </c>
    </row>
    <row r="4982" spans="7:15" x14ac:dyDescent="0.25">
      <c r="G4982" t="str">
        <f t="shared" si="462"/>
        <v/>
      </c>
      <c r="H4982" s="4" t="str">
        <f t="shared" si="463"/>
        <v/>
      </c>
      <c r="I4982" t="str">
        <f>IFERROR(INDEX(Analysis!$B$71:$L$91, MATCH(B4982, Analysis!$A$71:$A$91, 0), MATCH(C4982, Analysis!$B$70:$L$70, 0)), "")</f>
        <v/>
      </c>
      <c r="J4982" t="str">
        <f t="shared" si="464"/>
        <v/>
      </c>
      <c r="K4982" s="56" t="str">
        <f t="shared" si="465"/>
        <v/>
      </c>
      <c r="L4982" s="57" t="str">
        <f t="shared" si="467"/>
        <v/>
      </c>
      <c r="M4982" t="str" cm="1">
        <f t="array" ref="M4982">IF(L4982="","",_xlfn.IFS(
  AND(L4982&gt;=TIME(9,0,0), L4982&lt;TIME(16,0,0)),"Morning",
  AND(L4982&gt;=TIME(16,0,0), L4982&lt;TIME(23,59,0)),"Evening",
  L4982&gt;=TIME(23,59,0),"Night",
  L4982&lt;TIME(9,0,0),"Night"
))</f>
        <v/>
      </c>
      <c r="O4982" t="str">
        <f t="shared" si="466"/>
        <v/>
      </c>
    </row>
    <row r="4983" spans="7:15" x14ac:dyDescent="0.25">
      <c r="G4983" t="str">
        <f t="shared" si="462"/>
        <v/>
      </c>
      <c r="H4983" s="4" t="str">
        <f t="shared" si="463"/>
        <v/>
      </c>
      <c r="I4983" t="str">
        <f>IFERROR(INDEX(Analysis!$B$71:$L$91, MATCH(B4983, Analysis!$A$71:$A$91, 0), MATCH(C4983, Analysis!$B$70:$L$70, 0)), "")</f>
        <v/>
      </c>
      <c r="J4983" t="str">
        <f t="shared" si="464"/>
        <v/>
      </c>
      <c r="K4983" s="56" t="str">
        <f t="shared" si="465"/>
        <v/>
      </c>
      <c r="L4983" s="57" t="str">
        <f t="shared" si="467"/>
        <v/>
      </c>
      <c r="M4983" t="str" cm="1">
        <f t="array" ref="M4983">IF(L4983="","",_xlfn.IFS(
  AND(L4983&gt;=TIME(9,0,0), L4983&lt;TIME(16,0,0)),"Morning",
  AND(L4983&gt;=TIME(16,0,0), L4983&lt;TIME(23,59,0)),"Evening",
  L4983&gt;=TIME(23,59,0),"Night",
  L4983&lt;TIME(9,0,0),"Night"
))</f>
        <v/>
      </c>
      <c r="O4983" t="str">
        <f t="shared" si="466"/>
        <v/>
      </c>
    </row>
    <row r="4984" spans="7:15" x14ac:dyDescent="0.25">
      <c r="G4984" t="str">
        <f t="shared" si="462"/>
        <v/>
      </c>
      <c r="H4984" s="4" t="str">
        <f t="shared" si="463"/>
        <v/>
      </c>
      <c r="I4984" t="str">
        <f>IFERROR(INDEX(Analysis!$B$71:$L$91, MATCH(B4984, Analysis!$A$71:$A$91, 0), MATCH(C4984, Analysis!$B$70:$L$70, 0)), "")</f>
        <v/>
      </c>
      <c r="J4984" t="str">
        <f t="shared" si="464"/>
        <v/>
      </c>
      <c r="K4984" s="56" t="str">
        <f t="shared" si="465"/>
        <v/>
      </c>
      <c r="L4984" s="57" t="str">
        <f t="shared" si="467"/>
        <v/>
      </c>
      <c r="M4984" t="str" cm="1">
        <f t="array" ref="M4984">IF(L4984="","",_xlfn.IFS(
  AND(L4984&gt;=TIME(9,0,0), L4984&lt;TIME(16,0,0)),"Morning",
  AND(L4984&gt;=TIME(16,0,0), L4984&lt;TIME(23,59,0)),"Evening",
  L4984&gt;=TIME(23,59,0),"Night",
  L4984&lt;TIME(9,0,0),"Night"
))</f>
        <v/>
      </c>
      <c r="O4984" t="str">
        <f t="shared" si="466"/>
        <v/>
      </c>
    </row>
    <row r="4985" spans="7:15" x14ac:dyDescent="0.25">
      <c r="G4985" t="str">
        <f t="shared" si="462"/>
        <v/>
      </c>
      <c r="H4985" s="4" t="str">
        <f t="shared" si="463"/>
        <v/>
      </c>
      <c r="I4985" t="str">
        <f>IFERROR(INDEX(Analysis!$B$71:$L$91, MATCH(B4985, Analysis!$A$71:$A$91, 0), MATCH(C4985, Analysis!$B$70:$L$70, 0)), "")</f>
        <v/>
      </c>
      <c r="J4985" t="str">
        <f t="shared" si="464"/>
        <v/>
      </c>
      <c r="K4985" s="56" t="str">
        <f t="shared" si="465"/>
        <v/>
      </c>
      <c r="L4985" s="57" t="str">
        <f t="shared" si="467"/>
        <v/>
      </c>
      <c r="M4985" t="str" cm="1">
        <f t="array" ref="M4985">IF(L4985="","",_xlfn.IFS(
  AND(L4985&gt;=TIME(9,0,0), L4985&lt;TIME(16,0,0)),"Morning",
  AND(L4985&gt;=TIME(16,0,0), L4985&lt;TIME(23,59,0)),"Evening",
  L4985&gt;=TIME(23,59,0),"Night",
  L4985&lt;TIME(9,0,0),"Night"
))</f>
        <v/>
      </c>
      <c r="O4985" t="str">
        <f t="shared" si="466"/>
        <v/>
      </c>
    </row>
    <row r="4986" spans="7:15" x14ac:dyDescent="0.25">
      <c r="G4986" t="str">
        <f t="shared" si="462"/>
        <v/>
      </c>
      <c r="H4986" s="4" t="str">
        <f t="shared" si="463"/>
        <v/>
      </c>
      <c r="I4986" t="str">
        <f>IFERROR(INDEX(Analysis!$B$71:$L$91, MATCH(B4986, Analysis!$A$71:$A$91, 0), MATCH(C4986, Analysis!$B$70:$L$70, 0)), "")</f>
        <v/>
      </c>
      <c r="J4986" t="str">
        <f t="shared" si="464"/>
        <v/>
      </c>
      <c r="K4986" s="56" t="str">
        <f t="shared" si="465"/>
        <v/>
      </c>
      <c r="L4986" s="57" t="str">
        <f t="shared" si="467"/>
        <v/>
      </c>
      <c r="M4986" t="str" cm="1">
        <f t="array" ref="M4986">IF(L4986="","",_xlfn.IFS(
  AND(L4986&gt;=TIME(9,0,0), L4986&lt;TIME(16,0,0)),"Morning",
  AND(L4986&gt;=TIME(16,0,0), L4986&lt;TIME(23,59,0)),"Evening",
  L4986&gt;=TIME(23,59,0),"Night",
  L4986&lt;TIME(9,0,0),"Night"
))</f>
        <v/>
      </c>
      <c r="O4986" t="str">
        <f t="shared" si="466"/>
        <v/>
      </c>
    </row>
    <row r="4987" spans="7:15" x14ac:dyDescent="0.25">
      <c r="G4987" t="str">
        <f t="shared" si="462"/>
        <v/>
      </c>
      <c r="H4987" s="4" t="str">
        <f t="shared" si="463"/>
        <v/>
      </c>
      <c r="I4987" t="str">
        <f>IFERROR(INDEX(Analysis!$B$71:$L$91, MATCH(B4987, Analysis!$A$71:$A$91, 0), MATCH(C4987, Analysis!$B$70:$L$70, 0)), "")</f>
        <v/>
      </c>
      <c r="J4987" t="str">
        <f t="shared" si="464"/>
        <v/>
      </c>
      <c r="K4987" s="56" t="str">
        <f t="shared" si="465"/>
        <v/>
      </c>
      <c r="L4987" s="57" t="str">
        <f t="shared" si="467"/>
        <v/>
      </c>
      <c r="M4987" t="str" cm="1">
        <f t="array" ref="M4987">IF(L4987="","",_xlfn.IFS(
  AND(L4987&gt;=TIME(9,0,0), L4987&lt;TIME(16,0,0)),"Morning",
  AND(L4987&gt;=TIME(16,0,0), L4987&lt;TIME(23,59,0)),"Evening",
  L4987&gt;=TIME(23,59,0),"Night",
  L4987&lt;TIME(9,0,0),"Night"
))</f>
        <v/>
      </c>
      <c r="O4987" t="str">
        <f t="shared" si="466"/>
        <v/>
      </c>
    </row>
    <row r="4988" spans="7:15" x14ac:dyDescent="0.25">
      <c r="G4988" t="str">
        <f t="shared" si="462"/>
        <v/>
      </c>
      <c r="H4988" s="4" t="str">
        <f t="shared" si="463"/>
        <v/>
      </c>
      <c r="I4988" t="str">
        <f>IFERROR(INDEX(Analysis!$B$71:$L$91, MATCH(B4988, Analysis!$A$71:$A$91, 0), MATCH(C4988, Analysis!$B$70:$L$70, 0)), "")</f>
        <v/>
      </c>
      <c r="J4988" t="str">
        <f t="shared" si="464"/>
        <v/>
      </c>
      <c r="K4988" s="56" t="str">
        <f t="shared" si="465"/>
        <v/>
      </c>
      <c r="L4988" s="57" t="str">
        <f t="shared" si="467"/>
        <v/>
      </c>
      <c r="M4988" t="str" cm="1">
        <f t="array" ref="M4988">IF(L4988="","",_xlfn.IFS(
  AND(L4988&gt;=TIME(9,0,0), L4988&lt;TIME(16,0,0)),"Morning",
  AND(L4988&gt;=TIME(16,0,0), L4988&lt;TIME(23,59,0)),"Evening",
  L4988&gt;=TIME(23,59,0),"Night",
  L4988&lt;TIME(9,0,0),"Night"
))</f>
        <v/>
      </c>
      <c r="O4988" t="str">
        <f t="shared" si="466"/>
        <v/>
      </c>
    </row>
    <row r="4989" spans="7:15" x14ac:dyDescent="0.25">
      <c r="G4989" t="str">
        <f t="shared" si="462"/>
        <v/>
      </c>
      <c r="H4989" s="4" t="str">
        <f t="shared" si="463"/>
        <v/>
      </c>
      <c r="I4989" t="str">
        <f>IFERROR(INDEX(Analysis!$B$71:$L$91, MATCH(B4989, Analysis!$A$71:$A$91, 0), MATCH(C4989, Analysis!$B$70:$L$70, 0)), "")</f>
        <v/>
      </c>
      <c r="J4989" t="str">
        <f t="shared" si="464"/>
        <v/>
      </c>
      <c r="K4989" s="56" t="str">
        <f t="shared" si="465"/>
        <v/>
      </c>
      <c r="L4989" s="57" t="str">
        <f t="shared" si="467"/>
        <v/>
      </c>
      <c r="M4989" t="str" cm="1">
        <f t="array" ref="M4989">IF(L4989="","",_xlfn.IFS(
  AND(L4989&gt;=TIME(9,0,0), L4989&lt;TIME(16,0,0)),"Morning",
  AND(L4989&gt;=TIME(16,0,0), L4989&lt;TIME(23,59,0)),"Evening",
  L4989&gt;=TIME(23,59,0),"Night",
  L4989&lt;TIME(9,0,0),"Night"
))</f>
        <v/>
      </c>
      <c r="O4989" t="str">
        <f t="shared" si="466"/>
        <v/>
      </c>
    </row>
    <row r="4990" spans="7:15" x14ac:dyDescent="0.25">
      <c r="G4990" t="str">
        <f t="shared" si="462"/>
        <v/>
      </c>
      <c r="H4990" s="4" t="str">
        <f t="shared" si="463"/>
        <v/>
      </c>
      <c r="I4990" t="str">
        <f>IFERROR(INDEX(Analysis!$B$71:$L$91, MATCH(B4990, Analysis!$A$71:$A$91, 0), MATCH(C4990, Analysis!$B$70:$L$70, 0)), "")</f>
        <v/>
      </c>
      <c r="J4990" t="str">
        <f t="shared" si="464"/>
        <v/>
      </c>
      <c r="K4990" s="56" t="str">
        <f t="shared" si="465"/>
        <v/>
      </c>
      <c r="L4990" s="57" t="str">
        <f t="shared" si="467"/>
        <v/>
      </c>
      <c r="M4990" t="str" cm="1">
        <f t="array" ref="M4990">IF(L4990="","",_xlfn.IFS(
  AND(L4990&gt;=TIME(9,0,0), L4990&lt;TIME(16,0,0)),"Morning",
  AND(L4990&gt;=TIME(16,0,0), L4990&lt;TIME(23,59,0)),"Evening",
  L4990&gt;=TIME(23,59,0),"Night",
  L4990&lt;TIME(9,0,0),"Night"
))</f>
        <v/>
      </c>
      <c r="O4990" t="str">
        <f t="shared" si="466"/>
        <v/>
      </c>
    </row>
    <row r="4991" spans="7:15" x14ac:dyDescent="0.25">
      <c r="G4991" t="str">
        <f t="shared" si="462"/>
        <v/>
      </c>
      <c r="H4991" s="4" t="str">
        <f t="shared" si="463"/>
        <v/>
      </c>
      <c r="I4991" t="str">
        <f>IFERROR(INDEX(Analysis!$B$71:$L$91, MATCH(B4991, Analysis!$A$71:$A$91, 0), MATCH(C4991, Analysis!$B$70:$L$70, 0)), "")</f>
        <v/>
      </c>
      <c r="J4991" t="str">
        <f t="shared" si="464"/>
        <v/>
      </c>
      <c r="K4991" s="56" t="str">
        <f t="shared" si="465"/>
        <v/>
      </c>
      <c r="L4991" s="57" t="str">
        <f t="shared" si="467"/>
        <v/>
      </c>
      <c r="M4991" t="str" cm="1">
        <f t="array" ref="M4991">IF(L4991="","",_xlfn.IFS(
  AND(L4991&gt;=TIME(9,0,0), L4991&lt;TIME(16,0,0)),"Morning",
  AND(L4991&gt;=TIME(16,0,0), L4991&lt;TIME(23,59,0)),"Evening",
  L4991&gt;=TIME(23,59,0),"Night",
  L4991&lt;TIME(9,0,0),"Night"
))</f>
        <v/>
      </c>
      <c r="O4991" t="str">
        <f t="shared" si="466"/>
        <v/>
      </c>
    </row>
    <row r="4992" spans="7:15" x14ac:dyDescent="0.25">
      <c r="G4992" t="str">
        <f t="shared" si="462"/>
        <v/>
      </c>
      <c r="H4992" s="4" t="str">
        <f t="shared" si="463"/>
        <v/>
      </c>
      <c r="I4992" t="str">
        <f>IFERROR(INDEX(Analysis!$B$71:$L$91, MATCH(B4992, Analysis!$A$71:$A$91, 0), MATCH(C4992, Analysis!$B$70:$L$70, 0)), "")</f>
        <v/>
      </c>
      <c r="J4992" t="str">
        <f t="shared" si="464"/>
        <v/>
      </c>
      <c r="K4992" s="56" t="str">
        <f t="shared" si="465"/>
        <v/>
      </c>
      <c r="L4992" s="57" t="str">
        <f t="shared" si="467"/>
        <v/>
      </c>
      <c r="M4992" t="str" cm="1">
        <f t="array" ref="M4992">IF(L4992="","",_xlfn.IFS(
  AND(L4992&gt;=TIME(9,0,0), L4992&lt;TIME(16,0,0)),"Morning",
  AND(L4992&gt;=TIME(16,0,0), L4992&lt;TIME(23,59,0)),"Evening",
  L4992&gt;=TIME(23,59,0),"Night",
  L4992&lt;TIME(9,0,0),"Night"
))</f>
        <v/>
      </c>
      <c r="O4992" t="str">
        <f t="shared" si="466"/>
        <v/>
      </c>
    </row>
    <row r="4993" spans="7:15" x14ac:dyDescent="0.25">
      <c r="G4993" t="str">
        <f t="shared" si="462"/>
        <v/>
      </c>
      <c r="H4993" s="4" t="str">
        <f t="shared" si="463"/>
        <v/>
      </c>
      <c r="I4993" t="str">
        <f>IFERROR(INDEX(Analysis!$B$71:$L$91, MATCH(B4993, Analysis!$A$71:$A$91, 0), MATCH(C4993, Analysis!$B$70:$L$70, 0)), "")</f>
        <v/>
      </c>
      <c r="J4993" t="str">
        <f t="shared" si="464"/>
        <v/>
      </c>
      <c r="K4993" s="56" t="str">
        <f t="shared" si="465"/>
        <v/>
      </c>
      <c r="L4993" s="57" t="str">
        <f t="shared" si="467"/>
        <v/>
      </c>
      <c r="M4993" t="str" cm="1">
        <f t="array" ref="M4993">IF(L4993="","",_xlfn.IFS(
  AND(L4993&gt;=TIME(9,0,0), L4993&lt;TIME(16,0,0)),"Morning",
  AND(L4993&gt;=TIME(16,0,0), L4993&lt;TIME(23,59,0)),"Evening",
  L4993&gt;=TIME(23,59,0),"Night",
  L4993&lt;TIME(9,0,0),"Night"
))</f>
        <v/>
      </c>
      <c r="O4993" t="str">
        <f t="shared" si="466"/>
        <v/>
      </c>
    </row>
    <row r="4994" spans="7:15" x14ac:dyDescent="0.25">
      <c r="G4994" t="str">
        <f t="shared" ref="G4994:G5002" si="468">IF(ISBLANK(A4994), "", IF(ISBLANK(F4994), 0, F4994))</f>
        <v/>
      </c>
      <c r="H4994" s="4" t="str">
        <f t="shared" ref="H4994:H5002" si="469">IF(ISBLANK(E4994),"",HYPERLINK(E4994,"Click here"))</f>
        <v/>
      </c>
      <c r="I4994" t="str">
        <f>IFERROR(INDEX(Analysis!$B$71:$L$91, MATCH(B4994, Analysis!$A$71:$A$91, 0), MATCH(C4994, Analysis!$B$70:$L$70, 0)), "")</f>
        <v/>
      </c>
      <c r="J4994" t="str">
        <f t="shared" ref="J4994:J5002" si="470">IF(ISBLANK(A4994),"",WEEKNUM(A4994))</f>
        <v/>
      </c>
      <c r="K4994" s="56" t="str">
        <f t="shared" ref="K4994:K5002" si="471">IF(ISBLANK(A4994),"",DATE(YEAR(A4994),MONTH(A4994),DAY(A4994)))</f>
        <v/>
      </c>
      <c r="L4994" s="57" t="str">
        <f t="shared" si="467"/>
        <v/>
      </c>
      <c r="M4994" t="str" cm="1">
        <f t="array" ref="M4994">IF(L4994="","",_xlfn.IFS(
  AND(L4994&gt;=TIME(9,0,0), L4994&lt;TIME(16,0,0)),"Morning",
  AND(L4994&gt;=TIME(16,0,0), L4994&lt;TIME(23,59,0)),"Evening",
  L4994&gt;=TIME(23,59,0),"Night",
  L4994&lt;TIME(9,0,0),"Night"
))</f>
        <v/>
      </c>
      <c r="O4994" t="str">
        <f t="shared" ref="O4994:O5002" si="472">IF(N4994="ON", _xlfn.IMAGE(E4994, 1), "")</f>
        <v/>
      </c>
    </row>
    <row r="4995" spans="7:15" x14ac:dyDescent="0.25">
      <c r="G4995" t="str">
        <f t="shared" si="468"/>
        <v/>
      </c>
      <c r="H4995" s="4" t="str">
        <f t="shared" si="469"/>
        <v/>
      </c>
      <c r="I4995" t="str">
        <f>IFERROR(INDEX(Analysis!$B$71:$L$91, MATCH(B4995, Analysis!$A$71:$A$91, 0), MATCH(C4995, Analysis!$B$70:$L$70, 0)), "")</f>
        <v/>
      </c>
      <c r="J4995" t="str">
        <f t="shared" si="470"/>
        <v/>
      </c>
      <c r="K4995" s="56" t="str">
        <f t="shared" si="471"/>
        <v/>
      </c>
      <c r="L4995" s="57" t="str">
        <f t="shared" ref="L4995:L5002" si="473">IF(A4995="", "", A4995 - INT(A4995))</f>
        <v/>
      </c>
      <c r="M4995" t="str" cm="1">
        <f t="array" ref="M4995">IF(L4995="","",_xlfn.IFS(
  AND(L4995&gt;=TIME(9,0,0), L4995&lt;TIME(16,0,0)),"Morning",
  AND(L4995&gt;=TIME(16,0,0), L4995&lt;TIME(23,59,0)),"Evening",
  L4995&gt;=TIME(23,59,0),"Night",
  L4995&lt;TIME(9,0,0),"Night"
))</f>
        <v/>
      </c>
      <c r="O4995" t="str">
        <f t="shared" si="472"/>
        <v/>
      </c>
    </row>
    <row r="4996" spans="7:15" x14ac:dyDescent="0.25">
      <c r="G4996" t="str">
        <f t="shared" si="468"/>
        <v/>
      </c>
      <c r="H4996" s="4" t="str">
        <f t="shared" si="469"/>
        <v/>
      </c>
      <c r="I4996" t="str">
        <f>IFERROR(INDEX(Analysis!$B$71:$L$91, MATCH(B4996, Analysis!$A$71:$A$91, 0), MATCH(C4996, Analysis!$B$70:$L$70, 0)), "")</f>
        <v/>
      </c>
      <c r="J4996" t="str">
        <f t="shared" si="470"/>
        <v/>
      </c>
      <c r="K4996" s="56" t="str">
        <f t="shared" si="471"/>
        <v/>
      </c>
      <c r="L4996" s="57" t="str">
        <f t="shared" si="473"/>
        <v/>
      </c>
      <c r="M4996" t="str" cm="1">
        <f t="array" ref="M4996">IF(L4996="","",_xlfn.IFS(
  AND(L4996&gt;=TIME(9,0,0), L4996&lt;TIME(16,0,0)),"Morning",
  AND(L4996&gt;=TIME(16,0,0), L4996&lt;TIME(23,59,0)),"Evening",
  L4996&gt;=TIME(23,59,0),"Night",
  L4996&lt;TIME(9,0,0),"Night"
))</f>
        <v/>
      </c>
      <c r="O4996" t="str">
        <f t="shared" si="472"/>
        <v/>
      </c>
    </row>
    <row r="4997" spans="7:15" x14ac:dyDescent="0.25">
      <c r="G4997" t="str">
        <f t="shared" si="468"/>
        <v/>
      </c>
      <c r="H4997" s="4" t="str">
        <f t="shared" si="469"/>
        <v/>
      </c>
      <c r="I4997" t="str">
        <f>IFERROR(INDEX(Analysis!$B$71:$L$91, MATCH(B4997, Analysis!$A$71:$A$91, 0), MATCH(C4997, Analysis!$B$70:$L$70, 0)), "")</f>
        <v/>
      </c>
      <c r="J4997" t="str">
        <f t="shared" si="470"/>
        <v/>
      </c>
      <c r="K4997" s="56" t="str">
        <f t="shared" si="471"/>
        <v/>
      </c>
      <c r="L4997" s="57" t="str">
        <f t="shared" si="473"/>
        <v/>
      </c>
      <c r="M4997" t="str" cm="1">
        <f t="array" ref="M4997">IF(L4997="","",_xlfn.IFS(
  AND(L4997&gt;=TIME(9,0,0), L4997&lt;TIME(16,0,0)),"Morning",
  AND(L4997&gt;=TIME(16,0,0), L4997&lt;TIME(23,59,0)),"Evening",
  L4997&gt;=TIME(23,59,0),"Night",
  L4997&lt;TIME(9,0,0),"Night"
))</f>
        <v/>
      </c>
      <c r="O4997" t="str">
        <f t="shared" si="472"/>
        <v/>
      </c>
    </row>
    <row r="4998" spans="7:15" x14ac:dyDescent="0.25">
      <c r="G4998" t="str">
        <f t="shared" si="468"/>
        <v/>
      </c>
      <c r="H4998" s="4" t="str">
        <f t="shared" si="469"/>
        <v/>
      </c>
      <c r="I4998" t="str">
        <f>IFERROR(INDEX(Analysis!$B$71:$L$91, MATCH(B4998, Analysis!$A$71:$A$91, 0), MATCH(C4998, Analysis!$B$70:$L$70, 0)), "")</f>
        <v/>
      </c>
      <c r="J4998" t="str">
        <f t="shared" si="470"/>
        <v/>
      </c>
      <c r="K4998" s="56" t="str">
        <f t="shared" si="471"/>
        <v/>
      </c>
      <c r="L4998" s="57" t="str">
        <f t="shared" si="473"/>
        <v/>
      </c>
      <c r="M4998" t="str" cm="1">
        <f t="array" ref="M4998">IF(L4998="","",_xlfn.IFS(
  AND(L4998&gt;=TIME(9,0,0), L4998&lt;TIME(16,0,0)),"Morning",
  AND(L4998&gt;=TIME(16,0,0), L4998&lt;TIME(23,59,0)),"Evening",
  L4998&gt;=TIME(23,59,0),"Night",
  L4998&lt;TIME(9,0,0),"Night"
))</f>
        <v/>
      </c>
      <c r="O4998" t="str">
        <f t="shared" si="472"/>
        <v/>
      </c>
    </row>
    <row r="4999" spans="7:15" x14ac:dyDescent="0.25">
      <c r="G4999" t="str">
        <f t="shared" si="468"/>
        <v/>
      </c>
      <c r="H4999" s="4" t="str">
        <f t="shared" si="469"/>
        <v/>
      </c>
      <c r="I4999" t="str">
        <f>IFERROR(INDEX(Analysis!$B$71:$L$91, MATCH(B4999, Analysis!$A$71:$A$91, 0), MATCH(C4999, Analysis!$B$70:$L$70, 0)), "")</f>
        <v/>
      </c>
      <c r="J4999" t="str">
        <f t="shared" si="470"/>
        <v/>
      </c>
      <c r="K4999" s="56" t="str">
        <f t="shared" si="471"/>
        <v/>
      </c>
      <c r="L4999" s="57" t="str">
        <f t="shared" si="473"/>
        <v/>
      </c>
      <c r="M4999" t="str" cm="1">
        <f t="array" ref="M4999">IF(L4999="","",_xlfn.IFS(
  AND(L4999&gt;=TIME(9,0,0), L4999&lt;TIME(16,0,0)),"Morning",
  AND(L4999&gt;=TIME(16,0,0), L4999&lt;TIME(23,59,0)),"Evening",
  L4999&gt;=TIME(23,59,0),"Night",
  L4999&lt;TIME(9,0,0),"Night"
))</f>
        <v/>
      </c>
      <c r="O4999" t="str">
        <f t="shared" si="472"/>
        <v/>
      </c>
    </row>
    <row r="5000" spans="7:15" x14ac:dyDescent="0.25">
      <c r="G5000" t="str">
        <f t="shared" si="468"/>
        <v/>
      </c>
      <c r="H5000" s="4" t="str">
        <f t="shared" si="469"/>
        <v/>
      </c>
      <c r="I5000" t="str">
        <f>IFERROR(INDEX(Analysis!$B$71:$L$91, MATCH(B5000, Analysis!$A$71:$A$91, 0), MATCH(C5000, Analysis!$B$70:$L$70, 0)), "")</f>
        <v/>
      </c>
      <c r="J5000" t="str">
        <f t="shared" si="470"/>
        <v/>
      </c>
      <c r="K5000" s="56" t="str">
        <f t="shared" si="471"/>
        <v/>
      </c>
      <c r="L5000" s="57" t="str">
        <f t="shared" si="473"/>
        <v/>
      </c>
      <c r="M5000" t="str" cm="1">
        <f t="array" ref="M5000">IF(L5000="","",_xlfn.IFS(
  AND(L5000&gt;=TIME(9,0,0), L5000&lt;TIME(16,0,0)),"Morning",
  AND(L5000&gt;=TIME(16,0,0), L5000&lt;TIME(23,59,0)),"Evening",
  L5000&gt;=TIME(23,59,0),"Night",
  L5000&lt;TIME(9,0,0),"Night"
))</f>
        <v/>
      </c>
      <c r="O5000" t="str">
        <f t="shared" si="472"/>
        <v/>
      </c>
    </row>
    <row r="5001" spans="7:15" x14ac:dyDescent="0.25">
      <c r="G5001" t="str">
        <f t="shared" si="468"/>
        <v/>
      </c>
      <c r="H5001" s="4" t="str">
        <f t="shared" si="469"/>
        <v/>
      </c>
      <c r="I5001" t="str">
        <f>IFERROR(INDEX(Analysis!$B$71:$L$91, MATCH(B5001, Analysis!$A$71:$A$91, 0), MATCH(C5001, Analysis!$B$70:$L$70, 0)), "")</f>
        <v/>
      </c>
      <c r="J5001" t="str">
        <f t="shared" si="470"/>
        <v/>
      </c>
      <c r="K5001" s="56" t="str">
        <f t="shared" si="471"/>
        <v/>
      </c>
      <c r="L5001" s="57" t="str">
        <f t="shared" si="473"/>
        <v/>
      </c>
      <c r="M5001" t="str" cm="1">
        <f t="array" ref="M5001">IF(L5001="","",_xlfn.IFS(
  AND(L5001&gt;=TIME(9,0,0), L5001&lt;TIME(16,0,0)),"Morning",
  AND(L5001&gt;=TIME(16,0,0), L5001&lt;TIME(23,59,0)),"Evening",
  L5001&gt;=TIME(23,59,0),"Night",
  L5001&lt;TIME(9,0,0),"Night"
))</f>
        <v/>
      </c>
      <c r="O5001" t="str">
        <f t="shared" si="472"/>
        <v/>
      </c>
    </row>
    <row r="5002" spans="7:15" x14ac:dyDescent="0.25">
      <c r="G5002" t="str">
        <f t="shared" si="468"/>
        <v/>
      </c>
      <c r="H5002" s="4" t="str">
        <f t="shared" si="469"/>
        <v/>
      </c>
      <c r="I5002" t="str">
        <f>IFERROR(INDEX(Analysis!$B$71:$L$91, MATCH(B5002, Analysis!$A$71:$A$91, 0), MATCH(C5002, Analysis!$B$70:$L$70, 0)), "")</f>
        <v/>
      </c>
      <c r="J5002" t="str">
        <f t="shared" si="470"/>
        <v/>
      </c>
      <c r="K5002" s="56" t="str">
        <f t="shared" si="471"/>
        <v/>
      </c>
      <c r="L5002" s="57" t="str">
        <f t="shared" si="473"/>
        <v/>
      </c>
      <c r="M5002" t="str" cm="1">
        <f t="array" ref="M5002">IF(L5002="","",_xlfn.IFS(
  AND(L5002&gt;=TIME(9,0,0), L5002&lt;TIME(16,0,0)),"Morning",
  AND(L5002&gt;=TIME(16,0,0), L5002&lt;TIME(23,59,0)),"Evening",
  L5002&gt;=TIME(23,59,0),"Night",
  L5002&lt;TIME(9,0,0),"Night"
))</f>
        <v/>
      </c>
      <c r="O5002" t="str">
        <f t="shared" si="472"/>
        <v/>
      </c>
    </row>
    <row r="5003" spans="7:15" x14ac:dyDescent="0.25">
      <c r="H5003" s="4"/>
      <c r="I5003" s="4"/>
      <c r="K5003" s="56"/>
      <c r="L5003" s="57"/>
    </row>
    <row r="5004" spans="7:15" x14ac:dyDescent="0.25">
      <c r="H5004" s="4"/>
      <c r="I5004" s="4"/>
      <c r="K5004" s="56"/>
      <c r="L5004" s="57"/>
    </row>
    <row r="5005" spans="7:15" x14ac:dyDescent="0.25">
      <c r="H5005" s="4"/>
      <c r="I5005" s="4"/>
      <c r="K5005" s="56"/>
      <c r="L5005" s="57"/>
    </row>
    <row r="5006" spans="7:15" x14ac:dyDescent="0.25">
      <c r="H5006" s="4"/>
      <c r="I5006" s="4"/>
      <c r="K5006" s="56"/>
      <c r="L5006" s="57"/>
    </row>
    <row r="5007" spans="7:15" x14ac:dyDescent="0.25">
      <c r="H5007" s="4"/>
      <c r="I5007" s="4"/>
      <c r="K5007" s="56"/>
      <c r="L5007" s="57"/>
    </row>
    <row r="5008" spans="7:15" x14ac:dyDescent="0.25">
      <c r="H5008" s="4"/>
      <c r="I5008" s="4"/>
      <c r="K5008" s="56"/>
      <c r="L5008" s="57"/>
    </row>
    <row r="5009" spans="8:12" x14ac:dyDescent="0.25">
      <c r="H5009" s="4"/>
      <c r="I5009" s="4"/>
      <c r="K5009" s="56"/>
      <c r="L5009" s="57"/>
    </row>
    <row r="5010" spans="8:12" x14ac:dyDescent="0.25">
      <c r="H5010" s="4"/>
      <c r="I5010" s="4"/>
      <c r="K5010" s="56"/>
      <c r="L5010" s="57"/>
    </row>
    <row r="5011" spans="8:12" x14ac:dyDescent="0.25">
      <c r="H5011" s="4"/>
      <c r="I5011" s="4"/>
      <c r="K5011" s="56"/>
      <c r="L5011" s="57"/>
    </row>
    <row r="5012" spans="8:12" x14ac:dyDescent="0.25">
      <c r="H5012" s="4"/>
      <c r="I5012" s="4"/>
      <c r="K5012" s="56"/>
      <c r="L5012" s="57"/>
    </row>
    <row r="5013" spans="8:12" x14ac:dyDescent="0.25">
      <c r="H5013" s="4"/>
      <c r="I5013" s="4"/>
      <c r="K5013" s="56"/>
      <c r="L5013" s="57"/>
    </row>
    <row r="5014" spans="8:12" x14ac:dyDescent="0.25">
      <c r="H5014" s="4"/>
      <c r="I5014" s="4"/>
      <c r="K5014" s="56"/>
      <c r="L5014" s="57"/>
    </row>
    <row r="5015" spans="8:12" x14ac:dyDescent="0.25">
      <c r="H5015" s="4"/>
      <c r="I5015" s="4"/>
      <c r="K5015" s="56"/>
      <c r="L5015" s="57"/>
    </row>
    <row r="5016" spans="8:12" x14ac:dyDescent="0.25">
      <c r="H5016" s="4"/>
      <c r="I5016" s="4"/>
      <c r="K5016" s="56"/>
      <c r="L5016" s="57"/>
    </row>
    <row r="5017" spans="8:12" x14ac:dyDescent="0.25">
      <c r="H5017" s="4"/>
      <c r="I5017" s="4"/>
      <c r="K5017" s="56"/>
      <c r="L5017" s="57"/>
    </row>
    <row r="5018" spans="8:12" x14ac:dyDescent="0.25">
      <c r="H5018" s="4"/>
      <c r="I5018" s="4"/>
      <c r="K5018" s="56"/>
      <c r="L5018" s="57"/>
    </row>
    <row r="5019" spans="8:12" x14ac:dyDescent="0.25">
      <c r="H5019" s="4"/>
      <c r="I5019" s="4"/>
      <c r="K5019" s="56"/>
      <c r="L5019" s="57"/>
    </row>
    <row r="5020" spans="8:12" x14ac:dyDescent="0.25">
      <c r="H5020" s="4"/>
      <c r="I5020" s="4"/>
      <c r="K5020" s="56"/>
      <c r="L5020" s="57"/>
    </row>
    <row r="5021" spans="8:12" x14ac:dyDescent="0.25">
      <c r="H5021" s="4"/>
      <c r="I5021" s="4"/>
      <c r="K5021" s="56"/>
      <c r="L5021" s="57"/>
    </row>
    <row r="5022" spans="8:12" x14ac:dyDescent="0.25">
      <c r="H5022" s="4"/>
      <c r="I5022" s="4"/>
      <c r="K5022" s="56"/>
      <c r="L5022" s="57"/>
    </row>
    <row r="5023" spans="8:12" x14ac:dyDescent="0.25">
      <c r="H5023" s="4"/>
      <c r="I5023" s="4"/>
      <c r="K5023" s="56"/>
      <c r="L5023" s="57"/>
    </row>
    <row r="5024" spans="8:12" x14ac:dyDescent="0.25">
      <c r="H5024" s="4"/>
      <c r="I5024" s="4"/>
      <c r="K5024" s="56"/>
      <c r="L5024" s="57"/>
    </row>
    <row r="5025" spans="8:12" x14ac:dyDescent="0.25">
      <c r="H5025" s="4"/>
      <c r="I5025" s="4"/>
      <c r="K5025" s="56"/>
      <c r="L5025" s="57"/>
    </row>
    <row r="5026" spans="8:12" x14ac:dyDescent="0.25">
      <c r="H5026" s="4"/>
      <c r="I5026" s="4"/>
      <c r="K5026" s="56"/>
      <c r="L5026" s="57"/>
    </row>
    <row r="5027" spans="8:12" x14ac:dyDescent="0.25">
      <c r="H5027" s="4"/>
      <c r="I5027" s="4"/>
      <c r="K5027" s="56"/>
      <c r="L5027" s="57"/>
    </row>
    <row r="5028" spans="8:12" x14ac:dyDescent="0.25">
      <c r="H5028" s="4"/>
      <c r="I5028" s="4"/>
      <c r="K5028" s="56"/>
      <c r="L5028" s="57"/>
    </row>
    <row r="5029" spans="8:12" x14ac:dyDescent="0.25">
      <c r="H5029" s="4"/>
      <c r="I5029" s="4"/>
      <c r="K5029" s="56"/>
      <c r="L5029" s="57"/>
    </row>
    <row r="5030" spans="8:12" x14ac:dyDescent="0.25">
      <c r="H5030" s="4"/>
      <c r="I5030" s="4"/>
      <c r="K5030" s="56"/>
      <c r="L5030" s="57"/>
    </row>
    <row r="5031" spans="8:12" x14ac:dyDescent="0.25">
      <c r="H5031" s="4"/>
      <c r="I5031" s="4"/>
      <c r="K5031" s="56"/>
      <c r="L5031" s="57"/>
    </row>
    <row r="5032" spans="8:12" x14ac:dyDescent="0.25">
      <c r="H5032" s="4"/>
      <c r="I5032" s="4"/>
      <c r="K5032" s="56"/>
      <c r="L5032" s="57"/>
    </row>
    <row r="5033" spans="8:12" x14ac:dyDescent="0.25">
      <c r="H5033" s="4"/>
      <c r="I5033" s="4"/>
      <c r="K5033" s="56"/>
      <c r="L5033" s="57"/>
    </row>
    <row r="5034" spans="8:12" x14ac:dyDescent="0.25">
      <c r="H5034" s="4"/>
      <c r="I5034" s="4"/>
      <c r="K5034" s="56"/>
      <c r="L5034" s="57"/>
    </row>
    <row r="5035" spans="8:12" x14ac:dyDescent="0.25">
      <c r="H5035" s="4"/>
      <c r="I5035" s="4"/>
      <c r="K5035" s="56"/>
      <c r="L5035" s="57"/>
    </row>
    <row r="5036" spans="8:12" x14ac:dyDescent="0.25">
      <c r="H5036" s="4"/>
      <c r="I5036" s="4"/>
      <c r="K5036" s="56"/>
      <c r="L5036" s="57"/>
    </row>
    <row r="5037" spans="8:12" x14ac:dyDescent="0.25">
      <c r="H5037" s="4"/>
      <c r="I5037" s="4"/>
      <c r="K5037" s="56"/>
      <c r="L5037" s="57"/>
    </row>
    <row r="5038" spans="8:12" x14ac:dyDescent="0.25">
      <c r="H5038" s="4"/>
      <c r="I5038" s="4"/>
      <c r="K5038" s="56"/>
      <c r="L5038" s="57"/>
    </row>
    <row r="5039" spans="8:12" x14ac:dyDescent="0.25">
      <c r="H5039" s="4"/>
      <c r="I5039" s="4"/>
      <c r="K5039" s="56"/>
      <c r="L5039" s="57"/>
    </row>
    <row r="5040" spans="8:12" x14ac:dyDescent="0.25">
      <c r="H5040" s="4"/>
      <c r="I5040" s="4"/>
      <c r="K5040" s="56"/>
      <c r="L5040" s="57"/>
    </row>
    <row r="5041" spans="8:12" x14ac:dyDescent="0.25">
      <c r="H5041" s="4"/>
      <c r="I5041" s="4"/>
      <c r="K5041" s="56"/>
      <c r="L5041" s="57"/>
    </row>
    <row r="5042" spans="8:12" x14ac:dyDescent="0.25">
      <c r="H5042" s="4"/>
      <c r="I5042" s="4"/>
      <c r="K5042" s="56"/>
      <c r="L5042" s="57"/>
    </row>
    <row r="5043" spans="8:12" x14ac:dyDescent="0.25">
      <c r="H5043" s="4"/>
      <c r="I5043" s="4"/>
      <c r="K5043" s="56"/>
      <c r="L5043" s="57"/>
    </row>
    <row r="5044" spans="8:12" x14ac:dyDescent="0.25">
      <c r="H5044" s="4"/>
      <c r="I5044" s="4"/>
      <c r="K5044" s="56"/>
      <c r="L5044" s="57"/>
    </row>
    <row r="5045" spans="8:12" x14ac:dyDescent="0.25">
      <c r="H5045" s="4"/>
      <c r="I5045" s="4"/>
      <c r="K5045" s="56"/>
      <c r="L5045" s="57"/>
    </row>
    <row r="5046" spans="8:12" x14ac:dyDescent="0.25">
      <c r="H5046" s="4"/>
      <c r="I5046" s="4"/>
      <c r="K5046" s="56"/>
      <c r="L5046" s="57"/>
    </row>
    <row r="5047" spans="8:12" x14ac:dyDescent="0.25">
      <c r="H5047" s="4"/>
      <c r="I5047" s="4"/>
      <c r="K5047" s="56"/>
      <c r="L5047" s="57"/>
    </row>
    <row r="5048" spans="8:12" x14ac:dyDescent="0.25">
      <c r="H5048" s="4"/>
      <c r="I5048" s="4"/>
      <c r="K5048" s="56"/>
      <c r="L5048" s="57"/>
    </row>
    <row r="5049" spans="8:12" x14ac:dyDescent="0.25">
      <c r="H5049" s="4"/>
      <c r="I5049" s="4"/>
      <c r="K5049" s="56"/>
      <c r="L5049" s="57"/>
    </row>
    <row r="5050" spans="8:12" x14ac:dyDescent="0.25">
      <c r="H5050" s="4"/>
      <c r="I5050" s="4"/>
      <c r="K5050" s="56"/>
      <c r="L5050" s="57"/>
    </row>
    <row r="5051" spans="8:12" x14ac:dyDescent="0.25">
      <c r="H5051" s="4"/>
      <c r="I5051" s="4"/>
      <c r="K5051" s="56"/>
      <c r="L5051" s="57"/>
    </row>
    <row r="5052" spans="8:12" x14ac:dyDescent="0.25">
      <c r="H5052" s="4"/>
      <c r="I5052" s="4"/>
      <c r="K5052" s="56"/>
      <c r="L5052" s="57"/>
    </row>
    <row r="5053" spans="8:12" x14ac:dyDescent="0.25">
      <c r="H5053" s="4"/>
      <c r="I5053" s="4"/>
      <c r="K5053" s="56"/>
      <c r="L5053" s="57"/>
    </row>
    <row r="5054" spans="8:12" x14ac:dyDescent="0.25">
      <c r="H5054" s="4"/>
      <c r="I5054" s="4"/>
      <c r="K5054" s="56"/>
      <c r="L5054" s="57"/>
    </row>
    <row r="5055" spans="8:12" x14ac:dyDescent="0.25">
      <c r="H5055" s="4"/>
      <c r="I5055" s="4"/>
      <c r="K5055" s="56"/>
      <c r="L5055" s="57"/>
    </row>
    <row r="5056" spans="8:12" x14ac:dyDescent="0.25">
      <c r="H5056" s="4"/>
      <c r="I5056" s="4"/>
      <c r="K5056" s="56"/>
      <c r="L5056" s="57"/>
    </row>
    <row r="5057" spans="8:12" x14ac:dyDescent="0.25">
      <c r="H5057" s="4"/>
      <c r="I5057" s="4"/>
      <c r="K5057" s="56"/>
      <c r="L5057" s="57"/>
    </row>
    <row r="5058" spans="8:12" x14ac:dyDescent="0.25">
      <c r="H5058" s="4"/>
      <c r="I5058" s="4"/>
      <c r="K5058" s="56"/>
      <c r="L5058" s="57"/>
    </row>
    <row r="5059" spans="8:12" x14ac:dyDescent="0.25">
      <c r="H5059" s="4"/>
      <c r="I5059" s="4"/>
      <c r="K5059" s="56"/>
      <c r="L5059" s="57"/>
    </row>
    <row r="5060" spans="8:12" x14ac:dyDescent="0.25">
      <c r="H5060" s="4"/>
      <c r="I5060" s="4"/>
      <c r="K5060" s="56"/>
      <c r="L5060" s="57"/>
    </row>
    <row r="5061" spans="8:12" x14ac:dyDescent="0.25">
      <c r="H5061" s="4"/>
      <c r="I5061" s="4"/>
      <c r="K5061" s="56"/>
      <c r="L5061" s="57"/>
    </row>
    <row r="5062" spans="8:12" x14ac:dyDescent="0.25">
      <c r="H5062" s="4"/>
      <c r="I5062" s="4"/>
      <c r="K5062" s="56"/>
      <c r="L5062" s="57"/>
    </row>
    <row r="5063" spans="8:12" x14ac:dyDescent="0.25">
      <c r="H5063" s="4"/>
      <c r="I5063" s="4"/>
      <c r="K5063" s="56"/>
      <c r="L5063" s="57"/>
    </row>
    <row r="5064" spans="8:12" x14ac:dyDescent="0.25">
      <c r="H5064" s="4"/>
      <c r="I5064" s="4"/>
      <c r="K5064" s="56"/>
      <c r="L5064" s="57"/>
    </row>
    <row r="5065" spans="8:12" x14ac:dyDescent="0.25">
      <c r="H5065" s="4"/>
      <c r="I5065" s="4"/>
      <c r="K5065" s="56"/>
      <c r="L5065" s="57"/>
    </row>
    <row r="5066" spans="8:12" x14ac:dyDescent="0.25">
      <c r="H5066" s="4"/>
      <c r="I5066" s="4"/>
      <c r="K5066" s="56"/>
      <c r="L5066" s="57"/>
    </row>
    <row r="5067" spans="8:12" x14ac:dyDescent="0.25">
      <c r="H5067" s="4"/>
      <c r="I5067" s="4"/>
      <c r="K5067" s="56"/>
      <c r="L5067" s="57"/>
    </row>
    <row r="5068" spans="8:12" x14ac:dyDescent="0.25">
      <c r="H5068" s="4"/>
      <c r="I5068" s="4"/>
      <c r="K5068" s="56"/>
      <c r="L5068" s="57"/>
    </row>
    <row r="5069" spans="8:12" x14ac:dyDescent="0.25">
      <c r="H5069" s="4"/>
      <c r="I5069" s="4"/>
      <c r="K5069" s="56"/>
      <c r="L5069" s="57"/>
    </row>
    <row r="5070" spans="8:12" x14ac:dyDescent="0.25">
      <c r="H5070" s="4"/>
      <c r="I5070" s="4"/>
      <c r="K5070" s="56"/>
      <c r="L5070" s="57"/>
    </row>
    <row r="5071" spans="8:12" x14ac:dyDescent="0.25">
      <c r="H5071" s="4"/>
      <c r="I5071" s="4"/>
      <c r="K5071" s="56"/>
      <c r="L5071" s="57"/>
    </row>
    <row r="5072" spans="8:12" x14ac:dyDescent="0.25">
      <c r="H5072" s="4"/>
      <c r="I5072" s="4"/>
      <c r="K5072" s="56"/>
      <c r="L5072" s="57"/>
    </row>
    <row r="5073" spans="8:12" x14ac:dyDescent="0.25">
      <c r="H5073" s="4"/>
      <c r="I5073" s="4"/>
      <c r="K5073" s="56"/>
      <c r="L5073" s="57"/>
    </row>
    <row r="5074" spans="8:12" x14ac:dyDescent="0.25">
      <c r="H5074" s="4"/>
      <c r="I5074" s="4"/>
      <c r="K5074" s="56"/>
      <c r="L5074" s="57"/>
    </row>
    <row r="5075" spans="8:12" x14ac:dyDescent="0.25">
      <c r="H5075" s="4"/>
      <c r="I5075" s="4"/>
      <c r="K5075" s="56"/>
      <c r="L5075" s="57"/>
    </row>
    <row r="5076" spans="8:12" x14ac:dyDescent="0.25">
      <c r="H5076" s="4"/>
      <c r="I5076" s="4"/>
      <c r="K5076" s="56"/>
      <c r="L5076" s="57"/>
    </row>
    <row r="5077" spans="8:12" x14ac:dyDescent="0.25">
      <c r="H5077" s="4"/>
      <c r="I5077" s="4"/>
      <c r="K5077" s="56"/>
      <c r="L5077" s="57"/>
    </row>
    <row r="5078" spans="8:12" x14ac:dyDescent="0.25">
      <c r="H5078" s="4"/>
      <c r="I5078" s="4"/>
      <c r="K5078" s="56"/>
      <c r="L5078" s="57"/>
    </row>
    <row r="5079" spans="8:12" x14ac:dyDescent="0.25">
      <c r="H5079" s="4"/>
      <c r="I5079" s="4"/>
      <c r="K5079" s="56"/>
      <c r="L5079" s="57"/>
    </row>
    <row r="5080" spans="8:12" x14ac:dyDescent="0.25">
      <c r="H5080" s="4"/>
      <c r="I5080" s="4"/>
      <c r="K5080" s="56"/>
      <c r="L5080" s="57"/>
    </row>
    <row r="5081" spans="8:12" x14ac:dyDescent="0.25">
      <c r="H5081" s="4"/>
      <c r="I5081" s="4"/>
      <c r="K5081" s="56"/>
      <c r="L5081" s="57"/>
    </row>
    <row r="5082" spans="8:12" x14ac:dyDescent="0.25">
      <c r="H5082" s="4"/>
      <c r="I5082" s="4"/>
      <c r="K5082" s="56"/>
      <c r="L5082" s="57"/>
    </row>
    <row r="5083" spans="8:12" x14ac:dyDescent="0.25">
      <c r="H5083" s="4"/>
      <c r="I5083" s="4"/>
      <c r="K5083" s="56"/>
      <c r="L5083" s="57"/>
    </row>
    <row r="5084" spans="8:12" x14ac:dyDescent="0.25">
      <c r="H5084" s="4"/>
      <c r="I5084" s="4"/>
      <c r="K5084" s="56"/>
      <c r="L5084" s="57"/>
    </row>
    <row r="5085" spans="8:12" x14ac:dyDescent="0.25">
      <c r="H5085" s="4"/>
      <c r="I5085" s="4"/>
      <c r="K5085" s="56"/>
      <c r="L5085" s="57"/>
    </row>
    <row r="5086" spans="8:12" x14ac:dyDescent="0.25">
      <c r="H5086" s="4"/>
      <c r="I5086" s="4"/>
      <c r="K5086" s="56"/>
      <c r="L5086" s="57"/>
    </row>
    <row r="5087" spans="8:12" x14ac:dyDescent="0.25">
      <c r="H5087" s="4"/>
      <c r="I5087" s="4"/>
      <c r="K5087" s="56"/>
      <c r="L5087" s="57"/>
    </row>
    <row r="5088" spans="8:12" x14ac:dyDescent="0.25">
      <c r="H5088" s="4"/>
      <c r="I5088" s="4"/>
      <c r="K5088" s="56"/>
      <c r="L5088" s="57"/>
    </row>
    <row r="5089" spans="8:12" x14ac:dyDescent="0.25">
      <c r="H5089" s="4"/>
      <c r="I5089" s="4"/>
      <c r="K5089" s="56"/>
      <c r="L5089" s="57"/>
    </row>
    <row r="5090" spans="8:12" x14ac:dyDescent="0.25">
      <c r="H5090" s="4"/>
      <c r="I5090" s="4"/>
      <c r="K5090" s="56"/>
      <c r="L5090" s="57"/>
    </row>
    <row r="5091" spans="8:12" x14ac:dyDescent="0.25">
      <c r="H5091" s="4"/>
      <c r="I5091" s="4"/>
      <c r="K5091" s="56"/>
      <c r="L5091" s="57"/>
    </row>
    <row r="5092" spans="8:12" x14ac:dyDescent="0.25">
      <c r="H5092" s="4"/>
      <c r="I5092" s="4"/>
      <c r="K5092" s="56"/>
      <c r="L5092" s="57"/>
    </row>
    <row r="5093" spans="8:12" x14ac:dyDescent="0.25">
      <c r="H5093" s="4"/>
      <c r="I5093" s="4"/>
      <c r="K5093" s="56"/>
      <c r="L5093" s="57"/>
    </row>
    <row r="5094" spans="8:12" x14ac:dyDescent="0.25">
      <c r="H5094" s="4"/>
      <c r="I5094" s="4"/>
      <c r="K5094" s="56"/>
      <c r="L5094" s="57"/>
    </row>
    <row r="5095" spans="8:12" x14ac:dyDescent="0.25">
      <c r="H5095" s="4"/>
      <c r="I5095" s="4"/>
      <c r="K5095" s="56"/>
      <c r="L5095" s="57"/>
    </row>
    <row r="5096" spans="8:12" x14ac:dyDescent="0.25">
      <c r="H5096" s="4"/>
      <c r="I5096" s="4"/>
      <c r="K5096" s="56"/>
      <c r="L5096" s="57"/>
    </row>
    <row r="5097" spans="8:12" x14ac:dyDescent="0.25">
      <c r="H5097" s="4"/>
      <c r="I5097" s="4"/>
      <c r="K5097" s="56"/>
      <c r="L5097" s="57"/>
    </row>
    <row r="5098" spans="8:12" x14ac:dyDescent="0.25">
      <c r="H5098" s="4"/>
      <c r="I5098" s="4"/>
      <c r="K5098" s="56"/>
      <c r="L5098" s="57"/>
    </row>
    <row r="5099" spans="8:12" x14ac:dyDescent="0.25">
      <c r="H5099" s="4"/>
      <c r="I5099" s="4"/>
      <c r="K5099" s="56"/>
      <c r="L5099" s="57"/>
    </row>
    <row r="5100" spans="8:12" x14ac:dyDescent="0.25">
      <c r="H5100" s="4"/>
      <c r="I5100" s="4"/>
      <c r="K5100" s="56"/>
      <c r="L5100" s="57"/>
    </row>
    <row r="5101" spans="8:12" x14ac:dyDescent="0.25">
      <c r="H5101" s="4"/>
      <c r="I5101" s="4"/>
      <c r="K5101" s="56"/>
      <c r="L5101" s="57"/>
    </row>
    <row r="5102" spans="8:12" x14ac:dyDescent="0.25">
      <c r="H5102" s="4"/>
      <c r="I5102" s="4"/>
      <c r="K5102" s="56"/>
      <c r="L5102" s="57"/>
    </row>
  </sheetData>
  <phoneticPr fontId="2" type="noConversion"/>
  <conditionalFormatting sqref="N2">
    <cfRule type="cellIs" dxfId="2" priority="3" operator="equal">
      <formula>"Off"</formula>
    </cfRule>
  </conditionalFormatting>
  <conditionalFormatting sqref="N2:N5098">
    <cfRule type="cellIs" dxfId="1" priority="2" operator="equal">
      <formula>"On"</formula>
    </cfRule>
  </conditionalFormatting>
  <conditionalFormatting sqref="N3:N5098">
    <cfRule type="cellIs" dxfId="0" priority="1" operator="equal">
      <formula>"Off"</formula>
    </cfRule>
  </conditionalFormatting>
  <dataValidations disablePrompts="1" count="1">
    <dataValidation type="list" allowBlank="1" showInputMessage="1" showErrorMessage="1" sqref="N2:N5102" xr:uid="{E9BBDAC1-E3A0-4E02-B34E-22ADEB272110}">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0606F-1445-43A7-A2BC-F02B444F10E9}">
  <dimension ref="A1:BI136"/>
  <sheetViews>
    <sheetView showGridLines="0" topLeftCell="G16" zoomScaleNormal="100" workbookViewId="0">
      <selection activeCell="O29" sqref="O29"/>
    </sheetView>
  </sheetViews>
  <sheetFormatPr defaultRowHeight="15" x14ac:dyDescent="0.25"/>
  <cols>
    <col min="1" max="1" width="51.42578125" bestFit="1" customWidth="1"/>
    <col min="2" max="2" width="9.42578125" bestFit="1" customWidth="1"/>
    <col min="3" max="3" width="21.28515625" bestFit="1" customWidth="1"/>
    <col min="4" max="4" width="22.140625" bestFit="1" customWidth="1"/>
    <col min="5" max="5" width="21.7109375" bestFit="1" customWidth="1"/>
    <col min="6" max="6" width="18.85546875" customWidth="1"/>
    <col min="7" max="7" width="23.7109375" customWidth="1"/>
    <col min="8" max="8" width="21.28515625" bestFit="1" customWidth="1"/>
    <col min="9" max="9" width="13.5703125" bestFit="1" customWidth="1"/>
    <col min="10" max="10" width="15.28515625" bestFit="1" customWidth="1"/>
    <col min="11" max="11" width="11.7109375" bestFit="1" customWidth="1"/>
    <col min="12" max="12" width="11.28515625" bestFit="1" customWidth="1"/>
    <col min="13" max="13" width="9.42578125" bestFit="1" customWidth="1"/>
    <col min="14" max="14" width="11.7109375" bestFit="1" customWidth="1"/>
    <col min="15" max="15" width="13.28515625" bestFit="1" customWidth="1"/>
    <col min="16" max="16" width="11.5703125" bestFit="1" customWidth="1"/>
    <col min="18" max="18" width="20.28515625" bestFit="1" customWidth="1"/>
    <col min="19" max="19" width="11.7109375" bestFit="1" customWidth="1"/>
    <col min="53" max="53" width="20.42578125" bestFit="1" customWidth="1"/>
    <col min="54" max="54" width="8.42578125" bestFit="1" customWidth="1"/>
    <col min="55" max="55" width="10.42578125" bestFit="1" customWidth="1"/>
    <col min="56" max="56" width="9.28515625" bestFit="1" customWidth="1"/>
    <col min="57" max="57" width="5.5703125" bestFit="1" customWidth="1"/>
    <col min="58" max="58" width="10.140625" bestFit="1" customWidth="1"/>
    <col min="59" max="59" width="7.85546875" bestFit="1" customWidth="1"/>
    <col min="60" max="60" width="7.42578125" bestFit="1" customWidth="1"/>
    <col min="61" max="61" width="8.42578125" bestFit="1" customWidth="1"/>
  </cols>
  <sheetData>
    <row r="1" spans="3:61" x14ac:dyDescent="0.25">
      <c r="BB1" s="15"/>
      <c r="BC1" s="15"/>
      <c r="BD1" s="15"/>
      <c r="BE1" s="15"/>
      <c r="BF1" s="15"/>
      <c r="BG1" s="15"/>
      <c r="BH1" s="15"/>
      <c r="BI1" s="15"/>
    </row>
    <row r="2" spans="3:61" ht="18.75" x14ac:dyDescent="0.3">
      <c r="C2" s="52" t="s">
        <v>20</v>
      </c>
      <c r="D2" s="52" t="s">
        <v>21</v>
      </c>
      <c r="F2" s="64" t="s">
        <v>20</v>
      </c>
      <c r="G2" s="64" t="s">
        <v>21</v>
      </c>
      <c r="BB2" s="38"/>
      <c r="BC2" s="74"/>
      <c r="BD2" s="74"/>
      <c r="BE2" s="74"/>
      <c r="BF2" s="74"/>
      <c r="BG2" s="74"/>
      <c r="BH2" s="74"/>
      <c r="BI2" s="74"/>
    </row>
    <row r="3" spans="3:61" x14ac:dyDescent="0.25">
      <c r="C3" s="1" t="str" cm="1">
        <f t="array" ref="C3:D11">_xlfn.LET(
  _xlpm.rawDataRange, 'Raw Data'!B2:B5000,
  _xlpm.nonEmptyCount, COUNTIF(_xlpm.rawDataRange, "&lt;&gt;"),
  IF(
    _xlpm.nonEmptyCount = 0,
    "",
    _xlfn.LET(
      _xlpm.rawData, _xlfn._xlws.FILTER(_xlpm.rawDataRange, _xlpm.rawDataRange&lt;&gt;""),
      _xlpm.uniqueVals, _xlfn.UNIQUE(_xlpm.rawData),
      _xlpm.counts, COUNTIF(_xlpm.rawDataRange, _xlpm.uniqueVals),
      _xlpm.sortedData, _xlfn.SORTBY(_xlfn.HSTACK(_xlpm.uniqueVals, _xlpm.counts), _xlpm.counts, -1),
      _xlpm.sortedData
    )
  )
)</f>
        <v>PPE</v>
      </c>
      <c r="D3" s="1">
        <v>2261</v>
      </c>
      <c r="F3" t="str">
        <f>IF(C3="", "", C3)</f>
        <v>PPE</v>
      </c>
      <c r="G3">
        <f>IF(D3="", "", D3)</f>
        <v>2261</v>
      </c>
      <c r="BB3" s="4"/>
    </row>
    <row r="4" spans="3:61" x14ac:dyDescent="0.25">
      <c r="C4" s="1" t="str">
        <v>Vehicle Reverse Flagman</v>
      </c>
      <c r="D4" s="1">
        <v>232</v>
      </c>
      <c r="F4" t="str">
        <f t="shared" ref="F4:F21" si="0">IF(C4="", "", C4)</f>
        <v>Vehicle Reverse Flagman</v>
      </c>
      <c r="G4">
        <f t="shared" ref="G4:G21" si="1">IF(D4="", "", D4)</f>
        <v>232</v>
      </c>
      <c r="O4" s="4"/>
      <c r="BB4" s="4"/>
    </row>
    <row r="5" spans="3:61" x14ac:dyDescent="0.25">
      <c r="C5" s="1" t="str">
        <v>Welding / Gas cutting</v>
      </c>
      <c r="D5" s="1">
        <v>150</v>
      </c>
      <c r="F5" t="str">
        <f t="shared" si="0"/>
        <v>Welding / Gas cutting</v>
      </c>
      <c r="G5">
        <f t="shared" si="1"/>
        <v>150</v>
      </c>
      <c r="O5" s="5"/>
      <c r="BB5" s="4"/>
    </row>
    <row r="6" spans="3:61" x14ac:dyDescent="0.25">
      <c r="C6" s="1" t="str">
        <v>Work At Height</v>
      </c>
      <c r="D6" s="1">
        <v>142</v>
      </c>
      <c r="F6" t="str">
        <f t="shared" si="0"/>
        <v>Work At Height</v>
      </c>
      <c r="G6">
        <f t="shared" si="1"/>
        <v>142</v>
      </c>
      <c r="O6" s="5"/>
      <c r="BB6" s="4"/>
    </row>
    <row r="7" spans="3:61" x14ac:dyDescent="0.25">
      <c r="C7" s="1" t="str">
        <v>Phone At Work</v>
      </c>
      <c r="D7" s="1">
        <v>78</v>
      </c>
      <c r="F7" t="str">
        <f t="shared" si="0"/>
        <v>Phone At Work</v>
      </c>
      <c r="G7">
        <f t="shared" si="1"/>
        <v>78</v>
      </c>
      <c r="O7" s="5"/>
      <c r="BB7" s="4"/>
    </row>
    <row r="8" spans="3:61" x14ac:dyDescent="0.25">
      <c r="C8" s="1" t="str">
        <v>Crowd Gathering</v>
      </c>
      <c r="D8" s="1">
        <v>48</v>
      </c>
      <c r="F8" t="str">
        <f t="shared" si="0"/>
        <v>Crowd Gathering</v>
      </c>
      <c r="G8">
        <f t="shared" si="1"/>
        <v>48</v>
      </c>
      <c r="O8" s="5"/>
      <c r="BB8" s="4"/>
    </row>
    <row r="9" spans="3:61" x14ac:dyDescent="0.25">
      <c r="C9" s="1" t="str">
        <v>Unconscious/Resting</v>
      </c>
      <c r="D9" s="1">
        <v>37</v>
      </c>
      <c r="F9" t="str">
        <f t="shared" si="0"/>
        <v>Unconscious/Resting</v>
      </c>
      <c r="G9">
        <f t="shared" si="1"/>
        <v>37</v>
      </c>
      <c r="O9" s="6"/>
      <c r="BB9" s="4"/>
    </row>
    <row r="10" spans="3:61" x14ac:dyDescent="0.25">
      <c r="C10" s="1" t="str">
        <v>Unauthorized Access</v>
      </c>
      <c r="D10" s="1">
        <v>10</v>
      </c>
      <c r="F10" t="str">
        <f t="shared" si="0"/>
        <v>Unauthorized Access</v>
      </c>
      <c r="G10">
        <f t="shared" si="1"/>
        <v>10</v>
      </c>
      <c r="BB10" s="4"/>
    </row>
    <row r="11" spans="3:61" x14ac:dyDescent="0.25">
      <c r="C11" s="1" t="str">
        <v>Lifting and Hoisting</v>
      </c>
      <c r="D11" s="1">
        <v>1</v>
      </c>
      <c r="F11" t="str">
        <f t="shared" si="0"/>
        <v>Lifting and Hoisting</v>
      </c>
      <c r="G11">
        <f t="shared" si="1"/>
        <v>1</v>
      </c>
      <c r="BB11" s="4"/>
    </row>
    <row r="12" spans="3:61" x14ac:dyDescent="0.25">
      <c r="C12" s="1"/>
      <c r="D12" s="1"/>
      <c r="F12" t="str">
        <f t="shared" si="0"/>
        <v/>
      </c>
      <c r="G12" t="str">
        <f t="shared" si="1"/>
        <v/>
      </c>
      <c r="BB12" s="4"/>
    </row>
    <row r="13" spans="3:61" x14ac:dyDescent="0.25">
      <c r="C13" s="1"/>
      <c r="D13" s="1"/>
      <c r="F13" t="str">
        <f t="shared" si="0"/>
        <v/>
      </c>
      <c r="G13" t="str">
        <f t="shared" si="1"/>
        <v/>
      </c>
      <c r="BB13" s="4"/>
    </row>
    <row r="14" spans="3:61" ht="19.5" customHeight="1" x14ac:dyDescent="0.25">
      <c r="C14" s="1"/>
      <c r="D14" s="1"/>
      <c r="F14" t="str">
        <f t="shared" si="0"/>
        <v/>
      </c>
      <c r="G14" t="str">
        <f t="shared" si="1"/>
        <v/>
      </c>
      <c r="BB14" s="38"/>
      <c r="BC14" s="4"/>
      <c r="BD14" s="4"/>
      <c r="BE14" s="4"/>
      <c r="BF14" s="4"/>
      <c r="BG14" s="4"/>
      <c r="BH14" s="4"/>
      <c r="BI14" s="4"/>
    </row>
    <row r="15" spans="3:61" ht="19.5" customHeight="1" x14ac:dyDescent="0.25">
      <c r="C15" s="1"/>
      <c r="D15" s="1"/>
      <c r="F15" t="str">
        <f t="shared" si="0"/>
        <v/>
      </c>
      <c r="G15" t="str">
        <f t="shared" si="1"/>
        <v/>
      </c>
      <c r="BB15" s="38"/>
      <c r="BC15" s="4"/>
      <c r="BD15" s="4"/>
      <c r="BE15" s="4"/>
      <c r="BF15" s="4"/>
      <c r="BG15" s="4"/>
      <c r="BH15" s="4"/>
      <c r="BI15" s="4"/>
    </row>
    <row r="16" spans="3:61" ht="19.5" customHeight="1" x14ac:dyDescent="0.25">
      <c r="C16" s="1"/>
      <c r="D16" s="1"/>
      <c r="F16" t="str">
        <f t="shared" si="0"/>
        <v/>
      </c>
      <c r="G16" t="str">
        <f t="shared" si="1"/>
        <v/>
      </c>
      <c r="BB16" s="38"/>
      <c r="BC16" s="4"/>
      <c r="BD16" s="4"/>
      <c r="BE16" s="4"/>
      <c r="BF16" s="4"/>
      <c r="BG16" s="4"/>
      <c r="BH16" s="4"/>
      <c r="BI16" s="4"/>
    </row>
    <row r="17" spans="1:61" ht="19.5" customHeight="1" x14ac:dyDescent="0.25">
      <c r="C17" s="1"/>
      <c r="D17" s="1"/>
      <c r="F17" t="str">
        <f t="shared" si="0"/>
        <v/>
      </c>
      <c r="G17" t="str">
        <f t="shared" si="1"/>
        <v/>
      </c>
      <c r="BB17" s="38"/>
      <c r="BC17" s="4"/>
      <c r="BD17" s="4"/>
      <c r="BE17" s="4"/>
      <c r="BF17" s="4"/>
      <c r="BG17" s="4"/>
      <c r="BH17" s="4"/>
      <c r="BI17" s="4"/>
    </row>
    <row r="18" spans="1:61" ht="19.5" customHeight="1" x14ac:dyDescent="0.25">
      <c r="C18" s="1"/>
      <c r="D18" s="1"/>
      <c r="F18" t="str">
        <f t="shared" si="0"/>
        <v/>
      </c>
      <c r="G18" t="str">
        <f t="shared" si="1"/>
        <v/>
      </c>
      <c r="BB18" s="38"/>
      <c r="BC18" s="4"/>
      <c r="BD18" s="4"/>
      <c r="BE18" s="4"/>
      <c r="BF18" s="4"/>
      <c r="BG18" s="4"/>
      <c r="BH18" s="4"/>
      <c r="BI18" s="4"/>
    </row>
    <row r="19" spans="1:61" ht="19.5" customHeight="1" x14ac:dyDescent="0.25">
      <c r="C19" s="1"/>
      <c r="D19" s="1"/>
      <c r="F19" t="str">
        <f t="shared" si="0"/>
        <v/>
      </c>
      <c r="G19" t="str">
        <f t="shared" si="1"/>
        <v/>
      </c>
      <c r="BB19" s="38"/>
      <c r="BC19" s="4"/>
      <c r="BD19" s="4"/>
      <c r="BE19" s="4"/>
      <c r="BF19" s="4"/>
      <c r="BG19" s="4"/>
      <c r="BH19" s="4"/>
      <c r="BI19" s="4"/>
    </row>
    <row r="20" spans="1:61" ht="19.5" customHeight="1" x14ac:dyDescent="0.25">
      <c r="C20" s="1"/>
      <c r="D20" s="1"/>
      <c r="F20" t="str">
        <f t="shared" si="0"/>
        <v/>
      </c>
      <c r="G20" t="str">
        <f t="shared" si="1"/>
        <v/>
      </c>
      <c r="BB20" s="38"/>
      <c r="BC20" s="4"/>
      <c r="BD20" s="4"/>
      <c r="BE20" s="4"/>
      <c r="BF20" s="4"/>
      <c r="BG20" s="4"/>
      <c r="BH20" s="4"/>
      <c r="BI20" s="4"/>
    </row>
    <row r="21" spans="1:61" ht="19.5" customHeight="1" x14ac:dyDescent="0.25">
      <c r="C21" s="1"/>
      <c r="D21" s="1"/>
      <c r="F21" t="str">
        <f t="shared" si="0"/>
        <v/>
      </c>
      <c r="G21" t="str">
        <f t="shared" si="1"/>
        <v/>
      </c>
      <c r="BB21" s="38"/>
      <c r="BC21" s="4"/>
      <c r="BD21" s="4"/>
      <c r="BE21" s="4"/>
      <c r="BF21" s="4"/>
      <c r="BG21" s="4"/>
      <c r="BH21" s="4"/>
      <c r="BI21" s="4"/>
    </row>
    <row r="22" spans="1:61" ht="19.5" customHeight="1" x14ac:dyDescent="0.25">
      <c r="C22" s="1"/>
      <c r="D22" s="1"/>
      <c r="BB22" s="38"/>
      <c r="BC22" s="4"/>
      <c r="BD22" s="4"/>
      <c r="BE22" s="4"/>
      <c r="BF22" s="4"/>
      <c r="BG22" s="4"/>
      <c r="BH22" s="4"/>
      <c r="BI22" s="4"/>
    </row>
    <row r="23" spans="1:61" ht="19.5" customHeight="1" x14ac:dyDescent="0.25">
      <c r="C23" s="1"/>
      <c r="D23" s="1"/>
      <c r="BB23" s="38"/>
      <c r="BC23" s="4"/>
      <c r="BD23" s="4"/>
      <c r="BE23" s="4"/>
      <c r="BF23" s="4"/>
      <c r="BG23" s="4"/>
      <c r="BH23" s="4"/>
      <c r="BI23" s="4"/>
    </row>
    <row r="24" spans="1:61" ht="19.5" customHeight="1" x14ac:dyDescent="0.25">
      <c r="C24" s="1"/>
      <c r="D24" s="1"/>
      <c r="BB24" s="38"/>
      <c r="BC24" s="4"/>
      <c r="BD24" s="4"/>
      <c r="BE24" s="4"/>
      <c r="BF24" s="4"/>
      <c r="BG24" s="4"/>
      <c r="BH24" s="4"/>
      <c r="BI24" s="4"/>
    </row>
    <row r="25" spans="1:61" ht="19.5" customHeight="1" x14ac:dyDescent="0.25">
      <c r="C25" s="1"/>
      <c r="D25" s="1"/>
      <c r="BB25" s="38"/>
      <c r="BC25" s="4"/>
      <c r="BD25" s="4"/>
      <c r="BE25" s="4"/>
      <c r="BF25" s="4"/>
      <c r="BG25" s="4"/>
      <c r="BH25" s="4"/>
      <c r="BI25" s="4"/>
    </row>
    <row r="26" spans="1:61" ht="19.5" customHeight="1" x14ac:dyDescent="0.25">
      <c r="C26" s="1"/>
      <c r="D26" s="1"/>
      <c r="BB26" s="38"/>
      <c r="BC26" s="4"/>
      <c r="BD26" s="4"/>
      <c r="BE26" s="4"/>
      <c r="BF26" s="4"/>
      <c r="BG26" s="4"/>
      <c r="BH26" s="4"/>
      <c r="BI26" s="4"/>
    </row>
    <row r="27" spans="1:61" ht="19.5" customHeight="1" x14ac:dyDescent="0.25">
      <c r="C27" s="1" t="s">
        <v>34</v>
      </c>
      <c r="D27" s="51">
        <f>SUM(D3:D26)</f>
        <v>2959</v>
      </c>
      <c r="BB27" s="38"/>
      <c r="BC27" s="4"/>
      <c r="BD27" s="4"/>
      <c r="BE27" s="4"/>
      <c r="BF27" s="4"/>
      <c r="BG27" s="4"/>
      <c r="BH27" s="4"/>
      <c r="BI27" s="4"/>
    </row>
    <row r="28" spans="1:61" ht="19.5" customHeight="1" x14ac:dyDescent="0.25">
      <c r="BB28" s="38"/>
      <c r="BC28" s="4"/>
      <c r="BD28" s="4"/>
      <c r="BE28" s="4"/>
      <c r="BF28" s="4"/>
      <c r="BG28" s="4"/>
      <c r="BH28" s="4"/>
      <c r="BI28" s="4"/>
    </row>
    <row r="29" spans="1:61" ht="19.5" customHeight="1" x14ac:dyDescent="0.25">
      <c r="BB29" s="38"/>
      <c r="BC29" s="4"/>
      <c r="BD29" s="4"/>
      <c r="BE29" s="4"/>
      <c r="BF29" s="4"/>
      <c r="BG29" s="4"/>
      <c r="BH29" s="4"/>
      <c r="BI29" s="4"/>
    </row>
    <row r="30" spans="1:61" ht="19.5" customHeight="1" x14ac:dyDescent="0.25">
      <c r="A30" s="60" t="s">
        <v>73</v>
      </c>
      <c r="B30" s="61" t="s">
        <v>74</v>
      </c>
      <c r="BB30" s="38"/>
      <c r="BC30" s="4"/>
      <c r="BD30" s="4"/>
      <c r="BE30" s="4"/>
      <c r="BF30" s="4"/>
      <c r="BG30" s="4"/>
      <c r="BH30" s="4"/>
      <c r="BI30" s="4"/>
    </row>
    <row r="31" spans="1:61" hidden="1" x14ac:dyDescent="0.25">
      <c r="A31" s="58" t="s">
        <v>67</v>
      </c>
      <c r="B31" s="59">
        <f t="shared" ref="B31:B38" si="2">F42</f>
        <v>227</v>
      </c>
      <c r="BB31" s="38"/>
      <c r="BC31" s="4"/>
      <c r="BD31" s="4"/>
      <c r="BE31" s="4"/>
      <c r="BF31" s="4"/>
      <c r="BG31" s="4"/>
      <c r="BH31" s="4"/>
      <c r="BI31" s="4"/>
    </row>
    <row r="32" spans="1:61" hidden="1" x14ac:dyDescent="0.25">
      <c r="A32" s="58" t="s">
        <v>68</v>
      </c>
      <c r="B32" s="59">
        <f t="shared" si="2"/>
        <v>421</v>
      </c>
      <c r="BB32" s="38"/>
      <c r="BC32" s="4"/>
      <c r="BD32" s="4"/>
      <c r="BE32" s="4"/>
      <c r="BF32" s="4"/>
      <c r="BG32" s="4"/>
      <c r="BH32" s="4"/>
      <c r="BI32" s="4"/>
    </row>
    <row r="33" spans="1:61" hidden="1" x14ac:dyDescent="0.25">
      <c r="A33" s="58" t="s">
        <v>69</v>
      </c>
      <c r="B33" s="59">
        <f t="shared" si="2"/>
        <v>554</v>
      </c>
      <c r="BB33" s="38"/>
      <c r="BC33" s="4"/>
      <c r="BD33" s="4"/>
      <c r="BE33" s="4"/>
      <c r="BF33" s="4"/>
      <c r="BG33" s="4"/>
      <c r="BH33" s="4"/>
      <c r="BI33" s="4"/>
    </row>
    <row r="34" spans="1:61" hidden="1" x14ac:dyDescent="0.25">
      <c r="A34" s="58" t="s">
        <v>70</v>
      </c>
      <c r="B34" s="59">
        <f t="shared" si="2"/>
        <v>28</v>
      </c>
      <c r="BB34" s="38"/>
      <c r="BC34" s="4"/>
      <c r="BD34" s="4"/>
      <c r="BE34" s="4"/>
      <c r="BF34" s="4"/>
      <c r="BG34" s="4"/>
      <c r="BH34" s="4"/>
      <c r="BI34" s="4"/>
    </row>
    <row r="35" spans="1:61" hidden="1" x14ac:dyDescent="0.25">
      <c r="A35" s="58" t="s">
        <v>71</v>
      </c>
      <c r="B35" s="59">
        <f t="shared" si="2"/>
        <v>437</v>
      </c>
      <c r="BB35" s="38"/>
      <c r="BC35" s="4"/>
      <c r="BD35" s="4"/>
      <c r="BE35" s="4"/>
      <c r="BF35" s="4"/>
      <c r="BG35" s="4"/>
      <c r="BH35" s="4"/>
      <c r="BI35" s="4"/>
    </row>
    <row r="36" spans="1:61" hidden="1" x14ac:dyDescent="0.25">
      <c r="A36" s="58" t="s">
        <v>72</v>
      </c>
      <c r="B36" s="59">
        <f t="shared" si="2"/>
        <v>754</v>
      </c>
      <c r="BB36" s="38"/>
      <c r="BC36" s="4"/>
      <c r="BD36" s="4"/>
      <c r="BE36" s="4"/>
      <c r="BF36" s="4"/>
      <c r="BG36" s="4"/>
      <c r="BH36" s="4"/>
      <c r="BI36" s="4"/>
    </row>
    <row r="37" spans="1:61" hidden="1" x14ac:dyDescent="0.25">
      <c r="A37" s="62" t="s">
        <v>6066</v>
      </c>
      <c r="B37" s="63">
        <f t="shared" si="2"/>
        <v>278</v>
      </c>
      <c r="BB37" s="38"/>
      <c r="BC37" s="4"/>
      <c r="BD37" s="4"/>
      <c r="BE37" s="4"/>
      <c r="BF37" s="4"/>
      <c r="BG37" s="4"/>
      <c r="BH37" s="4"/>
      <c r="BI37" s="4"/>
    </row>
    <row r="38" spans="1:61" x14ac:dyDescent="0.25">
      <c r="A38" s="62" t="s">
        <v>6065</v>
      </c>
      <c r="B38" s="63">
        <f t="shared" si="2"/>
        <v>260</v>
      </c>
      <c r="BB38" s="38"/>
      <c r="BC38" s="4"/>
      <c r="BD38" s="4"/>
      <c r="BE38" s="4"/>
      <c r="BF38" s="4"/>
      <c r="BG38" s="4"/>
      <c r="BH38" s="4"/>
      <c r="BI38" s="4"/>
    </row>
    <row r="39" spans="1:61" x14ac:dyDescent="0.25">
      <c r="AL39" s="4"/>
    </row>
    <row r="40" spans="1:61" x14ac:dyDescent="0.25">
      <c r="D40" s="45">
        <f>SUM(D42:D51)</f>
        <v>2489</v>
      </c>
      <c r="E40" s="46">
        <f>SUM(E42:E51)</f>
        <v>470</v>
      </c>
      <c r="F40" s="45">
        <f>SUM(F42:F51)</f>
        <v>2959</v>
      </c>
      <c r="L40">
        <f>SUM(L42:M51)</f>
        <v>41</v>
      </c>
      <c r="AL40" s="4"/>
    </row>
    <row r="41" spans="1:61" x14ac:dyDescent="0.25">
      <c r="A41" t="s">
        <v>46</v>
      </c>
      <c r="C41" s="8" t="s">
        <v>18</v>
      </c>
      <c r="D41" s="44" t="s">
        <v>16</v>
      </c>
      <c r="E41" s="44" t="s">
        <v>17</v>
      </c>
      <c r="F41" s="44" t="s">
        <v>31</v>
      </c>
      <c r="G41" s="9" t="s">
        <v>35</v>
      </c>
      <c r="H41" s="10" t="s">
        <v>36</v>
      </c>
      <c r="I41" s="2" t="s">
        <v>19</v>
      </c>
      <c r="J41" s="2" t="s">
        <v>33</v>
      </c>
      <c r="K41" s="8" t="s">
        <v>23</v>
      </c>
      <c r="L41" s="11" t="s">
        <v>22</v>
      </c>
      <c r="M41" s="11" t="s">
        <v>24</v>
      </c>
      <c r="N41" s="35" t="s">
        <v>46</v>
      </c>
      <c r="O41" s="12" t="s">
        <v>43</v>
      </c>
      <c r="P41" s="3" t="s">
        <v>45</v>
      </c>
      <c r="Q41" s="3" t="s">
        <v>34</v>
      </c>
      <c r="AL41" s="4"/>
    </row>
    <row r="42" spans="1:61" x14ac:dyDescent="0.25">
      <c r="A42" s="13" t="str">
        <f>C42</f>
        <v>Lucknow</v>
      </c>
      <c r="C42" s="1" t="str" cm="1">
        <f t="array" ref="C42:H49">_xlfn.LET(
    _xlpm.rawC, 'Raw Data'!C2:C5000,
    _xlpm.rawI, 'Raw Data'!I2:I5000,
    _xlpm.rawJ, 'Raw Data'!K2:K5000,
    _xlpm.nonEmptyCount, COUNTIF(_xlpm.rawC, "&lt;&gt;"),
    IF(_xlpm.nonEmptyCount = 0,
        "",
        _xlfn.LET(
            _xlpm.uniqueC, _xlfn.UNIQUE(_xlfn._xlws.FILTER(_xlpm.rawC, _xlpm.rawC &lt;&gt; "")),
            _xlpm.mildCount, _xlfn.BYROW(_xlpm.uniqueC, _xlfn.LAMBDA(_xlpm.c,
                SUMPRODUCT((_xlpm.rawC = _xlpm.c) * (_xlpm.rawI = "Mild"))
            )),
            _xlpm.severeCount, _xlfn.BYROW(_xlpm.uniqueC, _xlfn.LAMBDA(_xlpm.c,
                SUMPRODUCT((_xlpm.rawC = _xlpm.c) * (_xlpm.rawI = "Severe"))
            )),
            _xlpm.totalCategory, _xlfn.BYROW(_xlfn.SEQUENCE(ROWS(_xlpm.uniqueC)), _xlfn.LAMBDA(_xlpm.i,
                INDEX(_xlpm.mildCount, _xlpm.i) + INDEX(_xlpm.severeCount, _xlpm.i)
            )),
            _xlpm.countJ, _xlfn.BYROW(_xlpm.uniqueC, _xlfn.LAMBDA(_xlpm.c,
                SUM(--(_xlfn.UNIQUE(_xlfn._xlws.FILTER(_xlpm.rawJ, _xlpm.rawC = _xlpm.c)) &lt;&gt; ""))
            )),
            _xlpm.ratio, _xlfn.BYROW(_xlfn.SEQUENCE(ROWS(_xlpm.uniqueC)), _xlfn.LAMBDA(_xlpm.i,
                _xlfn.LET(
                    _xlpm.total, INDEX(_xlpm.totalCategory, _xlpm.i),
                    _xlpm.cnt, INDEX(_xlpm.countJ, _xlpm.i),
                    IF(_xlpm.cnt = 0, "", ROUND(_xlpm.total / _xlpm.cnt, 0))
                )
            )),
            _xlfn.HSTACK(_xlpm.uniqueC, _xlpm.mildCount, _xlpm.severeCount, _xlpm.totalCategory, _xlpm.countJ, _xlpm.ratio)
        )
    )
)</f>
        <v>Lucknow</v>
      </c>
      <c r="D42" s="1">
        <v>158</v>
      </c>
      <c r="E42" s="1">
        <v>69</v>
      </c>
      <c r="F42" s="1">
        <v>227</v>
      </c>
      <c r="G42" s="1">
        <v>29</v>
      </c>
      <c r="H42" s="1">
        <v>8</v>
      </c>
      <c r="I42" s="1" cm="1">
        <f t="array" ref="I42">IF(OR(C42="", COUNTA(_xlfn._xlws.FILTER('Raw Data'!D2:D5000, 'Raw Data'!C2:C5000=C42))=0), " ", COUNTA(_xlfn.UNIQUE(_xlfn._xlws.FILTER('Raw Data'!D2:D5000, ('Raw Data'!C2:C5000=C42)*('Raw Data'!D2:D5000&lt;&gt;"")))))</f>
        <v>5</v>
      </c>
      <c r="J42" s="1" cm="1">
        <f t="array" ref="J42:J49">_xlfn.LET(
    _xlpm.f, F42:F57,
    _xlpm.i, I42:I57,
    _xlpm.h, H42:H57,
    _xlpm.nonEmptyF, COUNTIF(_xlpm.f, "&lt;&gt;"),
    IF(_xlpm.nonEmptyF = 0,
        "",
        _xlfn.LET(
            _xlpm.valid, (_xlpm.f &lt;&gt; "") * (_xlpm.i &lt;&gt; "") * (_xlpm.h &lt;&gt; ""),
            _xlpm.filteredF, _xlfn._xlws.FILTER(_xlpm.f, _xlpm.valid),
            _xlpm.filteredI, _xlfn._xlws.FILTER(_xlpm.i, _xlpm.valid),
            _xlpm.filteredH, _xlfn._xlws.FILTER(_xlpm.h, _xlpm.valid),
            _xlpm.safeI, IF(_xlpm.filteredI = 0, 1, _xlpm.filteredI),
            _xlpm.safeH, IF(_xlpm.filteredH = 0, 1, _xlpm.filteredH),
            ROUND(_xlpm.filteredF / _xlpm.safeI / _xlpm.safeH, 0)
        )
    )
)</f>
        <v>6</v>
      </c>
      <c r="K42" s="1" cm="1">
        <f t="array" ref="K42:K49">_xlfn.LET(
    _xlpm.rawC, 'Raw Data'!C2:C5000,
    _xlpm.rawG, 'Raw Data'!G2:G5000,
    _xlpm.nonEmptyCount, COUNTIF(_xlpm.rawC, "&lt;&gt;"),
    IF(
        _xlpm.nonEmptyCount = 0,
        "",
        _xlfn.LET(
            _xlpm.uniqueSortedC, _xlfn._xlws.SORT(_xlfn.UNIQUE(_xlfn._xlws.FILTER(_xlpm.rawC, _xlpm.rawC &lt;&gt; ""))),
            COUNTIFS(_xlpm.rawC, _xlpm.uniqueSortedC, _xlpm.rawG, 0)
        )
    )
)</f>
        <v>414</v>
      </c>
      <c r="L42" s="1" cm="1">
        <f t="array" ref="L42:L49">_xlfn.LET(
    _xlpm.rawC, 'Raw Data'!C2:C5000,
    _xlpm.rawG, 'Raw Data'!G2:G5000,
    _xlpm.nonEmptyCount, COUNTIF(_xlpm.rawC, "&lt;&gt;"),
    IF(
        _xlpm.nonEmptyCount = 0,
        "",
        _xlfn.LET(
            _xlpm.uniqueSortedC, _xlfn._xlws.SORT(_xlfn.UNIQUE(_xlfn._xlws.FILTER(_xlpm.rawC, _xlpm.rawC &lt;&gt; ""))),
            COUNTIFS(_xlpm.rawC, _xlpm.uniqueSortedC, _xlpm.rawG, 1)
        )
    )
)</f>
        <v>0</v>
      </c>
      <c r="M42" s="1" cm="1">
        <f t="array" ref="M42:M49">_xlfn.LET(
    _xlpm.rawC, 'Raw Data'!C2:C5000,
    _xlpm.rawG, 'Raw Data'!G2:G5000,
    _xlpm.nonEmptyCount, COUNTIF(_xlpm.rawC, "&lt;&gt;"),
    IF(
        _xlpm.nonEmptyCount = 0,
        "",
        _xlfn.LET(
            _xlpm.uniqueSortedC, _xlfn._xlws.SORT(_xlfn.UNIQUE(_xlfn._xlws.FILTER(_xlpm.rawC, _xlpm.rawC &lt;&gt; ""))),
            COUNTIFS(_xlpm.rawC, _xlpm.uniqueSortedC, _xlpm.rawG, 2)
        )
    )
)</f>
        <v>7</v>
      </c>
      <c r="N42" s="1" t="str" cm="1">
        <f t="array" aca="1" ref="N42" ca="1">IF(C42="", "", _xlfn.TEXTJOIN("", TRUE, IF(ISNUMBER(--MID(C42, ROW(INDIRECT("1:" &amp; LEN(C42))), 1)), "", MID(C42, ROW(INDIRECT("1:" &amp; LEN(C42))), 1))))</f>
        <v>Lucknow</v>
      </c>
      <c r="O42" s="1" t="str">
        <f>IF(F42="", "", ROUND((F42/100)*L42, 0) &amp; "%")</f>
        <v>0%</v>
      </c>
      <c r="P42" s="7" cm="1">
        <f t="array" ref="P42:P51">IF(O42:O51="", "", Q42:Q51 - O42:O51)</f>
        <v>1</v>
      </c>
      <c r="Q42" s="7">
        <v>1</v>
      </c>
      <c r="AL42" s="4"/>
      <c r="BA42" s="40"/>
      <c r="BB42" s="40"/>
      <c r="BC42" s="40"/>
      <c r="BD42" s="40"/>
      <c r="BE42" s="40"/>
      <c r="BF42" s="40"/>
      <c r="BG42" s="40"/>
      <c r="BH42" s="40"/>
    </row>
    <row r="43" spans="1:61" x14ac:dyDescent="0.25">
      <c r="A43" s="13" t="str">
        <f t="shared" ref="A43:A48" si="3">C43</f>
        <v>Ahmedabad</v>
      </c>
      <c r="C43" s="1" t="str">
        <v>Ahmedabad</v>
      </c>
      <c r="D43" s="1">
        <v>232</v>
      </c>
      <c r="E43" s="1">
        <v>189</v>
      </c>
      <c r="F43" s="1">
        <v>421</v>
      </c>
      <c r="G43" s="1">
        <v>30</v>
      </c>
      <c r="H43" s="1">
        <v>14</v>
      </c>
      <c r="I43" s="1" cm="1">
        <f t="array" ref="I43">IF(OR(C43="", COUNTA(_xlfn._xlws.FILTER('Raw Data'!D3:D5001, 'Raw Data'!C3:C5001=C43))=0), " ", COUNTA(_xlfn.UNIQUE(_xlfn._xlws.FILTER('Raw Data'!D3:D5001, ('Raw Data'!C3:C5001=C43)*('Raw Data'!D3:D5001&lt;&gt;"")))))</f>
        <v>10</v>
      </c>
      <c r="J43" s="1">
        <v>3</v>
      </c>
      <c r="K43" s="1">
        <v>548</v>
      </c>
      <c r="L43" s="1">
        <v>0</v>
      </c>
      <c r="M43" s="1">
        <v>6</v>
      </c>
      <c r="N43" s="1" t="str" cm="1">
        <f t="array" aca="1" ref="N43" ca="1">IF(C43="", "", _xlfn.TEXTJOIN("", TRUE, IF(ISNUMBER(--MID(C43, ROW(INDIRECT("1:" &amp; LEN(C43))), 1)), "", MID(C43, ROW(INDIRECT("1:" &amp; LEN(C43))), 1))))</f>
        <v>Ahmedabad</v>
      </c>
      <c r="O43" s="1" t="str">
        <f t="shared" ref="O43:O57" si="4">IF(F43="", "", ROUND((F43/100)*L43, 0) &amp; "%")</f>
        <v>0%</v>
      </c>
      <c r="P43" s="7">
        <v>1</v>
      </c>
      <c r="Q43" s="7">
        <v>1</v>
      </c>
      <c r="AL43" s="4"/>
      <c r="BA43" s="41"/>
      <c r="BB43" s="75"/>
      <c r="BC43" s="75"/>
      <c r="BD43" s="75"/>
      <c r="BE43" s="75"/>
      <c r="BF43" s="75"/>
      <c r="BG43" s="75"/>
      <c r="BH43" s="75"/>
    </row>
    <row r="44" spans="1:61" x14ac:dyDescent="0.25">
      <c r="A44" s="13" t="str">
        <f t="shared" si="3"/>
        <v>Guwahati</v>
      </c>
      <c r="C44" s="1" t="str">
        <v>Guwahati</v>
      </c>
      <c r="D44" s="1">
        <v>454</v>
      </c>
      <c r="E44" s="1">
        <v>100</v>
      </c>
      <c r="F44" s="1">
        <v>554</v>
      </c>
      <c r="G44" s="1">
        <v>31</v>
      </c>
      <c r="H44" s="1">
        <v>18</v>
      </c>
      <c r="I44" s="1" cm="1">
        <f t="array" ref="I44">IF(OR(C44="", COUNTA(_xlfn._xlws.FILTER('Raw Data'!D4:D5002, 'Raw Data'!C4:C5002=C44))=0), " ", COUNTA(_xlfn.UNIQUE(_xlfn._xlws.FILTER('Raw Data'!D4:D5002, ('Raw Data'!C4:C5002=C44)*('Raw Data'!D4:D5002&lt;&gt;"")))))</f>
        <v>10</v>
      </c>
      <c r="J44" s="1">
        <v>3</v>
      </c>
      <c r="K44" s="1">
        <v>20</v>
      </c>
      <c r="L44" s="1">
        <v>0</v>
      </c>
      <c r="M44" s="1">
        <v>8</v>
      </c>
      <c r="N44" s="1" t="str" cm="1">
        <f t="array" aca="1" ref="N44" ca="1">IF(C44="", "", _xlfn.TEXTJOIN("", TRUE, IF(ISNUMBER(--MID(C44, ROW(INDIRECT("1:" &amp; LEN(C44))), 1)), "", MID(C44, ROW(INDIRECT("1:" &amp; LEN(C44))), 1))))</f>
        <v>Guwahati</v>
      </c>
      <c r="O44" s="1" t="str">
        <f t="shared" si="4"/>
        <v>0%</v>
      </c>
      <c r="P44" s="7">
        <v>1</v>
      </c>
      <c r="Q44" s="7">
        <v>1</v>
      </c>
      <c r="AL44" s="4"/>
      <c r="BA44" s="42"/>
      <c r="BB44" s="43"/>
      <c r="BC44" s="43"/>
      <c r="BD44" s="43"/>
      <c r="BE44" s="43"/>
      <c r="BF44" s="43"/>
      <c r="BG44" s="43"/>
      <c r="BH44" s="43"/>
    </row>
    <row r="45" spans="1:61" x14ac:dyDescent="0.25">
      <c r="A45" s="13" t="str">
        <f t="shared" si="3"/>
        <v>Jaipur</v>
      </c>
      <c r="C45" s="1" t="str">
        <v>Jaipur</v>
      </c>
      <c r="D45" s="1">
        <v>26</v>
      </c>
      <c r="E45" s="1">
        <v>2</v>
      </c>
      <c r="F45" s="1">
        <v>28</v>
      </c>
      <c r="G45" s="1">
        <v>8</v>
      </c>
      <c r="H45" s="1">
        <v>4</v>
      </c>
      <c r="I45" s="1" cm="1">
        <f t="array" ref="I45">IF(OR(C45="", COUNTA(_xlfn._xlws.FILTER('Raw Data'!D5:D5003, 'Raw Data'!C5:C5003=C45))=0), " ", COUNTA(_xlfn.UNIQUE(_xlfn._xlws.FILTER('Raw Data'!D5:D5003, ('Raw Data'!C5:C5003=C45)*('Raw Data'!D5:D5003&lt;&gt;"")))))</f>
        <v>4</v>
      </c>
      <c r="J45" s="1">
        <v>2</v>
      </c>
      <c r="K45" s="1">
        <v>224</v>
      </c>
      <c r="L45" s="1">
        <v>0</v>
      </c>
      <c r="M45" s="1">
        <v>3</v>
      </c>
      <c r="N45" s="1" t="str" cm="1">
        <f t="array" aca="1" ref="N45" ca="1">IF(C45="", "", _xlfn.TEXTJOIN("", TRUE, IF(ISNUMBER(--MID(C45, ROW(INDIRECT("1:" &amp; LEN(C45))), 1)), "", MID(C45, ROW(INDIRECT("1:" &amp; LEN(C45))), 1))))</f>
        <v>Jaipur</v>
      </c>
      <c r="O45" s="1" t="str">
        <f t="shared" si="4"/>
        <v>0%</v>
      </c>
      <c r="P45" s="7">
        <v>1</v>
      </c>
      <c r="Q45" s="7">
        <v>1</v>
      </c>
      <c r="AL45" s="4"/>
      <c r="BA45" s="42"/>
      <c r="BB45" s="43"/>
      <c r="BC45" s="43"/>
      <c r="BD45" s="43"/>
      <c r="BE45" s="43"/>
      <c r="BF45" s="43"/>
      <c r="BG45" s="43"/>
      <c r="BH45" s="43"/>
    </row>
    <row r="46" spans="1:61" x14ac:dyDescent="0.25">
      <c r="A46" s="13" t="str">
        <f t="shared" si="3"/>
        <v>Thiruvananthapuram</v>
      </c>
      <c r="C46" s="1" t="str">
        <v>Thiruvananthapuram</v>
      </c>
      <c r="D46" s="1">
        <v>420</v>
      </c>
      <c r="E46" s="1">
        <v>17</v>
      </c>
      <c r="F46" s="1">
        <v>437</v>
      </c>
      <c r="G46" s="1">
        <v>29</v>
      </c>
      <c r="H46" s="1">
        <v>15</v>
      </c>
      <c r="I46" s="1" cm="1">
        <f t="array" ref="I46">IF(OR(C46="", COUNTA(_xlfn._xlws.FILTER('Raw Data'!D6:D5004, 'Raw Data'!C6:C5004=C46))=0), " ", COUNTA(_xlfn.UNIQUE(_xlfn._xlws.FILTER('Raw Data'!D6:D5004, ('Raw Data'!C6:C5004=C46)*('Raw Data'!D6:D5004&lt;&gt;"")))))</f>
        <v>4</v>
      </c>
      <c r="J46" s="1">
        <v>7</v>
      </c>
      <c r="K46" s="1">
        <v>741</v>
      </c>
      <c r="L46" s="1">
        <v>0</v>
      </c>
      <c r="M46" s="1">
        <v>13</v>
      </c>
      <c r="N46" s="1" t="str" cm="1">
        <f t="array" aca="1" ref="N46" ca="1">IF(C46="", "", _xlfn.TEXTJOIN("", TRUE, IF(ISNUMBER(--MID(C46, ROW(INDIRECT("1:" &amp; LEN(C46))), 1)), "", MID(C46, ROW(INDIRECT("1:" &amp; LEN(C46))), 1))))</f>
        <v>Thiruvananthapuram</v>
      </c>
      <c r="O46" s="1" t="str">
        <f t="shared" si="4"/>
        <v>0%</v>
      </c>
      <c r="P46" s="7">
        <v>1</v>
      </c>
      <c r="Q46" s="7">
        <v>1</v>
      </c>
      <c r="AL46" s="4"/>
      <c r="BA46" s="42"/>
      <c r="BB46" s="43"/>
      <c r="BC46" s="43"/>
      <c r="BD46" s="43"/>
      <c r="BE46" s="43"/>
      <c r="BF46" s="43"/>
      <c r="BG46" s="43"/>
      <c r="BH46" s="43"/>
    </row>
    <row r="47" spans="1:61" x14ac:dyDescent="0.25">
      <c r="A47" s="13" t="str">
        <f t="shared" si="3"/>
        <v>Mangalore</v>
      </c>
      <c r="C47" s="1" t="str">
        <v>Mangalore</v>
      </c>
      <c r="D47" s="1">
        <v>711</v>
      </c>
      <c r="E47" s="1">
        <v>43</v>
      </c>
      <c r="F47" s="1">
        <v>754</v>
      </c>
      <c r="G47" s="1">
        <v>29</v>
      </c>
      <c r="H47" s="1">
        <v>26</v>
      </c>
      <c r="I47" s="1" cm="1">
        <f t="array" ref="I47">IF(OR(C47="", COUNTA(_xlfn._xlws.FILTER('Raw Data'!D7:D5005, 'Raw Data'!C7:C5005=C47))=0), " ", COUNTA(_xlfn.UNIQUE(_xlfn._xlws.FILTER('Raw Data'!D7:D5005, ('Raw Data'!C7:C5005=C47)*('Raw Data'!D7:D5005&lt;&gt;"")))))</f>
        <v>9</v>
      </c>
      <c r="J47" s="1">
        <v>3</v>
      </c>
      <c r="K47" s="1">
        <v>278</v>
      </c>
      <c r="L47" s="1">
        <v>0</v>
      </c>
      <c r="M47" s="1">
        <v>0</v>
      </c>
      <c r="N47" s="1" t="str" cm="1">
        <f t="array" aca="1" ref="N47" ca="1">IF(C47="", "", _xlfn.TEXTJOIN("", TRUE, IF(ISNUMBER(--MID(C47, ROW(INDIRECT("1:" &amp; LEN(C47))), 1)), "", MID(C47, ROW(INDIRECT("1:" &amp; LEN(C47))), 1))))</f>
        <v>Mangalore</v>
      </c>
      <c r="O47" s="1" t="str">
        <f t="shared" si="4"/>
        <v>0%</v>
      </c>
      <c r="P47" s="7">
        <v>1</v>
      </c>
      <c r="Q47" s="7">
        <v>1</v>
      </c>
      <c r="AL47" s="4"/>
      <c r="BA47" s="42"/>
      <c r="BB47" s="43"/>
      <c r="BC47" s="43"/>
      <c r="BD47" s="43"/>
      <c r="BE47" s="43"/>
      <c r="BF47" s="43"/>
      <c r="BG47" s="43"/>
      <c r="BH47" s="43"/>
    </row>
    <row r="48" spans="1:61" x14ac:dyDescent="0.25">
      <c r="A48" s="13" t="str">
        <f t="shared" si="3"/>
        <v>Mumbai</v>
      </c>
      <c r="C48" s="1" t="str">
        <v>Mumbai</v>
      </c>
      <c r="D48" s="1">
        <v>257</v>
      </c>
      <c r="E48" s="1">
        <v>21</v>
      </c>
      <c r="F48" s="1">
        <v>278</v>
      </c>
      <c r="G48" s="1">
        <v>28</v>
      </c>
      <c r="H48" s="1">
        <v>10</v>
      </c>
      <c r="I48" s="1" cm="1">
        <f t="array" ref="I48">IF(OR(C48="", COUNTA(_xlfn._xlws.FILTER('Raw Data'!D8:D5006, 'Raw Data'!C8:C5006=C48))=0), " ", COUNTA(_xlfn.UNIQUE(_xlfn._xlws.FILTER('Raw Data'!D8:D5006, ('Raw Data'!C8:C5006=C48)*('Raw Data'!D8:D5006&lt;&gt;"")))))</f>
        <v>8</v>
      </c>
      <c r="J48" s="1">
        <v>3</v>
      </c>
      <c r="K48" s="1">
        <v>260</v>
      </c>
      <c r="L48" s="1">
        <v>0</v>
      </c>
      <c r="M48" s="1">
        <v>0</v>
      </c>
      <c r="N48" s="1" t="str" cm="1">
        <f t="array" aca="1" ref="N48" ca="1">IF(C48="", "", _xlfn.TEXTJOIN("", TRUE, IF(ISNUMBER(--MID(C48, ROW(INDIRECT("1:" &amp; LEN(C48))), 1)), "", MID(C48, ROW(INDIRECT("1:" &amp; LEN(C48))), 1))))</f>
        <v>Mumbai</v>
      </c>
      <c r="O48" s="1" t="str">
        <f t="shared" si="4"/>
        <v>0%</v>
      </c>
      <c r="P48" s="7">
        <v>1</v>
      </c>
      <c r="Q48" s="7">
        <v>1</v>
      </c>
      <c r="AL48" s="4"/>
      <c r="BA48" s="42"/>
      <c r="BB48" s="43"/>
      <c r="BC48" s="43"/>
      <c r="BD48" s="43"/>
      <c r="BE48" s="43"/>
      <c r="BF48" s="43"/>
      <c r="BG48" s="43"/>
      <c r="BH48" s="43"/>
    </row>
    <row r="49" spans="1:60" x14ac:dyDescent="0.25">
      <c r="A49" s="13" t="str">
        <f>C49</f>
        <v>Navimumbai</v>
      </c>
      <c r="C49" s="1" t="str">
        <v>Navimumbai</v>
      </c>
      <c r="D49" s="1">
        <v>231</v>
      </c>
      <c r="E49" s="1">
        <v>29</v>
      </c>
      <c r="F49" s="1">
        <v>260</v>
      </c>
      <c r="G49" s="1">
        <v>5</v>
      </c>
      <c r="H49" s="1">
        <v>52</v>
      </c>
      <c r="I49" s="1" cm="1">
        <f t="array" ref="I49">IF(OR(C49="", COUNTA(_xlfn._xlws.FILTER('Raw Data'!D9:D5007, 'Raw Data'!C9:C5007=C49))=0), " ", COUNTA(_xlfn.UNIQUE(_xlfn._xlws.FILTER('Raw Data'!D9:D5007, ('Raw Data'!C9:C5007=C49)*('Raw Data'!D9:D5007&lt;&gt;"")))))</f>
        <v>10</v>
      </c>
      <c r="J49" s="1">
        <v>1</v>
      </c>
      <c r="K49" s="1">
        <v>433</v>
      </c>
      <c r="L49" s="1">
        <v>0</v>
      </c>
      <c r="M49" s="1">
        <v>4</v>
      </c>
      <c r="N49" s="1" t="str" cm="1">
        <f t="array" aca="1" ref="N49" ca="1">IF(C49="", "", _xlfn.TEXTJOIN("", TRUE, IF(ISNUMBER(--MID(C49, ROW(INDIRECT("1:" &amp; LEN(C49))), 1)), "", MID(C49, ROW(INDIRECT("1:" &amp; LEN(C49))), 1))))</f>
        <v>Navimumbai</v>
      </c>
      <c r="O49" s="1" t="str">
        <f t="shared" si="4"/>
        <v>0%</v>
      </c>
      <c r="P49" s="36">
        <v>1</v>
      </c>
      <c r="Q49" s="7">
        <v>1</v>
      </c>
      <c r="AL49" s="4"/>
      <c r="BA49" s="42"/>
      <c r="BB49" s="43"/>
      <c r="BC49" s="43"/>
      <c r="BD49" s="43"/>
      <c r="BE49" s="43"/>
      <c r="BF49" s="43"/>
      <c r="BG49" s="43"/>
      <c r="BH49" s="43"/>
    </row>
    <row r="50" spans="1:60" x14ac:dyDescent="0.25">
      <c r="A50" s="13"/>
      <c r="C50" s="1"/>
      <c r="D50" s="1"/>
      <c r="E50" s="1"/>
      <c r="F50" s="1"/>
      <c r="G50" s="1"/>
      <c r="H50" s="1"/>
      <c r="I50" s="1" t="str" cm="1">
        <f t="array" ref="I50">IF(OR(C50="", COUNTA(_xlfn._xlws.FILTER('Raw Data'!D10:D5008, 'Raw Data'!C10:C5008=C50))=0), " ", COUNTA(_xlfn.UNIQUE(_xlfn._xlws.FILTER('Raw Data'!D10:D5008, ('Raw Data'!C10:C5008=C50)*('Raw Data'!D10:D5008&lt;&gt;"")))))</f>
        <v xml:space="preserve"> </v>
      </c>
      <c r="J50" s="1"/>
      <c r="K50" s="1"/>
      <c r="L50" s="1"/>
      <c r="M50" s="1"/>
      <c r="N50" s="1" t="str" cm="1">
        <f t="array" aca="1" ref="N50" ca="1">IF(C50="", "", _xlfn.TEXTJOIN("", TRUE, IF(ISNUMBER(--MID(C50, ROW(INDIRECT("1:" &amp; LEN(C50))), 1)), "", MID(C50, ROW(INDIRECT("1:" &amp; LEN(C50))), 1))))</f>
        <v/>
      </c>
      <c r="O50" s="1" t="str">
        <f t="shared" si="4"/>
        <v/>
      </c>
      <c r="P50" s="36" t="str">
        <v/>
      </c>
      <c r="Q50" s="7">
        <v>1</v>
      </c>
      <c r="AL50" s="4"/>
      <c r="BA50" s="42"/>
      <c r="BB50" s="43"/>
      <c r="BC50" s="43"/>
      <c r="BD50" s="43"/>
      <c r="BE50" s="43"/>
      <c r="BF50" s="43"/>
      <c r="BG50" s="43"/>
      <c r="BH50" s="43"/>
    </row>
    <row r="51" spans="1:60" x14ac:dyDescent="0.25">
      <c r="A51" s="13"/>
      <c r="C51" s="1"/>
      <c r="D51" s="1"/>
      <c r="E51" s="1"/>
      <c r="F51" s="1"/>
      <c r="G51" s="1"/>
      <c r="H51" s="1"/>
      <c r="I51" s="1" t="str" cm="1">
        <f t="array" ref="I51">IF(OR(C51="", COUNTA(_xlfn._xlws.FILTER('Raw Data'!D11:D5009, 'Raw Data'!C11:C5009=C51))=0), " ", COUNTA(_xlfn.UNIQUE(_xlfn._xlws.FILTER('Raw Data'!D11:D5009, ('Raw Data'!C11:C5009=C51)*('Raw Data'!D11:D5009&lt;&gt;"")))))</f>
        <v xml:space="preserve"> </v>
      </c>
      <c r="J51" s="1"/>
      <c r="K51" s="1"/>
      <c r="L51" s="1"/>
      <c r="M51" s="1"/>
      <c r="N51" s="1" t="str" cm="1">
        <f t="array" aca="1" ref="N51" ca="1">IF(C51="", "", _xlfn.TEXTJOIN("", TRUE, IF(ISNUMBER(--MID(C51, ROW(INDIRECT("1:" &amp; LEN(C51))), 1)), "", MID(C51, ROW(INDIRECT("1:" &amp; LEN(C51))), 1))))</f>
        <v/>
      </c>
      <c r="O51" s="1" t="str">
        <f t="shared" si="4"/>
        <v/>
      </c>
      <c r="P51" s="36" t="str">
        <v/>
      </c>
      <c r="Q51" s="7">
        <v>1</v>
      </c>
      <c r="AL51" s="4"/>
      <c r="BA51" s="42"/>
      <c r="BB51" s="43"/>
      <c r="BC51" s="43"/>
      <c r="BD51" s="43"/>
      <c r="BE51" s="43"/>
      <c r="BF51" s="43"/>
      <c r="BG51" s="43"/>
      <c r="BH51" s="43"/>
    </row>
    <row r="52" spans="1:60" x14ac:dyDescent="0.25">
      <c r="A52" s="13"/>
      <c r="N52" t="str" cm="1">
        <f t="array" aca="1" ref="N52" ca="1">IF(C52="", "", _xlfn.TEXTJOIN("", TRUE, IF(ISNUMBER(--MID(C52, ROW(INDIRECT("1:" &amp; LEN(C52))), 1)), "", MID(C52, ROW(INDIRECT("1:" &amp; LEN(C52))), 1))))</f>
        <v/>
      </c>
      <c r="O52" t="str">
        <f t="shared" si="4"/>
        <v/>
      </c>
      <c r="P52" s="14"/>
      <c r="Q52" s="14"/>
      <c r="AL52" s="4"/>
      <c r="BA52" s="42"/>
      <c r="BB52" s="43"/>
      <c r="BC52" s="43"/>
      <c r="BD52" s="43"/>
      <c r="BE52" s="43"/>
      <c r="BF52" s="43"/>
      <c r="BG52" s="43"/>
      <c r="BH52" s="43"/>
    </row>
    <row r="53" spans="1:60" x14ac:dyDescent="0.25">
      <c r="N53" t="str" cm="1">
        <f t="array" aca="1" ref="N53" ca="1">IF(C53="", "", _xlfn.TEXTJOIN("", TRUE, IF(ISNUMBER(--MID(C53, ROW(INDIRECT("1:" &amp; LEN(C53))), 1)), "", MID(C53, ROW(INDIRECT("1:" &amp; LEN(C53))), 1))))</f>
        <v/>
      </c>
      <c r="O53" t="str">
        <f t="shared" si="4"/>
        <v/>
      </c>
      <c r="P53" s="14"/>
      <c r="Q53" s="14"/>
      <c r="AL53" s="4"/>
      <c r="BA53" s="42"/>
      <c r="BB53" s="43"/>
      <c r="BC53" s="43"/>
      <c r="BD53" s="43"/>
      <c r="BE53" s="43"/>
      <c r="BF53" s="43"/>
      <c r="BG53" s="43"/>
      <c r="BH53" s="43"/>
    </row>
    <row r="54" spans="1:60" x14ac:dyDescent="0.25">
      <c r="N54" t="str" cm="1">
        <f t="array" aca="1" ref="N54" ca="1">IF(C54="", "", _xlfn.TEXTJOIN("", TRUE, IF(ISNUMBER(--MID(C54, ROW(INDIRECT("1:" &amp; LEN(C54))), 1)), "", MID(C54, ROW(INDIRECT("1:" &amp; LEN(C54))), 1))))</f>
        <v/>
      </c>
      <c r="O54" t="str">
        <f t="shared" si="4"/>
        <v/>
      </c>
      <c r="P54" s="14"/>
      <c r="Q54" s="14"/>
      <c r="AL54" s="4"/>
      <c r="BA54" s="42"/>
      <c r="BB54" s="43"/>
      <c r="BC54" s="43"/>
      <c r="BD54" s="43"/>
      <c r="BE54" s="43"/>
      <c r="BF54" s="43"/>
      <c r="BG54" s="43"/>
      <c r="BH54" s="43"/>
    </row>
    <row r="55" spans="1:60" x14ac:dyDescent="0.25">
      <c r="O55" t="str">
        <f t="shared" si="4"/>
        <v/>
      </c>
      <c r="P55" s="14"/>
      <c r="Q55" s="14"/>
      <c r="AL55" s="4"/>
      <c r="BA55" s="41"/>
      <c r="BB55" s="42"/>
      <c r="BC55" s="42"/>
      <c r="BD55" s="42"/>
      <c r="BE55" s="42"/>
      <c r="BF55" s="42"/>
      <c r="BG55" s="42"/>
      <c r="BH55" s="42"/>
    </row>
    <row r="56" spans="1:60" x14ac:dyDescent="0.25">
      <c r="O56" t="str">
        <f t="shared" si="4"/>
        <v/>
      </c>
      <c r="P56" s="14"/>
      <c r="Q56" s="14"/>
      <c r="AL56" s="4"/>
    </row>
    <row r="57" spans="1:60" x14ac:dyDescent="0.25">
      <c r="J57" s="16"/>
      <c r="K57" s="15"/>
      <c r="L57" s="65"/>
      <c r="M57" s="65"/>
      <c r="O57" t="str">
        <f t="shared" si="4"/>
        <v/>
      </c>
      <c r="P57" s="14"/>
      <c r="Q57" s="14"/>
      <c r="AL57" s="4"/>
    </row>
    <row r="58" spans="1:60" x14ac:dyDescent="0.25">
      <c r="P58" s="14"/>
      <c r="Q58" s="14"/>
      <c r="AL58" s="4"/>
    </row>
    <row r="59" spans="1:60" x14ac:dyDescent="0.25">
      <c r="P59" s="14"/>
      <c r="Q59" s="14"/>
      <c r="AL59" s="4"/>
    </row>
    <row r="60" spans="1:60" x14ac:dyDescent="0.25">
      <c r="P60" s="14"/>
      <c r="Q60" s="14"/>
      <c r="AL60" s="4"/>
    </row>
    <row r="61" spans="1:60" x14ac:dyDescent="0.25">
      <c r="P61" s="14"/>
      <c r="Q61" s="14"/>
      <c r="AL61" s="4"/>
    </row>
    <row r="62" spans="1:60" x14ac:dyDescent="0.25">
      <c r="P62" s="14"/>
      <c r="Q62" s="14"/>
      <c r="AL62" s="4"/>
    </row>
    <row r="63" spans="1:60" x14ac:dyDescent="0.25">
      <c r="P63" s="14"/>
      <c r="Q63" s="14"/>
      <c r="AL63" s="4"/>
    </row>
    <row r="64" spans="1:60" x14ac:dyDescent="0.25">
      <c r="P64" s="14"/>
      <c r="Q64" s="14"/>
      <c r="AL64" s="4"/>
    </row>
    <row r="65" spans="1:38" x14ac:dyDescent="0.25">
      <c r="P65" s="14"/>
      <c r="Q65" s="14"/>
      <c r="AL65" s="4"/>
    </row>
    <row r="66" spans="1:38" x14ac:dyDescent="0.25">
      <c r="P66" s="14"/>
      <c r="Q66" s="14"/>
      <c r="AL66" s="4"/>
    </row>
    <row r="67" spans="1:38" x14ac:dyDescent="0.25">
      <c r="P67" s="14"/>
      <c r="Q67" s="14"/>
      <c r="AL67" s="4"/>
    </row>
    <row r="68" spans="1:38" x14ac:dyDescent="0.25">
      <c r="P68" s="14"/>
      <c r="Q68" s="14"/>
      <c r="AL68" s="4"/>
    </row>
    <row r="69" spans="1:38" x14ac:dyDescent="0.25">
      <c r="P69" s="14"/>
      <c r="Q69" s="14"/>
      <c r="AL69" s="4"/>
    </row>
    <row r="70" spans="1:38" x14ac:dyDescent="0.25">
      <c r="A70" s="1" t="s">
        <v>46</v>
      </c>
      <c r="B70" s="1" t="s">
        <v>25</v>
      </c>
      <c r="C70" s="1" t="s">
        <v>26</v>
      </c>
      <c r="D70" s="1" t="s">
        <v>27</v>
      </c>
      <c r="E70" s="1" t="s">
        <v>28</v>
      </c>
      <c r="F70" s="1" t="s">
        <v>103</v>
      </c>
      <c r="G70" s="1" t="s">
        <v>29</v>
      </c>
      <c r="H70" s="1" t="s">
        <v>30</v>
      </c>
      <c r="I70" s="1" t="s">
        <v>4731</v>
      </c>
      <c r="J70" s="1" t="s">
        <v>50</v>
      </c>
      <c r="K70" s="1" t="s">
        <v>51</v>
      </c>
      <c r="L70" s="1" t="s">
        <v>52</v>
      </c>
      <c r="P70" s="14"/>
      <c r="Q70" s="14"/>
      <c r="AL70" s="4"/>
    </row>
    <row r="71" spans="1:38" x14ac:dyDescent="0.25">
      <c r="A71" s="48" t="s">
        <v>1</v>
      </c>
      <c r="B71" s="1" t="s">
        <v>53</v>
      </c>
      <c r="C71" s="1" t="s">
        <v>53</v>
      </c>
      <c r="D71" s="1" t="s">
        <v>53</v>
      </c>
      <c r="E71" s="1" t="s">
        <v>53</v>
      </c>
      <c r="F71" s="1" t="s">
        <v>53</v>
      </c>
      <c r="G71" s="1" t="s">
        <v>53</v>
      </c>
      <c r="H71" s="1" t="s">
        <v>53</v>
      </c>
      <c r="I71" s="1" t="s">
        <v>53</v>
      </c>
      <c r="J71" s="1" t="s">
        <v>53</v>
      </c>
      <c r="K71" s="1" t="s">
        <v>53</v>
      </c>
      <c r="L71" s="1" t="s">
        <v>53</v>
      </c>
      <c r="P71" s="14"/>
      <c r="Q71" s="14"/>
      <c r="AL71" s="4"/>
    </row>
    <row r="72" spans="1:38" x14ac:dyDescent="0.25">
      <c r="A72" s="48" t="s">
        <v>54</v>
      </c>
      <c r="B72" s="1" t="s">
        <v>53</v>
      </c>
      <c r="C72" s="1" t="s">
        <v>53</v>
      </c>
      <c r="D72" s="1" t="s">
        <v>53</v>
      </c>
      <c r="E72" s="1" t="s">
        <v>53</v>
      </c>
      <c r="F72" s="1" t="s">
        <v>53</v>
      </c>
      <c r="G72" s="1" t="s">
        <v>53</v>
      </c>
      <c r="H72" s="1" t="s">
        <v>53</v>
      </c>
      <c r="I72" s="1" t="s">
        <v>53</v>
      </c>
      <c r="J72" s="1" t="s">
        <v>53</v>
      </c>
      <c r="K72" s="1" t="s">
        <v>53</v>
      </c>
      <c r="L72" s="1" t="s">
        <v>53</v>
      </c>
      <c r="P72" s="14"/>
      <c r="Q72" s="14"/>
      <c r="AL72" s="4"/>
    </row>
    <row r="73" spans="1:38" x14ac:dyDescent="0.25">
      <c r="A73" s="48" t="s">
        <v>55</v>
      </c>
      <c r="B73" s="1" t="s">
        <v>53</v>
      </c>
      <c r="C73" s="1" t="s">
        <v>53</v>
      </c>
      <c r="D73" s="1" t="s">
        <v>53</v>
      </c>
      <c r="E73" s="1" t="s">
        <v>53</v>
      </c>
      <c r="F73" s="1" t="s">
        <v>53</v>
      </c>
      <c r="G73" s="1" t="s">
        <v>53</v>
      </c>
      <c r="H73" s="1" t="s">
        <v>53</v>
      </c>
      <c r="I73" s="1" t="s">
        <v>53</v>
      </c>
      <c r="J73" s="1" t="s">
        <v>53</v>
      </c>
      <c r="K73" s="1" t="s">
        <v>53</v>
      </c>
      <c r="L73" s="1" t="s">
        <v>53</v>
      </c>
      <c r="P73" s="14"/>
      <c r="Q73" s="14"/>
      <c r="AL73" s="4"/>
    </row>
    <row r="74" spans="1:38" x14ac:dyDescent="0.25">
      <c r="A74" s="48" t="s">
        <v>2</v>
      </c>
      <c r="B74" s="1" t="s">
        <v>53</v>
      </c>
      <c r="C74" s="1" t="s">
        <v>53</v>
      </c>
      <c r="D74" s="1" t="s">
        <v>53</v>
      </c>
      <c r="E74" s="1" t="s">
        <v>53</v>
      </c>
      <c r="F74" s="1" t="s">
        <v>53</v>
      </c>
      <c r="G74" s="1" t="s">
        <v>53</v>
      </c>
      <c r="H74" s="1" t="s">
        <v>53</v>
      </c>
      <c r="I74" s="1" t="s">
        <v>53</v>
      </c>
      <c r="J74" s="1" t="s">
        <v>53</v>
      </c>
      <c r="K74" s="1" t="s">
        <v>53</v>
      </c>
      <c r="L74" s="1" t="s">
        <v>53</v>
      </c>
      <c r="P74" s="14"/>
    </row>
    <row r="75" spans="1:38" x14ac:dyDescent="0.25">
      <c r="A75" s="48" t="s">
        <v>4</v>
      </c>
      <c r="B75" s="1" t="s">
        <v>53</v>
      </c>
      <c r="C75" s="1" t="s">
        <v>53</v>
      </c>
      <c r="D75" s="1" t="s">
        <v>53</v>
      </c>
      <c r="E75" s="1" t="s">
        <v>53</v>
      </c>
      <c r="F75" s="1" t="s">
        <v>53</v>
      </c>
      <c r="G75" s="1" t="s">
        <v>53</v>
      </c>
      <c r="H75" s="1" t="s">
        <v>53</v>
      </c>
      <c r="I75" s="1" t="s">
        <v>53</v>
      </c>
      <c r="J75" s="1" t="s">
        <v>53</v>
      </c>
      <c r="K75" s="1" t="s">
        <v>53</v>
      </c>
      <c r="L75" s="49" t="s">
        <v>57</v>
      </c>
    </row>
    <row r="76" spans="1:38" x14ac:dyDescent="0.25">
      <c r="A76" s="48" t="s">
        <v>56</v>
      </c>
      <c r="B76" s="1" t="s">
        <v>53</v>
      </c>
      <c r="C76" s="1" t="s">
        <v>53</v>
      </c>
      <c r="D76" s="1" t="s">
        <v>53</v>
      </c>
      <c r="E76" s="1" t="s">
        <v>53</v>
      </c>
      <c r="F76" s="1" t="s">
        <v>53</v>
      </c>
      <c r="G76" s="1" t="s">
        <v>53</v>
      </c>
      <c r="H76" s="1" t="s">
        <v>53</v>
      </c>
      <c r="I76" s="1" t="s">
        <v>53</v>
      </c>
      <c r="J76" s="1" t="s">
        <v>53</v>
      </c>
      <c r="K76" s="1" t="s">
        <v>53</v>
      </c>
      <c r="L76" s="49" t="s">
        <v>57</v>
      </c>
    </row>
    <row r="77" spans="1:38" x14ac:dyDescent="0.25">
      <c r="A77" s="48" t="s">
        <v>58</v>
      </c>
      <c r="B77" s="1" t="s">
        <v>53</v>
      </c>
      <c r="C77" s="1" t="s">
        <v>53</v>
      </c>
      <c r="D77" s="1" t="s">
        <v>53</v>
      </c>
      <c r="E77" s="1" t="s">
        <v>53</v>
      </c>
      <c r="F77" s="1" t="s">
        <v>53</v>
      </c>
      <c r="G77" s="1" t="s">
        <v>53</v>
      </c>
      <c r="H77" s="1" t="s">
        <v>53</v>
      </c>
      <c r="I77" s="1" t="s">
        <v>53</v>
      </c>
      <c r="J77" s="1" t="s">
        <v>53</v>
      </c>
      <c r="K77" s="1" t="s">
        <v>53</v>
      </c>
      <c r="L77" s="49" t="s">
        <v>57</v>
      </c>
    </row>
    <row r="78" spans="1:38" x14ac:dyDescent="0.25">
      <c r="A78" s="48" t="s">
        <v>3</v>
      </c>
      <c r="B78" s="1" t="s">
        <v>57</v>
      </c>
      <c r="C78" s="1" t="s">
        <v>57</v>
      </c>
      <c r="D78" s="1" t="s">
        <v>57</v>
      </c>
      <c r="E78" s="1" t="s">
        <v>57</v>
      </c>
      <c r="F78" s="1" t="s">
        <v>57</v>
      </c>
      <c r="G78" s="1" t="s">
        <v>57</v>
      </c>
      <c r="H78" s="1" t="s">
        <v>57</v>
      </c>
      <c r="I78" s="1" t="s">
        <v>57</v>
      </c>
      <c r="J78" s="1" t="s">
        <v>57</v>
      </c>
      <c r="K78" s="1" t="s">
        <v>57</v>
      </c>
      <c r="L78" s="1" t="s">
        <v>57</v>
      </c>
    </row>
    <row r="79" spans="1:38" x14ac:dyDescent="0.25">
      <c r="A79" s="48" t="s">
        <v>12</v>
      </c>
      <c r="B79" s="1" t="s">
        <v>57</v>
      </c>
      <c r="C79" s="1" t="s">
        <v>57</v>
      </c>
      <c r="D79" s="1" t="s">
        <v>57</v>
      </c>
      <c r="E79" s="1" t="s">
        <v>57</v>
      </c>
      <c r="F79" s="1" t="s">
        <v>57</v>
      </c>
      <c r="G79" s="1" t="s">
        <v>57</v>
      </c>
      <c r="H79" s="1" t="s">
        <v>57</v>
      </c>
      <c r="I79" s="1" t="s">
        <v>57</v>
      </c>
      <c r="J79" s="1" t="s">
        <v>57</v>
      </c>
      <c r="K79" s="1" t="s">
        <v>57</v>
      </c>
      <c r="L79" s="1" t="s">
        <v>57</v>
      </c>
    </row>
    <row r="80" spans="1:38" x14ac:dyDescent="0.25">
      <c r="A80" s="48" t="s">
        <v>9</v>
      </c>
      <c r="B80" s="1" t="s">
        <v>57</v>
      </c>
      <c r="C80" s="1" t="s">
        <v>57</v>
      </c>
      <c r="D80" s="1" t="s">
        <v>57</v>
      </c>
      <c r="E80" s="1" t="s">
        <v>57</v>
      </c>
      <c r="F80" s="1" t="s">
        <v>57</v>
      </c>
      <c r="G80" s="1" t="s">
        <v>57</v>
      </c>
      <c r="H80" s="1" t="s">
        <v>57</v>
      </c>
      <c r="I80" s="1" t="s">
        <v>57</v>
      </c>
      <c r="J80" s="1" t="s">
        <v>57</v>
      </c>
      <c r="K80" s="1" t="s">
        <v>57</v>
      </c>
      <c r="L80" s="1" t="s">
        <v>57</v>
      </c>
    </row>
    <row r="81" spans="1:12" x14ac:dyDescent="0.25">
      <c r="A81" s="48" t="s">
        <v>11</v>
      </c>
      <c r="B81" s="1" t="s">
        <v>57</v>
      </c>
      <c r="C81" s="1" t="s">
        <v>57</v>
      </c>
      <c r="D81" s="1" t="s">
        <v>57</v>
      </c>
      <c r="E81" s="1" t="s">
        <v>57</v>
      </c>
      <c r="F81" s="1" t="s">
        <v>57</v>
      </c>
      <c r="G81" s="1" t="s">
        <v>57</v>
      </c>
      <c r="H81" s="1" t="s">
        <v>57</v>
      </c>
      <c r="I81" s="1" t="s">
        <v>57</v>
      </c>
      <c r="J81" s="1" t="s">
        <v>57</v>
      </c>
      <c r="K81" s="1" t="s">
        <v>57</v>
      </c>
      <c r="L81" s="1" t="s">
        <v>57</v>
      </c>
    </row>
    <row r="82" spans="1:12" x14ac:dyDescent="0.25">
      <c r="A82" s="48" t="s">
        <v>10</v>
      </c>
      <c r="B82" s="1" t="s">
        <v>57</v>
      </c>
      <c r="C82" s="1" t="s">
        <v>57</v>
      </c>
      <c r="D82" s="1" t="s">
        <v>57</v>
      </c>
      <c r="E82" s="1" t="s">
        <v>57</v>
      </c>
      <c r="F82" s="1" t="s">
        <v>57</v>
      </c>
      <c r="G82" s="1" t="s">
        <v>57</v>
      </c>
      <c r="H82" s="1" t="s">
        <v>57</v>
      </c>
      <c r="I82" s="1" t="s">
        <v>57</v>
      </c>
      <c r="J82" s="1" t="s">
        <v>57</v>
      </c>
      <c r="K82" s="1" t="s">
        <v>57</v>
      </c>
      <c r="L82" s="1" t="s">
        <v>57</v>
      </c>
    </row>
    <row r="83" spans="1:12" x14ac:dyDescent="0.25">
      <c r="A83" s="48" t="s">
        <v>0</v>
      </c>
      <c r="B83" s="1" t="s">
        <v>57</v>
      </c>
      <c r="C83" s="1" t="s">
        <v>57</v>
      </c>
      <c r="D83" s="1" t="s">
        <v>57</v>
      </c>
      <c r="E83" s="1" t="s">
        <v>57</v>
      </c>
      <c r="F83" s="1" t="s">
        <v>57</v>
      </c>
      <c r="G83" s="1" t="s">
        <v>57</v>
      </c>
      <c r="H83" s="1" t="s">
        <v>57</v>
      </c>
      <c r="I83" s="1" t="s">
        <v>57</v>
      </c>
      <c r="J83" s="1" t="s">
        <v>57</v>
      </c>
      <c r="K83" s="1" t="s">
        <v>57</v>
      </c>
      <c r="L83" s="1" t="s">
        <v>57</v>
      </c>
    </row>
    <row r="84" spans="1:12" x14ac:dyDescent="0.25">
      <c r="A84" s="48" t="s">
        <v>59</v>
      </c>
      <c r="B84" s="1" t="s">
        <v>57</v>
      </c>
      <c r="C84" s="1" t="s">
        <v>57</v>
      </c>
      <c r="D84" s="1" t="s">
        <v>57</v>
      </c>
      <c r="E84" s="1" t="s">
        <v>57</v>
      </c>
      <c r="F84" s="1" t="s">
        <v>57</v>
      </c>
      <c r="G84" s="1" t="s">
        <v>57</v>
      </c>
      <c r="H84" s="1" t="s">
        <v>57</v>
      </c>
      <c r="I84" s="1" t="s">
        <v>57</v>
      </c>
      <c r="J84" s="1" t="s">
        <v>57</v>
      </c>
      <c r="K84" s="1" t="s">
        <v>57</v>
      </c>
      <c r="L84" s="1" t="s">
        <v>57</v>
      </c>
    </row>
    <row r="85" spans="1:12" x14ac:dyDescent="0.25">
      <c r="A85" s="48" t="s">
        <v>5</v>
      </c>
      <c r="B85" s="1" t="s">
        <v>57</v>
      </c>
      <c r="C85" s="1" t="s">
        <v>57</v>
      </c>
      <c r="D85" s="1" t="s">
        <v>57</v>
      </c>
      <c r="E85" s="1" t="s">
        <v>57</v>
      </c>
      <c r="F85" s="1" t="s">
        <v>57</v>
      </c>
      <c r="G85" s="1" t="s">
        <v>57</v>
      </c>
      <c r="H85" s="1" t="s">
        <v>57</v>
      </c>
      <c r="I85" s="1" t="s">
        <v>57</v>
      </c>
      <c r="J85" s="1" t="s">
        <v>57</v>
      </c>
      <c r="K85" s="1" t="s">
        <v>57</v>
      </c>
      <c r="L85" s="1" t="s">
        <v>57</v>
      </c>
    </row>
    <row r="86" spans="1:12" x14ac:dyDescent="0.25">
      <c r="A86" s="48" t="s">
        <v>60</v>
      </c>
      <c r="B86" s="1" t="s">
        <v>57</v>
      </c>
      <c r="C86" s="1" t="s">
        <v>57</v>
      </c>
      <c r="D86" s="1" t="s">
        <v>57</v>
      </c>
      <c r="E86" s="1" t="s">
        <v>57</v>
      </c>
      <c r="F86" s="1" t="s">
        <v>57</v>
      </c>
      <c r="G86" s="1" t="s">
        <v>57</v>
      </c>
      <c r="H86" s="1" t="s">
        <v>57</v>
      </c>
      <c r="I86" s="1" t="s">
        <v>57</v>
      </c>
      <c r="J86" s="1" t="s">
        <v>57</v>
      </c>
      <c r="K86" s="1" t="s">
        <v>57</v>
      </c>
      <c r="L86" s="1" t="s">
        <v>57</v>
      </c>
    </row>
    <row r="87" spans="1:12" x14ac:dyDescent="0.25">
      <c r="A87" s="48" t="s">
        <v>61</v>
      </c>
      <c r="B87" s="1" t="s">
        <v>57</v>
      </c>
      <c r="C87" s="1" t="s">
        <v>57</v>
      </c>
      <c r="D87" s="1" t="s">
        <v>57</v>
      </c>
      <c r="E87" s="1" t="s">
        <v>57</v>
      </c>
      <c r="F87" s="1" t="s">
        <v>57</v>
      </c>
      <c r="G87" s="1" t="s">
        <v>57</v>
      </c>
      <c r="H87" s="1" t="s">
        <v>57</v>
      </c>
      <c r="I87" s="1" t="s">
        <v>57</v>
      </c>
      <c r="J87" s="1" t="s">
        <v>57</v>
      </c>
      <c r="K87" s="1" t="s">
        <v>57</v>
      </c>
      <c r="L87" s="1" t="s">
        <v>57</v>
      </c>
    </row>
    <row r="88" spans="1:12" x14ac:dyDescent="0.25">
      <c r="A88" s="48" t="s">
        <v>62</v>
      </c>
      <c r="B88" s="1" t="s">
        <v>57</v>
      </c>
      <c r="C88" s="1" t="s">
        <v>57</v>
      </c>
      <c r="D88" s="1" t="s">
        <v>57</v>
      </c>
      <c r="E88" s="1" t="s">
        <v>57</v>
      </c>
      <c r="F88" s="1" t="s">
        <v>57</v>
      </c>
      <c r="G88" s="1" t="s">
        <v>57</v>
      </c>
      <c r="H88" s="1" t="s">
        <v>57</v>
      </c>
      <c r="I88" s="1" t="s">
        <v>57</v>
      </c>
      <c r="J88" s="1" t="s">
        <v>57</v>
      </c>
      <c r="K88" s="1" t="s">
        <v>57</v>
      </c>
      <c r="L88" s="1" t="s">
        <v>57</v>
      </c>
    </row>
    <row r="89" spans="1:12" x14ac:dyDescent="0.25">
      <c r="A89" s="48" t="s">
        <v>63</v>
      </c>
      <c r="B89" s="1" t="s">
        <v>57</v>
      </c>
      <c r="C89" s="1" t="s">
        <v>57</v>
      </c>
      <c r="D89" s="1" t="s">
        <v>57</v>
      </c>
      <c r="E89" s="1" t="s">
        <v>57</v>
      </c>
      <c r="F89" s="1" t="s">
        <v>57</v>
      </c>
      <c r="G89" s="1" t="s">
        <v>57</v>
      </c>
      <c r="H89" s="1" t="s">
        <v>57</v>
      </c>
      <c r="I89" s="1" t="s">
        <v>57</v>
      </c>
      <c r="J89" s="1" t="s">
        <v>57</v>
      </c>
      <c r="K89" s="1" t="s">
        <v>57</v>
      </c>
      <c r="L89" s="1" t="s">
        <v>57</v>
      </c>
    </row>
    <row r="90" spans="1:12" x14ac:dyDescent="0.25">
      <c r="A90" s="48" t="s">
        <v>64</v>
      </c>
      <c r="B90" s="1" t="s">
        <v>57</v>
      </c>
      <c r="C90" s="1" t="s">
        <v>57</v>
      </c>
      <c r="D90" s="1" t="s">
        <v>57</v>
      </c>
      <c r="E90" s="1" t="s">
        <v>57</v>
      </c>
      <c r="F90" s="1" t="s">
        <v>57</v>
      </c>
      <c r="G90" s="1" t="s">
        <v>57</v>
      </c>
      <c r="H90" s="1" t="s">
        <v>57</v>
      </c>
      <c r="I90" s="1" t="s">
        <v>57</v>
      </c>
      <c r="J90" s="1" t="s">
        <v>57</v>
      </c>
      <c r="K90" s="1" t="s">
        <v>57</v>
      </c>
      <c r="L90" s="1" t="s">
        <v>57</v>
      </c>
    </row>
    <row r="91" spans="1:12" x14ac:dyDescent="0.25">
      <c r="A91" s="48" t="s">
        <v>65</v>
      </c>
      <c r="B91" s="1" t="s">
        <v>57</v>
      </c>
      <c r="C91" s="1" t="s">
        <v>57</v>
      </c>
      <c r="D91" s="1" t="s">
        <v>57</v>
      </c>
      <c r="E91" s="1" t="s">
        <v>57</v>
      </c>
      <c r="F91" s="1" t="s">
        <v>57</v>
      </c>
      <c r="G91" s="1" t="s">
        <v>57</v>
      </c>
      <c r="H91" s="1" t="s">
        <v>57</v>
      </c>
      <c r="I91" s="1" t="s">
        <v>57</v>
      </c>
      <c r="J91" s="1" t="s">
        <v>57</v>
      </c>
      <c r="K91" s="1" t="s">
        <v>57</v>
      </c>
      <c r="L91" s="1" t="s">
        <v>57</v>
      </c>
    </row>
    <row r="92" spans="1:12" x14ac:dyDescent="0.25">
      <c r="C92" s="38"/>
      <c r="D92" s="4"/>
      <c r="E92" s="4"/>
      <c r="F92" s="4"/>
      <c r="G92" s="4"/>
      <c r="H92" s="4"/>
      <c r="I92" s="4"/>
      <c r="J92" s="4"/>
    </row>
    <row r="98" spans="3:18" x14ac:dyDescent="0.25">
      <c r="C98" s="4"/>
    </row>
    <row r="99" spans="3:18" x14ac:dyDescent="0.25">
      <c r="C99" s="15"/>
      <c r="D99" s="16"/>
      <c r="E99" s="16"/>
      <c r="F99" s="16"/>
      <c r="G99" s="16"/>
      <c r="H99" s="4"/>
    </row>
    <row r="100" spans="3:18" x14ac:dyDescent="0.25">
      <c r="C100" s="20"/>
      <c r="D100" s="21"/>
      <c r="E100" s="21"/>
      <c r="F100" s="21"/>
      <c r="G100" s="20"/>
    </row>
    <row r="101" spans="3:18" x14ac:dyDescent="0.25">
      <c r="C101" s="20"/>
      <c r="D101" s="21"/>
      <c r="E101" s="21"/>
      <c r="F101" s="21"/>
      <c r="G101" s="20"/>
    </row>
    <row r="102" spans="3:18" x14ac:dyDescent="0.25">
      <c r="C102" s="21"/>
      <c r="D102" s="21"/>
      <c r="E102" s="21"/>
      <c r="F102" s="21"/>
      <c r="G102" s="20"/>
    </row>
    <row r="103" spans="3:18" x14ac:dyDescent="0.25">
      <c r="D103" s="21"/>
      <c r="E103" s="21"/>
      <c r="F103" s="21"/>
      <c r="G103" s="20"/>
    </row>
    <row r="104" spans="3:18" x14ac:dyDescent="0.25">
      <c r="C104" s="21"/>
      <c r="D104" s="22"/>
      <c r="E104" s="22"/>
      <c r="F104" s="22"/>
      <c r="G104" s="23"/>
      <c r="H104" s="24"/>
    </row>
    <row r="105" spans="3:18" x14ac:dyDescent="0.25">
      <c r="C105" s="22"/>
      <c r="D105" s="25"/>
      <c r="E105" s="25"/>
      <c r="F105" s="25"/>
      <c r="G105" s="26"/>
      <c r="H105" s="27"/>
    </row>
    <row r="106" spans="3:18" x14ac:dyDescent="0.25">
      <c r="C106" s="22"/>
      <c r="D106" s="22"/>
      <c r="E106" s="22"/>
      <c r="F106" s="22"/>
      <c r="G106" s="23"/>
      <c r="H106" s="24"/>
    </row>
    <row r="107" spans="3:18" x14ac:dyDescent="0.25">
      <c r="C107" s="28"/>
      <c r="D107" s="29"/>
      <c r="E107" s="29"/>
      <c r="F107" s="29"/>
      <c r="G107" s="29"/>
      <c r="H107" s="29"/>
    </row>
    <row r="108" spans="3:18" x14ac:dyDescent="0.25">
      <c r="C108" s="28"/>
      <c r="D108" s="30"/>
      <c r="E108" s="29"/>
      <c r="F108" s="29"/>
      <c r="G108" s="29"/>
      <c r="H108" s="29"/>
    </row>
    <row r="109" spans="3:18" x14ac:dyDescent="0.25">
      <c r="C109" s="28"/>
      <c r="D109" s="30"/>
      <c r="E109" s="29"/>
      <c r="F109" s="29"/>
      <c r="G109" s="29"/>
      <c r="H109" s="29"/>
      <c r="R109" s="31"/>
    </row>
    <row r="110" spans="3:18" x14ac:dyDescent="0.25">
      <c r="C110" s="28"/>
      <c r="D110" s="30"/>
      <c r="E110" s="29"/>
      <c r="F110" s="29"/>
      <c r="G110" s="29"/>
      <c r="H110" s="29"/>
    </row>
    <row r="111" spans="3:18" x14ac:dyDescent="0.25">
      <c r="C111" s="28"/>
      <c r="D111" s="30"/>
      <c r="E111" s="29"/>
      <c r="F111" s="29"/>
      <c r="G111" s="29"/>
      <c r="H111" s="29"/>
    </row>
    <row r="112" spans="3:18" x14ac:dyDescent="0.25">
      <c r="C112" s="28"/>
      <c r="D112" s="30"/>
      <c r="E112" s="29"/>
      <c r="F112" s="29"/>
      <c r="G112" s="29"/>
      <c r="H112" s="29"/>
    </row>
    <row r="113" spans="3:9" x14ac:dyDescent="0.25">
      <c r="C113" s="15"/>
      <c r="D113" s="17"/>
      <c r="E113" s="17"/>
      <c r="F113" s="18"/>
      <c r="G113" s="4"/>
      <c r="H113" s="4"/>
      <c r="I113" s="4"/>
    </row>
    <row r="114" spans="3:9" x14ac:dyDescent="0.25">
      <c r="C114" s="28"/>
      <c r="D114" s="30"/>
      <c r="E114" s="29"/>
      <c r="F114" s="29"/>
      <c r="G114" s="29"/>
      <c r="H114" s="29"/>
    </row>
    <row r="115" spans="3:9" x14ac:dyDescent="0.25">
      <c r="C115" s="28"/>
      <c r="D115" s="30"/>
      <c r="E115" s="29"/>
      <c r="F115" s="29"/>
      <c r="G115" s="29"/>
      <c r="H115" s="29"/>
    </row>
    <row r="116" spans="3:9" x14ac:dyDescent="0.25">
      <c r="C116" s="28"/>
      <c r="D116" s="29"/>
      <c r="E116" s="29"/>
      <c r="F116" s="29"/>
      <c r="G116" s="29"/>
      <c r="H116" s="29"/>
    </row>
    <row r="117" spans="3:9" x14ac:dyDescent="0.25">
      <c r="C117" s="28"/>
      <c r="D117" s="30"/>
      <c r="E117" s="29"/>
      <c r="F117" s="29"/>
      <c r="G117" s="29"/>
      <c r="H117" s="29"/>
    </row>
    <row r="118" spans="3:9" x14ac:dyDescent="0.25">
      <c r="C118" s="28"/>
      <c r="D118" s="30"/>
      <c r="E118" s="29"/>
      <c r="F118" s="29"/>
      <c r="G118" s="29"/>
      <c r="H118" s="29"/>
    </row>
    <row r="119" spans="3:9" x14ac:dyDescent="0.25">
      <c r="C119" s="28"/>
      <c r="D119" s="30"/>
      <c r="E119" s="29"/>
      <c r="F119" s="29"/>
      <c r="G119" s="29"/>
      <c r="H119" s="29"/>
    </row>
    <row r="120" spans="3:9" x14ac:dyDescent="0.25">
      <c r="C120" s="28"/>
      <c r="D120" s="30"/>
      <c r="E120" s="29"/>
      <c r="F120" s="29"/>
      <c r="G120" s="29"/>
      <c r="H120" s="29"/>
    </row>
    <row r="121" spans="3:9" x14ac:dyDescent="0.25">
      <c r="C121" s="28"/>
      <c r="D121" s="30"/>
      <c r="E121" s="29"/>
      <c r="F121" s="29"/>
      <c r="G121" s="29"/>
      <c r="H121" s="29"/>
    </row>
    <row r="122" spans="3:9" x14ac:dyDescent="0.25">
      <c r="C122" s="28"/>
      <c r="D122" s="30"/>
      <c r="E122" s="29"/>
      <c r="F122" s="29"/>
      <c r="G122" s="29"/>
      <c r="H122" s="29"/>
    </row>
    <row r="123" spans="3:9" x14ac:dyDescent="0.25">
      <c r="C123" s="28"/>
      <c r="D123" s="30"/>
      <c r="E123" s="29"/>
      <c r="F123" s="29"/>
      <c r="G123" s="29"/>
      <c r="H123" s="29"/>
    </row>
    <row r="124" spans="3:9" x14ac:dyDescent="0.25">
      <c r="C124" s="28"/>
      <c r="D124" s="30"/>
      <c r="E124" s="29"/>
      <c r="F124" s="29"/>
      <c r="G124" s="29"/>
      <c r="H124" s="29"/>
    </row>
    <row r="125" spans="3:9" x14ac:dyDescent="0.25">
      <c r="C125" s="28"/>
      <c r="D125" s="30"/>
      <c r="E125" s="29"/>
      <c r="F125" s="29"/>
      <c r="G125" s="29"/>
      <c r="H125" s="29"/>
    </row>
    <row r="126" spans="3:9" x14ac:dyDescent="0.25">
      <c r="C126" s="28"/>
      <c r="D126" s="30"/>
      <c r="E126" s="29"/>
      <c r="F126" s="29"/>
      <c r="G126" s="29"/>
      <c r="H126" s="29"/>
    </row>
    <row r="127" spans="3:9" x14ac:dyDescent="0.25">
      <c r="C127" s="32"/>
      <c r="D127" s="33"/>
      <c r="E127" s="32"/>
      <c r="F127" s="32"/>
      <c r="G127" s="29"/>
      <c r="H127" s="29"/>
    </row>
    <row r="128" spans="3:9" x14ac:dyDescent="0.25">
      <c r="C128" s="32"/>
      <c r="D128" s="33"/>
      <c r="E128" s="32"/>
      <c r="F128" s="32"/>
      <c r="G128" s="29"/>
      <c r="H128" s="29"/>
    </row>
    <row r="129" spans="3:8" x14ac:dyDescent="0.25">
      <c r="C129" s="32"/>
      <c r="D129" s="33"/>
      <c r="E129" s="32"/>
      <c r="F129" s="32"/>
      <c r="G129" s="29"/>
      <c r="H129" s="29"/>
    </row>
    <row r="130" spans="3:8" x14ac:dyDescent="0.25">
      <c r="C130" s="32"/>
      <c r="D130" s="33"/>
      <c r="E130" s="32"/>
      <c r="F130" s="32"/>
      <c r="G130" s="29"/>
      <c r="H130" s="29"/>
    </row>
    <row r="131" spans="3:8" x14ac:dyDescent="0.25">
      <c r="C131" s="32"/>
      <c r="D131" s="33"/>
      <c r="E131" s="32"/>
      <c r="F131" s="32"/>
      <c r="G131" s="29"/>
      <c r="H131" s="29"/>
    </row>
    <row r="132" spans="3:8" x14ac:dyDescent="0.25">
      <c r="C132" s="19"/>
      <c r="D132" s="19"/>
      <c r="E132" s="19"/>
      <c r="F132" s="19"/>
    </row>
    <row r="133" spans="3:8" x14ac:dyDescent="0.25">
      <c r="C133" s="32"/>
      <c r="D133" s="32"/>
      <c r="E133" s="32"/>
      <c r="F133" s="32"/>
      <c r="G133" s="28"/>
      <c r="H133" s="28"/>
    </row>
    <row r="134" spans="3:8" x14ac:dyDescent="0.25">
      <c r="D134" s="34"/>
    </row>
    <row r="135" spans="3:8" x14ac:dyDescent="0.25">
      <c r="D135" s="34"/>
    </row>
    <row r="136" spans="3:8" x14ac:dyDescent="0.25">
      <c r="D136" s="34"/>
    </row>
  </sheetData>
  <mergeCells count="2">
    <mergeCell ref="BC2:BI2"/>
    <mergeCell ref="BB43:BH43"/>
  </mergeCells>
  <conditionalFormatting sqref="D81:J81 D83:J84 D82:I82 D85:I85">
    <cfRule type="colorScale" priority="3">
      <colorScale>
        <cfvo type="min"/>
        <cfvo type="percentile" val="50"/>
        <cfvo type="max"/>
        <color rgb="FF63BE7B"/>
        <color rgb="FFFFEB84"/>
        <color rgb="FFF8696B"/>
      </colorScale>
    </cfRule>
  </conditionalFormatting>
  <conditionalFormatting sqref="BB44:BH54">
    <cfRule type="colorScale" priority="1">
      <colorScale>
        <cfvo type="min"/>
        <cfvo type="percentile" val="50"/>
        <cfvo type="max"/>
        <color rgb="FF63BE7B"/>
        <color rgb="FFFFEB84"/>
        <color rgb="FFF8696B"/>
      </colorScale>
    </cfRule>
  </conditionalFormatting>
  <conditionalFormatting sqref="BC3:BI13">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17B7C-D994-49AC-8EA6-5B883E4EC807}">
  <dimension ref="A1:AZ38"/>
  <sheetViews>
    <sheetView showGridLines="0" tabSelected="1" topLeftCell="T5" zoomScaleNormal="100" workbookViewId="0">
      <selection activeCell="K25" sqref="K25"/>
    </sheetView>
  </sheetViews>
  <sheetFormatPr defaultColWidth="12.7109375" defaultRowHeight="15" x14ac:dyDescent="0.25"/>
  <cols>
    <col min="29" max="29" width="23.140625" bestFit="1" customWidth="1"/>
    <col min="34" max="34" width="20" bestFit="1" customWidth="1"/>
  </cols>
  <sheetData>
    <row r="1" spans="1:38" ht="21.95" customHeight="1" x14ac:dyDescent="0.25">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row>
    <row r="2" spans="1:38" ht="21.95" customHeight="1" x14ac:dyDescent="0.25">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row>
    <row r="3" spans="1:38" ht="21.95" customHeight="1" x14ac:dyDescent="0.25">
      <c r="A3" s="37"/>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row>
    <row r="4" spans="1:38" ht="21.95" customHeight="1" x14ac:dyDescent="0.25">
      <c r="A4" s="37"/>
      <c r="B4" s="37"/>
      <c r="C4" s="37"/>
      <c r="D4" s="37"/>
      <c r="E4" s="37"/>
      <c r="F4" s="37"/>
      <c r="G4" s="37"/>
      <c r="H4" s="37"/>
      <c r="I4" s="37"/>
      <c r="J4" s="37"/>
      <c r="K4" s="37"/>
      <c r="L4" s="37"/>
      <c r="M4" s="37"/>
      <c r="N4" s="37"/>
      <c r="O4" s="37"/>
      <c r="P4" s="37"/>
      <c r="Q4" s="37"/>
      <c r="R4" s="37"/>
      <c r="S4" s="37"/>
      <c r="T4" s="37"/>
      <c r="U4" s="37"/>
      <c r="V4" s="37"/>
      <c r="W4" s="37"/>
      <c r="X4" s="37"/>
      <c r="Y4" s="37"/>
      <c r="Z4" s="37"/>
      <c r="AA4" s="37"/>
      <c r="AB4" s="37"/>
      <c r="AC4" s="67" t="s">
        <v>18</v>
      </c>
      <c r="AD4" s="68" t="s">
        <v>25</v>
      </c>
      <c r="AE4" s="68" t="s">
        <v>26</v>
      </c>
      <c r="AF4" s="68" t="s">
        <v>27</v>
      </c>
      <c r="AG4" s="68" t="s">
        <v>28</v>
      </c>
      <c r="AH4" s="68" t="s">
        <v>103</v>
      </c>
      <c r="AI4" s="69" t="s">
        <v>29</v>
      </c>
      <c r="AJ4" s="68" t="s">
        <v>30</v>
      </c>
      <c r="AK4" s="39" t="s">
        <v>4731</v>
      </c>
      <c r="AL4" s="37"/>
    </row>
    <row r="5" spans="1:38" ht="21.95" customHeight="1" x14ac:dyDescent="0.25">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66" t="s">
        <v>20</v>
      </c>
      <c r="AD5" s="76" t="s">
        <v>32</v>
      </c>
      <c r="AE5" s="76"/>
      <c r="AF5" s="76"/>
      <c r="AG5" s="76"/>
      <c r="AH5" s="76"/>
      <c r="AI5" s="76"/>
      <c r="AJ5" s="76"/>
      <c r="AK5" s="37"/>
      <c r="AL5" s="37"/>
    </row>
    <row r="6" spans="1:38" ht="21.95" customHeight="1" x14ac:dyDescent="0.25">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66" t="s">
        <v>1</v>
      </c>
      <c r="AD6" s="1">
        <f>COUNTIFS('Raw Data'!$C$2:$C$5000,$AD$4, 'Raw Data'!$B$2:$B$5000,AC6)</f>
        <v>340</v>
      </c>
      <c r="AE6" s="1">
        <f>COUNTIFS('Raw Data'!$C$2:$C$5000,$AE$4, 'Raw Data'!$B$2:$B$5000,AC6)</f>
        <v>228</v>
      </c>
      <c r="AF6" s="1">
        <f>COUNTIFS('Raw Data'!$C$2:$C$5000,$AF$4, 'Raw Data'!$B$2:$B$5000,AC6)</f>
        <v>667</v>
      </c>
      <c r="AG6" s="1">
        <f>COUNTIFS('Raw Data'!$C$2:$C$5000,$AG$4, 'Raw Data'!$B$2:$B$5000,AC6)</f>
        <v>24</v>
      </c>
      <c r="AH6" s="1">
        <f>COUNTIFS('Raw Data'!$C$2:$C$5000,$AH$4, 'Raw Data'!$B$2:$B$5000,AC6)</f>
        <v>412</v>
      </c>
      <c r="AI6" s="59">
        <f>COUNTIFS('Raw Data'!$C$2:$C$5000,$AI$4, 'Raw Data'!$B$2:$B$5000,AC6)</f>
        <v>123</v>
      </c>
      <c r="AJ6" s="1">
        <f>COUNTIFS('Raw Data'!$C$2:$C$5000,$AJ$4, 'Raw Data'!$B$2:$B$5000,AC6)</f>
        <v>237</v>
      </c>
      <c r="AK6" s="1">
        <f>COUNTIFS('Raw Data'!$C$2:$C$5000,$AK$4, 'Raw Data'!$B$2:$B$5000,AC7)</f>
        <v>1</v>
      </c>
      <c r="AL6" s="37"/>
    </row>
    <row r="7" spans="1:38" ht="21.95" customHeight="1" x14ac:dyDescent="0.25">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66" t="s">
        <v>2</v>
      </c>
      <c r="AD7" s="1">
        <f>COUNTIFS('Raw Data'!$C$2:$C$5000,$AD$4, 'Raw Data'!$B$2:$B$5000,AC7)</f>
        <v>0</v>
      </c>
      <c r="AE7" s="1">
        <f>COUNTIFS('Raw Data'!$C$2:$C$5000,$AE$4, 'Raw Data'!$B$2:$B$5000,AC7)</f>
        <v>0</v>
      </c>
      <c r="AF7" s="1">
        <f>COUNTIFS('Raw Data'!$C$2:$C$5000,$AF$4, 'Raw Data'!$B$2:$B$5000,AC7)</f>
        <v>43</v>
      </c>
      <c r="AG7" s="1">
        <f>COUNTIFS('Raw Data'!$C$2:$C$1000,$AG$4, 'Raw Data'!$B$2:$B$1000,AC7)</f>
        <v>1</v>
      </c>
      <c r="AH7" s="1">
        <f>COUNTIFS('Raw Data'!$C$2:$C$5000,$AH$4, 'Raw Data'!$B$2:$B$5000,AC7)</f>
        <v>8</v>
      </c>
      <c r="AI7" s="59">
        <f>COUNTIFS('Raw Data'!$C$2:$C$5000,$AI$4, 'Raw Data'!$B$2:$B$5000,AC7)</f>
        <v>12</v>
      </c>
      <c r="AJ7" s="1">
        <f>COUNTIFS('Raw Data'!$C$2:$C$5000,$AJ$4, 'Raw Data'!$B$2:$B$5000,AC7)</f>
        <v>12</v>
      </c>
      <c r="AK7" s="1">
        <f>COUNTIFS('Raw Data'!$C$2:$C$5000,$AK$4, 'Raw Data'!$B$2:$B$5000,AC8)</f>
        <v>0</v>
      </c>
      <c r="AL7" s="37"/>
    </row>
    <row r="8" spans="1:38" ht="21.95" customHeight="1" x14ac:dyDescent="0.25">
      <c r="A8" s="37"/>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66" t="s">
        <v>4</v>
      </c>
      <c r="AD8" s="1">
        <f>COUNTIFS('Raw Data'!$C$2:$C$5000,$AD$4, 'Raw Data'!$B$2:$B$5000,AC8)</f>
        <v>114</v>
      </c>
      <c r="AE8" s="1">
        <f>COUNTIFS('Raw Data'!$C$2:$C$5000,$AE$4, 'Raw Data'!$B$2:$B$5000,AC8)</f>
        <v>4</v>
      </c>
      <c r="AF8" s="1">
        <f>COUNTIFS('Raw Data'!$C$2:$C$5000,$AF$4, 'Raw Data'!$B$2:$B$5000,AC8)</f>
        <v>1</v>
      </c>
      <c r="AG8" s="1">
        <f>COUNTIFS('Raw Data'!$C$2:$C$1000,$AG$4, 'Raw Data'!$B$2:$B$1000,AC8)</f>
        <v>0</v>
      </c>
      <c r="AH8" s="1">
        <f>COUNTIFS('Raw Data'!$C$2:$C$5000,$AH$4, 'Raw Data'!$B$2:$B$5000,AC8)</f>
        <v>0</v>
      </c>
      <c r="AI8" s="59">
        <f>COUNTIFS('Raw Data'!$C$2:$C$5000,$AI$4, 'Raw Data'!$B$2:$B$5000,AC8)</f>
        <v>23</v>
      </c>
      <c r="AJ8" s="1">
        <f>COUNTIFS('Raw Data'!$C$2:$C$5000,$AJ$4, 'Raw Data'!$B$2:$B$5000,AC8)</f>
        <v>8</v>
      </c>
      <c r="AK8" s="1">
        <f>COUNTIFS('Raw Data'!$C$2:$C$5000,$AK$4, 'Raw Data'!$B$2:$B$5000,AC9)</f>
        <v>0</v>
      </c>
      <c r="AL8" s="37"/>
    </row>
    <row r="9" spans="1:38" ht="21.95" customHeight="1" x14ac:dyDescent="0.25">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66" t="s">
        <v>9</v>
      </c>
      <c r="AD9" s="1">
        <f>COUNTIFS('Raw Data'!$C$2:$C$5000,$AD$4, 'Raw Data'!$B$2:$B$5000,AC9)</f>
        <v>0</v>
      </c>
      <c r="AE9" s="1">
        <f>COUNTIFS('Raw Data'!$C$2:$C$5000,$AE$4, 'Raw Data'!$B$2:$B$5000,AC9)</f>
        <v>0</v>
      </c>
      <c r="AF9" s="1">
        <f>COUNTIFS('Raw Data'!$C$2:$C$5000,$AF$4, 'Raw Data'!$B$2:$B$5000,AC9)</f>
        <v>0</v>
      </c>
      <c r="AG9" s="1">
        <f>COUNTIFS('Raw Data'!$C$2:$C$1000,$AG$4, 'Raw Data'!$B$2:$B$1000,AC9)</f>
        <v>0</v>
      </c>
      <c r="AH9" s="1">
        <f>COUNTIFS('Raw Data'!$C$2:$C$5000,$AH$4, 'Raw Data'!$B$2:$B$5000,AC9)</f>
        <v>0</v>
      </c>
      <c r="AI9" s="59">
        <f>COUNTIFS('Raw Data'!$C$2:$C$5000,$AI$4, 'Raw Data'!$B$2:$B$5000,AC9)</f>
        <v>0</v>
      </c>
      <c r="AJ9" s="1">
        <f>COUNTIFS('Raw Data'!$C$2:$C$5000,$AJ$4, 'Raw Data'!$B$2:$B$5000,AC9)</f>
        <v>1</v>
      </c>
      <c r="AK9" s="1">
        <f>COUNTIFS('Raw Data'!$C$2:$C$5000,$AK$4, 'Raw Data'!$B$2:$B$5000,AC10)</f>
        <v>0</v>
      </c>
      <c r="AL9" s="37"/>
    </row>
    <row r="10" spans="1:38" ht="21.95" customHeight="1" x14ac:dyDescent="0.25">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66" t="s">
        <v>10</v>
      </c>
      <c r="AD10" s="1">
        <f>COUNTIFS('Raw Data'!$C$2:$C$5000,$AD$4, 'Raw Data'!$B$2:$B$5000,AC10)</f>
        <v>20</v>
      </c>
      <c r="AE10" s="1">
        <f>COUNTIFS('Raw Data'!$C$2:$C$5000,$AE$4, 'Raw Data'!$B$2:$B$5000,AC10)</f>
        <v>13</v>
      </c>
      <c r="AF10" s="1">
        <f>COUNTIFS('Raw Data'!$C$2:$C$5000,$AF$4, 'Raw Data'!$B$2:$B$5000,AC10)</f>
        <v>2</v>
      </c>
      <c r="AG10" s="1">
        <f>COUNTIFS('Raw Data'!$C$2:$C$1000,$AG$4, 'Raw Data'!$B$2:$B$1000,AC10)</f>
        <v>0</v>
      </c>
      <c r="AH10" s="1">
        <f>COUNTIFS('Raw Data'!$C$2:$C$5000,$AH$4, 'Raw Data'!$B$2:$B$5000,AC10)</f>
        <v>0</v>
      </c>
      <c r="AI10" s="59">
        <f>COUNTIFS('Raw Data'!$C$2:$C$5000,$AI$4, 'Raw Data'!$B$2:$B$5000,AC10)</f>
        <v>0</v>
      </c>
      <c r="AJ10" s="1">
        <f>COUNTIFS('Raw Data'!$C$2:$C$5000,$AJ$4, 'Raw Data'!$B$2:$B$5000,AC10)</f>
        <v>2</v>
      </c>
      <c r="AK10" s="1">
        <f>COUNTIFS('Raw Data'!$C$2:$C$5000,$AK$4, 'Raw Data'!$B$2:$B$5000,AC11)</f>
        <v>10</v>
      </c>
      <c r="AL10" s="37"/>
    </row>
    <row r="11" spans="1:38" ht="21.95"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66" t="s">
        <v>5</v>
      </c>
      <c r="AD11" s="1">
        <f>COUNTIFS('Raw Data'!$C$2:$C$5000,$AD$4, 'Raw Data'!$B$2:$B$5000,AC11)</f>
        <v>0</v>
      </c>
      <c r="AE11" s="1">
        <f>COUNTIFS('Raw Data'!$C$2:$C$5000,$AE$4, 'Raw Data'!$B$2:$B$5000,AC11)</f>
        <v>0</v>
      </c>
      <c r="AF11" s="1">
        <f>COUNTIFS('Raw Data'!$C$2:$C$5000,$AF$4, 'Raw Data'!$B$2:$B$5000,AC11)</f>
        <v>2</v>
      </c>
      <c r="AG11" s="1">
        <f>COUNTIFS('Raw Data'!$C$2:$C$1000,$AG$4, 'Raw Data'!$B$2:$B$1000,AC11)</f>
        <v>0</v>
      </c>
      <c r="AH11" s="1">
        <f>COUNTIFS('Raw Data'!$C$2:$C$5000,$AH$4, 'Raw Data'!$B$2:$B$5000,AC11)</f>
        <v>7</v>
      </c>
      <c r="AI11" s="59">
        <f>COUNTIFS('Raw Data'!$C$2:$C$5000,$AI$4, 'Raw Data'!$B$2:$B$5000,AC11)</f>
        <v>18</v>
      </c>
      <c r="AJ11" s="1">
        <f>COUNTIFS('Raw Data'!$C$2:$C$5000,$AJ$4, 'Raw Data'!$B$2:$B$5000,AC11)</f>
        <v>11</v>
      </c>
      <c r="AK11" s="1">
        <f>COUNTIFS('Raw Data'!$C$2:$C$5000,$AK$4, 'Raw Data'!$B$2:$B$5000,AC12)</f>
        <v>0</v>
      </c>
      <c r="AL11" s="37"/>
    </row>
    <row r="12" spans="1:38" ht="21.95" customHeight="1" x14ac:dyDescent="0.25">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66" t="s">
        <v>11</v>
      </c>
      <c r="AD12" s="1">
        <f>COUNTIFS('Raw Data'!$C$2:$C$5000,$AD$4, 'Raw Data'!$B$2:$B$5000,AC12)</f>
        <v>0</v>
      </c>
      <c r="AE12" s="1">
        <f>COUNTIFS('Raw Data'!$C$2:$C$5000,$AE$4, 'Raw Data'!$B$2:$B$5000,AC12)</f>
        <v>0</v>
      </c>
      <c r="AF12" s="1">
        <f>COUNTIFS('Raw Data'!$C$2:$C$5000,$AF$4, 'Raw Data'!$B$2:$B$5000,AC12)</f>
        <v>0</v>
      </c>
      <c r="AG12" s="1">
        <f>COUNTIFS('Raw Data'!$C$2:$C$1000,$AG$4, 'Raw Data'!$B$2:$B$1000,AC12)</f>
        <v>0</v>
      </c>
      <c r="AH12" s="1">
        <f>COUNTIFS('Raw Data'!$C$2:$C$5000,$AH$4, 'Raw Data'!$B$2:$B$5000,AC12)</f>
        <v>0</v>
      </c>
      <c r="AI12" s="59">
        <f>COUNTIFS('Raw Data'!$C$2:$C$5000,$AI$4, 'Raw Data'!$B$2:$B$5000,AC12)</f>
        <v>0</v>
      </c>
      <c r="AJ12" s="1">
        <f>COUNTIFS('Raw Data'!$C$2:$C$5000,$AJ$4, 'Raw Data'!$B$2:$B$5000,AC12)</f>
        <v>0</v>
      </c>
      <c r="AK12" s="1">
        <f>COUNTIFS('Raw Data'!$C$2:$C$5000,$AK$4, 'Raw Data'!$B$2:$B$5000,AC13)</f>
        <v>0</v>
      </c>
      <c r="AL12" s="37"/>
    </row>
    <row r="13" spans="1:38" ht="21.95" customHeight="1" x14ac:dyDescent="0.25">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66" t="s">
        <v>12</v>
      </c>
      <c r="AD13" s="1">
        <f>COUNTIFS('Raw Data'!$C$2:$C$5000,$AD$4, 'Raw Data'!$B$2:$B$5000,AC13)</f>
        <v>8</v>
      </c>
      <c r="AE13" s="1">
        <f>COUNTIFS('Raw Data'!$C$2:$C$5000,$AE$4, 'Raw Data'!$B$2:$B$5000,AC13)</f>
        <v>2</v>
      </c>
      <c r="AF13" s="1">
        <f>COUNTIFS('Raw Data'!$C$2:$C$5000,$AF$4, 'Raw Data'!$B$2:$B$5000,AC13)</f>
        <v>0</v>
      </c>
      <c r="AG13" s="1">
        <f>COUNTIFS('Raw Data'!$C$2:$C$1000,$AG$4, 'Raw Data'!$B$2:$B$1000,AC13)</f>
        <v>0</v>
      </c>
      <c r="AH13" s="1">
        <f>COUNTIFS('Raw Data'!$C$2:$C$5000,$AH$4, 'Raw Data'!$B$2:$B$5000,AC13)</f>
        <v>0</v>
      </c>
      <c r="AI13" s="59">
        <f>COUNTIFS('Raw Data'!$C$2:$C$5000,$AI$4, 'Raw Data'!$B$2:$B$5000,AC13)</f>
        <v>0</v>
      </c>
      <c r="AJ13" s="1">
        <f>COUNTIFS('Raw Data'!$C$2:$C$5000,$AJ$4, 'Raw Data'!$B$2:$B$5000,AC13)</f>
        <v>0</v>
      </c>
      <c r="AK13" s="1">
        <f>COUNTIFS('Raw Data'!$C$2:$C$5000,$AK$4, 'Raw Data'!$B$2:$B$5000,AC14)</f>
        <v>1</v>
      </c>
      <c r="AL13" s="37"/>
    </row>
    <row r="14" spans="1:38" ht="21.95" customHeight="1" x14ac:dyDescent="0.25">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66" t="s">
        <v>3</v>
      </c>
      <c r="AD14" s="1">
        <f>COUNTIFS('Raw Data'!$C$2:$C$5000,$AD$4, 'Raw Data'!$B$2:$B$5000,AC14)</f>
        <v>33</v>
      </c>
      <c r="AE14" s="1">
        <f>COUNTIFS('Raw Data'!$C$2:$C$5000,$AE$4, 'Raw Data'!$B$2:$B$5000,AC14)</f>
        <v>101</v>
      </c>
      <c r="AF14" s="1">
        <f>COUNTIFS('Raw Data'!$C$2:$C$5000,$AF$4, 'Raw Data'!$B$2:$B$5000,AC14)</f>
        <v>37</v>
      </c>
      <c r="AG14" s="1">
        <f>COUNTIFS('Raw Data'!$C$2:$C$1000,$AG$4, 'Raw Data'!$B$2:$B$1000,AC14)</f>
        <v>1</v>
      </c>
      <c r="AH14" s="1">
        <f>COUNTIFS('Raw Data'!$C$2:$C$5000,$AH$4, 'Raw Data'!$B$2:$B$5000,AC14)</f>
        <v>8</v>
      </c>
      <c r="AI14" s="59">
        <f>COUNTIFS('Raw Data'!$C$2:$C$5000,$AI$4, 'Raw Data'!$B$2:$B$5000,AC14)</f>
        <v>49</v>
      </c>
      <c r="AJ14" s="1">
        <f>COUNTIFS('Raw Data'!$C$2:$C$5000,$AJ$4, 'Raw Data'!$B$2:$B$5000,AC14)</f>
        <v>2</v>
      </c>
      <c r="AK14" s="1">
        <f>COUNTIFS('Raw Data'!$C$2:$C$5000,$AK$4, 'Raw Data'!$B$2:$B$5000,AC15)</f>
        <v>18</v>
      </c>
      <c r="AL14" s="37"/>
    </row>
    <row r="15" spans="1:38" ht="21.95" customHeight="1" x14ac:dyDescent="0.2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70" t="s">
        <v>0</v>
      </c>
      <c r="AD15" s="71">
        <f>COUNTIFS('Raw Data'!$C$2:$C$5000,$AD$4, 'Raw Data'!$B$2:$B$5000,AC15)</f>
        <v>39</v>
      </c>
      <c r="AE15" s="71">
        <f>COUNTIFS('Raw Data'!$C$2:$C$5000,$AE$4, 'Raw Data'!$B$2:$B$5000,AC15)</f>
        <v>73</v>
      </c>
      <c r="AF15" s="71">
        <f>COUNTIFS('Raw Data'!$C$2:$C$5000,$AF$4, 'Raw Data'!$B$2:$B$5000,AC15)</f>
        <v>2</v>
      </c>
      <c r="AG15" s="71">
        <f>COUNTIFS('Raw Data'!$C$2:$C$1000,$AG$4, 'Raw Data'!$B$2:$B$1000,AC15)</f>
        <v>1</v>
      </c>
      <c r="AH15" s="71">
        <f>COUNTIFS('Raw Data'!$C$2:$C$5000,$AH$4, 'Raw Data'!$B$2:$B$5000,AC15)</f>
        <v>2</v>
      </c>
      <c r="AI15" s="63">
        <f>COUNTIFS('Raw Data'!$C$2:$C$5000,$AI$4, 'Raw Data'!$B$2:$B$5000,AC15)</f>
        <v>2</v>
      </c>
      <c r="AJ15" s="71">
        <f>COUNTIFS('Raw Data'!$C$2:$C$5000,$AJ$4, 'Raw Data'!$B$2:$B$5000,AC15)</f>
        <v>5</v>
      </c>
      <c r="AK15" s="71">
        <f>COUNTIFS('Raw Data'!$C$2:$C$5000,$AK$4, 'Raw Data'!$B$2:$B$5000,AC16)</f>
        <v>0</v>
      </c>
      <c r="AL15" s="37"/>
    </row>
    <row r="16" spans="1:38" s="77" customFormat="1" ht="21.95" customHeight="1" x14ac:dyDescent="0.25">
      <c r="AC16" s="77" t="s">
        <v>13</v>
      </c>
      <c r="AD16" s="77">
        <f>COUNTIFS('Raw Data'!$C$2:$C$5000,$AD$4, 'Raw Data'!$B$2:$B$5000,AC16)</f>
        <v>0</v>
      </c>
      <c r="AE16" s="77">
        <f>COUNTIFS('Raw Data'!$C$2:$C$5000,$AE$4, 'Raw Data'!$B$2:$B$5000,AC16)</f>
        <v>0</v>
      </c>
      <c r="AF16" s="77">
        <f>COUNTIFS('Raw Data'!$C$2:$C$5000,$AF$4, 'Raw Data'!$B$2:$B$5000,AC16)</f>
        <v>0</v>
      </c>
      <c r="AG16" s="77">
        <f>COUNTIFS('Raw Data'!$C$2:$C$1000,$AG$4, 'Raw Data'!$B$2:$B$1000,AC16)</f>
        <v>0</v>
      </c>
      <c r="AH16" s="77">
        <f>COUNTIFS('Raw Data'!$C$2:$C$5000,$AH$4, 'Raw Data'!$B$2:$B$5000,AC16)</f>
        <v>0</v>
      </c>
      <c r="AI16" s="77">
        <f>COUNTIFS('Raw Data'!$C$2:$C$5000,$AI$4, 'Raw Data'!$B$2:$B$5000,AC16)</f>
        <v>0</v>
      </c>
      <c r="AJ16" s="77">
        <f>COUNTIFS('Raw Data'!$C$2:$C$5000,$AJ$4, 'Raw Data'!$B$2:$B$5000,AC16)</f>
        <v>0</v>
      </c>
      <c r="AK16" s="77">
        <f>COUNTIFS('Raw Data'!$C$2:$C$5000,$AK$4, 'Raw Data'!$B$2:$B$5000,AC17)</f>
        <v>0</v>
      </c>
    </row>
    <row r="17" spans="1:52" ht="21.95" customHeight="1" x14ac:dyDescent="0.25">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67" t="s">
        <v>34</v>
      </c>
      <c r="AD17" s="72">
        <f>SUM(AD6:AD16)</f>
        <v>554</v>
      </c>
      <c r="AE17" s="72">
        <f t="shared" ref="AE17:AJ17" si="0">SUM(AE6:AE16)</f>
        <v>421</v>
      </c>
      <c r="AF17" s="72">
        <f t="shared" si="0"/>
        <v>754</v>
      </c>
      <c r="AG17" s="72">
        <f t="shared" si="0"/>
        <v>27</v>
      </c>
      <c r="AH17" s="72">
        <f t="shared" si="0"/>
        <v>437</v>
      </c>
      <c r="AI17" s="73">
        <f t="shared" si="0"/>
        <v>227</v>
      </c>
      <c r="AJ17" s="72">
        <f t="shared" si="0"/>
        <v>278</v>
      </c>
      <c r="AK17" s="72">
        <f>SUM(AK6:AK16)</f>
        <v>30</v>
      </c>
      <c r="AL17" s="37"/>
    </row>
    <row r="18" spans="1:52" ht="21.95" customHeight="1" x14ac:dyDescent="0.25">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row>
    <row r="19" spans="1:52" ht="21.95" customHeight="1" x14ac:dyDescent="0.25">
      <c r="A19" s="37"/>
      <c r="B19" s="37"/>
      <c r="C19" s="37"/>
      <c r="D19" s="37"/>
      <c r="E19" s="37"/>
      <c r="F19" s="37"/>
      <c r="G19" s="37"/>
      <c r="H19" s="37"/>
      <c r="I19" s="37"/>
      <c r="J19" s="37"/>
      <c r="K19" s="7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row>
    <row r="20" spans="1:52" ht="21.95" customHeight="1" x14ac:dyDescent="0.25">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row>
    <row r="21" spans="1:52" ht="21.95" customHeight="1" x14ac:dyDescent="0.25">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row>
    <row r="22" spans="1:52" ht="21.95" customHeight="1" x14ac:dyDescent="0.25">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row>
    <row r="23" spans="1:52" ht="21.95" customHeight="1" x14ac:dyDescent="0.25">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row>
    <row r="24" spans="1:52" ht="21.95" customHeight="1" x14ac:dyDescent="0.25">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row>
    <row r="25" spans="1:52" ht="21.95" customHeight="1" x14ac:dyDescent="0.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row>
    <row r="26" spans="1:52" ht="21.95" customHeight="1" x14ac:dyDescent="0.25">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row>
    <row r="27" spans="1:52" ht="21.95" customHeight="1" x14ac:dyDescent="0.25">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row>
    <row r="28" spans="1:52" ht="21.95" customHeight="1" x14ac:dyDescent="0.25">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row>
    <row r="29" spans="1:52" ht="21.95" customHeight="1" x14ac:dyDescent="0.25">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row>
    <row r="30" spans="1:52" ht="21.95" customHeight="1" x14ac:dyDescent="0.25">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row>
    <row r="31" spans="1:52" ht="21.95" customHeight="1" x14ac:dyDescent="0.25">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row>
    <row r="32" spans="1:52" s="37" customFormat="1" ht="21.95" customHeight="1" x14ac:dyDescent="0.25">
      <c r="AM32"/>
      <c r="AN32"/>
      <c r="AO32"/>
      <c r="AP32"/>
      <c r="AQ32"/>
      <c r="AR32"/>
      <c r="AS32"/>
      <c r="AT32"/>
      <c r="AU32"/>
      <c r="AV32"/>
      <c r="AW32"/>
      <c r="AX32"/>
      <c r="AY32"/>
      <c r="AZ32"/>
    </row>
    <row r="33" ht="21.95" customHeight="1" x14ac:dyDescent="0.25"/>
    <row r="34" ht="21.95" customHeight="1" x14ac:dyDescent="0.25"/>
    <row r="35" ht="21.95" customHeight="1" x14ac:dyDescent="0.25"/>
    <row r="36" ht="21.95" customHeight="1" x14ac:dyDescent="0.25"/>
    <row r="37" ht="21.95" customHeight="1" x14ac:dyDescent="0.25"/>
    <row r="38" ht="21.95" customHeight="1" x14ac:dyDescent="0.25"/>
  </sheetData>
  <mergeCells count="1">
    <mergeCell ref="AD5:AJ5"/>
  </mergeCells>
  <conditionalFormatting sqref="V65:AB75">
    <cfRule type="colorScale" priority="4">
      <colorScale>
        <cfvo type="min"/>
        <cfvo type="percentile" val="50"/>
        <cfvo type="max"/>
        <color rgb="FF63BE7B"/>
        <color rgb="FFFFEB84"/>
        <color rgb="FFF8696B"/>
      </colorScale>
    </cfRule>
  </conditionalFormatting>
  <conditionalFormatting sqref="AD6:AJ15">
    <cfRule type="colorScale" priority="2">
      <colorScale>
        <cfvo type="min"/>
        <cfvo type="percentile" val="50"/>
        <cfvo type="max"/>
        <color rgb="FF63BE7B"/>
        <color rgb="FFFFEB84"/>
        <color rgb="FFF8696B"/>
      </colorScale>
    </cfRule>
  </conditionalFormatting>
  <conditionalFormatting sqref="AK6:AK15">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1F0CF-C7C9-4E2F-B87F-720CA1572AE9}">
  <dimension ref="C4:E37"/>
  <sheetViews>
    <sheetView workbookViewId="0">
      <selection activeCell="D5" sqref="D5"/>
    </sheetView>
  </sheetViews>
  <sheetFormatPr defaultRowHeight="15" x14ac:dyDescent="0.25"/>
  <cols>
    <col min="3" max="3" width="23" customWidth="1"/>
    <col min="4" max="4" width="25" customWidth="1"/>
    <col min="5" max="5" width="34.85546875" customWidth="1"/>
  </cols>
  <sheetData>
    <row r="4" spans="3:5" x14ac:dyDescent="0.25">
      <c r="C4" s="78" t="s">
        <v>6055</v>
      </c>
      <c r="D4" s="78" t="s">
        <v>6056</v>
      </c>
      <c r="E4" s="78" t="s">
        <v>6057</v>
      </c>
    </row>
    <row r="5" spans="3:5" x14ac:dyDescent="0.25">
      <c r="C5" s="79" t="s">
        <v>30</v>
      </c>
      <c r="D5" s="79" t="s">
        <v>6064</v>
      </c>
      <c r="E5" s="79">
        <v>150</v>
      </c>
    </row>
    <row r="6" spans="3:5" x14ac:dyDescent="0.25">
      <c r="C6" s="79" t="s">
        <v>6058</v>
      </c>
      <c r="D6" s="79" t="s">
        <v>6058</v>
      </c>
      <c r="E6" s="79">
        <v>120</v>
      </c>
    </row>
    <row r="7" spans="3:5" x14ac:dyDescent="0.25">
      <c r="C7" s="79" t="s">
        <v>6059</v>
      </c>
      <c r="D7" s="79" t="s">
        <v>69</v>
      </c>
      <c r="E7" s="79">
        <v>100</v>
      </c>
    </row>
    <row r="8" spans="3:5" x14ac:dyDescent="0.25">
      <c r="C8" s="79" t="s">
        <v>6060</v>
      </c>
      <c r="D8" s="79" t="s">
        <v>6061</v>
      </c>
      <c r="E8" s="79">
        <v>90</v>
      </c>
    </row>
    <row r="9" spans="3:5" x14ac:dyDescent="0.25">
      <c r="C9" s="79" t="s">
        <v>6062</v>
      </c>
      <c r="D9" s="79" t="s">
        <v>6063</v>
      </c>
      <c r="E9" s="79">
        <v>80</v>
      </c>
    </row>
    <row r="22" spans="3:4" x14ac:dyDescent="0.25">
      <c r="C22" s="78"/>
      <c r="D22" s="78"/>
    </row>
    <row r="23" spans="3:4" x14ac:dyDescent="0.25">
      <c r="C23" s="79"/>
      <c r="D23" s="79"/>
    </row>
    <row r="24" spans="3:4" x14ac:dyDescent="0.25">
      <c r="C24" s="79"/>
      <c r="D24" s="79"/>
    </row>
    <row r="25" spans="3:4" x14ac:dyDescent="0.25">
      <c r="C25" s="79"/>
      <c r="D25" s="79"/>
    </row>
    <row r="26" spans="3:4" x14ac:dyDescent="0.25">
      <c r="C26" s="79"/>
      <c r="D26" s="79"/>
    </row>
    <row r="27" spans="3:4" x14ac:dyDescent="0.25">
      <c r="C27" s="79"/>
      <c r="D27" s="79"/>
    </row>
    <row r="32" spans="3:4" x14ac:dyDescent="0.25">
      <c r="C32" s="78"/>
      <c r="D32" s="78"/>
    </row>
    <row r="33" spans="3:4" x14ac:dyDescent="0.25">
      <c r="C33" s="79"/>
      <c r="D33" s="79"/>
    </row>
    <row r="34" spans="3:4" x14ac:dyDescent="0.25">
      <c r="C34" s="79"/>
      <c r="D34" s="79"/>
    </row>
    <row r="35" spans="3:4" x14ac:dyDescent="0.25">
      <c r="C35" s="79"/>
      <c r="D35" s="79"/>
    </row>
    <row r="36" spans="3:4" x14ac:dyDescent="0.25">
      <c r="C36" s="79"/>
      <c r="D36" s="79"/>
    </row>
    <row r="37" spans="3:4" x14ac:dyDescent="0.25">
      <c r="C37" s="79"/>
      <c r="D37" s="7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Analysis</vt:lpstr>
      <vt:lpstr>final report 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bibek kumar panda</dc:creator>
  <cp:lastModifiedBy>bibek kumar panda</cp:lastModifiedBy>
  <dcterms:created xsi:type="dcterms:W3CDTF">2025-04-09T10:37:36Z</dcterms:created>
  <dcterms:modified xsi:type="dcterms:W3CDTF">2025-06-03T09:33:43Z</dcterms:modified>
</cp:coreProperties>
</file>