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\Github1\Data-Analytics-Portfolio-Project\"/>
    </mc:Choice>
  </mc:AlternateContent>
  <xr:revisionPtr revIDLastSave="0" documentId="8_{D0084CB3-93F8-48BD-B5B1-67480E73FDF3}" xr6:coauthVersionLast="47" xr6:coauthVersionMax="47" xr10:uidLastSave="{00000000-0000-0000-0000-000000000000}"/>
  <bookViews>
    <workbookView xWindow="14295" yWindow="0" windowWidth="14610" windowHeight="15585" activeTab="1" xr2:uid="{05647B15-473B-47D3-91BD-BD480719E370}"/>
  </bookViews>
  <sheets>
    <sheet name="Sheet1" sheetId="1" r:id="rId1"/>
    <sheet name="Dashboard" sheetId="2" r:id="rId2"/>
  </sheets>
  <definedNames>
    <definedName name="_xlchart.v1.0" hidden="1">Sheet1!$A$4:$A$9</definedName>
    <definedName name="_xlchart.v1.1" hidden="1">Sheet1!$B$4:$B$9</definedName>
    <definedName name="_xlchart.v1.2" hidden="1">Sheet1!$A$20:$A$21</definedName>
    <definedName name="_xlchart.v1.3" hidden="1">Sheet1!$B$20:$B$21</definedName>
    <definedName name="_xlchart.v2.10" hidden="1">Sheet1!$A$12:$A$17</definedName>
    <definedName name="_xlchart.v2.11" hidden="1">Sheet1!$B$12:$B$17</definedName>
    <definedName name="_xlchart.v2.12" hidden="1">Sheet1!$A$12:$A$17</definedName>
    <definedName name="_xlchart.v2.13" hidden="1">Sheet1!$B$12:$B$17</definedName>
    <definedName name="_xlchart.v2.4" hidden="1">Sheet1!$A$12:$A$17</definedName>
    <definedName name="_xlchart.v2.5" hidden="1">Sheet1!$B$12:$B$17</definedName>
    <definedName name="_xlchart.v2.8" hidden="1">Sheet1!$A$12:$A$17</definedName>
    <definedName name="_xlchart.v2.9" hidden="1">Sheet1!$B$12:$B$17</definedName>
    <definedName name="_xlchart.v5.6" hidden="1">Sheet1!$A$4:$A$9</definedName>
    <definedName name="_xlchart.v5.7" hidden="1">Sheet1!$B$4:$B$9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2" i="1"/>
  <c r="B19" i="1" s="1"/>
  <c r="B20" i="1" s="1"/>
  <c r="B14" i="1"/>
  <c r="B6" i="1"/>
  <c r="B5" i="1"/>
  <c r="B8" i="1"/>
  <c r="C12" i="1"/>
  <c r="C6" i="1"/>
  <c r="C9" i="1"/>
  <c r="C8" i="1"/>
  <c r="C5" i="1"/>
  <c r="B9" i="1" l="1"/>
</calcChain>
</file>

<file path=xl/sharedStrings.xml><?xml version="1.0" encoding="utf-8"?>
<sst xmlns="http://schemas.openxmlformats.org/spreadsheetml/2006/main" count="20" uniqueCount="19">
  <si>
    <t>Budget Tracking Dashboard</t>
  </si>
  <si>
    <t>Income</t>
  </si>
  <si>
    <t>Salary</t>
  </si>
  <si>
    <t>Super</t>
  </si>
  <si>
    <t>Insurance</t>
  </si>
  <si>
    <t>Bonus</t>
  </si>
  <si>
    <t>Formula</t>
  </si>
  <si>
    <t>Net Income</t>
  </si>
  <si>
    <t>tax(15%)</t>
  </si>
  <si>
    <t>Expense</t>
  </si>
  <si>
    <t>Rent</t>
  </si>
  <si>
    <t>Food</t>
  </si>
  <si>
    <t>Car Petrol</t>
  </si>
  <si>
    <t>Mobile bills</t>
  </si>
  <si>
    <t>Travel</t>
  </si>
  <si>
    <t>Net Expense</t>
  </si>
  <si>
    <t>Net Profit</t>
  </si>
  <si>
    <t>%Saving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</si>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</sst>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2" fillId="0" borderId="1" xfId="3"/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166" fontId="0" fillId="0" borderId="2" xfId="1" applyNumberFormat="1" applyFont="1" applyBorder="1"/>
    <xf numFmtId="166" fontId="0" fillId="0" borderId="2" xfId="0" applyNumberFormat="1" applyBorder="1"/>
    <xf numFmtId="166" fontId="3" fillId="0" borderId="2" xfId="0" applyNumberFormat="1" applyFont="1" applyBorder="1"/>
    <xf numFmtId="9" fontId="3" fillId="0" borderId="2" xfId="2" applyFont="1" applyBorder="1"/>
    <xf numFmtId="0" fontId="3" fillId="0" borderId="0" xfId="0" applyFont="1" applyBorder="1"/>
    <xf numFmtId="0" fontId="0" fillId="0" borderId="0" xfId="0" applyBorder="1"/>
    <xf numFmtId="9" fontId="3" fillId="0" borderId="2" xfId="0" applyNumberFormat="1" applyFont="1" applyBorder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vs</a:t>
            </a:r>
            <a:r>
              <a:rPr lang="en-US" baseline="0"/>
              <a:t>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85-452C-A83D-37D0669B17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85-452C-A83D-37D0669B171A}"/>
              </c:ext>
            </c:extLst>
          </c:dPt>
          <c:dLbls>
            <c:dLbl>
              <c:idx val="0"/>
              <c:layout>
                <c:manualLayout>
                  <c:x val="8.5617611349106948E-2"/>
                  <c:y val="-0.19444444444444448"/>
                </c:manualLayout>
              </c:layout>
              <c:tx>
                <c:rich>
                  <a:bodyPr/>
                  <a:lstStyle/>
                  <a:p>
                    <a:fld id="{7FD3E816-21E3-467F-B2FD-15DCC76065CD}" type="VALUE">
                      <a:rPr lang="en-US" sz="1050" b="1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85-452C-A83D-37D0669B171A}"/>
                </c:ext>
              </c:extLst>
            </c:dLbl>
            <c:dLbl>
              <c:idx val="1"/>
              <c:layout>
                <c:manualLayout>
                  <c:x val="-6.6284602334792525E-2"/>
                  <c:y val="-0.32870370370370372"/>
                </c:manualLayout>
              </c:layout>
              <c:tx>
                <c:rich>
                  <a:bodyPr/>
                  <a:lstStyle/>
                  <a:p>
                    <a:fld id="{6393E299-B5CE-4CF3-A462-6E3B605835AE}" type="VALUE">
                      <a:rPr lang="en-US" sz="105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85-452C-A83D-37D0669B1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Sheet1!$A$20:$A$21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Sheet1!$B$20:$B$21</c:f>
              <c:numCache>
                <c:formatCode>0%</c:formatCode>
                <c:ptCount val="2"/>
                <c:pt idx="0">
                  <c:v>0.38873239436619716</c:v>
                </c:pt>
                <c:pt idx="1">
                  <c:v>0.61126760563380289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5-452C-A83D-37D0669B17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vs</a:t>
            </a:r>
            <a:r>
              <a:rPr lang="en-US" baseline="0"/>
              <a:t>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9-49AE-AEEE-6F0804F79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9-49AE-AEEE-6F0804F79E9C}"/>
              </c:ext>
            </c:extLst>
          </c:dPt>
          <c:dLbls>
            <c:dLbl>
              <c:idx val="0"/>
              <c:layout>
                <c:manualLayout>
                  <c:x val="8.5617611349106948E-2"/>
                  <c:y val="-0.19444444444444448"/>
                </c:manualLayout>
              </c:layout>
              <c:tx>
                <c:rich>
                  <a:bodyPr/>
                  <a:lstStyle/>
                  <a:p>
                    <a:fld id="{7FD3E816-21E3-467F-B2FD-15DCC76065CD}" type="VALUE">
                      <a:rPr lang="en-US" sz="1050" b="1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2C9-49AE-AEEE-6F0804F79E9C}"/>
                </c:ext>
              </c:extLst>
            </c:dLbl>
            <c:dLbl>
              <c:idx val="1"/>
              <c:layout>
                <c:manualLayout>
                  <c:x val="-6.6284602334792525E-2"/>
                  <c:y val="-0.32870370370370372"/>
                </c:manualLayout>
              </c:layout>
              <c:tx>
                <c:rich>
                  <a:bodyPr/>
                  <a:lstStyle/>
                  <a:p>
                    <a:fld id="{6393E299-B5CE-4CF3-A462-6E3B605835AE}" type="VALUE">
                      <a:rPr lang="en-US" sz="105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2C9-49AE-AEEE-6F0804F79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Sheet1!$A$20:$A$21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Sheet1!$B$20:$B$21</c:f>
              <c:numCache>
                <c:formatCode>0%</c:formatCode>
                <c:ptCount val="2"/>
                <c:pt idx="0">
                  <c:v>0.38873239436619716</c:v>
                </c:pt>
                <c:pt idx="1">
                  <c:v>0.61126760563380289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9-49AE-AEEE-6F0804F79E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6B76320A-3A1F-4764-9FF6-9F9C7FF4D5DC}"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Expense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 Breakdown</a:t>
          </a:r>
        </a:p>
      </cx:txPr>
    </cx:title>
    <cx:plotArea>
      <cx:plotAreaRegion>
        <cx:series layoutId="funnel" uniqueId="{636B0A1F-D9BD-45E0-AFD9-904431F9175B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6B76320A-3A1F-4764-9FF6-9F9C7FF4D5DC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4EA72E"/>
              </a:solidFill>
            </cx:spPr>
          </cx:dataPt>
          <cx:dataPt idx="5">
            <cx:spPr>
              <a:solidFill>
                <a:sysClr val="window" lastClr="FFFFFF">
                  <a:lumMod val="85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2">
      <cx:spPr>
        <a:solidFill>
          <a:schemeClr val="bg1">
            <a:lumMod val="85000"/>
          </a:schemeClr>
        </a:solidFill>
      </cx:spPr>
    </cx:fmtOvr>
    <cx:fmtOvr idx="0">
      <cx:spPr>
        <a:solidFill>
          <a:schemeClr val="accent6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_xlchart.v2.13</cx:f>
      </cx:numDim>
    </cx:data>
  </cx:chartData>
  <cx:chart>
    <cx:title pos="t" align="ctr" overlay="0">
      <cx:tx>
        <cx:txData>
          <cx:v>Expense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 Breakdown</a:t>
          </a:r>
        </a:p>
      </cx:txPr>
    </cx:title>
    <cx:plotArea>
      <cx:plotAreaRegion>
        <cx:series layoutId="funnel" uniqueId="{636B0A1F-D9BD-45E0-AFD9-904431F9175B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14287</xdr:rowOff>
    </xdr:from>
    <xdr:to>
      <xdr:col>7</xdr:col>
      <xdr:colOff>466725</xdr:colOff>
      <xdr:row>16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918219-E4E2-4C43-9AB7-94BCE993CD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471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9525</xdr:colOff>
      <xdr:row>17</xdr:row>
      <xdr:rowOff>14287</xdr:rowOff>
    </xdr:from>
    <xdr:to>
      <xdr:col>7</xdr:col>
      <xdr:colOff>447675</xdr:colOff>
      <xdr:row>31</xdr:row>
      <xdr:rowOff>90487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FA840E8-8E2A-92AC-18D6-9A5E8D7729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3328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285749</xdr:colOff>
      <xdr:row>26</xdr:row>
      <xdr:rowOff>48491</xdr:rowOff>
    </xdr:from>
    <xdr:to>
      <xdr:col>8</xdr:col>
      <xdr:colOff>129885</xdr:colOff>
      <xdr:row>40</xdr:row>
      <xdr:rowOff>124691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56A41-6673-2A58-FD1E-624B8A28F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171450</xdr:rowOff>
    </xdr:from>
    <xdr:to>
      <xdr:col>7</xdr:col>
      <xdr:colOff>304800</xdr:colOff>
      <xdr:row>19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F3526A-C733-4501-ABB3-D545F40DF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3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19</xdr:row>
      <xdr:rowOff>114300</xdr:rowOff>
    </xdr:from>
    <xdr:to>
      <xdr:col>7</xdr:col>
      <xdr:colOff>311728</xdr:colOff>
      <xdr:row>34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B582A1-71A7-4CFB-91EE-7200B1480B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3733800"/>
              <a:ext cx="455987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34</xdr:row>
      <xdr:rowOff>152400</xdr:rowOff>
    </xdr:from>
    <xdr:to>
      <xdr:col>7</xdr:col>
      <xdr:colOff>331153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C423D6-9028-422F-BA61-396485263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9313-2339-43B1-B151-D25BDA08048C}">
  <dimension ref="A1:D21"/>
  <sheetViews>
    <sheetView zoomScale="115" zoomScaleNormal="115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7109375" bestFit="1" customWidth="1"/>
    <col min="3" max="3" width="16.7109375" bestFit="1" customWidth="1"/>
    <col min="4" max="4" width="34.5703125" customWidth="1"/>
  </cols>
  <sheetData>
    <row r="1" spans="1:4" ht="20.25" thickBot="1" x14ac:dyDescent="0.35">
      <c r="D1" s="1" t="s">
        <v>0</v>
      </c>
    </row>
    <row r="2" spans="1:4" ht="15.75" thickTop="1" x14ac:dyDescent="0.25"/>
    <row r="3" spans="1:4" x14ac:dyDescent="0.25">
      <c r="A3" s="3" t="s">
        <v>1</v>
      </c>
      <c r="B3" s="4"/>
      <c r="C3" s="2" t="s">
        <v>6</v>
      </c>
    </row>
    <row r="4" spans="1:4" x14ac:dyDescent="0.25">
      <c r="A4" s="4" t="s">
        <v>2</v>
      </c>
      <c r="B4" s="5">
        <v>100000</v>
      </c>
    </row>
    <row r="5" spans="1:4" x14ac:dyDescent="0.25">
      <c r="A5" s="4" t="s">
        <v>8</v>
      </c>
      <c r="B5" s="6">
        <f>-15%*B4</f>
        <v>-15000</v>
      </c>
      <c r="C5" t="str">
        <f ca="1">_xlfn.FORMULATEXT(B5)</f>
        <v>=-15%*B4</v>
      </c>
    </row>
    <row r="6" spans="1:4" x14ac:dyDescent="0.25">
      <c r="A6" s="4" t="s">
        <v>3</v>
      </c>
      <c r="B6" s="5">
        <f>-11%*B4</f>
        <v>-11000</v>
      </c>
      <c r="C6" t="str">
        <f ca="1">_xlfn.FORMULATEXT(B6)</f>
        <v>=-11%*B4</v>
      </c>
    </row>
    <row r="7" spans="1:4" x14ac:dyDescent="0.25">
      <c r="A7" s="4" t="s">
        <v>4</v>
      </c>
      <c r="B7" s="5">
        <v>-8000</v>
      </c>
    </row>
    <row r="8" spans="1:4" x14ac:dyDescent="0.25">
      <c r="A8" s="4" t="s">
        <v>5</v>
      </c>
      <c r="B8" s="6">
        <f>5%*B4</f>
        <v>5000</v>
      </c>
      <c r="C8" t="str">
        <f ca="1">_xlfn.FORMULATEXT(B8)</f>
        <v>=5%*B4</v>
      </c>
    </row>
    <row r="9" spans="1:4" x14ac:dyDescent="0.25">
      <c r="A9" s="3" t="s">
        <v>7</v>
      </c>
      <c r="B9" s="7">
        <f>SUM(B4:B8)</f>
        <v>71000</v>
      </c>
      <c r="C9" t="str">
        <f ca="1">_xlfn.FORMULATEXT(B9)</f>
        <v>=SUM(B4:B8)</v>
      </c>
    </row>
    <row r="11" spans="1:4" x14ac:dyDescent="0.25">
      <c r="A11" s="9" t="s">
        <v>9</v>
      </c>
      <c r="B11" s="10"/>
    </row>
    <row r="12" spans="1:4" x14ac:dyDescent="0.25">
      <c r="A12" s="3" t="s">
        <v>15</v>
      </c>
      <c r="B12" s="7">
        <f>SUM(B13:B17)</f>
        <v>43400</v>
      </c>
      <c r="C12" t="str">
        <f ca="1">_xlfn.FORMULATEXT(B12)</f>
        <v>=SUM(B13:B17)</v>
      </c>
    </row>
    <row r="13" spans="1:4" x14ac:dyDescent="0.25">
      <c r="A13" s="4" t="s">
        <v>11</v>
      </c>
      <c r="B13" s="5">
        <v>24000</v>
      </c>
    </row>
    <row r="14" spans="1:4" x14ac:dyDescent="0.25">
      <c r="A14" s="4" t="s">
        <v>10</v>
      </c>
      <c r="B14" s="5">
        <f>(300*4)*12</f>
        <v>14400</v>
      </c>
    </row>
    <row r="15" spans="1:4" x14ac:dyDescent="0.25">
      <c r="A15" s="4" t="s">
        <v>14</v>
      </c>
      <c r="B15" s="5">
        <v>3000</v>
      </c>
    </row>
    <row r="16" spans="1:4" x14ac:dyDescent="0.25">
      <c r="A16" s="4" t="s">
        <v>12</v>
      </c>
      <c r="B16" s="5">
        <v>1000</v>
      </c>
    </row>
    <row r="17" spans="1:2" x14ac:dyDescent="0.25">
      <c r="A17" s="4" t="s">
        <v>13</v>
      </c>
      <c r="B17" s="5">
        <v>1000</v>
      </c>
    </row>
    <row r="19" spans="1:2" x14ac:dyDescent="0.25">
      <c r="A19" s="3" t="s">
        <v>16</v>
      </c>
      <c r="B19" s="7">
        <f>B9-B12</f>
        <v>27600</v>
      </c>
    </row>
    <row r="20" spans="1:2" x14ac:dyDescent="0.25">
      <c r="A20" s="3" t="s">
        <v>17</v>
      </c>
      <c r="B20" s="8">
        <f>B19/B9</f>
        <v>0.38873239436619716</v>
      </c>
    </row>
    <row r="21" spans="1:2" x14ac:dyDescent="0.25">
      <c r="A21" s="3" t="s">
        <v>18</v>
      </c>
      <c r="B21" s="11">
        <f>1-B20</f>
        <v>0.61126760563380289</v>
      </c>
    </row>
  </sheetData>
  <sortState xmlns:xlrd2="http://schemas.microsoft.com/office/spreadsheetml/2017/richdata2" ref="A12:B17">
    <sortCondition descending="1" ref="B12:B1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A6C8-E147-4FD5-B06C-D03E3B275289}">
  <dimension ref="F1:F2"/>
  <sheetViews>
    <sheetView showGridLines="0" tabSelected="1" workbookViewId="0">
      <selection activeCell="J20" sqref="J20"/>
    </sheetView>
  </sheetViews>
  <sheetFormatPr defaultRowHeight="15" x14ac:dyDescent="0.25"/>
  <sheetData>
    <row r="1" spans="6:6" ht="20.25" thickBot="1" x14ac:dyDescent="0.35">
      <c r="F1" s="1" t="s">
        <v>0</v>
      </c>
    </row>
    <row r="2" spans="6:6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Sulav Shrestha</dc:creator>
  <cp:lastModifiedBy>Sulav Shrestha</cp:lastModifiedBy>
  <dcterms:created xsi:type="dcterms:W3CDTF">2025-06-10T09:57:46Z</dcterms:created>
  <dcterms:modified xsi:type="dcterms:W3CDTF">2025-06-10T11:44:40Z</dcterms:modified>
</cp:coreProperties>
</file>