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m27995\OneDrive - The University of Texas at Austin\Outreach\"/>
    </mc:Choice>
  </mc:AlternateContent>
  <bookViews>
    <workbookView xWindow="0" yWindow="0" windowWidth="23598" windowHeight="918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6" i="1" l="1"/>
  <c r="T16" i="1" s="1"/>
  <c r="D16" i="1"/>
  <c r="S16" i="1" s="1"/>
  <c r="C17" i="1" l="1"/>
  <c r="D17" i="1" l="1"/>
  <c r="S17" i="1" s="1"/>
  <c r="E17" i="1"/>
  <c r="T17" i="1" s="1"/>
  <c r="C18" i="1"/>
  <c r="E18" i="1" l="1"/>
  <c r="T18" i="1" s="1"/>
  <c r="D18" i="1"/>
  <c r="S18" i="1" s="1"/>
  <c r="C19" i="1"/>
  <c r="D19" i="1" l="1"/>
  <c r="S19" i="1" s="1"/>
  <c r="E19" i="1"/>
  <c r="T19" i="1" s="1"/>
  <c r="C20" i="1"/>
  <c r="E20" i="1" l="1"/>
  <c r="T20" i="1" s="1"/>
  <c r="D20" i="1"/>
  <c r="S20" i="1" s="1"/>
  <c r="C21" i="1"/>
  <c r="D21" i="1" l="1"/>
  <c r="S21" i="1" s="1"/>
  <c r="E21" i="1"/>
  <c r="T21" i="1" s="1"/>
  <c r="C22" i="1"/>
  <c r="D22" i="1" l="1"/>
  <c r="S22" i="1" s="1"/>
  <c r="E22" i="1"/>
  <c r="T22" i="1" s="1"/>
  <c r="C23" i="1"/>
  <c r="D23" i="1" l="1"/>
  <c r="S23" i="1" s="1"/>
  <c r="E23" i="1"/>
  <c r="T23" i="1" s="1"/>
  <c r="C24" i="1"/>
  <c r="D24" i="1" l="1"/>
  <c r="S24" i="1" s="1"/>
  <c r="E24" i="1"/>
  <c r="T24" i="1" s="1"/>
  <c r="C25" i="1"/>
  <c r="D25" i="1" l="1"/>
  <c r="S25" i="1" s="1"/>
  <c r="E25" i="1"/>
  <c r="T25" i="1" s="1"/>
  <c r="C26" i="1"/>
  <c r="E26" i="1" l="1"/>
  <c r="T26" i="1" s="1"/>
  <c r="D26" i="1"/>
  <c r="S26" i="1" s="1"/>
  <c r="C27" i="1"/>
  <c r="D27" i="1" l="1"/>
  <c r="S27" i="1" s="1"/>
  <c r="E27" i="1"/>
  <c r="T27" i="1" s="1"/>
  <c r="C28" i="1"/>
  <c r="E28" i="1" l="1"/>
  <c r="T28" i="1" s="1"/>
  <c r="D28" i="1"/>
  <c r="S28" i="1" s="1"/>
  <c r="C29" i="1"/>
  <c r="D29" i="1" l="1"/>
  <c r="S29" i="1" s="1"/>
  <c r="E29" i="1"/>
  <c r="T29" i="1" s="1"/>
  <c r="C30" i="1"/>
  <c r="D30" i="1" l="1"/>
  <c r="S30" i="1" s="1"/>
  <c r="E30" i="1"/>
  <c r="T30" i="1" s="1"/>
  <c r="C31" i="1"/>
  <c r="D31" i="1" l="1"/>
  <c r="S31" i="1" s="1"/>
  <c r="E31" i="1"/>
  <c r="T31" i="1" s="1"/>
  <c r="C32" i="1"/>
  <c r="D32" i="1" l="1"/>
  <c r="S32" i="1" s="1"/>
  <c r="E32" i="1"/>
  <c r="T32" i="1" s="1"/>
  <c r="C33" i="1"/>
  <c r="D33" i="1" l="1"/>
  <c r="S33" i="1" s="1"/>
  <c r="E33" i="1"/>
  <c r="T33" i="1" s="1"/>
  <c r="C34" i="1"/>
  <c r="E34" i="1" l="1"/>
  <c r="T34" i="1" s="1"/>
  <c r="D34" i="1"/>
  <c r="S34" i="1" s="1"/>
  <c r="C35" i="1"/>
  <c r="E35" i="1" l="1"/>
  <c r="T35" i="1" s="1"/>
  <c r="D35" i="1"/>
  <c r="S35" i="1" s="1"/>
  <c r="C36" i="1"/>
  <c r="E36" i="1" l="1"/>
  <c r="T36" i="1" s="1"/>
  <c r="T37" i="1" s="1"/>
  <c r="D36" i="1"/>
  <c r="S36" i="1" s="1"/>
  <c r="S37" i="1" s="1"/>
</calcChain>
</file>

<file path=xl/sharedStrings.xml><?xml version="1.0" encoding="utf-8"?>
<sst xmlns="http://schemas.openxmlformats.org/spreadsheetml/2006/main" count="23" uniqueCount="23">
  <si>
    <t>Demonstration Instructions</t>
  </si>
  <si>
    <t>What Should You Observe?</t>
  </si>
  <si>
    <t>How Many Events in a Fixed Interval of Time and Space?  Poisson Distribution Demo, Michael Pyrcz, University of Texas at Austin, @GeostatsGuy</t>
  </si>
  <si>
    <t>Consider case 1 (blue) with a low rate and Case 2 (red) with a higher failure rate.</t>
  </si>
  <si>
    <t>Case 1: Average Number of Failures in 1 Year</t>
  </si>
  <si>
    <t>Case 2: Average Number of Failures in 1 Year</t>
  </si>
  <si>
    <t>Poisson PDFs for Both Cases</t>
  </si>
  <si>
    <t>Expectation Calculation</t>
  </si>
  <si>
    <r>
      <t>p</t>
    </r>
    <r>
      <rPr>
        <b/>
        <vertAlign val="subscript"/>
        <sz val="11"/>
        <rFont val="Calibri"/>
        <family val="2"/>
        <scheme val="minor"/>
      </rPr>
      <t>i</t>
    </r>
    <r>
      <rPr>
        <b/>
        <sz val="11"/>
        <rFont val="Calibri"/>
        <family val="2"/>
        <scheme val="minor"/>
      </rPr>
      <t xml:space="preserve"> </t>
    </r>
    <r>
      <rPr>
        <b/>
        <sz val="11"/>
        <rFont val="Calibri"/>
        <family val="2"/>
      </rPr>
      <t xml:space="preserve">× </t>
    </r>
    <r>
      <rPr>
        <b/>
        <sz val="11"/>
        <rFont val="Calibri"/>
        <family val="2"/>
        <scheme val="minor"/>
      </rPr>
      <t>x</t>
    </r>
    <r>
      <rPr>
        <b/>
        <vertAlign val="subscript"/>
        <sz val="11"/>
        <rFont val="Calibri"/>
        <family val="2"/>
        <scheme val="minor"/>
      </rPr>
      <t>i</t>
    </r>
    <r>
      <rPr>
        <b/>
        <sz val="11"/>
        <rFont val="Calibri"/>
        <family val="2"/>
        <scheme val="minor"/>
      </rPr>
      <t xml:space="preserve">             Case 1</t>
    </r>
  </si>
  <si>
    <r>
      <t>p</t>
    </r>
    <r>
      <rPr>
        <b/>
        <vertAlign val="subscript"/>
        <sz val="11"/>
        <rFont val="Calibri"/>
        <family val="2"/>
        <scheme val="minor"/>
      </rPr>
      <t>i</t>
    </r>
    <r>
      <rPr>
        <b/>
        <sz val="11"/>
        <rFont val="Calibri"/>
        <family val="2"/>
        <scheme val="minor"/>
      </rPr>
      <t xml:space="preserve"> </t>
    </r>
    <r>
      <rPr>
        <b/>
        <sz val="11"/>
        <rFont val="Calibri"/>
        <family val="2"/>
      </rPr>
      <t xml:space="preserve">× </t>
    </r>
    <r>
      <rPr>
        <b/>
        <sz val="11"/>
        <rFont val="Calibri"/>
        <family val="2"/>
        <scheme val="minor"/>
      </rPr>
      <t>x</t>
    </r>
    <r>
      <rPr>
        <b/>
        <vertAlign val="subscript"/>
        <sz val="11"/>
        <rFont val="Calibri"/>
        <family val="2"/>
        <scheme val="minor"/>
      </rPr>
      <t>i</t>
    </r>
    <r>
      <rPr>
        <b/>
        <sz val="11"/>
        <rFont val="Calibri"/>
        <family val="2"/>
        <scheme val="minor"/>
      </rPr>
      <t xml:space="preserve">             Case 2</t>
    </r>
  </si>
  <si>
    <t xml:space="preserve">Expectated Number of Failures  </t>
  </si>
  <si>
    <t>Number of Pump Failures in 1 Year (X)</t>
  </si>
  <si>
    <t>Case 1: Probability P(X)</t>
  </si>
  <si>
    <t>Case 2: Probability P(X)</t>
  </si>
  <si>
    <t xml:space="preserve">               λ</t>
  </si>
  <si>
    <t xml:space="preserve">Do you have a problem setting with events that occur independent of each other and with a constant rate over a fixed time or space.  If you have the average number of events over that time or space interval use the Poisson distribution to predict the </t>
  </si>
  <si>
    <t>complete discrete probability density of number of events over that interval of time or space.</t>
  </si>
  <si>
    <t xml:space="preserve">Comments: the intervals may specified in time, volume, area or length. Each subunit of the interval at the scale of the event is binary, labelled as the event or not event, more than one event may not occur over the same time or space.  Ensure that the event   </t>
  </si>
  <si>
    <r>
      <t xml:space="preserve">are not correlated before use.  For example, if </t>
    </r>
    <r>
      <rPr>
        <b/>
        <sz val="11"/>
        <color theme="1"/>
        <rFont val="Calibri"/>
        <family val="2"/>
        <scheme val="minor"/>
      </rPr>
      <t>pump failures</t>
    </r>
    <r>
      <rPr>
        <sz val="11"/>
        <color theme="1"/>
        <rFont val="Calibri"/>
        <family val="2"/>
        <scheme val="minor"/>
      </rPr>
      <t xml:space="preserve"> in your project are independent from each other and occur at a constant rate then one may apply the Poisson distribution to model the discrete PDF for failures over an interval of time.  </t>
    </r>
  </si>
  <si>
    <t>Modify the average number of pump failures for Case 1 and Case 2 (yellow boxes).</t>
  </si>
  <si>
    <r>
      <t xml:space="preserve">The expectation, </t>
    </r>
    <r>
      <rPr>
        <b/>
        <sz val="11"/>
        <color theme="1"/>
        <rFont val="Calibri"/>
        <family val="2"/>
        <scheme val="minor"/>
      </rPr>
      <t>E[X]</t>
    </r>
    <r>
      <rPr>
        <sz val="11"/>
        <color theme="1"/>
        <rFont val="Calibri"/>
        <family val="2"/>
        <scheme val="minor"/>
      </rPr>
      <t>, of the PDF is the average number of events (</t>
    </r>
    <r>
      <rPr>
        <b/>
        <sz val="11"/>
        <color theme="1"/>
        <rFont val="Calibri"/>
        <family val="2"/>
        <scheme val="minor"/>
      </rPr>
      <t>λ</t>
    </r>
    <r>
      <rPr>
        <sz val="11"/>
        <color theme="1"/>
        <rFont val="Calibri"/>
        <family val="2"/>
        <scheme val="minor"/>
      </rPr>
      <t>), the only parameter for the Poisson distribution.</t>
    </r>
  </si>
  <si>
    <r>
      <rPr>
        <b/>
        <sz val="11"/>
        <color theme="1"/>
        <rFont val="Calibri"/>
        <family val="2"/>
      </rPr>
      <t>Σ</t>
    </r>
    <r>
      <rPr>
        <b/>
        <sz val="11"/>
        <color theme="1"/>
        <rFont val="Calibri"/>
        <family val="2"/>
        <scheme val="minor"/>
      </rPr>
      <t>p</t>
    </r>
    <r>
      <rPr>
        <b/>
        <vertAlign val="subscript"/>
        <sz val="11"/>
        <color theme="1"/>
        <rFont val="Calibri"/>
        <family val="2"/>
        <scheme val="minor"/>
      </rPr>
      <t>i</t>
    </r>
    <r>
      <rPr>
        <b/>
        <sz val="11"/>
        <color theme="1"/>
        <rFont val="Calibri"/>
        <family val="2"/>
        <scheme val="minor"/>
      </rPr>
      <t xml:space="preserve"> × x</t>
    </r>
    <r>
      <rPr>
        <b/>
        <vertAlign val="subscript"/>
        <sz val="11"/>
        <color theme="1"/>
        <rFont val="Calibri"/>
        <family val="2"/>
        <scheme val="minor"/>
      </rPr>
      <t xml:space="preserve">i </t>
    </r>
  </si>
  <si>
    <r>
      <t xml:space="preserve">Also, the variance of the PDF is equal to </t>
    </r>
    <r>
      <rPr>
        <b/>
        <sz val="11"/>
        <color theme="1"/>
        <rFont val="Calibri"/>
        <family val="2"/>
        <scheme val="minor"/>
      </rPr>
      <t>λ</t>
    </r>
    <r>
      <rPr>
        <sz val="11"/>
        <color theme="1"/>
        <rFont val="Calibri"/>
        <family val="2"/>
        <scheme val="minor"/>
      </rPr>
      <t xml:space="preserve">, resulting in this heteroscedastic relationship.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</si>
</sst>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b/>
      <vertAlign val="subscript"/>
      <sz val="11"/>
      <color theme="1"/>
      <name val="Calibri"/>
      <family val="2"/>
      <scheme val="minor"/>
    </font>
    <font>
      <b/>
      <sz val="11"/>
      <color theme="1"/>
      <name val="Calibri"/>
      <family val="2"/>
    </font>
    <font>
      <b/>
      <sz val="11"/>
      <name val="Calibri"/>
      <family val="2"/>
      <scheme val="minor"/>
    </font>
    <font>
      <b/>
      <vertAlign val="subscript"/>
      <sz val="11"/>
      <name val="Calibri"/>
      <family val="2"/>
      <scheme val="minor"/>
    </font>
    <font>
      <b/>
      <sz val="11"/>
      <name val="Calibri"/>
      <family val="2"/>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39997558519241921"/>
        <bgColor indexed="64"/>
      </patternFill>
    </fill>
  </fills>
  <borders count="24">
    <border>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37">
    <xf numFmtId="0" fontId="0" fillId="0" borderId="0" xfId="0"/>
    <xf numFmtId="0" fontId="0" fillId="0" borderId="10" xfId="0"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2" fillId="2" borderId="0" xfId="0" applyFont="1" applyFill="1" applyBorder="1"/>
    <xf numFmtId="0" fontId="0" fillId="2" borderId="0" xfId="0" applyFill="1" applyBorder="1"/>
    <xf numFmtId="0" fontId="0" fillId="2" borderId="9" xfId="0" applyFill="1" applyBorder="1"/>
    <xf numFmtId="0" fontId="0" fillId="0" borderId="0" xfId="0" applyBorder="1"/>
    <xf numFmtId="0" fontId="0" fillId="2" borderId="11" xfId="0" applyFill="1" applyBorder="1"/>
    <xf numFmtId="0" fontId="0" fillId="2" borderId="12" xfId="0" applyFill="1" applyBorder="1"/>
    <xf numFmtId="0" fontId="3" fillId="2" borderId="0" xfId="0" applyFont="1" applyFill="1" applyBorder="1"/>
    <xf numFmtId="0" fontId="0" fillId="4" borderId="0" xfId="0" applyFill="1"/>
    <xf numFmtId="0" fontId="2" fillId="3" borderId="1" xfId="0" applyFont="1" applyFill="1" applyBorder="1" applyAlignment="1">
      <alignment horizontal="center" wrapText="1"/>
    </xf>
    <xf numFmtId="0" fontId="2" fillId="3" borderId="2" xfId="0" applyFont="1" applyFill="1" applyBorder="1" applyAlignment="1">
      <alignment horizontal="center" wrapText="1"/>
    </xf>
    <xf numFmtId="9" fontId="0" fillId="2" borderId="13" xfId="1" applyNumberFormat="1" applyFont="1" applyFill="1" applyBorder="1" applyAlignment="1">
      <alignment horizontal="center"/>
    </xf>
    <xf numFmtId="0" fontId="0" fillId="2" borderId="14" xfId="0" applyFill="1" applyBorder="1" applyAlignment="1">
      <alignment horizontal="center"/>
    </xf>
    <xf numFmtId="9" fontId="0" fillId="2" borderId="20" xfId="1" applyNumberFormat="1" applyFont="1" applyFill="1" applyBorder="1" applyAlignment="1">
      <alignment horizontal="center"/>
    </xf>
    <xf numFmtId="9" fontId="0" fillId="2" borderId="15" xfId="1" applyNumberFormat="1" applyFont="1" applyFill="1" applyBorder="1" applyAlignment="1">
      <alignment horizontal="center"/>
    </xf>
    <xf numFmtId="0" fontId="0" fillId="2" borderId="21" xfId="0" applyFill="1" applyBorder="1" applyAlignment="1">
      <alignment horizontal="center"/>
    </xf>
    <xf numFmtId="9" fontId="0" fillId="2" borderId="22" xfId="1" applyNumberFormat="1" applyFont="1" applyFill="1" applyBorder="1" applyAlignment="1">
      <alignment horizontal="center"/>
    </xf>
    <xf numFmtId="0" fontId="0" fillId="2" borderId="16" xfId="0" applyFill="1" applyBorder="1" applyAlignment="1">
      <alignment horizontal="center"/>
    </xf>
    <xf numFmtId="9" fontId="0" fillId="2" borderId="23" xfId="1" applyNumberFormat="1" applyFont="1" applyFill="1" applyBorder="1" applyAlignment="1">
      <alignment horizontal="center"/>
    </xf>
    <xf numFmtId="9" fontId="0" fillId="2" borderId="17" xfId="1" applyNumberFormat="1" applyFont="1" applyFill="1" applyBorder="1" applyAlignment="1">
      <alignment horizontal="center"/>
    </xf>
    <xf numFmtId="0" fontId="2" fillId="6" borderId="5"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2" fillId="4" borderId="19" xfId="0" applyFont="1" applyFill="1" applyBorder="1" applyAlignment="1">
      <alignment horizontal="center" vertical="center" wrapText="1"/>
    </xf>
    <xf numFmtId="2" fontId="0" fillId="2" borderId="0" xfId="0" applyNumberFormat="1" applyFill="1" applyBorder="1" applyAlignment="1">
      <alignment horizontal="center"/>
    </xf>
    <xf numFmtId="2" fontId="0" fillId="2" borderId="11" xfId="0" applyNumberFormat="1" applyFill="1" applyBorder="1" applyAlignment="1">
      <alignment horizontal="center"/>
    </xf>
    <xf numFmtId="0" fontId="2" fillId="2" borderId="0" xfId="0" applyFont="1" applyFill="1" applyBorder="1" applyAlignment="1">
      <alignment horizontal="right"/>
    </xf>
    <xf numFmtId="2" fontId="0" fillId="5" borderId="3" xfId="0" applyNumberFormat="1" applyFill="1" applyBorder="1" applyAlignment="1">
      <alignment horizontal="center"/>
    </xf>
    <xf numFmtId="2" fontId="0" fillId="5" borderId="4" xfId="0" applyNumberFormat="1" applyFill="1" applyBorder="1" applyAlignment="1">
      <alignment horizontal="center"/>
    </xf>
    <xf numFmtId="0" fontId="5" fillId="2" borderId="8" xfId="0" applyFont="1" applyFill="1" applyBorder="1"/>
    <xf numFmtId="0" fontId="6" fillId="2" borderId="0" xfId="0" applyFont="1" applyFill="1" applyBorder="1"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baseline="0"/>
              <a:t>Uncertainty Model for Number of Pump Failures Over 1 Year of Operations</a:t>
            </a:r>
            <a:endParaRPr lang="en-US" sz="1400" b="1"/>
          </a:p>
        </c:rich>
      </c:tx>
      <c:layout>
        <c:manualLayout>
          <c:xMode val="edge"/>
          <c:yMode val="edge"/>
          <c:x val="0.12634307886024063"/>
          <c:y val="2.7329771155753975E-2"/>
        </c:manualLayout>
      </c:layout>
      <c:overlay val="0"/>
      <c:spPr>
        <a:noFill/>
        <a:ln>
          <a:noFill/>
        </a:ln>
        <a:effectLst/>
      </c:spPr>
    </c:title>
    <c:autoTitleDeleted val="0"/>
    <c:plotArea>
      <c:layout/>
      <c:scatterChart>
        <c:scatterStyle val="lineMarker"/>
        <c:varyColors val="0"/>
        <c:ser>
          <c:idx val="1"/>
          <c:order val="0"/>
          <c:spPr>
            <a:ln>
              <a:solidFill>
                <a:schemeClr val="accent1"/>
              </a:solidFill>
            </a:ln>
          </c:spPr>
          <c:marker>
            <c:symbol val="circle"/>
            <c:size val="5"/>
            <c:spPr>
              <a:solidFill>
                <a:schemeClr val="accent1"/>
              </a:solidFill>
              <a:ln>
                <a:solidFill>
                  <a:schemeClr val="tx1"/>
                </a:solidFill>
              </a:ln>
            </c:spPr>
          </c:marker>
          <c:xVal>
            <c:numRef>
              <c:f>Sheet1!$C$16:$C$36</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Sheet1!$D$16:$D$36</c:f>
              <c:numCache>
                <c:formatCode>0%</c:formatCode>
                <c:ptCount val="21"/>
                <c:pt idx="0">
                  <c:v>6.737946999085467E-3</c:v>
                </c:pt>
                <c:pt idx="1">
                  <c:v>3.368973499542733E-2</c:v>
                </c:pt>
                <c:pt idx="2">
                  <c:v>8.4224337488568335E-2</c:v>
                </c:pt>
                <c:pt idx="3">
                  <c:v>0.14037389581428059</c:v>
                </c:pt>
                <c:pt idx="4">
                  <c:v>0.17546736976785074</c:v>
                </c:pt>
                <c:pt idx="5">
                  <c:v>0.17546736976785071</c:v>
                </c:pt>
                <c:pt idx="6">
                  <c:v>0.14622280813987559</c:v>
                </c:pt>
                <c:pt idx="7">
                  <c:v>0.104444862957054</c:v>
                </c:pt>
                <c:pt idx="8">
                  <c:v>6.5278039348158706E-2</c:v>
                </c:pt>
                <c:pt idx="9">
                  <c:v>3.6265577415643749E-2</c:v>
                </c:pt>
                <c:pt idx="10">
                  <c:v>1.8132788707821874E-2</c:v>
                </c:pt>
                <c:pt idx="11">
                  <c:v>8.2421766853735742E-3</c:v>
                </c:pt>
                <c:pt idx="12">
                  <c:v>3.4342402855723282E-3</c:v>
                </c:pt>
                <c:pt idx="13">
                  <c:v>1.3208616482970471E-3</c:v>
                </c:pt>
                <c:pt idx="14">
                  <c:v>4.7173630296323246E-4</c:v>
                </c:pt>
                <c:pt idx="15">
                  <c:v>1.5724543432107704E-4</c:v>
                </c:pt>
                <c:pt idx="16">
                  <c:v>4.9139198225336609E-5</c:v>
                </c:pt>
                <c:pt idx="17">
                  <c:v>1.4452705360393124E-5</c:v>
                </c:pt>
                <c:pt idx="18">
                  <c:v>4.0146403778869831E-6</c:v>
                </c:pt>
                <c:pt idx="19">
                  <c:v>1.0564843099702586E-6</c:v>
                </c:pt>
                <c:pt idx="20">
                  <c:v>2.6412107749256427E-7</c:v>
                </c:pt>
              </c:numCache>
            </c:numRef>
          </c:yVal>
          <c:smooth val="1"/>
          <c:extLst>
            <c:ext xmlns:c16="http://schemas.microsoft.com/office/drawing/2014/chart" uri="{C3380CC4-5D6E-409C-BE32-E72D297353CC}">
              <c16:uniqueId val="{00000003-BF90-4D47-8345-23DE5FFEDC34}"/>
            </c:ext>
          </c:extLst>
        </c:ser>
        <c:ser>
          <c:idx val="0"/>
          <c:order val="1"/>
          <c:spPr>
            <a:ln w="19050" cap="rnd">
              <a:solidFill>
                <a:srgbClr val="FF0000"/>
              </a:solidFill>
              <a:round/>
            </a:ln>
            <a:effectLst/>
          </c:spPr>
          <c:marker>
            <c:symbol val="circle"/>
            <c:size val="5"/>
            <c:spPr>
              <a:solidFill>
                <a:srgbClr val="FF0000"/>
              </a:solidFill>
              <a:ln w="9525">
                <a:solidFill>
                  <a:schemeClr val="tx1"/>
                </a:solidFill>
              </a:ln>
              <a:effectLst/>
            </c:spPr>
          </c:marker>
          <c:xVal>
            <c:numRef>
              <c:f>Sheet1!$C$16:$C$36</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Sheet1!$E$16:$E$36</c:f>
              <c:numCache>
                <c:formatCode>0%</c:formatCode>
                <c:ptCount val="21"/>
                <c:pt idx="0">
                  <c:v>3.3546262790251185E-4</c:v>
                </c:pt>
                <c:pt idx="1">
                  <c:v>2.683701023220094E-3</c:v>
                </c:pt>
                <c:pt idx="2">
                  <c:v>1.0734804092880379E-2</c:v>
                </c:pt>
                <c:pt idx="3">
                  <c:v>2.8626144247681014E-2</c:v>
                </c:pt>
                <c:pt idx="4">
                  <c:v>5.7252288495362028E-2</c:v>
                </c:pt>
                <c:pt idx="5">
                  <c:v>9.1603661592579252E-2</c:v>
                </c:pt>
                <c:pt idx="6">
                  <c:v>0.12213821545677231</c:v>
                </c:pt>
                <c:pt idx="7">
                  <c:v>0.13958653195059695</c:v>
                </c:pt>
                <c:pt idx="8">
                  <c:v>0.13958653195059695</c:v>
                </c:pt>
                <c:pt idx="9">
                  <c:v>0.12407691728941951</c:v>
                </c:pt>
                <c:pt idx="10">
                  <c:v>9.9261533831535603E-2</c:v>
                </c:pt>
                <c:pt idx="11">
                  <c:v>7.2190206422934985E-2</c:v>
                </c:pt>
                <c:pt idx="12">
                  <c:v>4.8126804281956682E-2</c:v>
                </c:pt>
                <c:pt idx="13">
                  <c:v>2.961649494274254E-2</c:v>
                </c:pt>
                <c:pt idx="14">
                  <c:v>1.6923711395852893E-2</c:v>
                </c:pt>
                <c:pt idx="15">
                  <c:v>9.0259794111215482E-3</c:v>
                </c:pt>
                <c:pt idx="16">
                  <c:v>4.5129897055607724E-3</c:v>
                </c:pt>
                <c:pt idx="17">
                  <c:v>2.1237598614403594E-3</c:v>
                </c:pt>
                <c:pt idx="18">
                  <c:v>9.4389327175127167E-4</c:v>
                </c:pt>
                <c:pt idx="19">
                  <c:v>3.9742874600053648E-4</c:v>
                </c:pt>
                <c:pt idx="20">
                  <c:v>1.589714984002141E-4</c:v>
                </c:pt>
              </c:numCache>
            </c:numRef>
          </c:yVal>
          <c:smooth val="1"/>
          <c:extLst>
            <c:ext xmlns:c16="http://schemas.microsoft.com/office/drawing/2014/chart" uri="{C3380CC4-5D6E-409C-BE32-E72D297353CC}">
              <c16:uniqueId val="{00000002-BF90-4D47-8345-23DE5FFEDC34}"/>
            </c:ext>
          </c:extLst>
        </c:ser>
        <c:dLbls>
          <c:showLegendKey val="0"/>
          <c:showVal val="0"/>
          <c:showCatName val="0"/>
          <c:showSerName val="0"/>
          <c:showPercent val="0"/>
          <c:showBubbleSize val="0"/>
        </c:dLbls>
        <c:axId val="589985872"/>
        <c:axId val="589989152"/>
      </c:scatterChart>
      <c:valAx>
        <c:axId val="589985872"/>
        <c:scaling>
          <c:orientation val="minMax"/>
          <c:max val="2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Number of Pump Failures</a:t>
                </a:r>
                <a:r>
                  <a:rPr lang="en-US" sz="1600" b="1" baseline="0"/>
                  <a:t> Over 1 Year</a:t>
                </a:r>
                <a:endParaRPr lang="en-US" sz="1600" b="1"/>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9989152"/>
        <c:crosses val="autoZero"/>
        <c:crossBetween val="midCat"/>
        <c:majorUnit val="2"/>
      </c:valAx>
      <c:valAx>
        <c:axId val="589989152"/>
        <c:scaling>
          <c:orientation val="minMax"/>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Probability</a:t>
                </a:r>
              </a:p>
            </c:rich>
          </c:tx>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9985872"/>
        <c:crosses val="autoZero"/>
        <c:crossBetween val="midCat"/>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214313</xdr:colOff>
      <xdr:row>9</xdr:row>
      <xdr:rowOff>142873</xdr:rowOff>
    </xdr:from>
    <xdr:to>
      <xdr:col>16</xdr:col>
      <xdr:colOff>622377</xdr:colOff>
      <xdr:row>27</xdr:row>
      <xdr:rowOff>9524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14</xdr:col>
      <xdr:colOff>490537</xdr:colOff>
      <xdr:row>33</xdr:row>
      <xdr:rowOff>16668</xdr:rowOff>
    </xdr:from>
    <xdr:ext cx="588943" cy="378822"/>
    <mc:AlternateContent xmlns:mc="http://schemas.openxmlformats.org/markup-compatibility/2006">
      <mc:Choice xmlns:a14="http://schemas.microsoft.com/office/drawing/2010/main" Requires="a14">
        <xdr:sp macro="" textlink="">
          <xdr:nvSpPr>
            <xdr:cNvPr id="4" name="TextBox 3"/>
            <xdr:cNvSpPr txBox="1"/>
          </xdr:nvSpPr>
          <xdr:spPr>
            <a:xfrm>
              <a:off x="10091737" y="7374731"/>
              <a:ext cx="588943" cy="378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f>
                      <m:fPr>
                        <m:ctrlPr>
                          <a:rPr lang="en-US" sz="1100" b="1" i="1">
                            <a:latin typeface="Cambria Math" panose="02040503050406030204" pitchFamily="18" charset="0"/>
                          </a:rPr>
                        </m:ctrlPr>
                      </m:fPr>
                      <m:num>
                        <m:sSubSup>
                          <m:sSubSupPr>
                            <m:ctrlPr>
                              <a:rPr lang="en-US" sz="1100" b="1" i="1">
                                <a:latin typeface="Cambria Math" panose="02040503050406030204" pitchFamily="18" charset="0"/>
                              </a:rPr>
                            </m:ctrlPr>
                          </m:sSubSupPr>
                          <m:e>
                            <m:r>
                              <a:rPr lang="en-US" sz="1100" b="1" i="1">
                                <a:latin typeface="Cambria Math" panose="02040503050406030204" pitchFamily="18" charset="0"/>
                                <a:ea typeface="Cambria Math" panose="02040503050406030204" pitchFamily="18" charset="0"/>
                              </a:rPr>
                              <m:t>𝝈</m:t>
                            </m:r>
                          </m:e>
                          <m:sub>
                            <m:r>
                              <a:rPr lang="en-US" sz="1100" b="1" i="1">
                                <a:latin typeface="Cambria Math" panose="02040503050406030204" pitchFamily="18" charset="0"/>
                              </a:rPr>
                              <m:t>𝑿</m:t>
                            </m:r>
                          </m:sub>
                          <m:sup>
                            <m:r>
                              <a:rPr lang="en-US" sz="1100" b="1" i="1">
                                <a:latin typeface="Cambria Math" panose="02040503050406030204" pitchFamily="18" charset="0"/>
                              </a:rPr>
                              <m:t>𝟐</m:t>
                            </m:r>
                          </m:sup>
                        </m:sSubSup>
                      </m:num>
                      <m:den>
                        <m:r>
                          <a:rPr lang="en-US" sz="1100" b="1" i="1">
                            <a:latin typeface="Cambria Math" panose="02040503050406030204" pitchFamily="18" charset="0"/>
                          </a:rPr>
                          <m:t>𝑬</m:t>
                        </m:r>
                        <m:r>
                          <a:rPr lang="en-US" sz="1100" b="1" i="1">
                            <a:latin typeface="Cambria Math" panose="02040503050406030204" pitchFamily="18" charset="0"/>
                          </a:rPr>
                          <m:t>[</m:t>
                        </m:r>
                        <m:r>
                          <a:rPr lang="en-US" sz="1100" b="1" i="1">
                            <a:latin typeface="Cambria Math" panose="02040503050406030204" pitchFamily="18" charset="0"/>
                          </a:rPr>
                          <m:t>𝑿</m:t>
                        </m:r>
                        <m:r>
                          <a:rPr lang="en-US" sz="1100" b="1" i="1">
                            <a:latin typeface="Cambria Math" panose="02040503050406030204" pitchFamily="18" charset="0"/>
                          </a:rPr>
                          <m:t>]</m:t>
                        </m:r>
                      </m:den>
                    </m:f>
                    <m:r>
                      <a:rPr lang="en-US" sz="1100" b="1" i="1">
                        <a:latin typeface="Cambria Math" panose="02040503050406030204" pitchFamily="18" charset="0"/>
                      </a:rPr>
                      <m:t>=</m:t>
                    </m:r>
                    <m:r>
                      <a:rPr lang="en-US" sz="1100" b="1" i="1">
                        <a:latin typeface="Cambria Math" panose="02040503050406030204" pitchFamily="18" charset="0"/>
                      </a:rPr>
                      <m:t>𝟏</m:t>
                    </m:r>
                  </m:oMath>
                </m:oMathPara>
              </a14:m>
              <a:endParaRPr lang="en-US" sz="1100" b="1"/>
            </a:p>
          </xdr:txBody>
        </xdr:sp>
      </mc:Choice>
      <mc:Fallback>
        <xdr:sp macro="" textlink="">
          <xdr:nvSpPr>
            <xdr:cNvPr id="4" name="TextBox 3"/>
            <xdr:cNvSpPr txBox="1"/>
          </xdr:nvSpPr>
          <xdr:spPr>
            <a:xfrm>
              <a:off x="10091737" y="7374731"/>
              <a:ext cx="588943" cy="378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1" i="0">
                  <a:latin typeface="Cambria Math" panose="02040503050406030204" pitchFamily="18" charset="0"/>
                </a:rPr>
                <a:t>(</a:t>
              </a:r>
              <a:r>
                <a:rPr lang="en-US" sz="1100" b="1" i="0">
                  <a:latin typeface="Cambria Math" panose="02040503050406030204" pitchFamily="18" charset="0"/>
                  <a:ea typeface="Cambria Math" panose="02040503050406030204" pitchFamily="18" charset="0"/>
                </a:rPr>
                <a:t>𝝈_</a:t>
              </a:r>
              <a:r>
                <a:rPr lang="en-US" sz="1100" b="1" i="0">
                  <a:latin typeface="Cambria Math" panose="02040503050406030204" pitchFamily="18" charset="0"/>
                </a:rPr>
                <a:t>𝑿^𝟐)/(𝑬[𝑿])=𝟏</a:t>
              </a:r>
              <a:endParaRPr lang="en-US" sz="1100" b="1"/>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68"/>
  <sheetViews>
    <sheetView tabSelected="1" zoomScale="80" zoomScaleNormal="80" workbookViewId="0">
      <selection activeCell="Y24" sqref="Y24"/>
    </sheetView>
  </sheetViews>
  <sheetFormatPr defaultRowHeight="14.4" x14ac:dyDescent="0.55000000000000004"/>
  <cols>
    <col min="1" max="1" width="9.15625" style="13"/>
    <col min="3" max="3" width="10.9453125" customWidth="1"/>
    <col min="4" max="4" width="11.578125" customWidth="1"/>
    <col min="5" max="5" width="12.83984375" customWidth="1"/>
    <col min="19" max="19" width="11.578125" bestFit="1" customWidth="1"/>
    <col min="25" max="64" width="9.15625" style="13"/>
  </cols>
  <sheetData>
    <row r="1" spans="2:64" s="13" customFormat="1" ht="14.7" thickBot="1" x14ac:dyDescent="0.6"/>
    <row r="2" spans="2:64" x14ac:dyDescent="0.55000000000000004">
      <c r="B2" s="2"/>
      <c r="C2" s="3"/>
      <c r="D2" s="3"/>
      <c r="E2" s="3"/>
      <c r="F2" s="3"/>
      <c r="G2" s="3"/>
      <c r="H2" s="3"/>
      <c r="I2" s="3"/>
      <c r="J2" s="3"/>
      <c r="K2" s="3"/>
      <c r="L2" s="3"/>
      <c r="M2" s="3"/>
      <c r="N2" s="3"/>
      <c r="O2" s="3"/>
      <c r="P2" s="3"/>
      <c r="Q2" s="3"/>
      <c r="R2" s="3"/>
      <c r="S2" s="3"/>
      <c r="T2" s="3"/>
      <c r="U2" s="3"/>
      <c r="V2" s="3"/>
      <c r="W2" s="3"/>
      <c r="X2" s="4"/>
    </row>
    <row r="3" spans="2:64" ht="20.399999999999999" x14ac:dyDescent="0.75">
      <c r="B3" s="5"/>
      <c r="C3" s="12" t="s">
        <v>2</v>
      </c>
      <c r="D3" s="7"/>
      <c r="E3" s="7"/>
      <c r="F3" s="7"/>
      <c r="G3" s="7"/>
      <c r="H3" s="7"/>
      <c r="I3" s="7"/>
      <c r="J3" s="7"/>
      <c r="K3" s="7"/>
      <c r="L3" s="7"/>
      <c r="M3" s="7"/>
      <c r="N3" s="7"/>
      <c r="O3" s="7"/>
      <c r="P3" s="7"/>
      <c r="Q3" s="7"/>
      <c r="R3" s="7"/>
      <c r="S3" s="7"/>
      <c r="T3" s="7"/>
      <c r="U3" s="7"/>
      <c r="V3" s="7"/>
      <c r="W3" s="7"/>
      <c r="X3" s="8"/>
    </row>
    <row r="4" spans="2:64" x14ac:dyDescent="0.55000000000000004">
      <c r="B4" s="5"/>
      <c r="C4" s="7" t="s">
        <v>15</v>
      </c>
      <c r="D4" s="7"/>
      <c r="E4" s="7"/>
      <c r="F4" s="7"/>
      <c r="G4" s="7"/>
      <c r="H4" s="7"/>
      <c r="I4" s="7"/>
      <c r="J4" s="7"/>
      <c r="K4" s="7"/>
      <c r="L4" s="7"/>
      <c r="M4" s="7"/>
      <c r="N4" s="7"/>
      <c r="O4" s="7"/>
      <c r="P4" s="7"/>
      <c r="Q4" s="7"/>
      <c r="R4" s="7"/>
      <c r="S4" s="7"/>
      <c r="T4" s="7"/>
      <c r="U4" s="7"/>
      <c r="V4" s="7"/>
      <c r="W4" s="7"/>
      <c r="X4" s="8"/>
    </row>
    <row r="5" spans="2:64" x14ac:dyDescent="0.55000000000000004">
      <c r="B5" s="5"/>
      <c r="C5" s="7" t="s">
        <v>16</v>
      </c>
      <c r="D5" s="7"/>
      <c r="E5" s="7"/>
      <c r="F5" s="7"/>
      <c r="G5" s="7"/>
      <c r="H5" s="7"/>
      <c r="I5" s="7"/>
      <c r="J5" s="7"/>
      <c r="K5" s="7"/>
      <c r="L5" s="7"/>
      <c r="M5" s="7"/>
      <c r="N5" s="7"/>
      <c r="O5" s="7"/>
      <c r="P5" s="7"/>
      <c r="Q5" s="7"/>
      <c r="R5" s="7"/>
      <c r="S5" s="7"/>
      <c r="T5" s="7"/>
      <c r="U5" s="7"/>
      <c r="V5" s="7"/>
      <c r="W5" s="7"/>
      <c r="X5" s="8"/>
    </row>
    <row r="6" spans="2:64" x14ac:dyDescent="0.55000000000000004">
      <c r="B6" s="5"/>
      <c r="C6" s="9"/>
      <c r="D6" s="7"/>
      <c r="E6" s="7"/>
      <c r="F6" s="7"/>
      <c r="G6" s="7"/>
      <c r="H6" s="7"/>
      <c r="I6" s="7"/>
      <c r="J6" s="7"/>
      <c r="K6" s="7"/>
      <c r="L6" s="7"/>
      <c r="M6" s="7"/>
      <c r="N6" s="7"/>
      <c r="O6" s="7"/>
      <c r="P6" s="7"/>
      <c r="Q6" s="7"/>
      <c r="R6" s="7"/>
      <c r="S6" s="7"/>
      <c r="T6" s="7"/>
      <c r="U6" s="7"/>
      <c r="V6" s="7"/>
      <c r="W6" s="7"/>
      <c r="X6" s="8"/>
    </row>
    <row r="7" spans="2:64" x14ac:dyDescent="0.55000000000000004">
      <c r="B7" s="5"/>
      <c r="C7" s="7" t="s">
        <v>17</v>
      </c>
      <c r="D7" s="7"/>
      <c r="E7" s="7"/>
      <c r="F7" s="7"/>
      <c r="G7" s="7"/>
      <c r="H7" s="7"/>
      <c r="I7" s="7"/>
      <c r="J7" s="7"/>
      <c r="K7" s="7"/>
      <c r="L7" s="7"/>
      <c r="M7" s="7"/>
      <c r="N7" s="7"/>
      <c r="O7" s="7"/>
      <c r="P7" s="7"/>
      <c r="Q7" s="7"/>
      <c r="R7" s="7"/>
      <c r="S7" s="7"/>
      <c r="T7" s="7"/>
      <c r="U7" s="7"/>
      <c r="V7" s="7"/>
      <c r="W7" s="7"/>
      <c r="X7" s="8"/>
    </row>
    <row r="8" spans="2:64" x14ac:dyDescent="0.55000000000000004">
      <c r="B8" s="5"/>
      <c r="C8" s="7" t="s">
        <v>18</v>
      </c>
      <c r="D8" s="7"/>
      <c r="E8" s="7"/>
      <c r="F8" s="7"/>
      <c r="G8" s="7"/>
      <c r="H8" s="7"/>
      <c r="I8" s="7"/>
      <c r="J8" s="7"/>
      <c r="K8" s="7"/>
      <c r="L8" s="7"/>
      <c r="M8" s="7"/>
      <c r="N8" s="7"/>
      <c r="O8" s="7"/>
      <c r="P8" s="7"/>
      <c r="Q8" s="7"/>
      <c r="R8" s="7"/>
      <c r="S8" s="7"/>
      <c r="T8" s="7"/>
      <c r="U8" s="7"/>
      <c r="V8" s="7"/>
      <c r="W8" s="7"/>
      <c r="X8" s="8"/>
    </row>
    <row r="9" spans="2:64" x14ac:dyDescent="0.55000000000000004">
      <c r="B9" s="5"/>
      <c r="C9" s="7" t="s">
        <v>3</v>
      </c>
      <c r="D9" s="7"/>
      <c r="E9" s="7"/>
      <c r="F9" s="7"/>
      <c r="G9" s="7"/>
      <c r="H9" s="7"/>
      <c r="I9" s="7"/>
      <c r="J9" s="7"/>
      <c r="K9" s="7"/>
      <c r="L9" s="7"/>
      <c r="M9" s="7"/>
      <c r="N9" s="7"/>
      <c r="O9" s="7"/>
      <c r="P9" s="7"/>
      <c r="Q9" s="7"/>
      <c r="R9" s="7"/>
      <c r="S9" s="7"/>
      <c r="T9" s="7"/>
      <c r="U9" s="7"/>
      <c r="V9" s="7"/>
      <c r="W9" s="7"/>
      <c r="X9" s="8"/>
    </row>
    <row r="10" spans="2:64" ht="14.7" thickBot="1" x14ac:dyDescent="0.6">
      <c r="B10" s="5"/>
      <c r="C10" s="7"/>
      <c r="D10" s="7"/>
      <c r="E10" s="7"/>
      <c r="F10" s="7"/>
      <c r="G10" s="7"/>
      <c r="H10" s="7"/>
      <c r="I10" s="7"/>
      <c r="J10" s="7"/>
      <c r="K10" s="7"/>
      <c r="L10" s="7"/>
      <c r="M10" s="7"/>
      <c r="N10" s="7"/>
      <c r="O10" s="7"/>
      <c r="P10" s="7"/>
      <c r="Q10" s="7"/>
      <c r="R10" s="7"/>
      <c r="S10" s="7"/>
      <c r="T10" s="7"/>
      <c r="U10" s="7"/>
      <c r="V10" s="7"/>
      <c r="W10" s="7"/>
      <c r="X10" s="8"/>
    </row>
    <row r="11" spans="2:64" ht="72.3" thickBot="1" x14ac:dyDescent="0.6">
      <c r="B11" s="5"/>
      <c r="C11" s="28" t="s">
        <v>4</v>
      </c>
      <c r="D11" s="29" t="s">
        <v>5</v>
      </c>
      <c r="E11" s="7"/>
      <c r="F11" s="7"/>
      <c r="G11" s="7"/>
      <c r="H11" s="7"/>
      <c r="I11" s="7"/>
      <c r="J11" s="7"/>
      <c r="K11" s="7"/>
      <c r="L11" s="7"/>
      <c r="M11" s="7"/>
      <c r="N11" s="7"/>
      <c r="O11" s="7"/>
      <c r="P11" s="7"/>
      <c r="Q11" s="7"/>
      <c r="R11" s="7"/>
      <c r="S11" s="7"/>
      <c r="T11" s="7"/>
      <c r="U11" s="7"/>
      <c r="V11" s="7"/>
      <c r="W11" s="7"/>
      <c r="X11" s="8"/>
      <c r="BL11"/>
    </row>
    <row r="12" spans="2:64" ht="14.7" thickBot="1" x14ac:dyDescent="0.6">
      <c r="B12" s="35" t="s">
        <v>14</v>
      </c>
      <c r="C12" s="14">
        <v>5</v>
      </c>
      <c r="D12" s="15">
        <v>8</v>
      </c>
      <c r="E12" s="7"/>
      <c r="F12" s="7"/>
      <c r="G12" s="7"/>
      <c r="H12" s="7"/>
      <c r="I12" s="7"/>
      <c r="J12" s="7"/>
      <c r="K12" s="7"/>
      <c r="L12" s="7"/>
      <c r="M12" s="7"/>
      <c r="N12" s="7"/>
      <c r="O12" s="7"/>
      <c r="P12" s="7"/>
      <c r="Q12" s="7"/>
      <c r="R12" s="7"/>
      <c r="S12" s="7"/>
      <c r="T12" s="7"/>
      <c r="U12" s="7"/>
      <c r="V12" s="7"/>
      <c r="W12" s="7"/>
      <c r="X12" s="8"/>
      <c r="BL12"/>
    </row>
    <row r="13" spans="2:64" x14ac:dyDescent="0.55000000000000004">
      <c r="B13" s="5"/>
      <c r="C13" s="7"/>
      <c r="D13" s="7"/>
      <c r="E13" s="7"/>
      <c r="F13" s="7"/>
      <c r="G13" s="7"/>
      <c r="H13" s="7"/>
      <c r="I13" s="7"/>
      <c r="J13" s="7"/>
      <c r="K13" s="7"/>
      <c r="L13" s="7"/>
      <c r="M13" s="7"/>
      <c r="N13" s="7"/>
      <c r="O13" s="7"/>
      <c r="P13" s="7"/>
      <c r="Q13" s="7"/>
      <c r="R13" s="7"/>
      <c r="S13" s="7"/>
      <c r="T13" s="7"/>
      <c r="U13" s="7"/>
      <c r="V13" s="7"/>
      <c r="W13" s="7"/>
      <c r="X13" s="8"/>
    </row>
    <row r="14" spans="2:64" ht="14.7" thickBot="1" x14ac:dyDescent="0.6">
      <c r="B14" s="5"/>
      <c r="C14" s="6" t="s">
        <v>6</v>
      </c>
      <c r="D14" s="7"/>
      <c r="E14" s="7"/>
      <c r="F14" s="7"/>
      <c r="G14" s="7"/>
      <c r="H14" s="7"/>
      <c r="I14" s="7"/>
      <c r="J14" s="7"/>
      <c r="K14" s="7"/>
      <c r="L14" s="7"/>
      <c r="M14" s="7"/>
      <c r="N14" s="7"/>
      <c r="O14" s="7"/>
      <c r="P14" s="7"/>
      <c r="Q14" s="7"/>
      <c r="R14" s="7"/>
      <c r="S14" s="6" t="s">
        <v>7</v>
      </c>
      <c r="T14" s="7"/>
      <c r="U14" s="7"/>
      <c r="V14" s="7"/>
      <c r="W14" s="7"/>
      <c r="X14" s="8"/>
    </row>
    <row r="15" spans="2:64" ht="57.9" thickBot="1" x14ac:dyDescent="0.6">
      <c r="B15" s="5"/>
      <c r="C15" s="25" t="s">
        <v>11</v>
      </c>
      <c r="D15" s="26" t="s">
        <v>12</v>
      </c>
      <c r="E15" s="27" t="s">
        <v>13</v>
      </c>
      <c r="F15" s="9"/>
      <c r="G15" s="9"/>
      <c r="H15" s="9"/>
      <c r="I15" s="9"/>
      <c r="J15" s="9"/>
      <c r="K15" s="9"/>
      <c r="L15" s="9"/>
      <c r="M15" s="9"/>
      <c r="N15" s="9"/>
      <c r="O15" s="9"/>
      <c r="P15" s="9"/>
      <c r="Q15" s="9"/>
      <c r="R15" s="7"/>
      <c r="S15" s="36" t="s">
        <v>8</v>
      </c>
      <c r="T15" s="36" t="s">
        <v>9</v>
      </c>
      <c r="U15" s="7"/>
      <c r="V15" s="7"/>
      <c r="W15" s="7"/>
      <c r="X15" s="8"/>
    </row>
    <row r="16" spans="2:64" x14ac:dyDescent="0.55000000000000004">
      <c r="B16" s="5"/>
      <c r="C16" s="17">
        <v>0</v>
      </c>
      <c r="D16" s="18">
        <f>_xlfn.POISSON.DIST(C16,$C$12,FALSE)</f>
        <v>6.737946999085467E-3</v>
      </c>
      <c r="E16" s="19">
        <f>_xlfn.POISSON.DIST(C16,$D$12,FALSE)</f>
        <v>3.3546262790251185E-4</v>
      </c>
      <c r="F16" s="7"/>
      <c r="G16" s="7"/>
      <c r="H16" s="7"/>
      <c r="I16" s="7"/>
      <c r="J16" s="7"/>
      <c r="K16" s="7"/>
      <c r="L16" s="7"/>
      <c r="M16" s="7"/>
      <c r="N16" s="7"/>
      <c r="O16" s="7"/>
      <c r="P16" s="7"/>
      <c r="Q16" s="7"/>
      <c r="R16" s="7"/>
      <c r="S16" s="30">
        <f>D16*C16</f>
        <v>0</v>
      </c>
      <c r="T16" s="30">
        <f>E16*C16</f>
        <v>0</v>
      </c>
      <c r="U16" s="7"/>
      <c r="V16" s="7"/>
      <c r="W16" s="7"/>
      <c r="X16" s="8"/>
    </row>
    <row r="17" spans="2:24" x14ac:dyDescent="0.55000000000000004">
      <c r="B17" s="5"/>
      <c r="C17" s="20">
        <f>C16+1</f>
        <v>1</v>
      </c>
      <c r="D17" s="16">
        <f t="shared" ref="D17:D36" si="0">_xlfn.POISSON.DIST(C17,$C$12,FALSE)</f>
        <v>3.368973499542733E-2</v>
      </c>
      <c r="E17" s="21">
        <f t="shared" ref="E17:E36" si="1">_xlfn.POISSON.DIST(C17,$D$12,FALSE)</f>
        <v>2.683701023220094E-3</v>
      </c>
      <c r="F17" s="7"/>
      <c r="G17" s="7"/>
      <c r="H17" s="7"/>
      <c r="I17" s="7"/>
      <c r="J17" s="7"/>
      <c r="K17" s="7"/>
      <c r="L17" s="7"/>
      <c r="M17" s="7"/>
      <c r="N17" s="7"/>
      <c r="O17" s="7"/>
      <c r="P17" s="7"/>
      <c r="Q17" s="7"/>
      <c r="R17" s="7"/>
      <c r="S17" s="30">
        <f t="shared" ref="S17:S35" si="2">D17*C17</f>
        <v>3.368973499542733E-2</v>
      </c>
      <c r="T17" s="30">
        <f t="shared" ref="T17:T36" si="3">E17*C17</f>
        <v>2.683701023220094E-3</v>
      </c>
      <c r="U17" s="7"/>
      <c r="V17" s="7"/>
      <c r="W17" s="7"/>
      <c r="X17" s="8"/>
    </row>
    <row r="18" spans="2:24" x14ac:dyDescent="0.55000000000000004">
      <c r="B18" s="5"/>
      <c r="C18" s="20">
        <f t="shared" ref="C18:C36" si="4">C17+1</f>
        <v>2</v>
      </c>
      <c r="D18" s="16">
        <f t="shared" si="0"/>
        <v>8.4224337488568335E-2</v>
      </c>
      <c r="E18" s="21">
        <f t="shared" si="1"/>
        <v>1.0734804092880379E-2</v>
      </c>
      <c r="F18" s="7"/>
      <c r="G18" s="7"/>
      <c r="H18" s="7"/>
      <c r="I18" s="7"/>
      <c r="J18" s="7"/>
      <c r="K18" s="7"/>
      <c r="L18" s="7"/>
      <c r="M18" s="7"/>
      <c r="N18" s="7"/>
      <c r="O18" s="7"/>
      <c r="P18" s="7"/>
      <c r="Q18" s="7"/>
      <c r="R18" s="7"/>
      <c r="S18" s="30">
        <f t="shared" si="2"/>
        <v>0.16844867497713667</v>
      </c>
      <c r="T18" s="30">
        <f t="shared" si="3"/>
        <v>2.1469608185760759E-2</v>
      </c>
      <c r="U18" s="7"/>
      <c r="V18" s="7"/>
      <c r="W18" s="7"/>
      <c r="X18" s="8"/>
    </row>
    <row r="19" spans="2:24" x14ac:dyDescent="0.55000000000000004">
      <c r="B19" s="5"/>
      <c r="C19" s="20">
        <f t="shared" si="4"/>
        <v>3</v>
      </c>
      <c r="D19" s="16">
        <f t="shared" si="0"/>
        <v>0.14037389581428059</v>
      </c>
      <c r="E19" s="21">
        <f t="shared" si="1"/>
        <v>2.8626144247681014E-2</v>
      </c>
      <c r="F19" s="7"/>
      <c r="G19" s="7"/>
      <c r="H19" s="7"/>
      <c r="I19" s="7"/>
      <c r="J19" s="7"/>
      <c r="K19" s="7"/>
      <c r="L19" s="7"/>
      <c r="M19" s="7"/>
      <c r="N19" s="7"/>
      <c r="O19" s="7"/>
      <c r="P19" s="7"/>
      <c r="Q19" s="7"/>
      <c r="R19" s="7"/>
      <c r="S19" s="30">
        <f t="shared" si="2"/>
        <v>0.42112168744284173</v>
      </c>
      <c r="T19" s="30">
        <f t="shared" si="3"/>
        <v>8.5878432743043048E-2</v>
      </c>
      <c r="U19" s="7"/>
      <c r="V19" s="7"/>
      <c r="W19" s="7"/>
      <c r="X19" s="8"/>
    </row>
    <row r="20" spans="2:24" x14ac:dyDescent="0.55000000000000004">
      <c r="B20" s="5"/>
      <c r="C20" s="20">
        <f t="shared" si="4"/>
        <v>4</v>
      </c>
      <c r="D20" s="16">
        <f t="shared" si="0"/>
        <v>0.17546736976785074</v>
      </c>
      <c r="E20" s="21">
        <f t="shared" si="1"/>
        <v>5.7252288495362028E-2</v>
      </c>
      <c r="F20" s="7"/>
      <c r="G20" s="7"/>
      <c r="H20" s="7"/>
      <c r="I20" s="7"/>
      <c r="J20" s="7"/>
      <c r="K20" s="7"/>
      <c r="L20" s="7"/>
      <c r="M20" s="7"/>
      <c r="N20" s="7"/>
      <c r="O20" s="7"/>
      <c r="P20" s="7"/>
      <c r="Q20" s="7"/>
      <c r="R20" s="7"/>
      <c r="S20" s="30">
        <f t="shared" si="2"/>
        <v>0.70186947907140296</v>
      </c>
      <c r="T20" s="30">
        <f t="shared" si="3"/>
        <v>0.22900915398144811</v>
      </c>
      <c r="U20" s="7"/>
      <c r="V20" s="7"/>
      <c r="W20" s="7"/>
      <c r="X20" s="8"/>
    </row>
    <row r="21" spans="2:24" x14ac:dyDescent="0.55000000000000004">
      <c r="B21" s="5"/>
      <c r="C21" s="20">
        <f t="shared" si="4"/>
        <v>5</v>
      </c>
      <c r="D21" s="16">
        <f t="shared" si="0"/>
        <v>0.17546736976785071</v>
      </c>
      <c r="E21" s="21">
        <f t="shared" si="1"/>
        <v>9.1603661592579252E-2</v>
      </c>
      <c r="F21" s="7"/>
      <c r="G21" s="7"/>
      <c r="H21" s="7"/>
      <c r="I21" s="7"/>
      <c r="J21" s="7"/>
      <c r="K21" s="7"/>
      <c r="L21" s="7"/>
      <c r="M21" s="7"/>
      <c r="N21" s="7"/>
      <c r="O21" s="7"/>
      <c r="P21" s="7"/>
      <c r="Q21" s="7"/>
      <c r="R21" s="7"/>
      <c r="S21" s="30">
        <f t="shared" si="2"/>
        <v>0.87733684883925356</v>
      </c>
      <c r="T21" s="30">
        <f t="shared" si="3"/>
        <v>0.45801830796289628</v>
      </c>
      <c r="U21" s="7"/>
      <c r="V21" s="7"/>
      <c r="W21" s="7"/>
      <c r="X21" s="8"/>
    </row>
    <row r="22" spans="2:24" x14ac:dyDescent="0.55000000000000004">
      <c r="B22" s="5"/>
      <c r="C22" s="20">
        <f t="shared" si="4"/>
        <v>6</v>
      </c>
      <c r="D22" s="16">
        <f t="shared" si="0"/>
        <v>0.14622280813987559</v>
      </c>
      <c r="E22" s="21">
        <f t="shared" si="1"/>
        <v>0.12213821545677231</v>
      </c>
      <c r="F22" s="7"/>
      <c r="G22" s="7"/>
      <c r="H22" s="7"/>
      <c r="I22" s="7"/>
      <c r="J22" s="7"/>
      <c r="K22" s="7"/>
      <c r="L22" s="7"/>
      <c r="M22" s="7"/>
      <c r="N22" s="7"/>
      <c r="O22" s="7"/>
      <c r="P22" s="7"/>
      <c r="Q22" s="7"/>
      <c r="R22" s="7"/>
      <c r="S22" s="30">
        <f t="shared" si="2"/>
        <v>0.87733684883925356</v>
      </c>
      <c r="T22" s="30">
        <f t="shared" si="3"/>
        <v>0.73282929274063391</v>
      </c>
      <c r="U22" s="7"/>
      <c r="V22" s="7"/>
      <c r="W22" s="7"/>
      <c r="X22" s="8"/>
    </row>
    <row r="23" spans="2:24" x14ac:dyDescent="0.55000000000000004">
      <c r="B23" s="5"/>
      <c r="C23" s="20">
        <f t="shared" si="4"/>
        <v>7</v>
      </c>
      <c r="D23" s="16">
        <f t="shared" si="0"/>
        <v>0.104444862957054</v>
      </c>
      <c r="E23" s="21">
        <f t="shared" si="1"/>
        <v>0.13958653195059695</v>
      </c>
      <c r="F23" s="7"/>
      <c r="G23" s="7"/>
      <c r="H23" s="7"/>
      <c r="I23" s="7"/>
      <c r="J23" s="7"/>
      <c r="K23" s="7"/>
      <c r="L23" s="7"/>
      <c r="M23" s="7"/>
      <c r="N23" s="7"/>
      <c r="O23" s="7"/>
      <c r="P23" s="7"/>
      <c r="Q23" s="7"/>
      <c r="R23" s="7"/>
      <c r="S23" s="30">
        <f t="shared" si="2"/>
        <v>0.73111404069937802</v>
      </c>
      <c r="T23" s="30">
        <f t="shared" si="3"/>
        <v>0.97710572365417869</v>
      </c>
      <c r="U23" s="7"/>
      <c r="V23" s="7"/>
      <c r="W23" s="7"/>
      <c r="X23" s="8"/>
    </row>
    <row r="24" spans="2:24" x14ac:dyDescent="0.55000000000000004">
      <c r="B24" s="5"/>
      <c r="C24" s="20">
        <f t="shared" si="4"/>
        <v>8</v>
      </c>
      <c r="D24" s="16">
        <f t="shared" si="0"/>
        <v>6.5278039348158706E-2</v>
      </c>
      <c r="E24" s="21">
        <f t="shared" si="1"/>
        <v>0.13958653195059695</v>
      </c>
      <c r="F24" s="7"/>
      <c r="G24" s="7"/>
      <c r="H24" s="7"/>
      <c r="I24" s="7"/>
      <c r="J24" s="7"/>
      <c r="K24" s="7"/>
      <c r="L24" s="7"/>
      <c r="M24" s="7"/>
      <c r="N24" s="7"/>
      <c r="O24" s="7"/>
      <c r="P24" s="7"/>
      <c r="Q24" s="7"/>
      <c r="R24" s="7"/>
      <c r="S24" s="30">
        <f t="shared" si="2"/>
        <v>0.52222431478526965</v>
      </c>
      <c r="T24" s="30">
        <f t="shared" si="3"/>
        <v>1.1166922556047756</v>
      </c>
      <c r="U24" s="7"/>
      <c r="V24" s="7"/>
      <c r="W24" s="7"/>
      <c r="X24" s="8"/>
    </row>
    <row r="25" spans="2:24" x14ac:dyDescent="0.55000000000000004">
      <c r="B25" s="5"/>
      <c r="C25" s="20">
        <f t="shared" si="4"/>
        <v>9</v>
      </c>
      <c r="D25" s="16">
        <f t="shared" si="0"/>
        <v>3.6265577415643749E-2</v>
      </c>
      <c r="E25" s="21">
        <f t="shared" si="1"/>
        <v>0.12407691728941951</v>
      </c>
      <c r="F25" s="7"/>
      <c r="G25" s="7"/>
      <c r="H25" s="7"/>
      <c r="I25" s="7"/>
      <c r="J25" s="7"/>
      <c r="K25" s="7"/>
      <c r="L25" s="7"/>
      <c r="M25" s="7"/>
      <c r="N25" s="7"/>
      <c r="O25" s="7"/>
      <c r="P25" s="7"/>
      <c r="Q25" s="7"/>
      <c r="R25" s="7"/>
      <c r="S25" s="30">
        <f t="shared" si="2"/>
        <v>0.32639019674079373</v>
      </c>
      <c r="T25" s="30">
        <f t="shared" si="3"/>
        <v>1.1166922556047756</v>
      </c>
      <c r="U25" s="7"/>
      <c r="V25" s="7"/>
      <c r="W25" s="7"/>
      <c r="X25" s="8"/>
    </row>
    <row r="26" spans="2:24" x14ac:dyDescent="0.55000000000000004">
      <c r="B26" s="5"/>
      <c r="C26" s="20">
        <f t="shared" si="4"/>
        <v>10</v>
      </c>
      <c r="D26" s="16">
        <f t="shared" si="0"/>
        <v>1.8132788707821874E-2</v>
      </c>
      <c r="E26" s="21">
        <f t="shared" si="1"/>
        <v>9.9261533831535603E-2</v>
      </c>
      <c r="F26" s="7"/>
      <c r="G26" s="7"/>
      <c r="H26" s="7"/>
      <c r="I26" s="7"/>
      <c r="J26" s="7"/>
      <c r="K26" s="7"/>
      <c r="L26" s="7"/>
      <c r="M26" s="7"/>
      <c r="N26" s="7"/>
      <c r="O26" s="7"/>
      <c r="P26" s="7"/>
      <c r="Q26" s="7"/>
      <c r="R26" s="7"/>
      <c r="S26" s="30">
        <f t="shared" si="2"/>
        <v>0.18132788707821873</v>
      </c>
      <c r="T26" s="30">
        <f t="shared" si="3"/>
        <v>0.99261533831535598</v>
      </c>
      <c r="U26" s="7"/>
      <c r="V26" s="7"/>
      <c r="W26" s="7"/>
      <c r="X26" s="8"/>
    </row>
    <row r="27" spans="2:24" x14ac:dyDescent="0.55000000000000004">
      <c r="B27" s="5"/>
      <c r="C27" s="20">
        <f t="shared" si="4"/>
        <v>11</v>
      </c>
      <c r="D27" s="16">
        <f t="shared" si="0"/>
        <v>8.2421766853735742E-3</v>
      </c>
      <c r="E27" s="21">
        <f t="shared" si="1"/>
        <v>7.2190206422934985E-2</v>
      </c>
      <c r="F27" s="7"/>
      <c r="G27" s="7"/>
      <c r="H27" s="7"/>
      <c r="I27" s="7"/>
      <c r="J27" s="7"/>
      <c r="K27" s="7"/>
      <c r="L27" s="7"/>
      <c r="M27" s="7"/>
      <c r="N27" s="7"/>
      <c r="O27" s="7"/>
      <c r="P27" s="7"/>
      <c r="Q27" s="7"/>
      <c r="R27" s="7"/>
      <c r="S27" s="30">
        <f t="shared" si="2"/>
        <v>9.066394353910931E-2</v>
      </c>
      <c r="T27" s="30">
        <f t="shared" si="3"/>
        <v>0.79409227065228483</v>
      </c>
      <c r="U27" s="7"/>
      <c r="V27" s="7"/>
      <c r="W27" s="7"/>
      <c r="X27" s="8"/>
    </row>
    <row r="28" spans="2:24" x14ac:dyDescent="0.55000000000000004">
      <c r="B28" s="5"/>
      <c r="C28" s="20">
        <f t="shared" si="4"/>
        <v>12</v>
      </c>
      <c r="D28" s="16">
        <f t="shared" si="0"/>
        <v>3.4342402855723282E-3</v>
      </c>
      <c r="E28" s="21">
        <f t="shared" si="1"/>
        <v>4.8126804281956682E-2</v>
      </c>
      <c r="F28" s="7"/>
      <c r="G28" s="7"/>
      <c r="H28" s="7"/>
      <c r="I28" s="7"/>
      <c r="J28" s="7"/>
      <c r="K28" s="7"/>
      <c r="L28" s="7"/>
      <c r="M28" s="7"/>
      <c r="N28" s="7"/>
      <c r="O28" s="7"/>
      <c r="P28" s="7"/>
      <c r="Q28" s="7"/>
      <c r="R28" s="7"/>
      <c r="S28" s="30">
        <f t="shared" si="2"/>
        <v>4.1210883426867941E-2</v>
      </c>
      <c r="T28" s="30">
        <f t="shared" si="3"/>
        <v>0.57752165138348022</v>
      </c>
      <c r="U28" s="7"/>
      <c r="V28" s="7"/>
      <c r="W28" s="7"/>
      <c r="X28" s="8"/>
    </row>
    <row r="29" spans="2:24" x14ac:dyDescent="0.55000000000000004">
      <c r="B29" s="5"/>
      <c r="C29" s="20">
        <f t="shared" si="4"/>
        <v>13</v>
      </c>
      <c r="D29" s="16">
        <f t="shared" si="0"/>
        <v>1.3208616482970471E-3</v>
      </c>
      <c r="E29" s="21">
        <f t="shared" si="1"/>
        <v>2.961649494274254E-2</v>
      </c>
      <c r="F29" s="7"/>
      <c r="G29" s="7"/>
      <c r="H29" s="6" t="s">
        <v>0</v>
      </c>
      <c r="I29" s="7"/>
      <c r="J29" s="7"/>
      <c r="K29" s="7"/>
      <c r="L29" s="7"/>
      <c r="M29" s="7"/>
      <c r="N29" s="7"/>
      <c r="O29" s="7"/>
      <c r="P29" s="7"/>
      <c r="Q29" s="7"/>
      <c r="R29" s="7"/>
      <c r="S29" s="30">
        <f t="shared" si="2"/>
        <v>1.7171201427861611E-2</v>
      </c>
      <c r="T29" s="30">
        <f t="shared" si="3"/>
        <v>0.38501443425565302</v>
      </c>
      <c r="U29" s="7"/>
      <c r="V29" s="7"/>
      <c r="W29" s="7"/>
      <c r="X29" s="8"/>
    </row>
    <row r="30" spans="2:24" x14ac:dyDescent="0.55000000000000004">
      <c r="B30" s="5"/>
      <c r="C30" s="20">
        <f t="shared" si="4"/>
        <v>14</v>
      </c>
      <c r="D30" s="16">
        <f t="shared" si="0"/>
        <v>4.7173630296323246E-4</v>
      </c>
      <c r="E30" s="21">
        <f t="shared" si="1"/>
        <v>1.6923711395852893E-2</v>
      </c>
      <c r="F30" s="7"/>
      <c r="G30" s="7"/>
      <c r="H30" s="7" t="s">
        <v>19</v>
      </c>
      <c r="I30" s="7"/>
      <c r="J30" s="7"/>
      <c r="K30" s="7"/>
      <c r="L30" s="7"/>
      <c r="M30" s="7"/>
      <c r="N30" s="7"/>
      <c r="O30" s="7"/>
      <c r="P30" s="7"/>
      <c r="Q30" s="7"/>
      <c r="R30" s="7"/>
      <c r="S30" s="30">
        <f t="shared" si="2"/>
        <v>6.6043082414852542E-3</v>
      </c>
      <c r="T30" s="30">
        <f t="shared" si="3"/>
        <v>0.23693195954194052</v>
      </c>
      <c r="U30" s="7"/>
      <c r="V30" s="7"/>
      <c r="W30" s="7"/>
      <c r="X30" s="8"/>
    </row>
    <row r="31" spans="2:24" x14ac:dyDescent="0.55000000000000004">
      <c r="B31" s="5"/>
      <c r="C31" s="20">
        <f t="shared" si="4"/>
        <v>15</v>
      </c>
      <c r="D31" s="16">
        <f t="shared" si="0"/>
        <v>1.5724543432107704E-4</v>
      </c>
      <c r="E31" s="21">
        <f t="shared" si="1"/>
        <v>9.0259794111215482E-3</v>
      </c>
      <c r="F31" s="7"/>
      <c r="G31" s="7"/>
      <c r="H31" s="7"/>
      <c r="I31" s="7"/>
      <c r="J31" s="7"/>
      <c r="K31" s="7"/>
      <c r="L31" s="7"/>
      <c r="M31" s="7"/>
      <c r="N31" s="7"/>
      <c r="O31" s="7"/>
      <c r="P31" s="7"/>
      <c r="Q31" s="7"/>
      <c r="R31" s="7"/>
      <c r="S31" s="30">
        <f t="shared" si="2"/>
        <v>2.3586815148161555E-3</v>
      </c>
      <c r="T31" s="30">
        <f t="shared" si="3"/>
        <v>0.13538969116682323</v>
      </c>
      <c r="U31" s="7"/>
      <c r="V31" s="7"/>
      <c r="W31" s="7"/>
      <c r="X31" s="8"/>
    </row>
    <row r="32" spans="2:24" x14ac:dyDescent="0.55000000000000004">
      <c r="B32" s="5"/>
      <c r="C32" s="20">
        <f t="shared" si="4"/>
        <v>16</v>
      </c>
      <c r="D32" s="16">
        <f t="shared" si="0"/>
        <v>4.9139198225336609E-5</v>
      </c>
      <c r="E32" s="21">
        <f t="shared" si="1"/>
        <v>4.5129897055607724E-3</v>
      </c>
      <c r="F32" s="7"/>
      <c r="G32" s="7"/>
      <c r="H32" s="6" t="s">
        <v>1</v>
      </c>
      <c r="I32" s="7"/>
      <c r="J32" s="7"/>
      <c r="K32" s="7"/>
      <c r="L32" s="7"/>
      <c r="M32" s="7"/>
      <c r="N32" s="7"/>
      <c r="O32" s="7"/>
      <c r="P32" s="7"/>
      <c r="Q32" s="7"/>
      <c r="R32" s="7"/>
      <c r="S32" s="30">
        <f t="shared" si="2"/>
        <v>7.8622717160538574E-4</v>
      </c>
      <c r="T32" s="30">
        <f t="shared" si="3"/>
        <v>7.2207835288972358E-2</v>
      </c>
      <c r="U32" s="7"/>
      <c r="V32" s="7"/>
      <c r="W32" s="7"/>
      <c r="X32" s="8"/>
    </row>
    <row r="33" spans="2:24" x14ac:dyDescent="0.55000000000000004">
      <c r="B33" s="5"/>
      <c r="C33" s="20">
        <f t="shared" si="4"/>
        <v>17</v>
      </c>
      <c r="D33" s="16">
        <f t="shared" si="0"/>
        <v>1.4452705360393124E-5</v>
      </c>
      <c r="E33" s="21">
        <f t="shared" si="1"/>
        <v>2.1237598614403594E-3</v>
      </c>
      <c r="F33" s="7"/>
      <c r="G33" s="7"/>
      <c r="H33" s="7" t="s">
        <v>20</v>
      </c>
      <c r="I33" s="7"/>
      <c r="J33" s="7"/>
      <c r="K33" s="7"/>
      <c r="L33" s="7"/>
      <c r="M33" s="7"/>
      <c r="N33" s="7"/>
      <c r="O33" s="7"/>
      <c r="P33" s="7"/>
      <c r="Q33" s="7"/>
      <c r="R33" s="7"/>
      <c r="S33" s="30">
        <f t="shared" si="2"/>
        <v>2.456959911266831E-4</v>
      </c>
      <c r="T33" s="30">
        <f t="shared" si="3"/>
        <v>3.610391764448611E-2</v>
      </c>
      <c r="U33" s="7"/>
      <c r="V33" s="7"/>
      <c r="W33" s="7"/>
      <c r="X33" s="8"/>
    </row>
    <row r="34" spans="2:24" x14ac:dyDescent="0.55000000000000004">
      <c r="B34" s="5"/>
      <c r="C34" s="20">
        <f t="shared" si="4"/>
        <v>18</v>
      </c>
      <c r="D34" s="16">
        <f t="shared" si="0"/>
        <v>4.0146403778869831E-6</v>
      </c>
      <c r="E34" s="21">
        <f t="shared" si="1"/>
        <v>9.4389327175127167E-4</v>
      </c>
      <c r="F34" s="7"/>
      <c r="G34" s="7"/>
      <c r="H34" s="7" t="s">
        <v>22</v>
      </c>
      <c r="I34" s="7"/>
      <c r="J34" s="7"/>
      <c r="K34" s="7"/>
      <c r="L34" s="7"/>
      <c r="M34" s="7"/>
      <c r="N34" s="7"/>
      <c r="O34" s="7"/>
      <c r="P34" s="7"/>
      <c r="Q34" s="7"/>
      <c r="R34" s="7"/>
      <c r="S34" s="30">
        <f t="shared" si="2"/>
        <v>7.2263526801965693E-5</v>
      </c>
      <c r="T34" s="30">
        <f t="shared" si="3"/>
        <v>1.6990078891522889E-2</v>
      </c>
      <c r="U34" s="7"/>
      <c r="V34" s="7"/>
      <c r="W34" s="7"/>
      <c r="X34" s="8"/>
    </row>
    <row r="35" spans="2:24" x14ac:dyDescent="0.55000000000000004">
      <c r="B35" s="5"/>
      <c r="C35" s="20">
        <f t="shared" si="4"/>
        <v>19</v>
      </c>
      <c r="D35" s="16">
        <f t="shared" si="0"/>
        <v>1.0564843099702586E-6</v>
      </c>
      <c r="E35" s="21">
        <f t="shared" si="1"/>
        <v>3.9742874600053648E-4</v>
      </c>
      <c r="F35" s="7"/>
      <c r="G35" s="7"/>
      <c r="H35" s="7"/>
      <c r="I35" s="7"/>
      <c r="J35" s="7"/>
      <c r="K35" s="7"/>
      <c r="L35" s="7"/>
      <c r="M35" s="7"/>
      <c r="N35" s="7"/>
      <c r="O35" s="7"/>
      <c r="P35" s="7"/>
      <c r="Q35" s="7"/>
      <c r="R35" s="7"/>
      <c r="S35" s="30">
        <f t="shared" si="2"/>
        <v>2.0073201889434914E-5</v>
      </c>
      <c r="T35" s="30">
        <f t="shared" si="3"/>
        <v>7.5511461740101933E-3</v>
      </c>
      <c r="U35" s="7"/>
      <c r="V35" s="7"/>
      <c r="W35" s="7"/>
      <c r="X35" s="8"/>
    </row>
    <row r="36" spans="2:24" ht="14.7" thickBot="1" x14ac:dyDescent="0.6">
      <c r="B36" s="5"/>
      <c r="C36" s="22">
        <f t="shared" si="4"/>
        <v>20</v>
      </c>
      <c r="D36" s="23">
        <f t="shared" si="0"/>
        <v>2.6412107749256427E-7</v>
      </c>
      <c r="E36" s="24">
        <f t="shared" si="1"/>
        <v>1.589714984002141E-4</v>
      </c>
      <c r="F36" s="7"/>
      <c r="G36" s="7"/>
      <c r="H36" s="7"/>
      <c r="I36" s="7"/>
      <c r="J36" s="7"/>
      <c r="K36" s="7"/>
      <c r="L36" s="7"/>
      <c r="M36" s="7"/>
      <c r="N36" s="7"/>
      <c r="O36" s="7"/>
      <c r="P36" s="7"/>
      <c r="Q36" s="7"/>
      <c r="R36" s="7"/>
      <c r="S36" s="31">
        <f>D36*C36</f>
        <v>5.2824215498512856E-6</v>
      </c>
      <c r="T36" s="31">
        <f t="shared" si="3"/>
        <v>3.1794299680042819E-3</v>
      </c>
      <c r="U36" s="7"/>
      <c r="V36" s="7"/>
      <c r="W36" s="7"/>
      <c r="X36" s="8"/>
    </row>
    <row r="37" spans="2:24" ht="14.7" thickBot="1" x14ac:dyDescent="0.6">
      <c r="B37" s="5"/>
      <c r="C37" s="7"/>
      <c r="D37" s="7"/>
      <c r="E37" s="7"/>
      <c r="F37" s="7"/>
      <c r="G37" s="7"/>
      <c r="H37" s="7"/>
      <c r="I37" s="7"/>
      <c r="J37" s="7"/>
      <c r="K37" s="7"/>
      <c r="L37" s="7"/>
      <c r="M37" s="7"/>
      <c r="N37" s="7"/>
      <c r="O37" s="7"/>
      <c r="P37" s="7"/>
      <c r="Q37" s="7"/>
      <c r="R37" s="32" t="s">
        <v>10</v>
      </c>
      <c r="S37" s="33">
        <f>SUM(S16:S36)</f>
        <v>4.9999982739320883</v>
      </c>
      <c r="T37" s="34">
        <f>SUM(T16:T36)</f>
        <v>7.9979764847832655</v>
      </c>
      <c r="U37" s="7"/>
      <c r="V37" s="7"/>
      <c r="W37" s="7"/>
      <c r="X37" s="8"/>
    </row>
    <row r="38" spans="2:24" ht="16.8" x14ac:dyDescent="0.75">
      <c r="B38" s="5"/>
      <c r="C38" s="7"/>
      <c r="D38" s="7"/>
      <c r="E38" s="7"/>
      <c r="F38" s="7"/>
      <c r="G38" s="7"/>
      <c r="H38" s="7"/>
      <c r="I38" s="7"/>
      <c r="J38" s="7"/>
      <c r="K38" s="7"/>
      <c r="L38" s="7"/>
      <c r="M38" s="7"/>
      <c r="N38" s="7"/>
      <c r="O38" s="7"/>
      <c r="P38" s="7"/>
      <c r="Q38" s="7"/>
      <c r="R38" s="6" t="s">
        <v>21</v>
      </c>
      <c r="S38" s="7"/>
      <c r="T38" s="7"/>
      <c r="U38" s="7"/>
      <c r="V38" s="7"/>
      <c r="W38" s="7"/>
      <c r="X38" s="8"/>
    </row>
    <row r="39" spans="2:24" ht="14.7" thickBot="1" x14ac:dyDescent="0.6">
      <c r="B39" s="1"/>
      <c r="C39" s="10"/>
      <c r="D39" s="10"/>
      <c r="E39" s="10"/>
      <c r="F39" s="10"/>
      <c r="G39" s="10"/>
      <c r="H39" s="10"/>
      <c r="I39" s="10"/>
      <c r="J39" s="10"/>
      <c r="K39" s="10"/>
      <c r="L39" s="10"/>
      <c r="M39" s="10"/>
      <c r="N39" s="10"/>
      <c r="O39" s="10"/>
      <c r="P39" s="10"/>
      <c r="Q39" s="10"/>
      <c r="R39" s="10"/>
      <c r="S39" s="10"/>
      <c r="T39" s="10"/>
      <c r="U39" s="10"/>
      <c r="V39" s="10"/>
      <c r="W39" s="10"/>
      <c r="X39" s="11"/>
    </row>
    <row r="40" spans="2:24" s="13" customFormat="1" x14ac:dyDescent="0.55000000000000004"/>
    <row r="41" spans="2:24" s="13" customFormat="1" x14ac:dyDescent="0.55000000000000004"/>
    <row r="42" spans="2:24" s="13" customFormat="1" x14ac:dyDescent="0.55000000000000004"/>
    <row r="43" spans="2:24" s="13" customFormat="1" x14ac:dyDescent="0.55000000000000004"/>
    <row r="44" spans="2:24" s="13" customFormat="1" x14ac:dyDescent="0.55000000000000004"/>
    <row r="45" spans="2:24" s="13" customFormat="1" x14ac:dyDescent="0.55000000000000004"/>
    <row r="46" spans="2:24" s="13" customFormat="1" x14ac:dyDescent="0.55000000000000004"/>
    <row r="47" spans="2:24" s="13" customFormat="1" x14ac:dyDescent="0.55000000000000004"/>
    <row r="48" spans="2:24" s="13" customFormat="1" x14ac:dyDescent="0.55000000000000004"/>
    <row r="49" s="13" customFormat="1" x14ac:dyDescent="0.55000000000000004"/>
    <row r="50" s="13" customFormat="1" x14ac:dyDescent="0.55000000000000004"/>
    <row r="51" s="13" customFormat="1" x14ac:dyDescent="0.55000000000000004"/>
    <row r="52" s="13" customFormat="1" x14ac:dyDescent="0.55000000000000004"/>
    <row r="53" s="13" customFormat="1" x14ac:dyDescent="0.55000000000000004"/>
    <row r="54" s="13" customFormat="1" x14ac:dyDescent="0.55000000000000004"/>
    <row r="55" s="13" customFormat="1" x14ac:dyDescent="0.55000000000000004"/>
    <row r="56" s="13" customFormat="1" x14ac:dyDescent="0.55000000000000004"/>
    <row r="57" s="13" customFormat="1" x14ac:dyDescent="0.55000000000000004"/>
    <row r="58" s="13" customFormat="1" x14ac:dyDescent="0.55000000000000004"/>
    <row r="59" s="13" customFormat="1" x14ac:dyDescent="0.55000000000000004"/>
    <row r="60" s="13" customFormat="1" x14ac:dyDescent="0.55000000000000004"/>
    <row r="61" s="13" customFormat="1" x14ac:dyDescent="0.55000000000000004"/>
    <row r="62" s="13" customFormat="1" x14ac:dyDescent="0.55000000000000004"/>
    <row r="63" s="13" customFormat="1" x14ac:dyDescent="0.55000000000000004"/>
    <row r="64" s="13" customFormat="1" x14ac:dyDescent="0.55000000000000004"/>
    <row r="65" s="13" customFormat="1" x14ac:dyDescent="0.55000000000000004"/>
    <row r="66" s="13" customFormat="1" x14ac:dyDescent="0.55000000000000004"/>
    <row r="67" s="13" customFormat="1" x14ac:dyDescent="0.55000000000000004"/>
    <row r="68" s="13" customFormat="1" x14ac:dyDescent="0.55000000000000004"/>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Cockrell School of Engineering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Pyrcz, Michael</dc:creator>
  <cp:lastModifiedBy>Pyrcz, Michael</cp:lastModifiedBy>
  <dcterms:created xsi:type="dcterms:W3CDTF">2018-01-25T14:25:11Z</dcterms:created>
  <dcterms:modified xsi:type="dcterms:W3CDTF">2018-02-03T23:03:41Z</dcterms:modified>
</cp:coreProperties>
</file>