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Ольга Биджанова\Desktop\портфолио\ТЗ Mediapoint\"/>
    </mc:Choice>
  </mc:AlternateContent>
  <xr:revisionPtr revIDLastSave="0" documentId="13_ncr:1_{02882EAD-1F82-42CA-99C9-53712BB2919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1" r:id="rId1"/>
    <sheet name="task" sheetId="2" r:id="rId2"/>
    <sheet name="для диагр" sheetId="6" r:id="rId3"/>
    <sheet name="data" sheetId="3" r:id="rId4"/>
    <sheet name="country" sheetId="4" r:id="rId5"/>
    <sheet name="method_group" sheetId="5" r:id="rId6"/>
  </sheets>
  <definedNames>
    <definedName name="_xlcn.WorksheetConnection_тестовое2.xlsxТаблица11" hidden="1">Таблица1[]</definedName>
    <definedName name="_xlcn.WorksheetConnection_тестовое2.xlsxТаблица21" hidden="1">Таблица2[]</definedName>
    <definedName name="_xlcn.WorksheetConnection_тестовое2.xlsxТаблица31" hidden="1">Таблица3[]</definedName>
    <definedName name="_xlnm._FilterDatabase" localSheetId="3" hidden="1">data!$K$1:$L$185</definedName>
    <definedName name="_xlnm._FilterDatabase" localSheetId="5" hidden="1">method_group!$A$1:$B$426</definedName>
    <definedName name="_xlnm._FilterDatabase" localSheetId="2" hidden="1">'для диагр'!$D$1:$E$11</definedName>
  </definedNames>
  <calcPr calcId="191029"/>
  <pivotCaches>
    <pivotCache cacheId="126" r:id="rId7"/>
    <pivotCache cacheId="129" r:id="rId8"/>
    <pivotCache cacheId="13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3" name="Methods" connection="WorksheetConnection_тестовое 2.xlsx!Таблица3"/>
          <x15:modelTable id="Таблица2" name="Country" connection="WorksheetConnection_тестовое 2.xlsx!Таблица2"/>
          <x15:modelTable id="Таблица1" name="Data" connection="WorksheetConnection_тестовое 2.xlsx!Таблица1"/>
        </x15:modelTables>
        <x15:modelRelationships>
          <x15:modelRelationship fromTable="Data" fromColumn="currency" toTable="Country" toColumn="currency"/>
          <x15:modelRelationship fromTable="Data" fromColumn="method" toTable="Methods" toColumn="method_in_dwh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4" i="2"/>
  <c r="B5" i="2"/>
  <c r="B6" i="2"/>
  <c r="B7" i="2"/>
  <c r="B8" i="2"/>
  <c r="B9" i="2"/>
  <c r="B10" i="2"/>
  <c r="B11" i="2"/>
  <c r="B12" i="2"/>
  <c r="B13" i="2"/>
  <c r="B14" i="2"/>
  <c r="B15" i="2"/>
  <c r="B4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2" i="3"/>
  <c r="C28" i="2" l="1"/>
  <c r="C32" i="2"/>
  <c r="C24" i="2"/>
  <c r="B21" i="2"/>
  <c r="B20" i="2"/>
  <c r="C35" i="2"/>
  <c r="C31" i="2"/>
  <c r="C27" i="2"/>
  <c r="C23" i="2"/>
  <c r="C20" i="2"/>
  <c r="C34" i="2"/>
  <c r="C30" i="2"/>
  <c r="C26" i="2"/>
  <c r="C22" i="2"/>
  <c r="C36" i="2"/>
  <c r="C37" i="2"/>
  <c r="C33" i="2"/>
  <c r="C29" i="2"/>
  <c r="C25" i="2"/>
  <c r="C21" i="2"/>
  <c r="B24" i="2"/>
  <c r="B23" i="2"/>
  <c r="B36" i="2"/>
  <c r="B32" i="2"/>
  <c r="B35" i="2"/>
  <c r="B31" i="2"/>
  <c r="B27" i="2"/>
  <c r="B28" i="2"/>
  <c r="B34" i="2"/>
  <c r="B30" i="2"/>
  <c r="B26" i="2"/>
  <c r="B22" i="2"/>
  <c r="B37" i="2"/>
  <c r="B33" i="2"/>
  <c r="B29" i="2"/>
  <c r="B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4E4FB0-77F5-4E47-930D-A923DE795C4E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01C26D9-B8B4-4BCA-9EA4-ADB0E472D7A2}" name="WorksheetConnection_тестовое 2.xlsx!Таблица1" type="102" refreshedVersion="8" minRefreshableVersion="5">
    <extLst>
      <ext xmlns:x15="http://schemas.microsoft.com/office/spreadsheetml/2010/11/main" uri="{DE250136-89BD-433C-8126-D09CA5730AF9}">
        <x15:connection id="Таблица1">
          <x15:rangePr sourceName="_xlcn.WorksheetConnection_тестовое2.xlsxТаблица11"/>
        </x15:connection>
      </ext>
    </extLst>
  </connection>
  <connection id="3" xr16:uid="{B75FC0E5-A29C-4D3E-8E5F-A666645DCC5C}" name="WorksheetConnection_тестовое 2.xlsx!Таблица2" type="102" refreshedVersion="8" minRefreshableVersion="5">
    <extLst>
      <ext xmlns:x15="http://schemas.microsoft.com/office/spreadsheetml/2010/11/main" uri="{DE250136-89BD-433C-8126-D09CA5730AF9}">
        <x15:connection id="Таблица2">
          <x15:rangePr sourceName="_xlcn.WorksheetConnection_тестовое2.xlsxТаблица21"/>
        </x15:connection>
      </ext>
    </extLst>
  </connection>
  <connection id="4" xr16:uid="{E21B0F18-5145-4C13-951D-BBA387232F20}" name="WorksheetConnection_тестовое 2.xlsx!Таблица3" type="102" refreshedVersion="8" minRefreshableVersion="5">
    <extLst>
      <ext xmlns:x15="http://schemas.microsoft.com/office/spreadsheetml/2010/11/main" uri="{DE250136-89BD-433C-8126-D09CA5730AF9}">
        <x15:connection id="Таблица3">
          <x15:rangePr sourceName="_xlcn.WorksheetConnection_тестовое2.xlsxТаблица31"/>
        </x15:connection>
      </ext>
    </extLst>
  </connection>
</connections>
</file>

<file path=xl/sharedStrings.xml><?xml version="1.0" encoding="utf-8"?>
<sst xmlns="http://schemas.openxmlformats.org/spreadsheetml/2006/main" count="1777" uniqueCount="655">
  <si>
    <t>3. Предложите отчет на основе данных. Использовать можно все (формулы, сводные таблицы, power query и тд.)</t>
  </si>
  <si>
    <t>method_group</t>
  </si>
  <si>
    <t>2024-05</t>
  </si>
  <si>
    <t>2024-06</t>
  </si>
  <si>
    <t>Online banking</t>
  </si>
  <si>
    <t>P2P</t>
  </si>
  <si>
    <t>Карты</t>
  </si>
  <si>
    <t>Кредитные карты</t>
  </si>
  <si>
    <t>MOBILE</t>
  </si>
  <si>
    <t>WALLET</t>
  </si>
  <si>
    <t>Voucher</t>
  </si>
  <si>
    <t>Bank transfer</t>
  </si>
  <si>
    <t>CASH</t>
  </si>
  <si>
    <t>CRYPTO</t>
  </si>
  <si>
    <t>Терминал</t>
  </si>
  <si>
    <t>не найденный метод</t>
  </si>
  <si>
    <t>country</t>
  </si>
  <si>
    <t>volume_usd</t>
  </si>
  <si>
    <t>Россия</t>
  </si>
  <si>
    <t>Азербайджан</t>
  </si>
  <si>
    <t>Турция</t>
  </si>
  <si>
    <t>Индия</t>
  </si>
  <si>
    <t>Чехия</t>
  </si>
  <si>
    <t>Польша</t>
  </si>
  <si>
    <t>Венгрия</t>
  </si>
  <si>
    <t>США</t>
  </si>
  <si>
    <t>Украина</t>
  </si>
  <si>
    <t>Казахстан</t>
  </si>
  <si>
    <t>Узбекистан</t>
  </si>
  <si>
    <t>Бангладеш</t>
  </si>
  <si>
    <t>Европа</t>
  </si>
  <si>
    <t>Беларусь</t>
  </si>
  <si>
    <t>Перу</t>
  </si>
  <si>
    <t>Чили</t>
  </si>
  <si>
    <t>Кыргызстан</t>
  </si>
  <si>
    <t>Бразилия</t>
  </si>
  <si>
    <t>month</t>
  </si>
  <si>
    <t>payment_provider</t>
  </si>
  <si>
    <t>method</t>
  </si>
  <si>
    <t>currency</t>
  </si>
  <si>
    <t>total transactions</t>
  </si>
  <si>
    <t>approved_ transactions</t>
  </si>
  <si>
    <t>passability</t>
  </si>
  <si>
    <t>tariff</t>
  </si>
  <si>
    <t>BAGET_BANK</t>
  </si>
  <si>
    <t>PIROZHKI_TICKET</t>
  </si>
  <si>
    <t>RUB</t>
  </si>
  <si>
    <t>LOSHADKA_EASY</t>
  </si>
  <si>
    <t>BAGET_CARD</t>
  </si>
  <si>
    <t>TIGRIN_CARD</t>
  </si>
  <si>
    <t>AZN</t>
  </si>
  <si>
    <t>BAGET_CASH</t>
  </si>
  <si>
    <t>LOSHADKA_KASH</t>
  </si>
  <si>
    <t>TRY</t>
  </si>
  <si>
    <t>BAGET_TOPUP</t>
  </si>
  <si>
    <t>SNORKBANK_WIZARD</t>
  </si>
  <si>
    <t>BAGET_TRANSFER</t>
  </si>
  <si>
    <t>KABAN_HYPE</t>
  </si>
  <si>
    <t>INR</t>
  </si>
  <si>
    <t>BAGRATION_BANK</t>
  </si>
  <si>
    <t>MORKVAN_COIN</t>
  </si>
  <si>
    <t>PIPETOV_COIN</t>
  </si>
  <si>
    <t>SAPOGI_TRANSFER</t>
  </si>
  <si>
    <t>KOTOVASIA_MONEY</t>
  </si>
  <si>
    <t>BAGRATION_DEBIT</t>
  </si>
  <si>
    <t>DROZD_BILL</t>
  </si>
  <si>
    <t>CZK</t>
  </si>
  <si>
    <t>BAGRATION_FUND</t>
  </si>
  <si>
    <t>PLN</t>
  </si>
  <si>
    <t>HUF</t>
  </si>
  <si>
    <t>GRIBLUB_FAST</t>
  </si>
  <si>
    <t>BAGRATION_SECURE</t>
  </si>
  <si>
    <t>BAGRATION_SHOP</t>
  </si>
  <si>
    <t>NIMBUS_CREDIT</t>
  </si>
  <si>
    <t>USD</t>
  </si>
  <si>
    <t>BAGRATION_TOPUP</t>
  </si>
  <si>
    <t>SPLEEN_GATE</t>
  </si>
  <si>
    <t>BUBLIK_EXCHANGE</t>
  </si>
  <si>
    <t>BAGRATION_WALLET</t>
  </si>
  <si>
    <t>OSEL_COIN</t>
  </si>
  <si>
    <t>UAH</t>
  </si>
  <si>
    <t>BAKLAN_BANK</t>
  </si>
  <si>
    <t>MOLOKOTOPUP_GATE</t>
  </si>
  <si>
    <t>BAKLAN_BUDGET</t>
  </si>
  <si>
    <t>SNURK_TRANSFER</t>
  </si>
  <si>
    <t>BAKLAN_EASY</t>
  </si>
  <si>
    <t>ZORP_BILL</t>
  </si>
  <si>
    <t>SNORKBANK_BILL</t>
  </si>
  <si>
    <t>BOMBITO_PAY</t>
  </si>
  <si>
    <t>BAKLAN_SECURE</t>
  </si>
  <si>
    <t>KZT</t>
  </si>
  <si>
    <t>BAKLAN_TRADER</t>
  </si>
  <si>
    <t>TARTAR_GATE</t>
  </si>
  <si>
    <t>BAKLAN_WIZARD</t>
  </si>
  <si>
    <t>TIGROPAY_SPEED</t>
  </si>
  <si>
    <t>BAMBILO_BILL</t>
  </si>
  <si>
    <t>BIBIKA_HYPE</t>
  </si>
  <si>
    <t>BAMBILO_FAST</t>
  </si>
  <si>
    <t>BAMBILO_KASH</t>
  </si>
  <si>
    <t>PIPETOV_SECURE</t>
  </si>
  <si>
    <t>BAMBILO_TOPUP</t>
  </si>
  <si>
    <t>BAGET_BALANCE</t>
  </si>
  <si>
    <t>BAMBULA_CARD</t>
  </si>
  <si>
    <t>GOGOPUP_FAST</t>
  </si>
  <si>
    <t>UZS</t>
  </si>
  <si>
    <t>BAMBULA_CASH</t>
  </si>
  <si>
    <t>BAMBULA_GATE</t>
  </si>
  <si>
    <t>BAMBULA_SHOP</t>
  </si>
  <si>
    <t>DRESDEN_BILL</t>
  </si>
  <si>
    <t>BDT</t>
  </si>
  <si>
    <t>BASHTANKA_CARD</t>
  </si>
  <si>
    <t>BUBOCHKA_CREDIT</t>
  </si>
  <si>
    <t>BASHTANKA_MONEY</t>
  </si>
  <si>
    <t>GOPNIK_TICKET</t>
  </si>
  <si>
    <t>BASHTANKA_SPEED</t>
  </si>
  <si>
    <t>DRUNKO_BALANCE</t>
  </si>
  <si>
    <t>BASHTANKA_WALLET</t>
  </si>
  <si>
    <t>BIBIKA_BILL</t>
  </si>
  <si>
    <t>NAGIBATOR_WIZARD</t>
  </si>
  <si>
    <t>BIBIKA_SERVICE</t>
  </si>
  <si>
    <t>BIBIKA_SPEED</t>
  </si>
  <si>
    <t>WOBBLE_BALANCE</t>
  </si>
  <si>
    <t>BLINCHIK_BUDGET</t>
  </si>
  <si>
    <t>NAGIBATOR_TOPUP</t>
  </si>
  <si>
    <t>BLINCHIK_GATE</t>
  </si>
  <si>
    <t>BLINCHIK_DEPOSIT</t>
  </si>
  <si>
    <t>BLINCHIK_MONEY</t>
  </si>
  <si>
    <t>BLUBBA_DEBIT</t>
  </si>
  <si>
    <t>None</t>
  </si>
  <si>
    <t>BAKLAN_PAY</t>
  </si>
  <si>
    <t>BLINCHIK_SPEED</t>
  </si>
  <si>
    <t>MAGNAT_BILL</t>
  </si>
  <si>
    <t>PLUSHBEEP_COIN</t>
  </si>
  <si>
    <t>KABAN_WIZARD</t>
  </si>
  <si>
    <t>EUR</t>
  </si>
  <si>
    <t>PODKOVAPAY_TICKET</t>
  </si>
  <si>
    <t>BLINCHIK_WALLET</t>
  </si>
  <si>
    <t>BLINCHIK_WIZARD</t>
  </si>
  <si>
    <t>BLUBBA_EXCHANGE</t>
  </si>
  <si>
    <t>MEGA_KASH</t>
  </si>
  <si>
    <t>BLUBBA_FUND</t>
  </si>
  <si>
    <t>BLUBBA_PAY</t>
  </si>
  <si>
    <t>BLUBBA_SWIFT</t>
  </si>
  <si>
    <t>VELIK_GATE</t>
  </si>
  <si>
    <t>BOBRICK_COIN</t>
  </si>
  <si>
    <t>BOBRICK_EXCHANGE</t>
  </si>
  <si>
    <t>FLUFFY_BAGEL_CARD</t>
  </si>
  <si>
    <t>BOBRICK_GATE</t>
  </si>
  <si>
    <t>KLIMCHUK_FAST</t>
  </si>
  <si>
    <t>MEGA_TOPUP</t>
  </si>
  <si>
    <t>BOBRICK_TOPUP</t>
  </si>
  <si>
    <t>BLINCHIK_TRADER</t>
  </si>
  <si>
    <t>BOBRICK_TRANSFER</t>
  </si>
  <si>
    <t>PANDA_FAST</t>
  </si>
  <si>
    <t>BOMBITO_DEPOSIT</t>
  </si>
  <si>
    <t>KOLBASINO_PAY</t>
  </si>
  <si>
    <t>BOMBITO_FAST</t>
  </si>
  <si>
    <t>SPLEEN_TICKET</t>
  </si>
  <si>
    <t>KARDINIO_WIZARD</t>
  </si>
  <si>
    <t>BOMBITO_SAFE</t>
  </si>
  <si>
    <t>BOMZHCOIN_DEBIT</t>
  </si>
  <si>
    <t>BOMZHCOIN_FUND</t>
  </si>
  <si>
    <t>BOMZHCOIN_MONEY</t>
  </si>
  <si>
    <t>ZUBASTIK_SPEED</t>
  </si>
  <si>
    <t>BOMZHCOIN_TRANSFER</t>
  </si>
  <si>
    <t>MAGNAT_DEBIT</t>
  </si>
  <si>
    <t>PIRZHA_WIZARD</t>
  </si>
  <si>
    <t>BOMZHNIK_SECURE</t>
  </si>
  <si>
    <t>TIGROPAY_SHOP</t>
  </si>
  <si>
    <t>MOLOKOMONEY_SAFE</t>
  </si>
  <si>
    <t>GUMANOID_WIZARD</t>
  </si>
  <si>
    <t>BOMZHNIK_WALLET</t>
  </si>
  <si>
    <t>BROKOLI_BANK</t>
  </si>
  <si>
    <t>TARANTUL_MONEY</t>
  </si>
  <si>
    <t>BROKOLI_SAFE</t>
  </si>
  <si>
    <t>TAPOCHKI_WALLET</t>
  </si>
  <si>
    <t>BROKOLI_SHOP</t>
  </si>
  <si>
    <t>BROKOLI_SPEED</t>
  </si>
  <si>
    <t>BYN</t>
  </si>
  <si>
    <t>BROKOLI_TOPUP</t>
  </si>
  <si>
    <t>KABAN_DEBIT</t>
  </si>
  <si>
    <t>PEN</t>
  </si>
  <si>
    <t>BUBBLEKASH_BUDGET</t>
  </si>
  <si>
    <t>WOBBLE_EXCHANGE</t>
  </si>
  <si>
    <t>PUMPKIN_BALANCE</t>
  </si>
  <si>
    <t>ZHUZHA_SPEED</t>
  </si>
  <si>
    <t>CLP</t>
  </si>
  <si>
    <t>BUBBLEKASH_FAST</t>
  </si>
  <si>
    <t>BUBBLEKASH_SAFE</t>
  </si>
  <si>
    <t>BUBBLEKASH_TRANSFER</t>
  </si>
  <si>
    <t>KGS</t>
  </si>
  <si>
    <t>BUBLIK_BANK</t>
  </si>
  <si>
    <t>Gap/none</t>
  </si>
  <si>
    <t>BUBLIK_GATE</t>
  </si>
  <si>
    <t>BUBLIK_SAFE</t>
  </si>
  <si>
    <t>BUBLIK_SPEED</t>
  </si>
  <si>
    <t>BUBOCHKA_COIN</t>
  </si>
  <si>
    <t>BUBOCHKA_EASY</t>
  </si>
  <si>
    <t>BUBOCHKA_TOPUP</t>
  </si>
  <si>
    <t>BRL</t>
  </si>
  <si>
    <t>BUBOCHKA_WALLET</t>
  </si>
  <si>
    <t>PKR</t>
  </si>
  <si>
    <t>Пакистан</t>
  </si>
  <si>
    <t>NPR</t>
  </si>
  <si>
    <t>Непал</t>
  </si>
  <si>
    <t>MXN</t>
  </si>
  <si>
    <t>Мексика</t>
  </si>
  <si>
    <t>SAR</t>
  </si>
  <si>
    <t>Саудовская Аравия</t>
  </si>
  <si>
    <t>LKR</t>
  </si>
  <si>
    <t>Шри-Ланка</t>
  </si>
  <si>
    <t>MAD</t>
  </si>
  <si>
    <t>Марокко</t>
  </si>
  <si>
    <t>AED</t>
  </si>
  <si>
    <t>ОАЭ</t>
  </si>
  <si>
    <t>AMD</t>
  </si>
  <si>
    <t>Армения</t>
  </si>
  <si>
    <t>VND</t>
  </si>
  <si>
    <t>Вьетнам</t>
  </si>
  <si>
    <t>CAD</t>
  </si>
  <si>
    <t>Канада</t>
  </si>
  <si>
    <t>TND</t>
  </si>
  <si>
    <t>Тунис</t>
  </si>
  <si>
    <t>KWD</t>
  </si>
  <si>
    <t>Кувейт</t>
  </si>
  <si>
    <t>NOK</t>
  </si>
  <si>
    <t>Остров Буве</t>
  </si>
  <si>
    <t>THB</t>
  </si>
  <si>
    <t>Таиланд</t>
  </si>
  <si>
    <t>method_in_dwh</t>
  </si>
  <si>
    <t>BAGET_BILL</t>
  </si>
  <si>
    <t>BAGET_BUDGET</t>
  </si>
  <si>
    <t>BAGET_EXCHANGE</t>
  </si>
  <si>
    <t>BAGET_WALLET</t>
  </si>
  <si>
    <t>BAGRATION_BILL</t>
  </si>
  <si>
    <t>BAGRATION_FAST</t>
  </si>
  <si>
    <t>BAGRATION_SAFE</t>
  </si>
  <si>
    <t>BAKLAN_CASH</t>
  </si>
  <si>
    <t>BAKLAN_HYPE</t>
  </si>
  <si>
    <t>BAMBILO_CASH</t>
  </si>
  <si>
    <t>BAMBILO_CREDIT</t>
  </si>
  <si>
    <t>BAMBILO_DEPOSIT</t>
  </si>
  <si>
    <t>BAMBILO_HYPE</t>
  </si>
  <si>
    <t>BAMBILO_SECURE</t>
  </si>
  <si>
    <t>BAMBILO_SPEED</t>
  </si>
  <si>
    <t>BAMBILO_SWIFT</t>
  </si>
  <si>
    <t>BAMBILO_WALLET</t>
  </si>
  <si>
    <t>BAMBULA_COIN</t>
  </si>
  <si>
    <t>BAMBULA_DEPOSIT</t>
  </si>
  <si>
    <t>BAMBULA_HYPE</t>
  </si>
  <si>
    <t>BAMBULA_KASH</t>
  </si>
  <si>
    <t>BAMBULA_WALLET</t>
  </si>
  <si>
    <t>BAMBULA_WIZARD</t>
  </si>
  <si>
    <t>BASHTANKA_BALANCE</t>
  </si>
  <si>
    <t>BASHTANKA_BILL</t>
  </si>
  <si>
    <t>BASHTANKA_CREDIT</t>
  </si>
  <si>
    <t>BASHTANKA_DEBIT</t>
  </si>
  <si>
    <t>BASHTANKA_FAST</t>
  </si>
  <si>
    <t>BASHTANKA_FUND</t>
  </si>
  <si>
    <t>BIBIKA_COIN</t>
  </si>
  <si>
    <t>BIBIKA_SWIFT</t>
  </si>
  <si>
    <t>BIBIKA_TOPUP</t>
  </si>
  <si>
    <t>BLINCHIK_CARD</t>
  </si>
  <si>
    <t>BLUBBA_TRANSFER</t>
  </si>
  <si>
    <t>BOBRICK_FAST</t>
  </si>
  <si>
    <t>BOBRICK_MONEY</t>
  </si>
  <si>
    <t>BOBRICK_PAY</t>
  </si>
  <si>
    <t>BOBRICK_SERVICE</t>
  </si>
  <si>
    <t>BOBRICK_TICKET</t>
  </si>
  <si>
    <t>BOMBITO_BALANCE</t>
  </si>
  <si>
    <t>BOMBITO_SWIFT</t>
  </si>
  <si>
    <t>BOMZHCOIN_CARD</t>
  </si>
  <si>
    <t>BOMZHCOIN_EASY</t>
  </si>
  <si>
    <t>BOMZHCOIN_PAY</t>
  </si>
  <si>
    <t>BOMZHNIK_BALANCE</t>
  </si>
  <si>
    <t>BOMZHNIK_BANK</t>
  </si>
  <si>
    <t>BOMZHNIK_CREDIT</t>
  </si>
  <si>
    <t>BOMZHNIK_GATE</t>
  </si>
  <si>
    <t>BOMZHNIK_KASH</t>
  </si>
  <si>
    <t>BOMZHNIK_SHOP</t>
  </si>
  <si>
    <t>BOMZHNIK_SPEED</t>
  </si>
  <si>
    <t>BROKOLI_CARD</t>
  </si>
  <si>
    <t>BUBBLEKASH_COIN</t>
  </si>
  <si>
    <t>BUBBLEKASH_DEPOSIT</t>
  </si>
  <si>
    <t>BUBBLEKASH_EXCHANGE</t>
  </si>
  <si>
    <t>BUBBLEKASH_SERVICE</t>
  </si>
  <si>
    <t>BUBBLEKASH_SPEED</t>
  </si>
  <si>
    <t>BUBBLEKASH_TOPUP</t>
  </si>
  <si>
    <t>BUBLIK_BALANCE</t>
  </si>
  <si>
    <t>BUBLIK_DEPOSIT</t>
  </si>
  <si>
    <t>BUBOCHKA_BUDGET</t>
  </si>
  <si>
    <t>BUBOCHKA_CASH</t>
  </si>
  <si>
    <t>BUBOCHKA_GATE</t>
  </si>
  <si>
    <t>BUBOCHKA_SECURE</t>
  </si>
  <si>
    <t>BUBOCHKA_WIZARD</t>
  </si>
  <si>
    <t>BULDOZER_CARD</t>
  </si>
  <si>
    <t>BULDOZER_SPEED</t>
  </si>
  <si>
    <t>BULDOZER_WIZARD</t>
  </si>
  <si>
    <t>CHERNOBYL_MONEY</t>
  </si>
  <si>
    <t>DRESDEN_BALANCE</t>
  </si>
  <si>
    <t>DRONT_BALANCE</t>
  </si>
  <si>
    <t>DRONT_BILL</t>
  </si>
  <si>
    <t>DRONT_KASH</t>
  </si>
  <si>
    <t>DRONT_TICKET</t>
  </si>
  <si>
    <t>DRONT_WALLET</t>
  </si>
  <si>
    <t>DRONZOBANK_FUND</t>
  </si>
  <si>
    <t>DRONZOBANK_KASH</t>
  </si>
  <si>
    <t>DRONZOBANK_SHOP</t>
  </si>
  <si>
    <t>DRONZOBANK_TRANSFER</t>
  </si>
  <si>
    <t>DRONZO_BALANCE</t>
  </si>
  <si>
    <t>DRONZO_COIN</t>
  </si>
  <si>
    <t>DRONZO_DEBIT</t>
  </si>
  <si>
    <t>DRONZO_EASY</t>
  </si>
  <si>
    <t>DRONZO_EXCHANGE</t>
  </si>
  <si>
    <t>DRONZO_MONEY</t>
  </si>
  <si>
    <t>DRONZO_PAY</t>
  </si>
  <si>
    <t>DRONZO_SHOP</t>
  </si>
  <si>
    <t>DRONZO_TOPUP</t>
  </si>
  <si>
    <t>DRONZO_WIZARD</t>
  </si>
  <si>
    <t>DROZD_CARD</t>
  </si>
  <si>
    <t>DROZD_SPEED</t>
  </si>
  <si>
    <t>DRUNKO_BANK</t>
  </si>
  <si>
    <t>DUKHOVKA_BUDGET</t>
  </si>
  <si>
    <t>DUKHOVKA_GATE</t>
  </si>
  <si>
    <t>DUKHOVKA_WIZARD</t>
  </si>
  <si>
    <t>DYNAMO_EXCHANGE</t>
  </si>
  <si>
    <t>DYNAMO_PAY</t>
  </si>
  <si>
    <t>DZYUBLO_BANK</t>
  </si>
  <si>
    <t>DZYUBLO_SWIFT</t>
  </si>
  <si>
    <t>FESTER_BANK</t>
  </si>
  <si>
    <t>FESTER_CARD</t>
  </si>
  <si>
    <t>FESTER_CASH</t>
  </si>
  <si>
    <t>FESTER_CREDIT</t>
  </si>
  <si>
    <t>FESTER_FAST</t>
  </si>
  <si>
    <t>FESTER_KASH</t>
  </si>
  <si>
    <t>FESTER_SPEED</t>
  </si>
  <si>
    <t>FESTER_SWIFT</t>
  </si>
  <si>
    <t>FESTER_TOPUP</t>
  </si>
  <si>
    <t>FLUFFYLO_COIN</t>
  </si>
  <si>
    <t>FLUFFYLO_TOPUP</t>
  </si>
  <si>
    <t>FLUFFYLO_TRADER</t>
  </si>
  <si>
    <t>FLUFFY_BAGEL_BUDGET</t>
  </si>
  <si>
    <t>FLUFFY_BAGEL_CASH</t>
  </si>
  <si>
    <t>FLUFFY_BAGEL_COIN</t>
  </si>
  <si>
    <t>FLUFFY_BAGEL_PAY</t>
  </si>
  <si>
    <t>FLUFFY_BAGEL_SAFE</t>
  </si>
  <si>
    <t>FLUFFY_BAGEL_SECURE</t>
  </si>
  <si>
    <t>FLUFFY_BAGEL_SHOP</t>
  </si>
  <si>
    <t>FLUFFY_CREDIT</t>
  </si>
  <si>
    <t>FLUFFY_KASH</t>
  </si>
  <si>
    <t>FROGCOIN_HYPE</t>
  </si>
  <si>
    <t>FROGCOIN_PAY</t>
  </si>
  <si>
    <t>FROGCOIN_SECURE</t>
  </si>
  <si>
    <t>GIGA_CARD</t>
  </si>
  <si>
    <t>GIGA_DEBIT</t>
  </si>
  <si>
    <t>GIGA_PAY</t>
  </si>
  <si>
    <t>GIGA_SERVICE</t>
  </si>
  <si>
    <t>GIGA_SWIFT</t>
  </si>
  <si>
    <t>GIRAFFE_BUDGET</t>
  </si>
  <si>
    <t>GIRAFFE_MONEY</t>
  </si>
  <si>
    <t>GIRAFFE_SHOP</t>
  </si>
  <si>
    <t>GIRAFFE_TRADER</t>
  </si>
  <si>
    <t>GNUS_EASY</t>
  </si>
  <si>
    <t>GNUS_KASH</t>
  </si>
  <si>
    <t>GNUS_SERVICE</t>
  </si>
  <si>
    <t>GNUS_WIZARD</t>
  </si>
  <si>
    <t>GOGOPUP_BANK</t>
  </si>
  <si>
    <t>GOGOPUP_HYPE</t>
  </si>
  <si>
    <t>GOGOPUP_PAY</t>
  </si>
  <si>
    <t>GOGOPUP_TRANSFER</t>
  </si>
  <si>
    <t>GOPNIK_BANK</t>
  </si>
  <si>
    <t>GOPNIK_BUDGET</t>
  </si>
  <si>
    <t>GOPNIK_COIN</t>
  </si>
  <si>
    <t>GOPNIK_DEPOSIT</t>
  </si>
  <si>
    <t>GOPNIK_GATE</t>
  </si>
  <si>
    <t>GOPNIK_SECURE</t>
  </si>
  <si>
    <t>GRIBLUB_DEPOSIT</t>
  </si>
  <si>
    <t>GRIBLUB_SERVICE</t>
  </si>
  <si>
    <t>GRIBLUB_SHOP</t>
  </si>
  <si>
    <t>GRIMACE_BANK</t>
  </si>
  <si>
    <t>GRIMACE_BUDGET</t>
  </si>
  <si>
    <t>GRIMACE_EXCHANGE</t>
  </si>
  <si>
    <t>GROZZY_GATE</t>
  </si>
  <si>
    <t>GROZZY_KASH</t>
  </si>
  <si>
    <t>GROZZY_PAY</t>
  </si>
  <si>
    <t>GUMANOID_BALANCE</t>
  </si>
  <si>
    <t>HACHAPURI_BILL</t>
  </si>
  <si>
    <t>HACHAPURI_CREDIT</t>
  </si>
  <si>
    <t>HACHAPURI_TICKET</t>
  </si>
  <si>
    <t>HACHAPURI_WALLET</t>
  </si>
  <si>
    <t>HLEBNY_COIN</t>
  </si>
  <si>
    <t>HLEBNY_DEBIT</t>
  </si>
  <si>
    <t>KABAN_SPEED</t>
  </si>
  <si>
    <t>KABAN_TRANSFER</t>
  </si>
  <si>
    <t>KARDINIO_BILL</t>
  </si>
  <si>
    <t>KARDINIO_DEBIT</t>
  </si>
  <si>
    <t>KARDINIO_TICKET</t>
  </si>
  <si>
    <t>KARDINIO_TRADER</t>
  </si>
  <si>
    <t>KARP_CARD</t>
  </si>
  <si>
    <t>KARP_EASY</t>
  </si>
  <si>
    <t>KAVO_BALANCE</t>
  </si>
  <si>
    <t>KAVO_CREDIT</t>
  </si>
  <si>
    <t>KAVO_FUND</t>
  </si>
  <si>
    <t>KAVO_SWIFT</t>
  </si>
  <si>
    <t>KLIMCHUK_COIN</t>
  </si>
  <si>
    <t>KLIMCHUK_DEBIT</t>
  </si>
  <si>
    <t>KLIMCHUK_KASH</t>
  </si>
  <si>
    <t>KLIMCHUK_SECURE</t>
  </si>
  <si>
    <t>KLIMCHUK_SWIFT</t>
  </si>
  <si>
    <t>KLIMCHUK_TRADER</t>
  </si>
  <si>
    <t>KLIMCHUK_WALLET</t>
  </si>
  <si>
    <t>KLIM_WIZARD</t>
  </si>
  <si>
    <t>KOLBASINO_CREDIT</t>
  </si>
  <si>
    <t>KOLBASINO_DEPOSIT</t>
  </si>
  <si>
    <t>KOLBASINO_GATE</t>
  </si>
  <si>
    <t>KOLBASINO_TOPUP</t>
  </si>
  <si>
    <t>KOLHOS_BILL</t>
  </si>
  <si>
    <t>KOLHOS_EXCHANGE</t>
  </si>
  <si>
    <t>KOLHOS_SPEED</t>
  </si>
  <si>
    <t>KOLHOS_SWIFT</t>
  </si>
  <si>
    <t>KOLHOS_TOPUP</t>
  </si>
  <si>
    <t>KOLHOS_WALLET</t>
  </si>
  <si>
    <t>KOLHOS_WIZARD</t>
  </si>
  <si>
    <t>KOPYTA_BUDGET</t>
  </si>
  <si>
    <t>KOPYTA_FAST</t>
  </si>
  <si>
    <t>KOPYTA_KASH</t>
  </si>
  <si>
    <t>KOPYTA_PAY</t>
  </si>
  <si>
    <t>KOROBKA_BILL</t>
  </si>
  <si>
    <t>KOROBKA_CREDIT</t>
  </si>
  <si>
    <t>KOROBKA_EASY</t>
  </si>
  <si>
    <t>KOROBKA_GATE</t>
  </si>
  <si>
    <t>KOROBKA_SECURE</t>
  </si>
  <si>
    <t>KOROBKA_TICKET</t>
  </si>
  <si>
    <t>KOROBKA_TOPUP</t>
  </si>
  <si>
    <t>KOSMO_COIN</t>
  </si>
  <si>
    <t>KOSMO_CREDIT</t>
  </si>
  <si>
    <t>KOSMO_WALLET</t>
  </si>
  <si>
    <t>KOTOVASIA_CREDIT</t>
  </si>
  <si>
    <t>KOTOVASIA_HYPE</t>
  </si>
  <si>
    <t>KUMARU_CASH</t>
  </si>
  <si>
    <t>KUMARU_COIN</t>
  </si>
  <si>
    <t>KUMARU_EASY</t>
  </si>
  <si>
    <t>KUMARU_PAY</t>
  </si>
  <si>
    <t>KUMARU_SERVICE</t>
  </si>
  <si>
    <t>LIMON_BANK</t>
  </si>
  <si>
    <t>LIMON_DEBIT</t>
  </si>
  <si>
    <t>LIMON_FAST</t>
  </si>
  <si>
    <t>LIMON_KASH</t>
  </si>
  <si>
    <t>LIMON_SECURE</t>
  </si>
  <si>
    <t>LIMON_TOPUP</t>
  </si>
  <si>
    <t>LOLLIWALLET_BALANCE</t>
  </si>
  <si>
    <t>LOLLIWALLET_CREDIT</t>
  </si>
  <si>
    <t>LOLLIWALLET_DEPOSIT</t>
  </si>
  <si>
    <t>LOLLIWALLET_SERVICE</t>
  </si>
  <si>
    <t>LOSHADKA_EXCHANGE</t>
  </si>
  <si>
    <t>LOSHADKA_GATE</t>
  </si>
  <si>
    <t>LOSHADKA_PAY</t>
  </si>
  <si>
    <t>LUTIK_BALANCE</t>
  </si>
  <si>
    <t>LUTIK_BILL</t>
  </si>
  <si>
    <t>LUTIK_SPEED</t>
  </si>
  <si>
    <t>LUTIK_WIZARD</t>
  </si>
  <si>
    <t>MAGNAT_BALANCE</t>
  </si>
  <si>
    <t>MAGNAT_BUDGET</t>
  </si>
  <si>
    <t>MAGNAT_TICKET</t>
  </si>
  <si>
    <t>MEGA_BALANCE</t>
  </si>
  <si>
    <t>MEGA_CASH</t>
  </si>
  <si>
    <t>MEGA_DEBIT</t>
  </si>
  <si>
    <t>MEGA_FAST</t>
  </si>
  <si>
    <t>MEGA_SAFE</t>
  </si>
  <si>
    <t>MEGA_SWIFT</t>
  </si>
  <si>
    <t>MOLOKOMONEY_BUDGET</t>
  </si>
  <si>
    <t>MOLOKOMONEY_CASH</t>
  </si>
  <si>
    <t>MOLOKOTOPUP_BUDGET</t>
  </si>
  <si>
    <t>MOLOKOTOPUP_CARD</t>
  </si>
  <si>
    <t>MOLOKOTOPUP_CREDIT</t>
  </si>
  <si>
    <t>MOLOKOTOPUP_EASY</t>
  </si>
  <si>
    <t>MOLOKOTOPUP_FUND</t>
  </si>
  <si>
    <t>MOLOKOTOPUP_MONEY</t>
  </si>
  <si>
    <t>MOLO_DEPOSIT</t>
  </si>
  <si>
    <t>MOLO_HYPE</t>
  </si>
  <si>
    <t>MOLO_TICKET</t>
  </si>
  <si>
    <t>MORKVAN_BILL</t>
  </si>
  <si>
    <t>MORKVAN_DEPOSIT</t>
  </si>
  <si>
    <t>MORKVAN_SPEED</t>
  </si>
  <si>
    <t>NAGIBATOR_BANK</t>
  </si>
  <si>
    <t>NAGIBATOR_DEPOSIT</t>
  </si>
  <si>
    <t>NAGIBATOR_HYPE</t>
  </si>
  <si>
    <t>NAGIBATOR_SWIFT</t>
  </si>
  <si>
    <t>NAGIBATOR_TRANSFER</t>
  </si>
  <si>
    <t>NIMBUS_CARD</t>
  </si>
  <si>
    <t>NIMBUS_EASY</t>
  </si>
  <si>
    <t>NIMBUS_TRADER</t>
  </si>
  <si>
    <t>NLO_SPEED</t>
  </si>
  <si>
    <t>NYASHNYASH_BANK</t>
  </si>
  <si>
    <t>NYASHNYASH_HYPE</t>
  </si>
  <si>
    <t>NYASHNYASH_TOPUP</t>
  </si>
  <si>
    <t>OSEL_BUDGET</t>
  </si>
  <si>
    <t>OSEL_SPEED</t>
  </si>
  <si>
    <t>OSEL_WIZARD</t>
  </si>
  <si>
    <t>PANDA_CARD</t>
  </si>
  <si>
    <t>PANDA_KASH</t>
  </si>
  <si>
    <t>PANDA_SAFE</t>
  </si>
  <si>
    <t>PIPETOV_FAST</t>
  </si>
  <si>
    <t>PIPETOV_FUND</t>
  </si>
  <si>
    <t>PIROZHKI_FAST</t>
  </si>
  <si>
    <t>PIROZHKI_PAY</t>
  </si>
  <si>
    <t>PIROZHKI_SERVICE</t>
  </si>
  <si>
    <t>PIROZHKI_TOPUP</t>
  </si>
  <si>
    <t>PIRZHA_EXCHANGE</t>
  </si>
  <si>
    <t>PLINTHO_BANK</t>
  </si>
  <si>
    <t>PLINTHO_FAST</t>
  </si>
  <si>
    <t>PLINTHO_KASH</t>
  </si>
  <si>
    <t>PLINTHO_TOPUP</t>
  </si>
  <si>
    <t>PLUSHBEEP_CARD</t>
  </si>
  <si>
    <t>PLUSHBEEP_EASY</t>
  </si>
  <si>
    <t>PLUSHBEEP_EXCHANGE</t>
  </si>
  <si>
    <t>PLUSHBEEP_GATE</t>
  </si>
  <si>
    <t>PLUSHBEEP_WIZARD</t>
  </si>
  <si>
    <t>PODKOVAPAY_KASH</t>
  </si>
  <si>
    <t>PUMPKIN_FAST</t>
  </si>
  <si>
    <t>PUMPKIN_GATE</t>
  </si>
  <si>
    <t>PUMPKIN_WIZARD</t>
  </si>
  <si>
    <t>PUNCHWALL_COIN</t>
  </si>
  <si>
    <t>PUNCHWALL_TRADER</t>
  </si>
  <si>
    <t>PUNCHWALL_TRANSFER</t>
  </si>
  <si>
    <t>RAKETA_CARD</t>
  </si>
  <si>
    <t>RAKETA_EXCHANGE</t>
  </si>
  <si>
    <t>RAKETA_GATE</t>
  </si>
  <si>
    <t>RAKETA_MONEY</t>
  </si>
  <si>
    <t>SAPOGI_BILL</t>
  </si>
  <si>
    <t>SAPOGI_CASH</t>
  </si>
  <si>
    <t>SAPOGI_COIN</t>
  </si>
  <si>
    <t>SAPOGI_CREDIT</t>
  </si>
  <si>
    <t>SAPOGI_DEBIT</t>
  </si>
  <si>
    <t>SAPOGI_DEPOSIT</t>
  </si>
  <si>
    <t>SAPOGI_KASH</t>
  </si>
  <si>
    <t>SAPOGI_SERVICE</t>
  </si>
  <si>
    <t>SHAKAL_CASH</t>
  </si>
  <si>
    <t>SHAKAL_EASY</t>
  </si>
  <si>
    <t>SHAKAL_EXCHANGE</t>
  </si>
  <si>
    <t>SHAKAL_PAY</t>
  </si>
  <si>
    <t>SHAKAL_TRADER</t>
  </si>
  <si>
    <t>SHAURMA_BANK</t>
  </si>
  <si>
    <t>SHAURMA_BUDGET</t>
  </si>
  <si>
    <t>SHAURMA_FAST</t>
  </si>
  <si>
    <t>SHAURMA_MONEY</t>
  </si>
  <si>
    <t>SHLYAPA_BALANCE</t>
  </si>
  <si>
    <t>SHLYAPA_BILL</t>
  </si>
  <si>
    <t>SHLYAPA_TICKET</t>
  </si>
  <si>
    <t>SHLYAPA_WIZARD</t>
  </si>
  <si>
    <t>SHMONTO_BANK</t>
  </si>
  <si>
    <t>SHMONTO_PAY</t>
  </si>
  <si>
    <t>SHMONTO_SAFE</t>
  </si>
  <si>
    <t>SHUMAHER_BILL</t>
  </si>
  <si>
    <t>SHUMAHER_CREDIT</t>
  </si>
  <si>
    <t>SHUMAHER_KASH</t>
  </si>
  <si>
    <t>SHUMAHER_MONEY</t>
  </si>
  <si>
    <t>SHUROCHKA_BANK</t>
  </si>
  <si>
    <t>SHUROCHKA_CASH</t>
  </si>
  <si>
    <t>SLONO_BALANCE</t>
  </si>
  <si>
    <t>SLONO_BILL</t>
  </si>
  <si>
    <t>SLONO_SERVICE</t>
  </si>
  <si>
    <t>SNORKBANK_BALANCE</t>
  </si>
  <si>
    <t>SNORKBANK_TOPUP</t>
  </si>
  <si>
    <t>SNORKBANK_TRANSFER</t>
  </si>
  <si>
    <t>SNORKBANK_WALLET</t>
  </si>
  <si>
    <t>SNORKLE_DEBIT</t>
  </si>
  <si>
    <t>SNORKLE_MONEY</t>
  </si>
  <si>
    <t>SNURK_SHOP</t>
  </si>
  <si>
    <t>SNURK_SPEED</t>
  </si>
  <si>
    <t>SNURK_TOPUP</t>
  </si>
  <si>
    <t>SPLEEN_SWIFT</t>
  </si>
  <si>
    <t>STAKANCHIK_CREDIT</t>
  </si>
  <si>
    <t>STAKANCHIK_DEBIT</t>
  </si>
  <si>
    <t>STAKANCHIK_SAFE</t>
  </si>
  <si>
    <t>STAKANCHIK_SECURE</t>
  </si>
  <si>
    <t>TAPIR_BALANCE</t>
  </si>
  <si>
    <t>TAPIR_BANK</t>
  </si>
  <si>
    <t>TAPIR_GATE</t>
  </si>
  <si>
    <t>TAPOCHKI_FAST</t>
  </si>
  <si>
    <t>TAPOCHKI_GATE</t>
  </si>
  <si>
    <t>TAPOCHKI_SERVICE</t>
  </si>
  <si>
    <t>TAPOCHKI_TICKET</t>
  </si>
  <si>
    <t>TARANTUL_BANK</t>
  </si>
  <si>
    <t>TARANTUL_PAY</t>
  </si>
  <si>
    <t>TARTAR_FAST</t>
  </si>
  <si>
    <t>TIGRIN_SERVICE</t>
  </si>
  <si>
    <t>TIGRIN_TOPUP</t>
  </si>
  <si>
    <t>TIGRIN_TRADER</t>
  </si>
  <si>
    <t>TIGROPAY_CARD</t>
  </si>
  <si>
    <t>TIGROPAY_KASH</t>
  </si>
  <si>
    <t>TIGROPAY_SAFE</t>
  </si>
  <si>
    <t>TIGROPAY_TRANSFER</t>
  </si>
  <si>
    <t>TOAST_CASH</t>
  </si>
  <si>
    <t>TOAST_FAST</t>
  </si>
  <si>
    <t>TOAST_SAFE</t>
  </si>
  <si>
    <t>TOAST_SECURE</t>
  </si>
  <si>
    <t>TOAST_TICKET</t>
  </si>
  <si>
    <t>TOAST_TOPUP</t>
  </si>
  <si>
    <t>TOAST_WIZARD</t>
  </si>
  <si>
    <t>TUKANOS_FAST</t>
  </si>
  <si>
    <t>TUKANOS_FUND</t>
  </si>
  <si>
    <t>TUKANOS_TRADER</t>
  </si>
  <si>
    <t>TUKANOS_WIZARD</t>
  </si>
  <si>
    <t>TUKAN_EASY</t>
  </si>
  <si>
    <t>TUKAN_SPEED</t>
  </si>
  <si>
    <t>TUKAN_WIZARD</t>
  </si>
  <si>
    <t>TUKTUK_CREDIT</t>
  </si>
  <si>
    <t>TUKTUK_SAFE</t>
  </si>
  <si>
    <t>TUKTUK_SHOP</t>
  </si>
  <si>
    <t>VAREZHKA_BUDGET</t>
  </si>
  <si>
    <t>Wallet</t>
  </si>
  <si>
    <t>VAREZHKA_CARD</t>
  </si>
  <si>
    <t>VAREZHKA_KASH</t>
  </si>
  <si>
    <t>VAREZHKA_SERVICE</t>
  </si>
  <si>
    <t>VAREZHKA_TRADER</t>
  </si>
  <si>
    <t>VAREZHKA_TRANSFER</t>
  </si>
  <si>
    <t>VAREZHKA_WIZARD</t>
  </si>
  <si>
    <t>VELIK_BANK</t>
  </si>
  <si>
    <t>VELIK_BUDGET</t>
  </si>
  <si>
    <t>VELIK_SHOP</t>
  </si>
  <si>
    <t>VELIK_TRADER</t>
  </si>
  <si>
    <t>VOBLA_BALANCE</t>
  </si>
  <si>
    <t>VOBLA_BANK</t>
  </si>
  <si>
    <t>VOBLA_CREDIT</t>
  </si>
  <si>
    <t>VOBLA_KASH</t>
  </si>
  <si>
    <t>VOBLA_SPEED</t>
  </si>
  <si>
    <t>WOBBLE_BILL</t>
  </si>
  <si>
    <t>WOBBLE_SWIFT</t>
  </si>
  <si>
    <t>WOBBLE_WIZARD</t>
  </si>
  <si>
    <t>ZEBRA_BANK</t>
  </si>
  <si>
    <t>ZEBRA_CASH</t>
  </si>
  <si>
    <t>ZEBRA_GATE</t>
  </si>
  <si>
    <t>ZEBRA_SECURE</t>
  </si>
  <si>
    <t>ZHUZHA_BUDGET</t>
  </si>
  <si>
    <t>ZHUZHA_PAY</t>
  </si>
  <si>
    <t>ZORP_DEPOSIT</t>
  </si>
  <si>
    <t>ZORP_EASY</t>
  </si>
  <si>
    <t>ZORP_EXCHANGE</t>
  </si>
  <si>
    <t>ZORP_PAY</t>
  </si>
  <si>
    <t>ZORP_TRANSFER</t>
  </si>
  <si>
    <t>ZUBASTIK_TOPUP</t>
  </si>
  <si>
    <t>2. Покажите распределение объема и распределение по странам</t>
  </si>
  <si>
    <t>1. Покажите динамику объема по группам методов</t>
  </si>
  <si>
    <t>Добрый день, кандидат!
На листе task Вы найдёте задание, для выполнения которого потребуется информация из листа data. 
При необходимости, подтяните информацию из вспомогательных листов и выполните максимальное количество заданий.</t>
  </si>
  <si>
    <t>Общий итог</t>
  </si>
  <si>
    <t>(пусто)</t>
  </si>
  <si>
    <t>approval rate</t>
  </si>
  <si>
    <t>Страна</t>
  </si>
  <si>
    <t>Объём (USD)</t>
  </si>
  <si>
    <t>Процент одобрения</t>
  </si>
  <si>
    <t>Метод</t>
  </si>
  <si>
    <t>Объём(USD)</t>
  </si>
  <si>
    <t>Месяц</t>
  </si>
  <si>
    <t>Процент одобрения по месяцам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</si>
</sst>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-* #,##0_-;\-* #,##0_-;_-* &quot;-&quot;??_-;_-@_-"/>
    <numFmt numFmtId="165" formatCode="0.00%;\-0.00%;0.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8"/>
      <color rgb="FFFFFFFF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1">
    <xf numFmtId="0" fontId="0" fillId="0" borderId="0" xfId="0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quotePrefix="1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164" fontId="2" fillId="0" borderId="1" xfId="1" applyNumberFormat="1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 wrapText="1"/>
    </xf>
    <xf numFmtId="9" fontId="6" fillId="0" borderId="15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0" fontId="7" fillId="5" borderId="13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2" fillId="0" borderId="1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3" fontId="0" fillId="0" borderId="0" xfId="0" applyNumberFormat="1"/>
    <xf numFmtId="0" fontId="0" fillId="0" borderId="0" xfId="0" pivotButton="1"/>
    <xf numFmtId="9" fontId="2" fillId="0" borderId="1" xfId="2" applyFont="1" applyBorder="1" applyAlignment="1">
      <alignment wrapText="1"/>
    </xf>
    <xf numFmtId="165" fontId="0" fillId="0" borderId="0" xfId="0" applyNumberFormat="1"/>
    <xf numFmtId="0" fontId="1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10" fillId="12" borderId="18" xfId="0" applyFont="1" applyFill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lef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D8D8D8"/>
        </patternFill>
      </fill>
      <alignment horizontal="left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04"/>
        <scheme val="minor"/>
      </font>
      <fill>
        <patternFill patternType="solid">
          <fgColor indexed="64"/>
          <bgColor rgb="FF000000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right style="medium">
          <color rgb="FFCCCCCC"/>
        </right>
        <top style="medium">
          <color rgb="FF000000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204"/>
        <scheme val="minor"/>
      </font>
      <fill>
        <patternFill patternType="solid">
          <fgColor indexed="64"/>
          <bgColor rgb="FF000000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right style="medium">
          <color rgb="FFCCCCCC"/>
        </right>
        <top style="medium">
          <color rgb="FF000000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Calibri"/>
        <family val="2"/>
        <charset val="204"/>
        <scheme val="minor"/>
      </font>
      <fill>
        <patternFill patternType="solid">
          <fgColor indexed="64"/>
          <bgColor rgb="FF333F4F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DA228E00-EC9A-4344-A390-CFCEE3262AB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Топ-10 стран по объёму транзакций (</a:t>
            </a:r>
            <a:r>
              <a:rPr lang="en-US"/>
              <a:t>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'для диагр'!$B$1</c:f>
              <c:strCache>
                <c:ptCount val="1"/>
                <c:pt idx="0">
                  <c:v>Объём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'для диагр'!$A$2:$A$11</c:f>
              <c:strCache>
                <c:ptCount val="10"/>
                <c:pt idx="0">
                  <c:v>Венгрия</c:v>
                </c:pt>
                <c:pt idx="1">
                  <c:v>Европа</c:v>
                </c:pt>
                <c:pt idx="2">
                  <c:v>Азербайджан</c:v>
                </c:pt>
                <c:pt idx="3">
                  <c:v>Узбекистан</c:v>
                </c:pt>
                <c:pt idx="4">
                  <c:v>Польша</c:v>
                </c:pt>
                <c:pt idx="5">
                  <c:v>Чехия</c:v>
                </c:pt>
                <c:pt idx="6">
                  <c:v>Турция</c:v>
                </c:pt>
                <c:pt idx="7">
                  <c:v>Россия</c:v>
                </c:pt>
                <c:pt idx="8">
                  <c:v>Индия</c:v>
                </c:pt>
                <c:pt idx="9">
                  <c:v>Казахстан</c:v>
                </c:pt>
              </c:strCache>
            </c:strRef>
          </c:cat>
          <c:val>
            <c:numRef>
              <c:f>'для диагр'!$B$2:$B$11</c:f>
              <c:numCache>
                <c:formatCode>#,##0</c:formatCode>
                <c:ptCount val="10"/>
                <c:pt idx="0">
                  <c:v>18057321</c:v>
                </c:pt>
                <c:pt idx="1">
                  <c:v>21396432</c:v>
                </c:pt>
                <c:pt idx="2">
                  <c:v>25857544</c:v>
                </c:pt>
                <c:pt idx="3">
                  <c:v>28531718</c:v>
                </c:pt>
                <c:pt idx="4">
                  <c:v>28869309</c:v>
                </c:pt>
                <c:pt idx="5">
                  <c:v>31254090</c:v>
                </c:pt>
                <c:pt idx="6">
                  <c:v>36493558</c:v>
                </c:pt>
                <c:pt idx="7">
                  <c:v>51559670</c:v>
                </c:pt>
                <c:pt idx="8">
                  <c:v>52346497</c:v>
                </c:pt>
                <c:pt idx="9">
                  <c:v>84785112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C-4384-BC95-58D05D8C6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012031567"/>
        <c:axId val="2012048847"/>
        <c:axId val="0"/>
      </c:bar3DChart>
      <c:catAx>
        <c:axId val="20120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048847"/>
        <c:crosses val="autoZero"/>
        <c:auto val="1"/>
        <c:lblAlgn val="ctr"/>
        <c:lblOffset val="100"/>
        <c:noMultiLvlLbl val="0"/>
      </c:catAx>
      <c:valAx>
        <c:axId val="2012048847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01203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одобрения по странам (топ-10)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'для диагр'!$E$1</c:f>
              <c:strCache>
                <c:ptCount val="1"/>
                <c:pt idx="0">
                  <c:v>Процент одобрения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'для диагр'!$D$2:$D$11</c:f>
              <c:strCache>
                <c:ptCount val="10"/>
                <c:pt idx="0">
                  <c:v>Азербайджан</c:v>
                </c:pt>
                <c:pt idx="1">
                  <c:v>Турция</c:v>
                </c:pt>
                <c:pt idx="2">
                  <c:v>Польша</c:v>
                </c:pt>
                <c:pt idx="3">
                  <c:v>Венгрия</c:v>
                </c:pt>
                <c:pt idx="4">
                  <c:v>Перу</c:v>
                </c:pt>
                <c:pt idx="5">
                  <c:v>Чили</c:v>
                </c:pt>
                <c:pt idx="6">
                  <c:v>Кыргызстан</c:v>
                </c:pt>
                <c:pt idx="7">
                  <c:v>Беларусь</c:v>
                </c:pt>
                <c:pt idx="8">
                  <c:v>Европа</c:v>
                </c:pt>
                <c:pt idx="9">
                  <c:v>Бразилия</c:v>
                </c:pt>
              </c:strCache>
            </c:strRef>
          </c:cat>
          <c:val>
            <c:numRef>
              <c:f>'для диагр'!$E$2:$E$11</c:f>
              <c:numCache>
                <c:formatCode>0.00%;\-0.00%;0.00%</c:formatCode>
                <c:ptCount val="10"/>
                <c:pt idx="0">
                  <c:v>0.6606021749162958</c:v>
                </c:pt>
                <c:pt idx="1">
                  <c:v>0.66280529814176892</c:v>
                </c:pt>
                <c:pt idx="2">
                  <c:v>0.66830080168741601</c:v>
                </c:pt>
                <c:pt idx="3">
                  <c:v>0.67055511600949425</c:v>
                </c:pt>
                <c:pt idx="4">
                  <c:v>0.6885066885066885</c:v>
                </c:pt>
                <c:pt idx="5">
                  <c:v>0.71090342679127727</c:v>
                </c:pt>
                <c:pt idx="6">
                  <c:v>0.72523164647184601</c:v>
                </c:pt>
                <c:pt idx="7">
                  <c:v>0.7881970492623156</c:v>
                </c:pt>
                <c:pt idx="8">
                  <c:v>0.82567501867640603</c:v>
                </c:pt>
                <c:pt idx="9">
                  <c:v>0.8748062477643973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8-4E6E-A6C8-AAAF041DA8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012042127"/>
        <c:axId val="2012049807"/>
        <c:axId val="0"/>
      </c:bar3DChart>
      <c:catAx>
        <c:axId val="2012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049807"/>
        <c:crosses val="autoZero"/>
        <c:auto val="1"/>
        <c:lblAlgn val="ctr"/>
        <c:lblOffset val="100"/>
        <c:noMultiLvlLbl val="0"/>
      </c:catAx>
      <c:valAx>
        <c:axId val="2012049807"/>
        <c:scaling>
          <c:orientation val="minMax"/>
        </c:scaling>
        <c:delete val="1"/>
        <c:axPos val="b"/>
        <c:numFmt formatCode="0%;\-0%;0%" sourceLinked="0"/>
        <c:majorTickMark val="out"/>
        <c:minorTickMark val="none"/>
        <c:tickLblPos val="nextTo"/>
        <c:crossAx val="20120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Объём транзакций по методам платежа (</a:t>
            </a:r>
            <a:r>
              <a:rPr lang="en-US" sz="1600"/>
              <a:t>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'для диагр'!$H$1</c:f>
              <c:strCache>
                <c:ptCount val="1"/>
                <c:pt idx="0">
                  <c:v>Объём(USD)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144000" rIns="38100" bIns="72000" anchor="ctr" anchorCtr="0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'для диагр'!$G$2:$G$6</c:f>
              <c:strCache>
                <c:ptCount val="5"/>
                <c:pt idx="0">
                  <c:v>WALLET</c:v>
                </c:pt>
                <c:pt idx="1">
                  <c:v>Терминал</c:v>
                </c:pt>
                <c:pt idx="2">
                  <c:v>Online banking</c:v>
                </c:pt>
                <c:pt idx="3">
                  <c:v>Bank transfer</c:v>
                </c:pt>
                <c:pt idx="4">
                  <c:v>Кредитные карты</c:v>
                </c:pt>
              </c:strCache>
            </c:strRef>
          </c:cat>
          <c:val>
            <c:numRef>
              <c:f>'для диагр'!$H$2:$H$6</c:f>
              <c:numCache>
                <c:formatCode>#,##0</c:formatCode>
                <c:ptCount val="5"/>
                <c:pt idx="0">
                  <c:v>10083949</c:v>
                </c:pt>
                <c:pt idx="1">
                  <c:v>9228277</c:v>
                </c:pt>
                <c:pt idx="2">
                  <c:v>8174426</c:v>
                </c:pt>
                <c:pt idx="3">
                  <c:v>822221</c:v>
                </c:pt>
                <c:pt idx="4">
                  <c:v>352910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A-45F2-9568-F864EAF20B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2014767"/>
        <c:axId val="2012016687"/>
        <c:axId val="0"/>
      </c:bar3DChart>
      <c:catAx>
        <c:axId val="201201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2016687"/>
        <c:crosses val="autoZero"/>
        <c:auto val="1"/>
        <c:lblAlgn val="ctr"/>
        <c:lblOffset val="100"/>
        <c:noMultiLvlLbl val="0"/>
      </c:catAx>
      <c:valAx>
        <c:axId val="20120166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201201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 одобрения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'для диагр'!$K$1</c:f>
              <c:strCache>
                <c:ptCount val="1"/>
                <c:pt idx="0">
                  <c:v>Процент одобрения по месяцам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85FECBD-9236-43D9-809F-5B45235E0763}" type="VALUE">
                      <a:rPr lang="en-US" sz="1000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07E-4BEA-9854-17255AC6A1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A5F70F-EC45-4C23-AF7C-792922DBEA4B}" type="VALUE">
                      <a:rPr lang="en-US" sz="1000"/>
                      <a:pPr/>
                      <a:t>[ЗНАЧЕНИЕ]</a:t>
                    </a:fld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7E-4BEA-9854-17255AC6A1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'для диагр'!$J$2:$J$3</c:f>
              <c:strCache>
                <c:ptCount val="2"/>
                <c:pt idx="0">
                  <c:v>2024-06</c:v>
                </c:pt>
                <c:pt idx="1">
                  <c:v>2024-05</c:v>
                </c:pt>
              </c:strCache>
            </c:strRef>
          </c:cat>
          <c:val>
            <c:numRef>
              <c:f>'для диагр'!$K$2:$K$3</c:f>
              <c:numCache>
                <c:formatCode>0.00%;\-0.00%;0.00%</c:formatCode>
                <c:ptCount val="2"/>
                <c:pt idx="0">
                  <c:v>0.8009073339598235</c:v>
                </c:pt>
                <c:pt idx="1">
                  <c:v>0.54561200582218927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E-4BEA-9854-17255AC6A1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80035679"/>
        <c:axId val="80036159"/>
        <c:axId val="0"/>
      </c:bar3DChart>
      <c:catAx>
        <c:axId val="800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36159"/>
        <c:crosses val="autoZero"/>
        <c:auto val="1"/>
        <c:lblAlgn val="ctr"/>
        <c:lblOffset val="100"/>
        <c:noMultiLvlLbl val="0"/>
      </c:catAx>
      <c:valAx>
        <c:axId val="80036159"/>
        <c:scaling>
          <c:orientation val="minMax"/>
        </c:scaling>
        <c:delete val="1"/>
        <c:axPos val="l"/>
        <c:numFmt formatCode="0.00%;\-0.00%;0.00%" sourceLinked="1"/>
        <c:majorTickMark val="none"/>
        <c:minorTickMark val="none"/>
        <c:tickLblPos val="nextTo"/>
        <c:crossAx val="8003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23</xdr:row>
      <xdr:rowOff>186690</xdr:rowOff>
    </xdr:from>
    <xdr:to>
      <xdr:col>10</xdr:col>
      <xdr:colOff>830580</xdr:colOff>
      <xdr:row>41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2DF82E-6ED9-EE3E-BD35-334F22250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826770</xdr:colOff>
      <xdr:row>24</xdr:row>
      <xdr:rowOff>3810</xdr:rowOff>
    </xdr:from>
    <xdr:to>
      <xdr:col>16</xdr:col>
      <xdr:colOff>525780</xdr:colOff>
      <xdr:row>41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2B1FFB-3BC6-952F-96B4-5814F5D4E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41</xdr:row>
      <xdr:rowOff>102870</xdr:rowOff>
    </xdr:from>
    <xdr:to>
      <xdr:col>11</xdr:col>
      <xdr:colOff>0</xdr:colOff>
      <xdr:row>57</xdr:row>
      <xdr:rowOff>60960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B15FD1-A7F7-AD14-F399-C34DAE76F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830580</xdr:colOff>
      <xdr:row>41</xdr:row>
      <xdr:rowOff>110490</xdr:rowOff>
    </xdr:from>
    <xdr:to>
      <xdr:col>16</xdr:col>
      <xdr:colOff>525780</xdr:colOff>
      <xdr:row>57</xdr:row>
      <xdr:rowOff>45720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4DF2E78-F9E7-FBA3-880C-2C86C9DF1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я Биджанова" refreshedDate="45780.527493634261" createdVersion="5" refreshedVersion="8" minRefreshableVersion="3" recordCount="0" supportSubquery="1" supportAdvancedDrill="1" xr:uid="{4760E494-B76A-48FF-B45B-949347330437}">
  <cacheSource type="external" connectionId="1"/>
  <cacheFields count="5">
    <cacheField name="[Data].[month].[month]" caption="month" numFmtId="0" hierarchy="2" level="1">
      <sharedItems count="2">
        <s v="2024-05"/>
        <s v="2024-06"/>
      </sharedItems>
    </cacheField>
    <cacheField name="[Measures].[Сумма по столбцу total transactions]" caption="Сумма по столбцу total transactions" numFmtId="0" hierarchy="18" level="32767"/>
    <cacheField name="[Measures].[Сумма по столбцу approved_ transactions]" caption="Сумма по столбцу approved_ transactions" numFmtId="0" hierarchy="19" level="32767"/>
    <cacheField name="[Measures].[Сумма по столбцу volume_usd]" caption="Сумма по столбцу volume_usd" numFmtId="0" hierarchy="21" level="32767"/>
    <cacheField name="[Measures].[approval rate]" caption="approval rate" numFmtId="0" hierarchy="13" level="32767"/>
  </cacheFields>
  <cacheHierarchies count="22">
    <cacheHierarchy uniqueName="[Country].[currency]" caption="currency" attribute="1" defaultMemberUniqueName="[Country].[currency].[All]" allUniqueName="[Country].[currency].[All]" dimensionUniqueName="[Country]" displayFolder="" count="0" memberValueDatatype="13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Data].[month]" caption="month" attribute="1" defaultMemberUniqueName="[Data].[month].[All]" allUniqueName="[Data].[month].[All]" dimensionUniqueName="[Data]" displayFolder="" count="2" memberValueDatatype="130" unbalanced="0">
      <fieldsUsage count="2">
        <fieldUsage x="-1"/>
        <fieldUsage x="0"/>
      </fieldsUsage>
    </cacheHierarchy>
    <cacheHierarchy uniqueName="[Data].[payment_provider]" caption="payment_provider" attribute="1" defaultMemberUniqueName="[Data].[payment_provider].[All]" allUniqueName="[Data].[payment_provider].[All]" dimensionUniqueName="[Data]" displayFolder="" count="0" memberValueDatatype="130" unbalanced="0"/>
    <cacheHierarchy uniqueName="[Data].[method]" caption="method" attribute="1" defaultMemberUniqueName="[Data].[method].[All]" allUniqueName="[Data].[method].[All]" dimensionUniqueName="[Data]" displayFolder="" count="0" memberValueDatatype="130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total transactions]" caption="total transactions" attribute="1" defaultMemberUniqueName="[Data].[total transactions].[All]" allUniqueName="[Data].[total transactions].[All]" dimensionUniqueName="[Data]" displayFolder="" count="0" memberValueDatatype="20" unbalanced="0"/>
    <cacheHierarchy uniqueName="[Data].[approved_ transactions]" caption="approved_ transactions" attribute="1" defaultMemberUniqueName="[Data].[approved_ transactions].[All]" allUniqueName="[Data].[approved_ transactions].[All]" dimensionUniqueName="[Data]" displayFolder="" count="0" memberValueDatatype="20" unbalanced="0"/>
    <cacheHierarchy uniqueName="[Data].[passability]" caption="passability" attribute="1" defaultMemberUniqueName="[Data].[passability].[All]" allUniqueName="[Data].[passability].[All]" dimensionUniqueName="[Data]" displayFolder="" count="0" memberValueDatatype="5" unbalanced="0"/>
    <cacheHierarchy uniqueName="[Data].[tariff]" caption="tariff" attribute="1" defaultMemberUniqueName="[Data].[tariff].[All]" allUniqueName="[Data].[tariff].[All]" dimensionUniqueName="[Data]" displayFolder="" count="0" memberValueDatatype="5" unbalanced="0"/>
    <cacheHierarchy uniqueName="[Data].[volume_usd]" caption="volume_usd" attribute="1" defaultMemberUniqueName="[Data].[volume_usd].[All]" allUniqueName="[Data].[volume_usd].[All]" dimensionUniqueName="[Data]" displayFolder="" count="0" memberValueDatatype="20" unbalanced="0"/>
    <cacheHierarchy uniqueName="[Methods].[method_in_dwh]" caption="method_in_dwh" attribute="1" defaultMemberUniqueName="[Methods].[method_in_dwh].[All]" allUniqueName="[Methods].[method_in_dwh].[All]" dimensionUniqueName="[Methods]" displayFolder="" count="0" memberValueDatatype="130" unbalanced="0"/>
    <cacheHierarchy uniqueName="[Methods].[method_group]" caption="method_group" attribute="1" defaultMemberUniqueName="[Methods].[method_group].[All]" allUniqueName="[Methods].[method_group].[All]" dimensionUniqueName="[Methods]" displayFolder="" count="0" memberValueDatatype="130" unbalanced="0"/>
    <cacheHierarchy uniqueName="[Measures].[approval rate]" caption="approval rate" measure="1" displayFolder="" measureGroup="Data" count="0" oneField="1">
      <fieldsUsage count="1">
        <fieldUsage x="4"/>
      </fieldsUsage>
    </cacheHierarchy>
    <cacheHierarchy uniqueName="[Measures].[__XL_Count Таблица1]" caption="__XL_Count Таблица1" measure="1" displayFolder="" measureGroup="Data" count="0" hidden="1"/>
    <cacheHierarchy uniqueName="[Measures].[__XL_Count Таблица2]" caption="__XL_Count Таблица2" measure="1" displayFolder="" measureGroup="Country" count="0" hidden="1"/>
    <cacheHierarchy uniqueName="[Measures].[__XL_Count Таблица3]" caption="__XL_Count Таблица3" measure="1" displayFolder="" measureGroup="Methods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total transactions]" caption="Сумма по столбцу total transactions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approved_ transactions]" caption="Сумма по столбцу approved_ transactions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country]" caption="Число элементов в столбце country" measure="1" displayFolder="" measureGroup="Count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volume_usd]" caption="Сумма по столбцу volume_usd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ountry" uniqueName="[Country]" caption="Country"/>
    <dimension name="Data" uniqueName="[Data]" caption="Data"/>
    <dimension measure="1" name="Measures" uniqueName="[Measures]" caption="Measures"/>
    <dimension name="Methods" uniqueName="[Methods]" caption="Methods"/>
  </dimensions>
  <measureGroups count="3">
    <measureGroup name="Country" caption="Country"/>
    <measureGroup name="Data" caption="Data"/>
    <measureGroup name="Methods" caption="Method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я Биджанова" refreshedDate="45780.527495138886" createdVersion="5" refreshedVersion="8" minRefreshableVersion="3" recordCount="0" supportSubquery="1" supportAdvancedDrill="1" xr:uid="{37F58C1C-4BF0-4220-B33C-6F44189A2C08}">
  <cacheSource type="external" connectionId="1"/>
  <cacheFields count="5">
    <cacheField name="[Country].[country].[country]" caption="country" numFmtId="0" hierarchy="1" level="1">
      <sharedItems count="18">
        <s v="Азербайджан"/>
        <s v="Бангладеш"/>
        <s v="Беларусь"/>
        <s v="Бразилия"/>
        <s v="Венгрия"/>
        <s v="Европа"/>
        <s v="Индия"/>
        <s v="Казахстан"/>
        <s v="Кыргызстан"/>
        <s v="Перу"/>
        <s v="Польша"/>
        <s v="Россия"/>
        <s v="США"/>
        <s v="Турция"/>
        <s v="Узбекистан"/>
        <s v="Украина"/>
        <s v="Чехия"/>
        <s v="Чили"/>
      </sharedItems>
    </cacheField>
    <cacheField name="[Measures].[Сумма по столбцу total transactions]" caption="Сумма по столбцу total transactions" numFmtId="0" hierarchy="18" level="32767"/>
    <cacheField name="[Measures].[Сумма по столбцу approved_ transactions]" caption="Сумма по столбцу approved_ transactions" numFmtId="0" hierarchy="19" level="32767"/>
    <cacheField name="[Measures].[Сумма по столбцу volume_usd]" caption="Сумма по столбцу volume_usd" numFmtId="0" hierarchy="21" level="32767"/>
    <cacheField name="[Measures].[approval rate]" caption="approval rate" numFmtId="0" hierarchy="13" level="32767"/>
  </cacheFields>
  <cacheHierarchies count="22">
    <cacheHierarchy uniqueName="[Country].[currency]" caption="currency" attribute="1" defaultMemberUniqueName="[Country].[currency].[All]" allUniqueName="[Country].[currency].[All]" dimensionUniqueName="[Country]" displayFolder="" count="0" memberValueDatatype="130" unbalanced="0"/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0"/>
      </fieldsUsage>
    </cacheHierarchy>
    <cacheHierarchy uniqueName="[Data].[month]" caption="month" attribute="1" defaultMemberUniqueName="[Data].[month].[All]" allUniqueName="[Data].[month].[All]" dimensionUniqueName="[Data]" displayFolder="" count="0" memberValueDatatype="130" unbalanced="0"/>
    <cacheHierarchy uniqueName="[Data].[payment_provider]" caption="payment_provider" attribute="1" defaultMemberUniqueName="[Data].[payment_provider].[All]" allUniqueName="[Data].[payment_provider].[All]" dimensionUniqueName="[Data]" displayFolder="" count="0" memberValueDatatype="130" unbalanced="0"/>
    <cacheHierarchy uniqueName="[Data].[method]" caption="method" attribute="1" defaultMemberUniqueName="[Data].[method].[All]" allUniqueName="[Data].[method].[All]" dimensionUniqueName="[Data]" displayFolder="" count="0" memberValueDatatype="130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total transactions]" caption="total transactions" attribute="1" defaultMemberUniqueName="[Data].[total transactions].[All]" allUniqueName="[Data].[total transactions].[All]" dimensionUniqueName="[Data]" displayFolder="" count="0" memberValueDatatype="20" unbalanced="0"/>
    <cacheHierarchy uniqueName="[Data].[approved_ transactions]" caption="approved_ transactions" attribute="1" defaultMemberUniqueName="[Data].[approved_ transactions].[All]" allUniqueName="[Data].[approved_ transactions].[All]" dimensionUniqueName="[Data]" displayFolder="" count="0" memberValueDatatype="20" unbalanced="0"/>
    <cacheHierarchy uniqueName="[Data].[passability]" caption="passability" attribute="1" defaultMemberUniqueName="[Data].[passability].[All]" allUniqueName="[Data].[passability].[All]" dimensionUniqueName="[Data]" displayFolder="" count="0" memberValueDatatype="5" unbalanced="0"/>
    <cacheHierarchy uniqueName="[Data].[tariff]" caption="tariff" attribute="1" defaultMemberUniqueName="[Data].[tariff].[All]" allUniqueName="[Data].[tariff].[All]" dimensionUniqueName="[Data]" displayFolder="" count="0" memberValueDatatype="5" unbalanced="0"/>
    <cacheHierarchy uniqueName="[Data].[volume_usd]" caption="volume_usd" attribute="1" defaultMemberUniqueName="[Data].[volume_usd].[All]" allUniqueName="[Data].[volume_usd].[All]" dimensionUniqueName="[Data]" displayFolder="" count="0" memberValueDatatype="20" unbalanced="0"/>
    <cacheHierarchy uniqueName="[Methods].[method_in_dwh]" caption="method_in_dwh" attribute="1" defaultMemberUniqueName="[Methods].[method_in_dwh].[All]" allUniqueName="[Methods].[method_in_dwh].[All]" dimensionUniqueName="[Methods]" displayFolder="" count="0" memberValueDatatype="130" unbalanced="0"/>
    <cacheHierarchy uniqueName="[Methods].[method_group]" caption="method_group" attribute="1" defaultMemberUniqueName="[Methods].[method_group].[All]" allUniqueName="[Methods].[method_group].[All]" dimensionUniqueName="[Methods]" displayFolder="" count="0" memberValueDatatype="130" unbalanced="0"/>
    <cacheHierarchy uniqueName="[Measures].[approval rate]" caption="approval rate" measure="1" displayFolder="" measureGroup="Data" count="0" oneField="1">
      <fieldsUsage count="1">
        <fieldUsage x="4"/>
      </fieldsUsage>
    </cacheHierarchy>
    <cacheHierarchy uniqueName="[Measures].[__XL_Count Таблица1]" caption="__XL_Count Таблица1" measure="1" displayFolder="" measureGroup="Data" count="0" hidden="1"/>
    <cacheHierarchy uniqueName="[Measures].[__XL_Count Таблица2]" caption="__XL_Count Таблица2" measure="1" displayFolder="" measureGroup="Country" count="0" hidden="1"/>
    <cacheHierarchy uniqueName="[Measures].[__XL_Count Таблица3]" caption="__XL_Count Таблица3" measure="1" displayFolder="" measureGroup="Methods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total transactions]" caption="Сумма по столбцу total transactions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approved_ transactions]" caption="Сумма по столбцу approved_ transactions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country]" caption="Число элементов в столбце country" measure="1" displayFolder="" measureGroup="Count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volume_usd]" caption="Сумма по столбцу volume_usd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ountry" uniqueName="[Country]" caption="Country"/>
    <dimension name="Data" uniqueName="[Data]" caption="Data"/>
    <dimension measure="1" name="Measures" uniqueName="[Measures]" caption="Measures"/>
    <dimension name="Methods" uniqueName="[Methods]" caption="Methods"/>
  </dimensions>
  <measureGroups count="3">
    <measureGroup name="Country" caption="Country"/>
    <measureGroup name="Data" caption="Data"/>
    <measureGroup name="Methods" caption="Method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Оля Биджанова" refreshedDate="45780.528691203705" createdVersion="5" refreshedVersion="8" minRefreshableVersion="3" recordCount="0" supportSubquery="1" supportAdvancedDrill="1" xr:uid="{EE7E91A9-E237-4DC3-9588-62B1F72F5613}">
  <cacheSource type="external" connectionId="1"/>
  <cacheFields count="5">
    <cacheField name="[Methods].[method_group].[method_group]" caption="method_group" numFmtId="0" hierarchy="12" level="1">
      <sharedItems containsBlank="1" count="6">
        <m/>
        <s v="Bank transfer"/>
        <s v="Online banking"/>
        <s v="WALLET"/>
        <s v="Кредитные карты"/>
        <s v="Терминал"/>
      </sharedItems>
    </cacheField>
    <cacheField name="[Measures].[Сумма по столбцу total transactions]" caption="Сумма по столбцу total transactions" numFmtId="0" hierarchy="18" level="32767"/>
    <cacheField name="[Measures].[Сумма по столбцу approved_ transactions]" caption="Сумма по столбцу approved_ transactions" numFmtId="0" hierarchy="19" level="32767"/>
    <cacheField name="[Measures].[Сумма по столбцу volume_usd]" caption="Сумма по столбцу volume_usd" numFmtId="0" hierarchy="21" level="32767"/>
    <cacheField name="[Measures].[approval rate]" caption="approval rate" numFmtId="0" hierarchy="13" level="32767"/>
  </cacheFields>
  <cacheHierarchies count="22">
    <cacheHierarchy uniqueName="[Country].[currency]" caption="currency" attribute="1" defaultMemberUniqueName="[Country].[currency].[All]" allUniqueName="[Country].[currency].[All]" dimensionUniqueName="[Country]" displayFolder="" count="0" memberValueDatatype="13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Data].[month]" caption="month" attribute="1" defaultMemberUniqueName="[Data].[month].[All]" allUniqueName="[Data].[month].[All]" dimensionUniqueName="[Data]" displayFolder="" count="0" memberValueDatatype="130" unbalanced="0"/>
    <cacheHierarchy uniqueName="[Data].[payment_provider]" caption="payment_provider" attribute="1" defaultMemberUniqueName="[Data].[payment_provider].[All]" allUniqueName="[Data].[payment_provider].[All]" dimensionUniqueName="[Data]" displayFolder="" count="0" memberValueDatatype="130" unbalanced="0"/>
    <cacheHierarchy uniqueName="[Data].[method]" caption="method" attribute="1" defaultMemberUniqueName="[Data].[method].[All]" allUniqueName="[Data].[method].[All]" dimensionUniqueName="[Data]" displayFolder="" count="0" memberValueDatatype="130" unbalanced="0"/>
    <cacheHierarchy uniqueName="[Data].[currency]" caption="currency" attribute="1" defaultMemberUniqueName="[Data].[currency].[All]" allUniqueName="[Data].[currency].[All]" dimensionUniqueName="[Data]" displayFolder="" count="0" memberValueDatatype="130" unbalanced="0"/>
    <cacheHierarchy uniqueName="[Data].[total transactions]" caption="total transactions" attribute="1" defaultMemberUniqueName="[Data].[total transactions].[All]" allUniqueName="[Data].[total transactions].[All]" dimensionUniqueName="[Data]" displayFolder="" count="0" memberValueDatatype="20" unbalanced="0"/>
    <cacheHierarchy uniqueName="[Data].[approved_ transactions]" caption="approved_ transactions" attribute="1" defaultMemberUniqueName="[Data].[approved_ transactions].[All]" allUniqueName="[Data].[approved_ transactions].[All]" dimensionUniqueName="[Data]" displayFolder="" count="0" memberValueDatatype="20" unbalanced="0"/>
    <cacheHierarchy uniqueName="[Data].[passability]" caption="passability" attribute="1" defaultMemberUniqueName="[Data].[passability].[All]" allUniqueName="[Data].[passability].[All]" dimensionUniqueName="[Data]" displayFolder="" count="0" memberValueDatatype="5" unbalanced="0"/>
    <cacheHierarchy uniqueName="[Data].[tariff]" caption="tariff" attribute="1" defaultMemberUniqueName="[Data].[tariff].[All]" allUniqueName="[Data].[tariff].[All]" dimensionUniqueName="[Data]" displayFolder="" count="0" memberValueDatatype="5" unbalanced="0"/>
    <cacheHierarchy uniqueName="[Data].[volume_usd]" caption="volume_usd" attribute="1" defaultMemberUniqueName="[Data].[volume_usd].[All]" allUniqueName="[Data].[volume_usd].[All]" dimensionUniqueName="[Data]" displayFolder="" count="0" memberValueDatatype="20" unbalanced="0"/>
    <cacheHierarchy uniqueName="[Methods].[method_in_dwh]" caption="method_in_dwh" attribute="1" defaultMemberUniqueName="[Methods].[method_in_dwh].[All]" allUniqueName="[Methods].[method_in_dwh].[All]" dimensionUniqueName="[Methods]" displayFolder="" count="0" memberValueDatatype="130" unbalanced="0"/>
    <cacheHierarchy uniqueName="[Methods].[method_group]" caption="method_group" attribute="1" defaultMemberUniqueName="[Methods].[method_group].[All]" allUniqueName="[Methods].[method_group].[All]" dimensionUniqueName="[Methods]" displayFolder="" count="2" memberValueDatatype="130" unbalanced="0">
      <fieldsUsage count="2">
        <fieldUsage x="-1"/>
        <fieldUsage x="0"/>
      </fieldsUsage>
    </cacheHierarchy>
    <cacheHierarchy uniqueName="[Measures].[approval rate]" caption="approval rate" measure="1" displayFolder="" measureGroup="Data" count="0" oneField="1">
      <fieldsUsage count="1">
        <fieldUsage x="4"/>
      </fieldsUsage>
    </cacheHierarchy>
    <cacheHierarchy uniqueName="[Measures].[__XL_Count Таблица1]" caption="__XL_Count Таблица1" measure="1" displayFolder="" measureGroup="Data" count="0" hidden="1"/>
    <cacheHierarchy uniqueName="[Measures].[__XL_Count Таблица2]" caption="__XL_Count Таблица2" measure="1" displayFolder="" measureGroup="Country" count="0" hidden="1"/>
    <cacheHierarchy uniqueName="[Measures].[__XL_Count Таблица3]" caption="__XL_Count Таблица3" measure="1" displayFolder="" measureGroup="Methods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total transactions]" caption="Сумма по столбцу total transactions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умма по столбцу approved_ transactions]" caption="Сумма по столбцу approved_ transactions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Число элементов в столбце country]" caption="Число элементов в столбце country" measure="1" displayFolder="" measureGroup="Count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volume_usd]" caption="Сумма по столбцу volume_usd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ountry" uniqueName="[Country]" caption="Country"/>
    <dimension name="Data" uniqueName="[Data]" caption="Data"/>
    <dimension measure="1" name="Measures" uniqueName="[Measures]" caption="Measures"/>
    <dimension name="Methods" uniqueName="[Methods]" caption="Methods"/>
  </dimensions>
  <measureGroups count="3">
    <measureGroup name="Country" caption="Country"/>
    <measureGroup name="Data" caption="Data"/>
    <measureGroup name="Methods" caption="Methods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AFDFF-EA53-4A6A-9D86-61C50DFAE0DF}" name="Сводная таблица3" cacheId="126" applyNumberFormats="0" applyBorderFormats="0" applyFontFormats="0" applyPatternFormats="0" applyAlignmentFormats="0" applyWidthHeightFormats="1" dataCaption="Значения" tag="ee8668f1-ba50-472f-b442-06084d7c19d1" updatedVersion="8" minRefreshableVersion="3" useAutoFormatting="1" itemPrintTitles="1" createdVersion="5" indent="0" multipleFieldFilters="0" chartFormat="4" rowHeaderCaption="month">
  <location ref="M12:Q15" firstHeaderRow="0" firstDataRow="1" firstDataCol="1"/>
  <pivotFields count="5">
    <pivotField axis="axisRow" allDrilled="1" showAll="0" sortType="de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 v="1"/>
    </i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transactions" fld="1" baseField="0" baseItem="0"/>
    <dataField name="approved_ transactions" fld="2" baseField="0" baseItem="0"/>
    <dataField name="volume_usd" fld="3" baseField="0" baseItem="0"/>
    <dataField fld="4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transactions"/>
    <pivotHierarchy dragToData="1" caption="approved_ transactions"/>
    <pivotHierarchy dragToData="1"/>
    <pivotHierarchy dragToData="1" caption="volume_usd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D9CBC-579D-4BFE-8840-A3F1D9502349}" name="Сводная таблица2" cacheId="135" applyNumberFormats="0" applyBorderFormats="0" applyFontFormats="0" applyPatternFormats="0" applyAlignmentFormats="0" applyWidthHeightFormats="1" dataCaption="Значения" tag="0b5558ca-4c97-4499-a6d7-915e8bea5791" updatedVersion="8" minRefreshableVersion="3" useAutoFormatting="1" itemPrintTitles="1" createdVersion="5" indent="0" multipleFieldFilters="0" rowHeaderCaption="method">
  <location ref="M3:Q10" firstHeaderRow="0" firstDataRow="1" firstDataCol="1"/>
  <pivotFields count="5">
    <pivotField axis="axisRow" allDrilled="1" showAll="0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3"/>
    </i>
    <i>
      <x v="5"/>
    </i>
    <i>
      <x v="2"/>
    </i>
    <i>
      <x v="1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transactions" fld="1" baseField="0" baseItem="0"/>
    <dataField name="approved_ transactions" fld="2" baseField="0" baseItem="0"/>
    <dataField name="volume_usd" fld="3" baseField="0" baseItem="0"/>
    <dataField fld="4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transactions"/>
    <pivotHierarchy dragToData="1" caption="approved_ transactions"/>
    <pivotHierarchy dragToData="1"/>
    <pivotHierarchy dragToData="1" caption="volume_usd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thods]"/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9B59F-2594-4FBF-B23F-35BC00445E7C}" name="Сводная таблица1" cacheId="129" applyNumberFormats="0" applyBorderFormats="0" applyFontFormats="0" applyPatternFormats="0" applyAlignmentFormats="0" applyWidthHeightFormats="1" dataCaption="Значения" tag="ab68822e-2800-47bb-9a34-52ebfd851e10" updatedVersion="8" minRefreshableVersion="3" useAutoFormatting="1" itemPrintTitles="1" createdVersion="5" indent="0" multipleFieldFilters="0" chartFormat="29" rowHeaderCaption="country">
  <location ref="G3:K22" firstHeaderRow="0" firstDataRow="1" firstDataCol="1"/>
  <pivotFields count="5">
    <pivotField axis="axisRow" allDrilled="1" showAll="0" sortType="descending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9">
    <i>
      <x v="3"/>
    </i>
    <i>
      <x v="5"/>
    </i>
    <i>
      <x v="2"/>
    </i>
    <i>
      <x v="8"/>
    </i>
    <i>
      <x v="17"/>
    </i>
    <i>
      <x v="9"/>
    </i>
    <i>
      <x v="4"/>
    </i>
    <i>
      <x v="10"/>
    </i>
    <i>
      <x v="13"/>
    </i>
    <i>
      <x/>
    </i>
    <i>
      <x v="7"/>
    </i>
    <i>
      <x v="14"/>
    </i>
    <i>
      <x v="1"/>
    </i>
    <i>
      <x v="16"/>
    </i>
    <i>
      <x v="11"/>
    </i>
    <i>
      <x v="6"/>
    </i>
    <i>
      <x v="15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transactions" fld="1" baseField="0" baseItem="7"/>
    <dataField name="approved_ transactions" fld="2" baseField="0" baseItem="7"/>
    <dataField name="volume_usd" fld="3" baseField="0" baseItem="7"/>
    <dataField fld="4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transactions"/>
    <pivotHierarchy dragToData="1" caption="approved_ transactions"/>
    <pivotHierarchy dragToData="1"/>
    <pivotHierarchy dragToData="1" caption="volume_usd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y]"/>
        <x15:activeTabTopLevelEntity name="[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65553-280C-4268-8DC7-445267BB874A}" name="Таблица1" displayName="Таблица1" ref="A1:I185" totalsRowShown="0" headerRowDxfId="26" dataDxfId="24" headerRowBorderDxfId="25" tableBorderDxfId="23" totalsRowBorderDxfId="22">
  <autoFilter ref="A1:I185" xr:uid="{31065553-280C-4268-8DC7-445267BB874A}"/>
  <tableColumns count="9">
    <tableColumn id="1" xr3:uid="{157A92EE-5ED5-4D76-B121-46473B5AB992}" name="month" dataDxfId="21"/>
    <tableColumn id="2" xr3:uid="{D924DCC4-B2D6-4E53-BE21-272039774C69}" name="payment_provider" dataDxfId="20"/>
    <tableColumn id="3" xr3:uid="{4A0F64E0-21CD-4642-99A6-69C2A201B98E}" name="method" dataDxfId="19"/>
    <tableColumn id="4" xr3:uid="{5D3531BE-2A39-4984-8166-0F7B91B993D8}" name="currency" dataDxfId="18"/>
    <tableColumn id="5" xr3:uid="{A0681E96-DF6A-4366-8CA3-1CFB13D5F638}" name="total transactions" dataDxfId="17"/>
    <tableColumn id="6" xr3:uid="{6898F784-50DD-441E-9BA6-D0D08FAFFD4A}" name="approved_ transactions" dataDxfId="16"/>
    <tableColumn id="7" xr3:uid="{C5F91128-8E27-42F7-B3A9-E5A302E23DC3}" name="passability" dataDxfId="15"/>
    <tableColumn id="8" xr3:uid="{E283C0B9-34B4-49F3-BDB2-89FD09E38695}" name="tariff" dataDxfId="14"/>
    <tableColumn id="9" xr3:uid="{3C230281-C238-4555-B798-7C5A3FC22AC8}" name="volume_usd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4DC09F-431A-4932-A4D8-02ED2A71BC2E}" name="Таблица2" displayName="Таблица2" ref="A1:B33" totalsRowShown="0" headerRowDxfId="12" dataDxfId="10" headerRowBorderDxfId="11" tableBorderDxfId="9" totalsRowBorderDxfId="8">
  <autoFilter ref="A1:B33" xr:uid="{974DC09F-431A-4932-A4D8-02ED2A71BC2E}"/>
  <tableColumns count="2">
    <tableColumn id="1" xr3:uid="{57E5F41F-124C-463E-9913-949AA91853F7}" name="currency" dataDxfId="7"/>
    <tableColumn id="2" xr3:uid="{D40C02D5-1658-46B1-9EDC-A50A6260A562}" name="country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0A6A6-F07F-4FF7-8B4B-CBEC01EBC525}" name="Таблица3" displayName="Таблица3" ref="A1:B426" totalsRowShown="0" headerRowDxfId="5" headerRowBorderDxfId="4" tableBorderDxfId="3" totalsRowBorderDxfId="2">
  <autoFilter ref="A1:B426" xr:uid="{BD2A50D1-C831-4746-98D3-54CB05B53B4C}"/>
  <tableColumns count="2">
    <tableColumn id="1" xr3:uid="{5B4ABB94-D697-4072-8E5C-D275AD1B2F80}" name="method_in_dwh" dataDxfId="1"/>
    <tableColumn id="2" xr3:uid="{35A87AFE-8004-49B5-97C5-1B4C6F5F077C}" name="method_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A18" sqref="A18"/>
    </sheetView>
  </sheetViews>
  <sheetFormatPr defaultRowHeight="14.4" x14ac:dyDescent="0.3"/>
  <sheetData>
    <row r="1" spans="1:9" x14ac:dyDescent="0.3">
      <c r="A1" s="50" t="s">
        <v>644</v>
      </c>
      <c r="B1" s="51"/>
      <c r="C1" s="51"/>
      <c r="D1" s="51"/>
      <c r="E1" s="51"/>
      <c r="F1" s="51"/>
      <c r="G1" s="51"/>
      <c r="H1" s="51"/>
      <c r="I1" s="52"/>
    </row>
    <row r="2" spans="1:9" x14ac:dyDescent="0.3">
      <c r="A2" s="53"/>
      <c r="B2" s="54"/>
      <c r="C2" s="54"/>
      <c r="D2" s="54"/>
      <c r="E2" s="54"/>
      <c r="F2" s="54"/>
      <c r="G2" s="54"/>
      <c r="H2" s="54"/>
      <c r="I2" s="55"/>
    </row>
    <row r="3" spans="1:9" x14ac:dyDescent="0.3">
      <c r="A3" s="53"/>
      <c r="B3" s="54"/>
      <c r="C3" s="54"/>
      <c r="D3" s="54"/>
      <c r="E3" s="54"/>
      <c r="F3" s="54"/>
      <c r="G3" s="54"/>
      <c r="H3" s="54"/>
      <c r="I3" s="55"/>
    </row>
    <row r="4" spans="1:9" x14ac:dyDescent="0.3">
      <c r="A4" s="53"/>
      <c r="B4" s="54"/>
      <c r="C4" s="54"/>
      <c r="D4" s="54"/>
      <c r="E4" s="54"/>
      <c r="F4" s="54"/>
      <c r="G4" s="54"/>
      <c r="H4" s="54"/>
      <c r="I4" s="55"/>
    </row>
    <row r="5" spans="1:9" x14ac:dyDescent="0.3">
      <c r="A5" s="53"/>
      <c r="B5" s="54"/>
      <c r="C5" s="54"/>
      <c r="D5" s="54"/>
      <c r="E5" s="54"/>
      <c r="F5" s="54"/>
      <c r="G5" s="54"/>
      <c r="H5" s="54"/>
      <c r="I5" s="55"/>
    </row>
    <row r="6" spans="1:9" x14ac:dyDescent="0.3">
      <c r="A6" s="53"/>
      <c r="B6" s="54"/>
      <c r="C6" s="54"/>
      <c r="D6" s="54"/>
      <c r="E6" s="54"/>
      <c r="F6" s="54"/>
      <c r="G6" s="54"/>
      <c r="H6" s="54"/>
      <c r="I6" s="55"/>
    </row>
    <row r="7" spans="1:9" x14ac:dyDescent="0.3">
      <c r="A7" s="53"/>
      <c r="B7" s="54"/>
      <c r="C7" s="54"/>
      <c r="D7" s="54"/>
      <c r="E7" s="54"/>
      <c r="F7" s="54"/>
      <c r="G7" s="54"/>
      <c r="H7" s="54"/>
      <c r="I7" s="55"/>
    </row>
    <row r="8" spans="1:9" x14ac:dyDescent="0.3">
      <c r="A8" s="53"/>
      <c r="B8" s="54"/>
      <c r="C8" s="54"/>
      <c r="D8" s="54"/>
      <c r="E8" s="54"/>
      <c r="F8" s="54"/>
      <c r="G8" s="54"/>
      <c r="H8" s="54"/>
      <c r="I8" s="55"/>
    </row>
    <row r="9" spans="1:9" x14ac:dyDescent="0.3">
      <c r="A9" s="53"/>
      <c r="B9" s="54"/>
      <c r="C9" s="54"/>
      <c r="D9" s="54"/>
      <c r="E9" s="54"/>
      <c r="F9" s="54"/>
      <c r="G9" s="54"/>
      <c r="H9" s="54"/>
      <c r="I9" s="55"/>
    </row>
    <row r="10" spans="1:9" x14ac:dyDescent="0.3">
      <c r="A10" s="53"/>
      <c r="B10" s="54"/>
      <c r="C10" s="54"/>
      <c r="D10" s="54"/>
      <c r="E10" s="54"/>
      <c r="F10" s="54"/>
      <c r="G10" s="54"/>
      <c r="H10" s="54"/>
      <c r="I10" s="55"/>
    </row>
    <row r="11" spans="1:9" x14ac:dyDescent="0.3">
      <c r="A11" s="53"/>
      <c r="B11" s="54"/>
      <c r="C11" s="54"/>
      <c r="D11" s="54"/>
      <c r="E11" s="54"/>
      <c r="F11" s="54"/>
      <c r="G11" s="54"/>
      <c r="H11" s="54"/>
      <c r="I11" s="55"/>
    </row>
    <row r="12" spans="1:9" x14ac:dyDescent="0.3">
      <c r="A12" s="53"/>
      <c r="B12" s="54"/>
      <c r="C12" s="54"/>
      <c r="D12" s="54"/>
      <c r="E12" s="54"/>
      <c r="F12" s="54"/>
      <c r="G12" s="54"/>
      <c r="H12" s="54"/>
      <c r="I12" s="55"/>
    </row>
    <row r="13" spans="1:9" x14ac:dyDescent="0.3">
      <c r="A13" s="53"/>
      <c r="B13" s="54"/>
      <c r="C13" s="54"/>
      <c r="D13" s="54"/>
      <c r="E13" s="54"/>
      <c r="F13" s="54"/>
      <c r="G13" s="54"/>
      <c r="H13" s="54"/>
      <c r="I13" s="55"/>
    </row>
    <row r="14" spans="1:9" x14ac:dyDescent="0.3">
      <c r="A14" s="53"/>
      <c r="B14" s="54"/>
      <c r="C14" s="54"/>
      <c r="D14" s="54"/>
      <c r="E14" s="54"/>
      <c r="F14" s="54"/>
      <c r="G14" s="54"/>
      <c r="H14" s="54"/>
      <c r="I14" s="55"/>
    </row>
    <row r="15" spans="1:9" x14ac:dyDescent="0.3">
      <c r="A15" s="53"/>
      <c r="B15" s="54"/>
      <c r="C15" s="54"/>
      <c r="D15" s="54"/>
      <c r="E15" s="54"/>
      <c r="F15" s="54"/>
      <c r="G15" s="54"/>
      <c r="H15" s="54"/>
      <c r="I15" s="55"/>
    </row>
    <row r="16" spans="1:9" x14ac:dyDescent="0.3">
      <c r="A16" s="53"/>
      <c r="B16" s="54"/>
      <c r="C16" s="54"/>
      <c r="D16" s="54"/>
      <c r="E16" s="54"/>
      <c r="F16" s="54"/>
      <c r="G16" s="54"/>
      <c r="H16" s="54"/>
      <c r="I16" s="55"/>
    </row>
    <row r="17" spans="1:9" ht="15" thickBot="1" x14ac:dyDescent="0.35">
      <c r="A17" s="56"/>
      <c r="B17" s="57"/>
      <c r="C17" s="57"/>
      <c r="D17" s="57"/>
      <c r="E17" s="57"/>
      <c r="F17" s="57"/>
      <c r="G17" s="57"/>
      <c r="H17" s="57"/>
      <c r="I17" s="58"/>
    </row>
  </sheetData>
  <mergeCells count="1">
    <mergeCell ref="A1:I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6FE1-8F2F-4416-B77E-85B819EF2CB2}">
  <dimension ref="A1:Z1000"/>
  <sheetViews>
    <sheetView tabSelected="1" workbookViewId="0">
      <selection activeCell="D42" sqref="D42:D170"/>
    </sheetView>
  </sheetViews>
  <sheetFormatPr defaultRowHeight="14.4" x14ac:dyDescent="0.3"/>
  <cols>
    <col min="1" max="1" width="17" bestFit="1" customWidth="1"/>
    <col min="2" max="2" width="12.21875" bestFit="1" customWidth="1"/>
    <col min="3" max="3" width="11.77734375" bestFit="1" customWidth="1"/>
    <col min="4" max="4" width="11.33203125" bestFit="1" customWidth="1"/>
    <col min="5" max="5" width="8.77734375" customWidth="1"/>
    <col min="6" max="6" width="8.33203125" customWidth="1"/>
    <col min="7" max="7" width="12.77734375" bestFit="1" customWidth="1"/>
    <col min="8" max="8" width="15.6640625" bestFit="1" customWidth="1"/>
    <col min="9" max="9" width="21" bestFit="1" customWidth="1"/>
    <col min="10" max="10" width="11.33203125" bestFit="1" customWidth="1"/>
    <col min="11" max="11" width="12.21875" bestFit="1" customWidth="1"/>
    <col min="12" max="12" width="8.109375" bestFit="1" customWidth="1"/>
    <col min="13" max="13" width="16.109375" bestFit="1" customWidth="1"/>
    <col min="14" max="14" width="15.6640625" bestFit="1" customWidth="1"/>
    <col min="15" max="15" width="21" bestFit="1" customWidth="1"/>
    <col min="16" max="16" width="11.33203125" bestFit="1" customWidth="1"/>
    <col min="17" max="17" width="12.21875" bestFit="1" customWidth="1"/>
    <col min="18" max="18" width="7.88671875" bestFit="1" customWidth="1"/>
    <col min="19" max="19" width="8.88671875" bestFit="1" customWidth="1"/>
    <col min="20" max="20" width="5.44140625" bestFit="1" customWidth="1"/>
    <col min="21" max="21" width="7.44140625" bestFit="1" customWidth="1"/>
    <col min="22" max="22" width="11" bestFit="1" customWidth="1"/>
    <col min="23" max="23" width="8.44140625" bestFit="1" customWidth="1"/>
    <col min="24" max="24" width="7.44140625" bestFit="1" customWidth="1"/>
    <col min="25" max="25" width="5.44140625" bestFit="1" customWidth="1"/>
    <col min="26" max="26" width="21" bestFit="1" customWidth="1"/>
    <col min="27" max="27" width="10.5546875" bestFit="1" customWidth="1"/>
    <col min="28" max="28" width="9.109375" bestFit="1" customWidth="1"/>
    <col min="29" max="29" width="9.33203125" bestFit="1" customWidth="1"/>
    <col min="30" max="30" width="8.109375" bestFit="1" customWidth="1"/>
    <col min="31" max="32" width="7.44140625" bestFit="1" customWidth="1"/>
    <col min="33" max="33" width="9.6640625" bestFit="1" customWidth="1"/>
    <col min="34" max="34" width="11.44140625" bestFit="1" customWidth="1"/>
    <col min="35" max="35" width="5.44140625" bestFit="1" customWidth="1"/>
    <col min="36" max="36" width="7.88671875" bestFit="1" customWidth="1"/>
    <col min="37" max="37" width="7.44140625" bestFit="1" customWidth="1"/>
    <col min="38" max="38" width="5.44140625" bestFit="1" customWidth="1"/>
    <col min="39" max="39" width="7.44140625" bestFit="1" customWidth="1"/>
    <col min="40" max="40" width="11" bestFit="1" customWidth="1"/>
    <col min="41" max="41" width="8.44140625" bestFit="1" customWidth="1"/>
    <col min="42" max="42" width="6.44140625" bestFit="1" customWidth="1"/>
    <col min="43" max="43" width="5.44140625" bestFit="1" customWidth="1"/>
    <col min="44" max="44" width="23.109375" bestFit="1" customWidth="1"/>
    <col min="45" max="45" width="10.5546875" bestFit="1" customWidth="1"/>
    <col min="46" max="46" width="9.109375" bestFit="1" customWidth="1"/>
    <col min="47" max="47" width="9.33203125" bestFit="1" customWidth="1"/>
    <col min="48" max="48" width="8.109375" bestFit="1" customWidth="1"/>
    <col min="49" max="49" width="7.33203125" bestFit="1" customWidth="1"/>
    <col min="50" max="50" width="7" bestFit="1" customWidth="1"/>
    <col min="51" max="51" width="9.6640625" bestFit="1" customWidth="1"/>
    <col min="52" max="52" width="11.44140625" bestFit="1" customWidth="1"/>
    <col min="53" max="53" width="7" bestFit="1" customWidth="1"/>
    <col min="54" max="54" width="7.88671875" bestFit="1" customWidth="1"/>
    <col min="55" max="55" width="7.109375" bestFit="1" customWidth="1"/>
    <col min="56" max="56" width="7" bestFit="1" customWidth="1"/>
    <col min="57" max="57" width="7.33203125" bestFit="1" customWidth="1"/>
    <col min="58" max="58" width="11" bestFit="1" customWidth="1"/>
    <col min="59" max="59" width="8.44140625" bestFit="1" customWidth="1"/>
    <col min="60" max="61" width="7" bestFit="1" customWidth="1"/>
    <col min="62" max="62" width="20.109375" bestFit="1" customWidth="1"/>
    <col min="63" max="63" width="25.5546875" bestFit="1" customWidth="1"/>
    <col min="64" max="64" width="27.5546875" bestFit="1" customWidth="1"/>
  </cols>
  <sheetData>
    <row r="1" spans="1:26" ht="15" thickBot="1" x14ac:dyDescent="0.35">
      <c r="G1" s="1" t="s">
        <v>0</v>
      </c>
    </row>
    <row r="2" spans="1:26" ht="15" thickBot="1" x14ac:dyDescent="0.35">
      <c r="A2" s="1" t="s">
        <v>643</v>
      </c>
      <c r="B2" s="2"/>
      <c r="C2" s="2"/>
      <c r="D2" s="2"/>
      <c r="E2" s="2"/>
      <c r="F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35">
      <c r="A3" s="3" t="s">
        <v>1</v>
      </c>
      <c r="B3" s="3" t="s">
        <v>2</v>
      </c>
      <c r="C3" s="3" t="s">
        <v>3</v>
      </c>
      <c r="D3" s="4"/>
      <c r="E3" s="4"/>
      <c r="F3" s="4"/>
      <c r="G3" s="47" t="s">
        <v>16</v>
      </c>
      <c r="H3" t="s">
        <v>40</v>
      </c>
      <c r="I3" t="s">
        <v>41</v>
      </c>
      <c r="J3" t="s">
        <v>17</v>
      </c>
      <c r="K3" t="s">
        <v>647</v>
      </c>
      <c r="L3" s="4"/>
      <c r="M3" s="47" t="s">
        <v>38</v>
      </c>
      <c r="N3" t="s">
        <v>40</v>
      </c>
      <c r="O3" t="s">
        <v>41</v>
      </c>
      <c r="P3" t="s">
        <v>17</v>
      </c>
      <c r="Q3" t="s">
        <v>647</v>
      </c>
      <c r="R3" s="4"/>
      <c r="S3" s="4"/>
      <c r="T3" s="4"/>
      <c r="U3" s="4"/>
      <c r="V3" s="4"/>
      <c r="W3" s="4"/>
      <c r="X3" s="4"/>
      <c r="Y3" s="4"/>
      <c r="Z3" s="4"/>
    </row>
    <row r="4" spans="1:26" ht="15" thickBot="1" x14ac:dyDescent="0.35">
      <c r="A4" s="2" t="s">
        <v>4</v>
      </c>
      <c r="B4" s="28">
        <f>SUMIFS(Таблица1[volume_usd],data!$K$2:$K$185,task!A4,Таблица1[month],task!$B$3)</f>
        <v>8174426</v>
      </c>
      <c r="C4" s="28">
        <f>SUMIFS(Таблица1[volume_usd],data!$K$2:$K$185,task!A4,Таблица1[month],task!$C$3)</f>
        <v>0</v>
      </c>
      <c r="D4" s="26"/>
      <c r="E4" s="26"/>
      <c r="F4" s="2"/>
      <c r="G4" s="59" t="s">
        <v>35</v>
      </c>
      <c r="H4" s="46">
        <v>41935</v>
      </c>
      <c r="I4" s="46">
        <v>36685</v>
      </c>
      <c r="J4" s="46">
        <v>1814665</v>
      </c>
      <c r="K4" s="49">
        <v>0.8748062477643973</v>
      </c>
      <c r="M4" s="59" t="s">
        <v>646</v>
      </c>
      <c r="N4" s="46">
        <v>6092798</v>
      </c>
      <c r="O4" s="46">
        <v>3840450</v>
      </c>
      <c r="P4" s="46">
        <v>380171978</v>
      </c>
      <c r="Q4" s="49">
        <v>0.63032616541693975</v>
      </c>
    </row>
    <row r="5" spans="1:26" ht="15" thickBot="1" x14ac:dyDescent="0.35">
      <c r="A5" s="2" t="s">
        <v>5</v>
      </c>
      <c r="B5" s="28">
        <f>SUMIFS(Таблица1[volume_usd],data!$K$2:$K$185,task!A5,Таблица1[month],task!$B$3)</f>
        <v>0</v>
      </c>
      <c r="C5" s="28">
        <f>SUMIFS(Таблица1[volume_usd],data!$K$2:$K$185,task!A5,Таблица1[month],task!$C$3)</f>
        <v>0</v>
      </c>
      <c r="D5" s="2"/>
      <c r="E5" s="2"/>
      <c r="F5" s="2"/>
      <c r="G5" s="59" t="s">
        <v>30</v>
      </c>
      <c r="H5" s="46">
        <v>168662</v>
      </c>
      <c r="I5" s="46">
        <v>139260</v>
      </c>
      <c r="J5" s="46">
        <v>21396432</v>
      </c>
      <c r="K5" s="49">
        <v>0.82567501867640603</v>
      </c>
      <c r="M5" s="59" t="s">
        <v>9</v>
      </c>
      <c r="N5" s="46">
        <v>111442</v>
      </c>
      <c r="O5" s="46">
        <v>56866</v>
      </c>
      <c r="P5" s="46">
        <v>10083949</v>
      </c>
      <c r="Q5" s="49">
        <v>0.5102744028283771</v>
      </c>
    </row>
    <row r="6" spans="1:26" ht="15" thickBot="1" x14ac:dyDescent="0.35">
      <c r="A6" s="2" t="s">
        <v>6</v>
      </c>
      <c r="B6" s="28">
        <f>SUMIFS(Таблица1[volume_usd],data!$K$2:$K$185,task!A6,Таблица1[month],task!$B$3)</f>
        <v>0</v>
      </c>
      <c r="C6" s="28">
        <f>SUMIFS(Таблица1[volume_usd],data!$K$2:$K$185,task!A6,Таблица1[month],task!$C$3)</f>
        <v>0</v>
      </c>
      <c r="D6" s="2"/>
      <c r="E6" s="2"/>
      <c r="F6" s="2"/>
      <c r="G6" s="59" t="s">
        <v>31</v>
      </c>
      <c r="H6" s="46">
        <v>3999</v>
      </c>
      <c r="I6" s="46">
        <v>3152</v>
      </c>
      <c r="J6" s="46">
        <v>1427054</v>
      </c>
      <c r="K6" s="49">
        <v>0.7881970492623156</v>
      </c>
      <c r="M6" s="59" t="s">
        <v>14</v>
      </c>
      <c r="N6" s="46">
        <v>47186</v>
      </c>
      <c r="O6" s="46">
        <v>14406</v>
      </c>
      <c r="P6" s="46">
        <v>9228277</v>
      </c>
      <c r="Q6" s="49">
        <v>0.30530242020938414</v>
      </c>
    </row>
    <row r="7" spans="1:26" ht="15" thickBot="1" x14ac:dyDescent="0.35">
      <c r="A7" s="2" t="s">
        <v>7</v>
      </c>
      <c r="B7" s="28">
        <f>SUMIFS(Таблица1[volume_usd],data!$K$2:$K$185,task!A7,Таблица1[month],task!$B$3)</f>
        <v>352910</v>
      </c>
      <c r="C7" s="28">
        <f>SUMIFS(Таблица1[volume_usd],data!$K$2:$K$185,task!A7,Таблица1[month],task!$C$3)</f>
        <v>0</v>
      </c>
      <c r="D7" s="2"/>
      <c r="E7" s="2"/>
      <c r="F7" s="2"/>
      <c r="G7" s="59" t="s">
        <v>34</v>
      </c>
      <c r="H7" s="46">
        <v>2806</v>
      </c>
      <c r="I7" s="46">
        <v>2035</v>
      </c>
      <c r="J7" s="46">
        <v>2466896</v>
      </c>
      <c r="K7" s="49">
        <v>0.72523164647184601</v>
      </c>
      <c r="M7" s="59" t="s">
        <v>4</v>
      </c>
      <c r="N7" s="46">
        <v>196075</v>
      </c>
      <c r="O7" s="46">
        <v>115049</v>
      </c>
      <c r="P7" s="46">
        <v>8174426</v>
      </c>
      <c r="Q7" s="49">
        <v>0.58676016830294531</v>
      </c>
    </row>
    <row r="8" spans="1:26" ht="15" thickBot="1" x14ac:dyDescent="0.35">
      <c r="A8" s="2" t="s">
        <v>8</v>
      </c>
      <c r="B8" s="28">
        <f>SUMIFS(Таблица1[volume_usd],data!$K$2:$K$185,task!A8,Таблица1[month],task!$B$3)</f>
        <v>0</v>
      </c>
      <c r="C8" s="28">
        <f>SUMIFS(Таблица1[volume_usd],data!$K$2:$K$185,task!A8,Таблица1[month],task!$C$3)</f>
        <v>0</v>
      </c>
      <c r="D8" s="2"/>
      <c r="E8" s="2"/>
      <c r="F8" s="2"/>
      <c r="G8" s="59" t="s">
        <v>33</v>
      </c>
      <c r="H8" s="46">
        <v>3210</v>
      </c>
      <c r="I8" s="46">
        <v>2282</v>
      </c>
      <c r="J8" s="46">
        <v>2693688</v>
      </c>
      <c r="K8" s="49">
        <v>0.71090342679127727</v>
      </c>
      <c r="M8" s="59" t="s">
        <v>11</v>
      </c>
      <c r="N8" s="46">
        <v>124517</v>
      </c>
      <c r="O8" s="46">
        <v>72895</v>
      </c>
      <c r="P8" s="46">
        <v>822221</v>
      </c>
      <c r="Q8" s="49">
        <v>0.58542207088188758</v>
      </c>
    </row>
    <row r="9" spans="1:26" ht="15" thickBot="1" x14ac:dyDescent="0.35">
      <c r="A9" s="2" t="s">
        <v>9</v>
      </c>
      <c r="B9" s="28">
        <f>SUMIFS(Таблица1[volume_usd],data!$K$2:$K$185,task!A9,Таблица1[month],task!$B$3)</f>
        <v>10083949</v>
      </c>
      <c r="C9" s="28">
        <f>SUMIFS(Таблица1[volume_usd],data!$K$2:$K$185,task!A9,Таблица1[month],task!$C$3)</f>
        <v>0</v>
      </c>
      <c r="D9" s="2"/>
      <c r="E9" s="2"/>
      <c r="F9" s="2"/>
      <c r="G9" s="59" t="s">
        <v>32</v>
      </c>
      <c r="H9" s="46">
        <v>3663</v>
      </c>
      <c r="I9" s="46">
        <v>2522</v>
      </c>
      <c r="J9" s="46">
        <v>3412980</v>
      </c>
      <c r="K9" s="49">
        <v>0.6885066885066885</v>
      </c>
      <c r="M9" s="59" t="s">
        <v>7</v>
      </c>
      <c r="N9" s="46">
        <v>4170</v>
      </c>
      <c r="O9" s="46">
        <v>2104</v>
      </c>
      <c r="P9" s="46">
        <v>352910</v>
      </c>
      <c r="Q9" s="49">
        <v>0.5045563549160671</v>
      </c>
    </row>
    <row r="10" spans="1:26" ht="15" thickBot="1" x14ac:dyDescent="0.35">
      <c r="A10" s="2" t="s">
        <v>10</v>
      </c>
      <c r="B10" s="28">
        <f>SUMIFS(Таблица1[volume_usd],data!$K$2:$K$185,task!A10,Таблица1[month],task!$B$3)</f>
        <v>0</v>
      </c>
      <c r="C10" s="28">
        <f>SUMIFS(Таблица1[volume_usd],data!$K$2:$K$185,task!A10,Таблица1[month],task!$C$3)</f>
        <v>0</v>
      </c>
      <c r="D10" s="2"/>
      <c r="E10" s="2"/>
      <c r="F10" s="2"/>
      <c r="G10" s="59" t="s">
        <v>24</v>
      </c>
      <c r="H10" s="46">
        <v>54349</v>
      </c>
      <c r="I10" s="46">
        <v>36444</v>
      </c>
      <c r="J10" s="46">
        <v>18057321</v>
      </c>
      <c r="K10" s="49">
        <v>0.67055511600949425</v>
      </c>
      <c r="M10" s="59" t="s">
        <v>645</v>
      </c>
      <c r="N10" s="46">
        <v>6576188</v>
      </c>
      <c r="O10" s="46">
        <v>4101770</v>
      </c>
      <c r="P10" s="46">
        <v>408833761</v>
      </c>
      <c r="Q10" s="49">
        <v>0.62373064760314034</v>
      </c>
    </row>
    <row r="11" spans="1:26" ht="15" thickBot="1" x14ac:dyDescent="0.35">
      <c r="A11" s="2" t="s">
        <v>11</v>
      </c>
      <c r="B11" s="28">
        <f>SUMIFS(Таблица1[volume_usd],data!$K$2:$K$185,task!A11,Таблица1[month],task!$B$3)</f>
        <v>822221</v>
      </c>
      <c r="C11" s="28">
        <f>SUMIFS(Таблица1[volume_usd],data!$K$2:$K$185,task!A11,Таблица1[month],task!$C$3)</f>
        <v>0</v>
      </c>
      <c r="D11" s="2"/>
      <c r="E11" s="2"/>
      <c r="F11" s="2"/>
      <c r="G11" s="59" t="s">
        <v>23</v>
      </c>
      <c r="H11" s="46">
        <v>242738</v>
      </c>
      <c r="I11" s="46">
        <v>162222</v>
      </c>
      <c r="J11" s="46">
        <v>28869309</v>
      </c>
      <c r="K11" s="49">
        <v>0.66830080168741601</v>
      </c>
    </row>
    <row r="12" spans="1:26" ht="15" thickBot="1" x14ac:dyDescent="0.35">
      <c r="A12" s="2" t="s">
        <v>12</v>
      </c>
      <c r="B12" s="28">
        <f>SUMIFS(Таблица1[volume_usd],data!$K$2:$K$185,task!A12,Таблица1[month],task!$B$3)</f>
        <v>0</v>
      </c>
      <c r="C12" s="28">
        <f>SUMIFS(Таблица1[volume_usd],data!$K$2:$K$185,task!A12,Таблица1[month],task!$C$3)</f>
        <v>0</v>
      </c>
      <c r="D12" s="2"/>
      <c r="E12" s="2"/>
      <c r="F12" s="2"/>
      <c r="G12" s="59" t="s">
        <v>20</v>
      </c>
      <c r="H12" s="46">
        <v>515275</v>
      </c>
      <c r="I12" s="46">
        <v>341527</v>
      </c>
      <c r="J12" s="46">
        <v>36493558</v>
      </c>
      <c r="K12" s="49">
        <v>0.66280529814176892</v>
      </c>
      <c r="M12" s="47" t="s">
        <v>36</v>
      </c>
      <c r="N12" t="s">
        <v>40</v>
      </c>
      <c r="O12" t="s">
        <v>41</v>
      </c>
      <c r="P12" t="s">
        <v>17</v>
      </c>
      <c r="Q12" t="s">
        <v>647</v>
      </c>
    </row>
    <row r="13" spans="1:26" ht="15" thickBot="1" x14ac:dyDescent="0.35">
      <c r="A13" s="2" t="s">
        <v>13</v>
      </c>
      <c r="B13" s="28">
        <f>SUMIFS(Таблица1[volume_usd],data!$K$2:$K$185,task!A13,Таблица1[month],task!$B$3)</f>
        <v>0</v>
      </c>
      <c r="C13" s="28">
        <f>SUMIFS(Таблица1[volume_usd],data!$K$2:$K$185,task!A13,Таблица1[month],task!$C$3)</f>
        <v>0</v>
      </c>
      <c r="D13" s="2"/>
      <c r="E13" s="2"/>
      <c r="F13" s="2"/>
      <c r="G13" s="59" t="s">
        <v>19</v>
      </c>
      <c r="H13" s="46">
        <v>968589</v>
      </c>
      <c r="I13" s="46">
        <v>639852</v>
      </c>
      <c r="J13" s="46">
        <v>25857544</v>
      </c>
      <c r="K13" s="49">
        <v>0.6606021749162958</v>
      </c>
      <c r="L13" s="2"/>
      <c r="M13" s="59" t="s">
        <v>3</v>
      </c>
      <c r="N13" s="46">
        <v>2012269</v>
      </c>
      <c r="O13" s="46">
        <v>1611641</v>
      </c>
      <c r="P13" s="46">
        <v>111065179</v>
      </c>
      <c r="Q13" s="49">
        <v>0.8009073339598235</v>
      </c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2" t="s">
        <v>14</v>
      </c>
      <c r="B14" s="28">
        <f>SUMIFS(Таблица1[volume_usd],data!$K$2:$K$185,task!A14,Таблица1[month],task!$B$3)</f>
        <v>9228277</v>
      </c>
      <c r="C14" s="28">
        <f>SUMIFS(Таблица1[volume_usd],data!$K$2:$K$185,task!A14,Таблица1[month],task!$C$3)</f>
        <v>0</v>
      </c>
      <c r="D14" s="2"/>
      <c r="E14" s="2"/>
      <c r="F14" s="2"/>
      <c r="G14" s="59" t="s">
        <v>27</v>
      </c>
      <c r="H14" s="46">
        <v>905885</v>
      </c>
      <c r="I14" s="46">
        <v>597394</v>
      </c>
      <c r="J14" s="46">
        <v>84785112</v>
      </c>
      <c r="K14" s="49">
        <v>0.65945898210037701</v>
      </c>
      <c r="L14" s="2"/>
      <c r="M14" s="59" t="s">
        <v>2</v>
      </c>
      <c r="N14" s="46">
        <v>4563919</v>
      </c>
      <c r="O14" s="46">
        <v>2490129</v>
      </c>
      <c r="P14" s="46">
        <v>297768582</v>
      </c>
      <c r="Q14" s="49">
        <v>0.54561200582218927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2" t="s">
        <v>15</v>
      </c>
      <c r="B15" s="28">
        <f>SUMIFS(Таблица1[volume_usd],data!$K$2:$K$185,task!A15,Таблица1[month],task!$B$3)</f>
        <v>269106799</v>
      </c>
      <c r="C15" s="28">
        <f>SUMIFS(Таблица1[volume_usd],data!$K$2:$K$185,task!A15,Таблица1[month],task!$C$3)</f>
        <v>111065179</v>
      </c>
      <c r="D15" s="2"/>
      <c r="E15" s="2"/>
      <c r="F15" s="2"/>
      <c r="G15" s="59" t="s">
        <v>28</v>
      </c>
      <c r="H15" s="46">
        <v>1520609</v>
      </c>
      <c r="I15" s="46">
        <v>973386</v>
      </c>
      <c r="J15" s="46">
        <v>28531718</v>
      </c>
      <c r="K15" s="49">
        <v>0.64012905355683147</v>
      </c>
      <c r="L15" s="2"/>
      <c r="M15" s="59" t="s">
        <v>645</v>
      </c>
      <c r="N15" s="46">
        <v>6576188</v>
      </c>
      <c r="O15" s="46">
        <v>4101770</v>
      </c>
      <c r="P15" s="46">
        <v>408833761</v>
      </c>
      <c r="Q15" s="49">
        <v>0.62373064760314034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2"/>
      <c r="B16" s="2"/>
      <c r="C16" s="2"/>
      <c r="D16" s="2"/>
      <c r="E16" s="2"/>
      <c r="F16" s="2"/>
      <c r="G16" s="59" t="s">
        <v>29</v>
      </c>
      <c r="H16" s="46">
        <v>185664</v>
      </c>
      <c r="I16" s="46">
        <v>116637</v>
      </c>
      <c r="J16" s="46">
        <v>3790544</v>
      </c>
      <c r="K16" s="49">
        <v>0.62821548603929678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35">
      <c r="A17" s="2"/>
      <c r="B17" s="2"/>
      <c r="C17" s="2"/>
      <c r="D17" s="2"/>
      <c r="E17" s="2"/>
      <c r="F17" s="2"/>
      <c r="G17" s="59" t="s">
        <v>22</v>
      </c>
      <c r="H17" s="46">
        <v>135198</v>
      </c>
      <c r="I17" s="46">
        <v>76455</v>
      </c>
      <c r="J17" s="46">
        <v>31254090</v>
      </c>
      <c r="K17" s="49">
        <v>0.56550392757289314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35">
      <c r="A18" s="1" t="s">
        <v>642</v>
      </c>
      <c r="B18" s="2"/>
      <c r="C18" s="2"/>
      <c r="D18" s="2"/>
      <c r="E18" s="2"/>
      <c r="F18" s="2"/>
      <c r="G18" s="59" t="s">
        <v>18</v>
      </c>
      <c r="H18" s="46">
        <v>1420614</v>
      </c>
      <c r="I18" s="46">
        <v>803170</v>
      </c>
      <c r="J18" s="46">
        <v>51559670</v>
      </c>
      <c r="K18" s="49">
        <v>0.56536821402576631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5" t="s">
        <v>16</v>
      </c>
      <c r="B19" s="5"/>
      <c r="C19" s="6"/>
      <c r="D19" s="2"/>
      <c r="E19" s="2"/>
      <c r="F19" s="2"/>
      <c r="G19" s="59" t="s">
        <v>21</v>
      </c>
      <c r="H19" s="46">
        <v>354264</v>
      </c>
      <c r="I19" s="46">
        <v>148896</v>
      </c>
      <c r="J19" s="46">
        <v>52346497</v>
      </c>
      <c r="K19" s="49">
        <v>0.42029672786396588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2" t="s">
        <v>18</v>
      </c>
      <c r="B20" s="28">
        <f>SUMIFS(data!$I$2:$I$185,data!$L$2:$L$185,task!A20,data!$A$2:$A$185,task!$B$3)</f>
        <v>42084178</v>
      </c>
      <c r="C20" s="28">
        <f>SUMIFS(data!$I$2:$I$185,data!$L$2:$L$185,task!A20,data!$A$2:$A$185,task!$C$3)</f>
        <v>9475492</v>
      </c>
      <c r="D20" s="2"/>
      <c r="E20" s="2"/>
      <c r="F20" s="2"/>
      <c r="G20" s="59" t="s">
        <v>26</v>
      </c>
      <c r="H20" s="46">
        <v>44247</v>
      </c>
      <c r="I20" s="46">
        <v>18505</v>
      </c>
      <c r="J20" s="46">
        <v>10256818</v>
      </c>
      <c r="K20" s="49">
        <v>0.41822044432390898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2" t="s">
        <v>19</v>
      </c>
      <c r="B21" s="28">
        <f>SUMIFS(data!$I$2:$I$185,data!$L$2:$L$185,task!A21,data!$A$2:$A$185,task!$B$3)</f>
        <v>20060668</v>
      </c>
      <c r="C21" s="28">
        <f>SUMIFS(data!$I$2:$I$185,data!$L$2:$L$185,task!A21,data!$A$2:$A$185,task!$C$3)</f>
        <v>5796876</v>
      </c>
      <c r="D21" s="2"/>
      <c r="E21" s="2"/>
      <c r="F21" s="2"/>
      <c r="G21" s="59" t="s">
        <v>25</v>
      </c>
      <c r="H21" s="46">
        <v>4481</v>
      </c>
      <c r="I21" s="46">
        <v>1346</v>
      </c>
      <c r="J21" s="46">
        <v>3819865</v>
      </c>
      <c r="K21" s="49">
        <v>0.30037937960276723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2" t="s">
        <v>20</v>
      </c>
      <c r="B22" s="28">
        <f>SUMIFS(data!$I$2:$I$185,data!$L$2:$L$185,task!A22,data!$A$2:$A$185,task!$B$3)</f>
        <v>21498919</v>
      </c>
      <c r="C22" s="28">
        <f>SUMIFS(data!$I$2:$I$185,data!$L$2:$L$185,task!A22,data!$A$2:$A$185,task!$C$3)</f>
        <v>14994639</v>
      </c>
      <c r="D22" s="2"/>
      <c r="E22" s="2"/>
      <c r="F22" s="2"/>
      <c r="G22" s="59" t="s">
        <v>645</v>
      </c>
      <c r="H22" s="46">
        <v>6576188</v>
      </c>
      <c r="I22" s="46">
        <v>4101770</v>
      </c>
      <c r="J22" s="46">
        <v>408833761</v>
      </c>
      <c r="K22" s="49">
        <v>0.62373064760314034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2" t="s">
        <v>21</v>
      </c>
      <c r="B23" s="28">
        <f>SUMIFS(data!$I$2:$I$185,data!$L$2:$L$185,task!A23,data!$A$2:$A$185,task!$B$3)</f>
        <v>52346497</v>
      </c>
      <c r="C23" s="28">
        <f>SUMIFS(data!$I$2:$I$185,data!$L$2:$L$185,task!A23,data!$A$2:$A$185,task!$C$3)</f>
        <v>0</v>
      </c>
      <c r="D23" s="2"/>
      <c r="E23" s="2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2" t="s">
        <v>22</v>
      </c>
      <c r="B24" s="28">
        <f>SUMIFS(data!$I$2:$I$185,data!$L$2:$L$185,task!A24,data!$A$2:$A$185,task!$B$3)</f>
        <v>19973256</v>
      </c>
      <c r="C24" s="28">
        <f>SUMIFS(data!$I$2:$I$185,data!$L$2:$L$185,task!A24,data!$A$2:$A$185,task!$C$3)</f>
        <v>11280834</v>
      </c>
      <c r="D24" s="2"/>
      <c r="E24" s="2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2" t="s">
        <v>23</v>
      </c>
      <c r="B25" s="28">
        <f>SUMIFS(data!$I$2:$I$185,data!$L$2:$L$185,task!A25,data!$A$2:$A$185,task!$B$3)</f>
        <v>15613512</v>
      </c>
      <c r="C25" s="28">
        <f>SUMIFS(data!$I$2:$I$185,data!$L$2:$L$185,task!A25,data!$A$2:$A$185,task!$C$3)</f>
        <v>13255797</v>
      </c>
      <c r="D25" s="2"/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2" t="s">
        <v>24</v>
      </c>
      <c r="B26" s="28">
        <f>SUMIFS(data!$I$2:$I$185,data!$L$2:$L$185,task!A26,data!$A$2:$A$185,task!$B$3)</f>
        <v>7729749</v>
      </c>
      <c r="C26" s="28">
        <f>SUMIFS(data!$I$2:$I$185,data!$L$2:$L$185,task!A26,data!$A$2:$A$185,task!$C$3)</f>
        <v>10327572</v>
      </c>
      <c r="D26" s="2"/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 t="s">
        <v>25</v>
      </c>
      <c r="B27" s="28">
        <f>SUMIFS(data!$I$2:$I$185,data!$L$2:$L$185,task!A27,data!$A$2:$A$185,task!$B$3)</f>
        <v>3819865</v>
      </c>
      <c r="C27" s="28">
        <f>SUMIFS(data!$I$2:$I$185,data!$L$2:$L$185,task!A27,data!$A$2:$A$185,task!$C$3)</f>
        <v>0</v>
      </c>
      <c r="D27" s="2"/>
      <c r="E27" s="2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2" t="s">
        <v>26</v>
      </c>
      <c r="B28" s="28">
        <f>SUMIFS(data!$I$2:$I$185,data!$L$2:$L$185,task!A28,data!$A$2:$A$185,task!$B$3)</f>
        <v>10256818</v>
      </c>
      <c r="C28" s="28">
        <f>SUMIFS(data!$I$2:$I$185,data!$L$2:$L$185,task!A28,data!$A$2:$A$185,task!$C$3)</f>
        <v>0</v>
      </c>
      <c r="D28" s="2"/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 t="s">
        <v>27</v>
      </c>
      <c r="B29" s="28">
        <f>SUMIFS(data!$I$2:$I$185,data!$L$2:$L$185,task!A29,data!$A$2:$A$185,task!$B$3)</f>
        <v>63604910</v>
      </c>
      <c r="C29" s="28">
        <f>SUMIFS(data!$I$2:$I$185,data!$L$2:$L$185,task!A29,data!$A$2:$A$185,task!$C$3)</f>
        <v>21180202</v>
      </c>
      <c r="D29" s="2"/>
      <c r="E29" s="2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 t="s">
        <v>28</v>
      </c>
      <c r="B30" s="28">
        <f>SUMIFS(data!$I$2:$I$185,data!$L$2:$L$185,task!A30,data!$A$2:$A$185,task!$B$3)</f>
        <v>19074492</v>
      </c>
      <c r="C30" s="28">
        <f>SUMIFS(data!$I$2:$I$185,data!$L$2:$L$185,task!A30,data!$A$2:$A$185,task!$C$3)</f>
        <v>9457226</v>
      </c>
      <c r="D30" s="2"/>
      <c r="E30" s="2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 t="s">
        <v>29</v>
      </c>
      <c r="B31" s="28">
        <f>SUMIFS(data!$I$2:$I$185,data!$L$2:$L$185,task!A31,data!$A$2:$A$185,task!$B$3)</f>
        <v>3790544</v>
      </c>
      <c r="C31" s="28">
        <f>SUMIFS(data!$I$2:$I$185,data!$L$2:$L$185,task!A31,data!$A$2:$A$185,task!$C$3)</f>
        <v>0</v>
      </c>
      <c r="D31" s="2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 t="s">
        <v>30</v>
      </c>
      <c r="B32" s="28">
        <f>SUMIFS(data!$I$2:$I$185,data!$L$2:$L$185,task!A32,data!$A$2:$A$185,task!$B$3)</f>
        <v>14266439</v>
      </c>
      <c r="C32" s="28">
        <f>SUMIFS(data!$I$2:$I$185,data!$L$2:$L$185,task!A32,data!$A$2:$A$185,task!$C$3)</f>
        <v>7129993</v>
      </c>
      <c r="D32" s="2"/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2" t="s">
        <v>31</v>
      </c>
      <c r="B33" s="28">
        <f>SUMIFS(data!$I$2:$I$185,data!$L$2:$L$185,task!A33,data!$A$2:$A$185,task!$B$3)</f>
        <v>235755</v>
      </c>
      <c r="C33" s="28">
        <f>SUMIFS(data!$I$2:$I$185,data!$L$2:$L$185,task!A33,data!$A$2:$A$185,task!$C$3)</f>
        <v>1191299</v>
      </c>
      <c r="D33" s="2"/>
      <c r="E33" s="2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 t="s">
        <v>32</v>
      </c>
      <c r="B34" s="28">
        <f>SUMIFS(data!$I$2:$I$185,data!$L$2:$L$185,task!A34,data!$A$2:$A$185,task!$B$3)</f>
        <v>3412980</v>
      </c>
      <c r="C34" s="28">
        <f>SUMIFS(data!$I$2:$I$185,data!$L$2:$L$185,task!A34,data!$A$2:$A$185,task!$C$3)</f>
        <v>0</v>
      </c>
      <c r="D34" s="2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 t="s">
        <v>33</v>
      </c>
      <c r="B35" s="28">
        <f>SUMIFS(data!$I$2:$I$185,data!$L$2:$L$185,task!A35,data!$A$2:$A$185,task!$B$3)</f>
        <v>0</v>
      </c>
      <c r="C35" s="28">
        <f>SUMIFS(data!$I$2:$I$185,data!$L$2:$L$185,task!A35,data!$A$2:$A$185,task!$C$3)</f>
        <v>2693688</v>
      </c>
      <c r="D35" s="2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 t="s">
        <v>34</v>
      </c>
      <c r="B36" s="28">
        <f>SUMIFS(data!$I$2:$I$185,data!$L$2:$L$185,task!A36,data!$A$2:$A$185,task!$B$3)</f>
        <v>0</v>
      </c>
      <c r="C36" s="28">
        <f>SUMIFS(data!$I$2:$I$185,data!$L$2:$L$185,task!A36,data!$A$2:$A$185,task!$C$3)</f>
        <v>2466896</v>
      </c>
      <c r="D36" s="2"/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 t="s">
        <v>35</v>
      </c>
      <c r="B37" s="28">
        <f>SUMIFS(data!$I$2:$I$185,data!$L$2:$L$185,task!A37,data!$A$2:$A$185,task!$B$3)</f>
        <v>0</v>
      </c>
      <c r="C37" s="28">
        <f>SUMIFS(data!$I$2:$I$185,data!$L$2:$L$185,task!A37,data!$A$2:$A$185,task!$C$3)</f>
        <v>1814665</v>
      </c>
      <c r="D37" s="2"/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C38" s="2"/>
      <c r="D38" s="2"/>
      <c r="E38" s="2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2"/>
      <c r="C39" s="2"/>
      <c r="D39" s="2"/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C40" s="2"/>
      <c r="D40" s="2"/>
      <c r="E40" s="2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2"/>
      <c r="C41" s="2"/>
      <c r="D41" s="2"/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2"/>
      <c r="C42" s="2"/>
      <c r="D42" s="2"/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2"/>
      <c r="C43" s="2"/>
      <c r="D43" s="2"/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2"/>
      <c r="C44" s="2"/>
      <c r="D44" s="2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2"/>
      <c r="C45" s="2"/>
      <c r="D45" s="2"/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2"/>
      <c r="C46" s="2"/>
      <c r="D46" s="2"/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2"/>
      <c r="C47" s="2"/>
      <c r="D47" s="2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2"/>
      <c r="C48" s="2"/>
      <c r="D48" s="2"/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C49" s="2"/>
      <c r="D49" s="2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C50" s="2"/>
      <c r="D50" s="2"/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2"/>
      <c r="C51" s="2"/>
      <c r="D51" s="2"/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2"/>
      <c r="C52" s="2"/>
      <c r="D52" s="2"/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2"/>
      <c r="C53" s="2"/>
      <c r="D53" s="2"/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2"/>
      <c r="C54" s="2"/>
      <c r="D54" s="2"/>
      <c r="E54" s="2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2"/>
      <c r="C55" s="2"/>
      <c r="D55" s="2"/>
      <c r="E55" s="2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2"/>
      <c r="C57" s="2"/>
      <c r="D57" s="2"/>
      <c r="E57" s="2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2"/>
      <c r="C58" s="2"/>
      <c r="D58" s="2"/>
      <c r="E58" s="2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2"/>
      <c r="C59" s="2"/>
      <c r="D59" s="2"/>
      <c r="E59" s="2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2"/>
      <c r="C60" s="2"/>
      <c r="D60" s="2"/>
      <c r="E60" s="2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2"/>
      <c r="C61" s="2"/>
      <c r="D61" s="2"/>
      <c r="E61" s="2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2"/>
      <c r="C62" s="2"/>
      <c r="D62" s="2"/>
      <c r="E62" s="2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2"/>
      <c r="C63" s="2"/>
      <c r="D63" s="2"/>
      <c r="E63" s="2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2"/>
      <c r="C64" s="2"/>
      <c r="D64" s="2"/>
      <c r="E64" s="2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6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6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6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6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6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6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6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6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6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C1D1-87FF-415C-BAC5-F46A90A59271}">
  <dimension ref="A1:K11"/>
  <sheetViews>
    <sheetView workbookViewId="0">
      <selection activeCell="H11" sqref="H11"/>
    </sheetView>
  </sheetViews>
  <sheetFormatPr defaultRowHeight="14.4" x14ac:dyDescent="0.3"/>
  <cols>
    <col min="1" max="1" width="12.77734375" bestFit="1" customWidth="1"/>
    <col min="2" max="2" width="12.33203125" bestFit="1" customWidth="1"/>
    <col min="4" max="4" width="12.77734375" bestFit="1" customWidth="1"/>
    <col min="5" max="5" width="18.88671875" bestFit="1" customWidth="1"/>
    <col min="7" max="7" width="16.109375" bestFit="1" customWidth="1"/>
    <col min="8" max="8" width="11.88671875" bestFit="1" customWidth="1"/>
    <col min="11" max="11" width="30.21875" bestFit="1" customWidth="1"/>
  </cols>
  <sheetData>
    <row r="1" spans="1:11" x14ac:dyDescent="0.3">
      <c r="A1" s="60" t="s">
        <v>648</v>
      </c>
      <c r="B1" s="60" t="s">
        <v>649</v>
      </c>
      <c r="D1" s="60" t="s">
        <v>648</v>
      </c>
      <c r="E1" s="60" t="s">
        <v>650</v>
      </c>
      <c r="G1" s="60" t="s">
        <v>651</v>
      </c>
      <c r="H1" s="60" t="s">
        <v>652</v>
      </c>
      <c r="J1" s="60" t="s">
        <v>653</v>
      </c>
      <c r="K1" s="60" t="s">
        <v>654</v>
      </c>
    </row>
    <row r="2" spans="1:11" x14ac:dyDescent="0.3">
      <c r="A2" s="59" t="s">
        <v>24</v>
      </c>
      <c r="B2" s="46">
        <v>18057321</v>
      </c>
      <c r="D2" s="59" t="s">
        <v>19</v>
      </c>
      <c r="E2" s="49">
        <v>0.6606021749162958</v>
      </c>
      <c r="G2" s="59" t="s">
        <v>9</v>
      </c>
      <c r="H2" s="46">
        <v>10083949</v>
      </c>
      <c r="J2" s="59" t="s">
        <v>3</v>
      </c>
      <c r="K2" s="49">
        <v>0.8009073339598235</v>
      </c>
    </row>
    <row r="3" spans="1:11" x14ac:dyDescent="0.3">
      <c r="A3" s="59" t="s">
        <v>30</v>
      </c>
      <c r="B3" s="46">
        <v>21396432</v>
      </c>
      <c r="D3" s="59" t="s">
        <v>20</v>
      </c>
      <c r="E3" s="49">
        <v>0.66280529814176892</v>
      </c>
      <c r="G3" s="59" t="s">
        <v>14</v>
      </c>
      <c r="H3" s="46">
        <v>9228277</v>
      </c>
      <c r="J3" s="59" t="s">
        <v>2</v>
      </c>
      <c r="K3" s="49">
        <v>0.54561200582218927</v>
      </c>
    </row>
    <row r="4" spans="1:11" x14ac:dyDescent="0.3">
      <c r="A4" s="59" t="s">
        <v>19</v>
      </c>
      <c r="B4" s="46">
        <v>25857544</v>
      </c>
      <c r="D4" s="59" t="s">
        <v>23</v>
      </c>
      <c r="E4" s="49">
        <v>0.66830080168741601</v>
      </c>
      <c r="G4" s="59" t="s">
        <v>4</v>
      </c>
      <c r="H4" s="46">
        <v>8174426</v>
      </c>
    </row>
    <row r="5" spans="1:11" x14ac:dyDescent="0.3">
      <c r="A5" s="59" t="s">
        <v>28</v>
      </c>
      <c r="B5" s="46">
        <v>28531718</v>
      </c>
      <c r="D5" s="59" t="s">
        <v>24</v>
      </c>
      <c r="E5" s="49">
        <v>0.67055511600949425</v>
      </c>
      <c r="G5" s="59" t="s">
        <v>11</v>
      </c>
      <c r="H5" s="46">
        <v>822221</v>
      </c>
    </row>
    <row r="6" spans="1:11" x14ac:dyDescent="0.3">
      <c r="A6" s="59" t="s">
        <v>23</v>
      </c>
      <c r="B6" s="46">
        <v>28869309</v>
      </c>
      <c r="D6" s="59" t="s">
        <v>32</v>
      </c>
      <c r="E6" s="49">
        <v>0.6885066885066885</v>
      </c>
      <c r="G6" s="59" t="s">
        <v>7</v>
      </c>
      <c r="H6" s="46">
        <v>352910</v>
      </c>
    </row>
    <row r="7" spans="1:11" x14ac:dyDescent="0.3">
      <c r="A7" s="59" t="s">
        <v>22</v>
      </c>
      <c r="B7" s="46">
        <v>31254090</v>
      </c>
      <c r="D7" s="59" t="s">
        <v>33</v>
      </c>
      <c r="E7" s="49">
        <v>0.71090342679127727</v>
      </c>
    </row>
    <row r="8" spans="1:11" x14ac:dyDescent="0.3">
      <c r="A8" s="59" t="s">
        <v>20</v>
      </c>
      <c r="B8" s="46">
        <v>36493558</v>
      </c>
      <c r="D8" s="59" t="s">
        <v>34</v>
      </c>
      <c r="E8" s="49">
        <v>0.72523164647184601</v>
      </c>
    </row>
    <row r="9" spans="1:11" x14ac:dyDescent="0.3">
      <c r="A9" s="59" t="s">
        <v>18</v>
      </c>
      <c r="B9" s="46">
        <v>51559670</v>
      </c>
      <c r="D9" s="59" t="s">
        <v>31</v>
      </c>
      <c r="E9" s="49">
        <v>0.7881970492623156</v>
      </c>
    </row>
    <row r="10" spans="1:11" x14ac:dyDescent="0.3">
      <c r="A10" s="59" t="s">
        <v>21</v>
      </c>
      <c r="B10" s="46">
        <v>52346497</v>
      </c>
      <c r="D10" s="59" t="s">
        <v>30</v>
      </c>
      <c r="E10" s="49">
        <v>0.82567501867640603</v>
      </c>
    </row>
    <row r="11" spans="1:11" x14ac:dyDescent="0.3">
      <c r="A11" s="59" t="s">
        <v>27</v>
      </c>
      <c r="B11" s="46">
        <v>84785112</v>
      </c>
      <c r="D11" s="59" t="s">
        <v>35</v>
      </c>
      <c r="E11" s="49">
        <v>0.8748062477643973</v>
      </c>
    </row>
  </sheetData>
  <autoFilter ref="D1:E11" xr:uid="{F364C1D1-87FF-415C-BAC5-F46A90A59271}">
    <sortState xmlns:xlrd2="http://schemas.microsoft.com/office/spreadsheetml/2017/richdata2" ref="D2:E11">
      <sortCondition ref="E1:E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A764C-0FA7-4FC9-8560-3747CA673993}">
  <dimension ref="A1:S999"/>
  <sheetViews>
    <sheetView topLeftCell="A160" workbookViewId="0">
      <selection activeCell="K2" sqref="K2"/>
    </sheetView>
  </sheetViews>
  <sheetFormatPr defaultRowHeight="14.4" x14ac:dyDescent="0.3"/>
  <cols>
    <col min="1" max="1" width="9.109375" style="12"/>
    <col min="2" max="2" width="19" style="12" customWidth="1"/>
    <col min="3" max="3" width="19.88671875" style="12" customWidth="1"/>
    <col min="4" max="4" width="9.109375" style="12"/>
    <col min="5" max="5" width="13.44140625" style="12" customWidth="1"/>
    <col min="6" max="6" width="17" style="12" customWidth="1"/>
    <col min="7" max="8" width="9.109375" style="12"/>
    <col min="9" max="9" width="10.21875" style="12" customWidth="1"/>
    <col min="11" max="11" width="19.5546875" bestFit="1" customWidth="1"/>
    <col min="12" max="12" width="12.77734375" customWidth="1"/>
    <col min="14" max="14" width="12.109375" bestFit="1" customWidth="1"/>
    <col min="15" max="15" width="11.44140625" bestFit="1" customWidth="1"/>
  </cols>
  <sheetData>
    <row r="1" spans="1:19" ht="15" thickBot="1" x14ac:dyDescent="0.35">
      <c r="A1" s="30" t="s">
        <v>36</v>
      </c>
      <c r="B1" s="31" t="s">
        <v>37</v>
      </c>
      <c r="C1" s="31" t="s">
        <v>38</v>
      </c>
      <c r="D1" s="31" t="s">
        <v>39</v>
      </c>
      <c r="E1" s="31" t="s">
        <v>40</v>
      </c>
      <c r="F1" s="31" t="s">
        <v>41</v>
      </c>
      <c r="G1" s="31" t="s">
        <v>42</v>
      </c>
      <c r="H1" s="31" t="s">
        <v>43</v>
      </c>
      <c r="I1" s="31" t="s">
        <v>17</v>
      </c>
      <c r="J1" s="29"/>
      <c r="K1" s="2"/>
      <c r="L1" s="2"/>
      <c r="M1" s="2"/>
      <c r="N1" s="2"/>
      <c r="O1" s="2"/>
      <c r="P1" s="2"/>
      <c r="Q1" s="2"/>
      <c r="R1" s="2"/>
      <c r="S1" s="2"/>
    </row>
    <row r="2" spans="1:19" ht="15" thickBot="1" x14ac:dyDescent="0.35">
      <c r="A2" s="8" t="s">
        <v>2</v>
      </c>
      <c r="B2" s="8" t="s">
        <v>44</v>
      </c>
      <c r="C2" s="8" t="s">
        <v>45</v>
      </c>
      <c r="D2" s="8" t="s">
        <v>46</v>
      </c>
      <c r="E2" s="9">
        <v>127754</v>
      </c>
      <c r="F2" s="9">
        <v>3653</v>
      </c>
      <c r="G2" s="10">
        <v>0.03</v>
      </c>
      <c r="H2" s="11">
        <v>9.5000000000000001E-2</v>
      </c>
      <c r="I2" s="9">
        <v>456746</v>
      </c>
      <c r="J2" s="29"/>
      <c r="K2" s="2" t="str">
        <f>IFERROR(VLOOKUP(C2,method_group!$A$2:$B$426,2,FALSE),"не найденный метод")</f>
        <v>не найденный метод</v>
      </c>
      <c r="L2" s="2" t="str">
        <f>VLOOKUP(D2,country!$A$2:$B$33,2,FALSE)</f>
        <v>Россия</v>
      </c>
      <c r="M2" s="2"/>
      <c r="N2" s="28"/>
      <c r="O2" s="48"/>
      <c r="P2" s="2"/>
      <c r="Q2" s="2"/>
      <c r="R2" s="2"/>
      <c r="S2" s="2"/>
    </row>
    <row r="3" spans="1:19" ht="15" thickBot="1" x14ac:dyDescent="0.35">
      <c r="A3" s="8" t="s">
        <v>2</v>
      </c>
      <c r="B3" s="8" t="s">
        <v>44</v>
      </c>
      <c r="C3" s="8" t="s">
        <v>47</v>
      </c>
      <c r="D3" s="8" t="s">
        <v>46</v>
      </c>
      <c r="E3" s="9">
        <v>78371</v>
      </c>
      <c r="F3" s="9">
        <v>12552</v>
      </c>
      <c r="G3" s="10">
        <v>0.16</v>
      </c>
      <c r="H3" s="11">
        <v>9.8000000000000004E-2</v>
      </c>
      <c r="I3" s="9">
        <v>2157472</v>
      </c>
      <c r="J3" s="29"/>
      <c r="K3" s="2" t="str">
        <f>IFERROR(VLOOKUP(C3,method_group!$A$2:$B$426,2,FALSE),"не найденный метод")</f>
        <v>не найденный метод</v>
      </c>
      <c r="L3" s="2" t="str">
        <f>VLOOKUP(D3,country!$A$2:$B$33,2,FALSE)</f>
        <v>Россия</v>
      </c>
      <c r="M3" s="2"/>
      <c r="N3" s="27"/>
      <c r="O3" s="2"/>
      <c r="P3" s="2"/>
      <c r="Q3" s="2"/>
      <c r="R3" s="2"/>
      <c r="S3" s="2"/>
    </row>
    <row r="4" spans="1:19" ht="15" thickBot="1" x14ac:dyDescent="0.35">
      <c r="A4" s="8" t="s">
        <v>2</v>
      </c>
      <c r="B4" s="8" t="s">
        <v>48</v>
      </c>
      <c r="C4" s="8" t="s">
        <v>49</v>
      </c>
      <c r="D4" s="8" t="s">
        <v>50</v>
      </c>
      <c r="E4" s="9">
        <v>6610</v>
      </c>
      <c r="F4" s="9">
        <v>1139</v>
      </c>
      <c r="G4" s="10">
        <v>0.17</v>
      </c>
      <c r="H4" s="11">
        <v>0.13700000000000001</v>
      </c>
      <c r="I4" s="9">
        <v>3130566</v>
      </c>
      <c r="J4" s="29"/>
      <c r="K4" s="2" t="str">
        <f>IFERROR(VLOOKUP(C4,method_group!$A$2:$B$426,2,FALSE),"не найденный метод")</f>
        <v>не найденный метод</v>
      </c>
      <c r="L4" s="2" t="str">
        <f>VLOOKUP(D4,country!$A$2:$B$33,2,FALSE)</f>
        <v>Азербайджан</v>
      </c>
      <c r="M4" s="2"/>
      <c r="N4" s="2"/>
      <c r="O4" s="2"/>
      <c r="P4" s="2"/>
      <c r="Q4" s="2"/>
      <c r="R4" s="2"/>
      <c r="S4" s="2"/>
    </row>
    <row r="5" spans="1:19" ht="15" thickBot="1" x14ac:dyDescent="0.35">
      <c r="A5" s="8" t="s">
        <v>2</v>
      </c>
      <c r="B5" s="8" t="s">
        <v>51</v>
      </c>
      <c r="C5" s="8" t="s">
        <v>52</v>
      </c>
      <c r="D5" s="8" t="s">
        <v>53</v>
      </c>
      <c r="E5" s="9">
        <v>6675</v>
      </c>
      <c r="F5" s="9">
        <v>1185</v>
      </c>
      <c r="G5" s="10">
        <v>0.18</v>
      </c>
      <c r="H5" s="11">
        <v>0.127</v>
      </c>
      <c r="I5" s="9">
        <v>1551099</v>
      </c>
      <c r="J5" s="29"/>
      <c r="K5" s="2" t="str">
        <f>IFERROR(VLOOKUP(C5,method_group!$A$2:$B$426,2,FALSE),"не найденный метод")</f>
        <v>не найденный метод</v>
      </c>
      <c r="L5" s="2" t="str">
        <f>VLOOKUP(D5,country!$A$2:$B$33,2,FALSE)</f>
        <v>Турция</v>
      </c>
      <c r="M5" s="2"/>
      <c r="N5" s="2"/>
      <c r="O5" s="2"/>
      <c r="P5" s="2"/>
      <c r="Q5" s="2"/>
      <c r="R5" s="2"/>
      <c r="S5" s="2"/>
    </row>
    <row r="6" spans="1:19" ht="15" thickBot="1" x14ac:dyDescent="0.35">
      <c r="A6" s="8" t="s">
        <v>2</v>
      </c>
      <c r="B6" s="8" t="s">
        <v>54</v>
      </c>
      <c r="C6" s="8" t="s">
        <v>55</v>
      </c>
      <c r="D6" s="8" t="s">
        <v>50</v>
      </c>
      <c r="E6" s="9">
        <v>23220</v>
      </c>
      <c r="F6" s="9">
        <v>4322</v>
      </c>
      <c r="G6" s="10">
        <v>0.19</v>
      </c>
      <c r="H6" s="11">
        <v>0.08</v>
      </c>
      <c r="I6" s="9">
        <v>3252038</v>
      </c>
      <c r="J6" s="29"/>
      <c r="K6" s="2" t="str">
        <f>IFERROR(VLOOKUP(C6,method_group!$A$2:$B$426,2,FALSE),"не найденный метод")</f>
        <v>не найденный метод</v>
      </c>
      <c r="L6" s="2" t="str">
        <f>VLOOKUP(D6,country!$A$2:$B$33,2,FALSE)</f>
        <v>Азербайджан</v>
      </c>
      <c r="M6" s="2"/>
      <c r="N6" s="2"/>
      <c r="O6" s="2"/>
      <c r="P6" s="2"/>
      <c r="Q6" s="2"/>
      <c r="R6" s="2"/>
      <c r="S6" s="2"/>
    </row>
    <row r="7" spans="1:19" ht="15" thickBot="1" x14ac:dyDescent="0.35">
      <c r="A7" s="8" t="s">
        <v>2</v>
      </c>
      <c r="B7" s="8" t="s">
        <v>56</v>
      </c>
      <c r="C7" s="8" t="s">
        <v>57</v>
      </c>
      <c r="D7" s="8" t="s">
        <v>58</v>
      </c>
      <c r="E7" s="9">
        <v>30182</v>
      </c>
      <c r="F7" s="9">
        <v>6255</v>
      </c>
      <c r="G7" s="10">
        <v>0.21</v>
      </c>
      <c r="H7" s="11">
        <v>6.4000000000000001E-2</v>
      </c>
      <c r="I7" s="9">
        <v>3481765</v>
      </c>
      <c r="J7" s="29"/>
      <c r="K7" s="2" t="str">
        <f>IFERROR(VLOOKUP(C7,method_group!$A$2:$B$426,2,FALSE),"не найденный метод")</f>
        <v>WALLET</v>
      </c>
      <c r="L7" s="2" t="str">
        <f>VLOOKUP(D7,country!$A$2:$B$33,2,FALSE)</f>
        <v>Индия</v>
      </c>
      <c r="M7" s="2"/>
      <c r="N7" s="2"/>
      <c r="O7" s="2"/>
      <c r="P7" s="2"/>
      <c r="Q7" s="2"/>
      <c r="R7" s="2"/>
      <c r="S7" s="2"/>
    </row>
    <row r="8" spans="1:19" ht="15" thickBot="1" x14ac:dyDescent="0.35">
      <c r="A8" s="8" t="s">
        <v>2</v>
      </c>
      <c r="B8" s="8" t="s">
        <v>59</v>
      </c>
      <c r="C8" s="8" t="s">
        <v>60</v>
      </c>
      <c r="D8" s="8" t="s">
        <v>50</v>
      </c>
      <c r="E8" s="9">
        <v>8044</v>
      </c>
      <c r="F8" s="9">
        <v>1685</v>
      </c>
      <c r="G8" s="10">
        <v>0.21</v>
      </c>
      <c r="H8" s="11">
        <v>6.5000000000000002E-2</v>
      </c>
      <c r="I8" s="9">
        <v>159116</v>
      </c>
      <c r="J8" s="29"/>
      <c r="K8" s="2" t="str">
        <f>IFERROR(VLOOKUP(C8,method_group!$A$2:$B$426,2,FALSE),"не найденный метод")</f>
        <v>не найденный метод</v>
      </c>
      <c r="L8" s="2" t="str">
        <f>VLOOKUP(D8,country!$A$2:$B$33,2,FALSE)</f>
        <v>Азербайджан</v>
      </c>
      <c r="M8" s="2"/>
      <c r="N8" s="2"/>
      <c r="O8" s="2"/>
      <c r="P8" s="2"/>
      <c r="Q8" s="2"/>
      <c r="R8" s="2"/>
      <c r="S8" s="2"/>
    </row>
    <row r="9" spans="1:19" ht="15" thickBot="1" x14ac:dyDescent="0.35">
      <c r="A9" s="8" t="s">
        <v>2</v>
      </c>
      <c r="B9" s="8" t="s">
        <v>51</v>
      </c>
      <c r="C9" s="8" t="s">
        <v>61</v>
      </c>
      <c r="D9" s="8" t="s">
        <v>53</v>
      </c>
      <c r="E9" s="9">
        <v>12178</v>
      </c>
      <c r="F9" s="9">
        <v>2826</v>
      </c>
      <c r="G9" s="10">
        <v>0.23</v>
      </c>
      <c r="H9" s="11">
        <v>0.126</v>
      </c>
      <c r="I9" s="9">
        <v>2368370</v>
      </c>
      <c r="J9" s="29"/>
      <c r="K9" s="2" t="str">
        <f>IFERROR(VLOOKUP(C9,method_group!$A$2:$B$426,2,FALSE),"не найденный метод")</f>
        <v>не найденный метод</v>
      </c>
      <c r="L9" s="2" t="str">
        <f>VLOOKUP(D9,country!$A$2:$B$33,2,FALSE)</f>
        <v>Турция</v>
      </c>
      <c r="M9" s="2"/>
      <c r="N9" s="2"/>
      <c r="O9" s="2"/>
      <c r="P9" s="2"/>
      <c r="Q9" s="2"/>
      <c r="R9" s="2"/>
      <c r="S9" s="2"/>
    </row>
    <row r="10" spans="1:19" ht="15" thickBot="1" x14ac:dyDescent="0.35">
      <c r="A10" s="8" t="s">
        <v>2</v>
      </c>
      <c r="B10" s="8" t="s">
        <v>56</v>
      </c>
      <c r="C10" s="8" t="s">
        <v>62</v>
      </c>
      <c r="D10" s="8" t="s">
        <v>58</v>
      </c>
      <c r="E10" s="9">
        <v>8452</v>
      </c>
      <c r="F10" s="9">
        <v>2081</v>
      </c>
      <c r="G10" s="10">
        <v>0.25</v>
      </c>
      <c r="H10" s="11">
        <v>0.06</v>
      </c>
      <c r="I10" s="9">
        <v>944265</v>
      </c>
      <c r="J10" s="29"/>
      <c r="K10" s="2" t="str">
        <f>IFERROR(VLOOKUP(C10,method_group!$A$2:$B$426,2,FALSE),"не найденный метод")</f>
        <v>не найденный метод</v>
      </c>
      <c r="L10" s="2" t="str">
        <f>VLOOKUP(D10,country!$A$2:$B$33,2,FALSE)</f>
        <v>Индия</v>
      </c>
      <c r="M10" s="2"/>
      <c r="N10" s="2"/>
      <c r="O10" s="2"/>
      <c r="P10" s="2"/>
      <c r="Q10" s="2"/>
      <c r="R10" s="2"/>
      <c r="S10" s="2"/>
    </row>
    <row r="11" spans="1:19" ht="15" thickBot="1" x14ac:dyDescent="0.35">
      <c r="A11" s="8" t="s">
        <v>2</v>
      </c>
      <c r="B11" s="8" t="s">
        <v>56</v>
      </c>
      <c r="C11" s="8" t="s">
        <v>63</v>
      </c>
      <c r="D11" s="8" t="s">
        <v>58</v>
      </c>
      <c r="E11" s="9">
        <v>7313</v>
      </c>
      <c r="F11" s="9">
        <v>1821</v>
      </c>
      <c r="G11" s="10">
        <v>0.25</v>
      </c>
      <c r="H11" s="11">
        <v>0.06</v>
      </c>
      <c r="I11" s="9">
        <v>241463</v>
      </c>
      <c r="J11" s="29"/>
      <c r="K11" s="2" t="str">
        <f>IFERROR(VLOOKUP(C11,method_group!$A$2:$B$426,2,FALSE),"не найденный метод")</f>
        <v>не найденный метод</v>
      </c>
      <c r="L11" s="2" t="str">
        <f>VLOOKUP(D11,country!$A$2:$B$33,2,FALSE)</f>
        <v>Индия</v>
      </c>
      <c r="M11" s="2"/>
      <c r="N11" s="2"/>
      <c r="O11" s="2"/>
      <c r="P11" s="2"/>
      <c r="Q11" s="2"/>
      <c r="R11" s="2"/>
      <c r="S11" s="2"/>
    </row>
    <row r="12" spans="1:19" ht="15" thickBot="1" x14ac:dyDescent="0.35">
      <c r="A12" s="8" t="s">
        <v>2</v>
      </c>
      <c r="B12" s="8" t="s">
        <v>64</v>
      </c>
      <c r="C12" s="8" t="s">
        <v>65</v>
      </c>
      <c r="D12" s="8" t="s">
        <v>66</v>
      </c>
      <c r="E12" s="9">
        <v>23552</v>
      </c>
      <c r="F12" s="9">
        <v>6009</v>
      </c>
      <c r="G12" s="10">
        <v>0.26</v>
      </c>
      <c r="H12" s="11">
        <v>0.124</v>
      </c>
      <c r="I12" s="9">
        <v>2578036</v>
      </c>
      <c r="J12" s="29"/>
      <c r="K12" s="2" t="str">
        <f>IFERROR(VLOOKUP(C12,method_group!$A$2:$B$426,2,FALSE),"не найденный метод")</f>
        <v>Online banking</v>
      </c>
      <c r="L12" s="2" t="str">
        <f>VLOOKUP(D12,country!$A$2:$B$33,2,FALSE)</f>
        <v>Чехия</v>
      </c>
      <c r="M12" s="2"/>
      <c r="N12" s="2"/>
      <c r="O12" s="2"/>
      <c r="P12" s="2"/>
      <c r="Q12" s="2"/>
      <c r="R12" s="2"/>
      <c r="S12" s="2"/>
    </row>
    <row r="13" spans="1:19" ht="15" thickBot="1" x14ac:dyDescent="0.35">
      <c r="A13" s="8" t="s">
        <v>2</v>
      </c>
      <c r="B13" s="8" t="s">
        <v>67</v>
      </c>
      <c r="C13" s="8" t="s">
        <v>49</v>
      </c>
      <c r="D13" s="8" t="s">
        <v>68</v>
      </c>
      <c r="E13" s="9">
        <v>22613</v>
      </c>
      <c r="F13" s="9">
        <v>5927</v>
      </c>
      <c r="G13" s="10">
        <v>0.26</v>
      </c>
      <c r="H13" s="11">
        <v>6.9000000000000006E-2</v>
      </c>
      <c r="I13" s="9">
        <v>703615</v>
      </c>
      <c r="J13" s="29"/>
      <c r="K13" s="2" t="str">
        <f>IFERROR(VLOOKUP(C13,method_group!$A$2:$B$426,2,FALSE),"не найденный метод")</f>
        <v>не найденный метод</v>
      </c>
      <c r="L13" s="2" t="str">
        <f>VLOOKUP(D13,country!$A$2:$B$33,2,FALSE)</f>
        <v>Польша</v>
      </c>
      <c r="M13" s="2"/>
      <c r="N13" s="2"/>
      <c r="O13" s="2"/>
      <c r="P13" s="2"/>
      <c r="Q13" s="2"/>
      <c r="R13" s="2"/>
      <c r="S13" s="2"/>
    </row>
    <row r="14" spans="1:19" ht="15" thickBot="1" x14ac:dyDescent="0.35">
      <c r="A14" s="8" t="s">
        <v>2</v>
      </c>
      <c r="B14" s="8" t="s">
        <v>64</v>
      </c>
      <c r="C14" s="8" t="s">
        <v>65</v>
      </c>
      <c r="D14" s="8" t="s">
        <v>69</v>
      </c>
      <c r="E14" s="9">
        <v>4504</v>
      </c>
      <c r="F14" s="9">
        <v>1239</v>
      </c>
      <c r="G14" s="10">
        <v>0.28000000000000003</v>
      </c>
      <c r="H14" s="11">
        <v>0.125</v>
      </c>
      <c r="I14" s="9">
        <v>933973</v>
      </c>
      <c r="J14" s="29"/>
      <c r="K14" s="2" t="str">
        <f>IFERROR(VLOOKUP(C14,method_group!$A$2:$B$426,2,FALSE),"не найденный метод")</f>
        <v>Online banking</v>
      </c>
      <c r="L14" s="2" t="str">
        <f>VLOOKUP(D14,country!$A$2:$B$33,2,FALSE)</f>
        <v>Венгрия</v>
      </c>
      <c r="M14" s="2"/>
      <c r="N14" s="2"/>
      <c r="O14" s="2"/>
      <c r="P14" s="2"/>
      <c r="Q14" s="2"/>
      <c r="R14" s="2"/>
      <c r="S14" s="2"/>
    </row>
    <row r="15" spans="1:19" ht="15" thickBot="1" x14ac:dyDescent="0.35">
      <c r="A15" s="8" t="s">
        <v>2</v>
      </c>
      <c r="B15" s="8" t="s">
        <v>56</v>
      </c>
      <c r="C15" s="8" t="s">
        <v>70</v>
      </c>
      <c r="D15" s="8" t="s">
        <v>58</v>
      </c>
      <c r="E15" s="9">
        <v>41734</v>
      </c>
      <c r="F15" s="9">
        <v>11548</v>
      </c>
      <c r="G15" s="10">
        <v>0.28000000000000003</v>
      </c>
      <c r="H15" s="11">
        <v>6.0999999999999999E-2</v>
      </c>
      <c r="I15" s="9">
        <v>2270356</v>
      </c>
      <c r="J15" s="29"/>
      <c r="K15" s="2" t="str">
        <f>IFERROR(VLOOKUP(C15,method_group!$A$2:$B$426,2,FALSE),"не найденный метод")</f>
        <v>Терминал</v>
      </c>
      <c r="L15" s="2" t="str">
        <f>VLOOKUP(D15,country!$A$2:$B$33,2,FALSE)</f>
        <v>Индия</v>
      </c>
      <c r="M15" s="2"/>
      <c r="N15" s="2"/>
      <c r="O15" s="2"/>
      <c r="P15" s="2"/>
      <c r="Q15" s="2"/>
      <c r="R15" s="2"/>
      <c r="S15" s="2"/>
    </row>
    <row r="16" spans="1:19" ht="15" thickBot="1" x14ac:dyDescent="0.35">
      <c r="A16" s="8" t="s">
        <v>2</v>
      </c>
      <c r="B16" s="8" t="s">
        <v>71</v>
      </c>
      <c r="C16" s="8" t="s">
        <v>61</v>
      </c>
      <c r="D16" s="8" t="s">
        <v>50</v>
      </c>
      <c r="E16" s="9">
        <v>4394</v>
      </c>
      <c r="F16" s="9">
        <v>1255</v>
      </c>
      <c r="G16" s="10">
        <v>0.28999999999999998</v>
      </c>
      <c r="H16" s="11">
        <v>0.14699999999999999</v>
      </c>
      <c r="I16" s="9">
        <v>408135</v>
      </c>
      <c r="J16" s="29"/>
      <c r="K16" s="2" t="str">
        <f>IFERROR(VLOOKUP(C16,method_group!$A$2:$B$426,2,FALSE),"не найденный метод")</f>
        <v>не найденный метод</v>
      </c>
      <c r="L16" s="2" t="str">
        <f>VLOOKUP(D16,country!$A$2:$B$33,2,FALSE)</f>
        <v>Азербайджан</v>
      </c>
      <c r="M16" s="2"/>
      <c r="N16" s="2"/>
      <c r="O16" s="2"/>
      <c r="P16" s="2"/>
      <c r="Q16" s="2"/>
      <c r="R16" s="2"/>
      <c r="S16" s="2"/>
    </row>
    <row r="17" spans="1:19" ht="15" thickBot="1" x14ac:dyDescent="0.35">
      <c r="A17" s="8" t="s">
        <v>2</v>
      </c>
      <c r="B17" s="8" t="s">
        <v>72</v>
      </c>
      <c r="C17" s="8" t="s">
        <v>73</v>
      </c>
      <c r="D17" s="8" t="s">
        <v>74</v>
      </c>
      <c r="E17" s="9">
        <v>4481</v>
      </c>
      <c r="F17" s="9">
        <v>1346</v>
      </c>
      <c r="G17" s="10">
        <v>0.3</v>
      </c>
      <c r="H17" s="11">
        <v>1.7999999999999999E-2</v>
      </c>
      <c r="I17" s="9">
        <v>3819865</v>
      </c>
      <c r="J17" s="29"/>
      <c r="K17" s="2" t="str">
        <f>IFERROR(VLOOKUP(C17,method_group!$A$2:$B$426,2,FALSE),"не найденный метод")</f>
        <v>не найденный метод</v>
      </c>
      <c r="L17" s="2" t="str">
        <f>VLOOKUP(D17,country!$A$2:$B$33,2,FALSE)</f>
        <v>США</v>
      </c>
      <c r="M17" s="2"/>
      <c r="N17" s="2"/>
      <c r="O17" s="2"/>
      <c r="P17" s="2"/>
      <c r="Q17" s="2"/>
      <c r="R17" s="2"/>
      <c r="S17" s="2"/>
    </row>
    <row r="18" spans="1:19" ht="15" thickBot="1" x14ac:dyDescent="0.35">
      <c r="A18" s="8" t="s">
        <v>2</v>
      </c>
      <c r="B18" s="8" t="s">
        <v>75</v>
      </c>
      <c r="C18" s="8" t="s">
        <v>63</v>
      </c>
      <c r="D18" s="8" t="s">
        <v>58</v>
      </c>
      <c r="E18" s="9">
        <v>12401</v>
      </c>
      <c r="F18" s="9">
        <v>3780</v>
      </c>
      <c r="G18" s="10">
        <v>0.3</v>
      </c>
      <c r="H18" s="11">
        <v>0.08</v>
      </c>
      <c r="I18" s="9">
        <v>4032062</v>
      </c>
      <c r="J18" s="29"/>
      <c r="K18" s="2" t="str">
        <f>IFERROR(VLOOKUP(C18,method_group!$A$2:$B$426,2,FALSE),"не найденный метод")</f>
        <v>не найденный метод</v>
      </c>
      <c r="L18" s="2" t="str">
        <f>VLOOKUP(D18,country!$A$2:$B$33,2,FALSE)</f>
        <v>Индия</v>
      </c>
      <c r="M18" s="2"/>
      <c r="N18" s="2"/>
      <c r="O18" s="2"/>
      <c r="P18" s="2"/>
      <c r="Q18" s="2"/>
      <c r="R18" s="2"/>
      <c r="S18" s="2"/>
    </row>
    <row r="19" spans="1:19" ht="15" thickBot="1" x14ac:dyDescent="0.35">
      <c r="A19" s="8" t="s">
        <v>2</v>
      </c>
      <c r="B19" s="8" t="s">
        <v>67</v>
      </c>
      <c r="C19" s="8" t="s">
        <v>76</v>
      </c>
      <c r="D19" s="8" t="s">
        <v>68</v>
      </c>
      <c r="E19" s="9">
        <v>21077</v>
      </c>
      <c r="F19" s="9">
        <v>6805</v>
      </c>
      <c r="G19" s="10">
        <v>0.32</v>
      </c>
      <c r="H19" s="11">
        <v>7.5999999999999998E-2</v>
      </c>
      <c r="I19" s="9">
        <v>4109599</v>
      </c>
      <c r="J19" s="29"/>
      <c r="K19" s="2" t="str">
        <f>IFERROR(VLOOKUP(C19,method_group!$A$2:$B$426,2,FALSE),"не найденный метод")</f>
        <v>не найденный метод</v>
      </c>
      <c r="L19" s="2" t="str">
        <f>VLOOKUP(D19,country!$A$2:$B$33,2,FALSE)</f>
        <v>Польша</v>
      </c>
      <c r="M19" s="2"/>
      <c r="N19" s="2"/>
      <c r="O19" s="2"/>
      <c r="P19" s="2"/>
      <c r="Q19" s="2"/>
      <c r="R19" s="2"/>
      <c r="S19" s="2"/>
    </row>
    <row r="20" spans="1:19" ht="15" thickBot="1" x14ac:dyDescent="0.35">
      <c r="A20" s="8" t="s">
        <v>2</v>
      </c>
      <c r="B20" s="8" t="s">
        <v>59</v>
      </c>
      <c r="C20" s="8" t="s">
        <v>77</v>
      </c>
      <c r="D20" s="8" t="s">
        <v>50</v>
      </c>
      <c r="E20" s="9">
        <v>11019</v>
      </c>
      <c r="F20" s="9">
        <v>3645</v>
      </c>
      <c r="G20" s="10">
        <v>0.33</v>
      </c>
      <c r="H20" s="11">
        <v>6.5000000000000002E-2</v>
      </c>
      <c r="I20" s="9">
        <v>756038</v>
      </c>
      <c r="J20" s="29"/>
      <c r="K20" s="2" t="str">
        <f>IFERROR(VLOOKUP(C20,method_group!$A$2:$B$426,2,FALSE),"не найденный метод")</f>
        <v>не найденный метод</v>
      </c>
      <c r="L20" s="2" t="str">
        <f>VLOOKUP(D20,country!$A$2:$B$33,2,FALSE)</f>
        <v>Азербайджан</v>
      </c>
      <c r="M20" s="2"/>
      <c r="N20" s="2"/>
      <c r="O20" s="2"/>
      <c r="P20" s="2"/>
      <c r="Q20" s="2"/>
      <c r="R20" s="2"/>
      <c r="S20" s="2"/>
    </row>
    <row r="21" spans="1:19" ht="15" thickBot="1" x14ac:dyDescent="0.35">
      <c r="A21" s="8" t="s">
        <v>2</v>
      </c>
      <c r="B21" s="8" t="s">
        <v>78</v>
      </c>
      <c r="C21" s="8" t="s">
        <v>79</v>
      </c>
      <c r="D21" s="8" t="s">
        <v>80</v>
      </c>
      <c r="E21" s="9">
        <v>4991</v>
      </c>
      <c r="F21" s="9">
        <v>1706</v>
      </c>
      <c r="G21" s="10">
        <v>0.34</v>
      </c>
      <c r="H21" s="11">
        <v>7.6999999999999999E-2</v>
      </c>
      <c r="I21" s="9">
        <v>4054035</v>
      </c>
      <c r="J21" s="29"/>
      <c r="K21" s="2" t="str">
        <f>IFERROR(VLOOKUP(C21,method_group!$A$2:$B$426,2,FALSE),"не найденный метод")</f>
        <v>не найденный метод</v>
      </c>
      <c r="L21" s="2" t="str">
        <f>VLOOKUP(D21,country!$A$2:$B$33,2,FALSE)</f>
        <v>Украина</v>
      </c>
      <c r="M21" s="2"/>
      <c r="N21" s="2"/>
      <c r="O21" s="2"/>
      <c r="P21" s="2"/>
      <c r="Q21" s="2"/>
      <c r="R21" s="2"/>
      <c r="S21" s="2"/>
    </row>
    <row r="22" spans="1:19" ht="15" thickBot="1" x14ac:dyDescent="0.35">
      <c r="A22" s="8" t="s">
        <v>2</v>
      </c>
      <c r="B22" s="8" t="s">
        <v>81</v>
      </c>
      <c r="C22" s="8" t="s">
        <v>61</v>
      </c>
      <c r="D22" s="8" t="s">
        <v>66</v>
      </c>
      <c r="E22" s="9">
        <v>4171</v>
      </c>
      <c r="F22" s="9">
        <v>1434</v>
      </c>
      <c r="G22" s="10">
        <v>0.34</v>
      </c>
      <c r="H22" s="11">
        <v>8.5999999999999993E-2</v>
      </c>
      <c r="I22" s="9">
        <v>1074224</v>
      </c>
      <c r="J22" s="29"/>
      <c r="K22" s="2" t="str">
        <f>IFERROR(VLOOKUP(C22,method_group!$A$2:$B$426,2,FALSE),"не найденный метод")</f>
        <v>не найденный метод</v>
      </c>
      <c r="L22" s="2" t="str">
        <f>VLOOKUP(D22,country!$A$2:$B$33,2,FALSE)</f>
        <v>Чехия</v>
      </c>
      <c r="M22" s="2"/>
      <c r="N22" s="2"/>
      <c r="O22" s="2"/>
      <c r="P22" s="2"/>
      <c r="Q22" s="2"/>
      <c r="R22" s="2"/>
      <c r="S22" s="2"/>
    </row>
    <row r="23" spans="1:19" ht="15" thickBot="1" x14ac:dyDescent="0.35">
      <c r="A23" s="8" t="s">
        <v>2</v>
      </c>
      <c r="B23" s="8" t="s">
        <v>75</v>
      </c>
      <c r="C23" s="8" t="s">
        <v>82</v>
      </c>
      <c r="D23" s="8" t="s">
        <v>58</v>
      </c>
      <c r="E23" s="9">
        <v>15862</v>
      </c>
      <c r="F23" s="9">
        <v>5485</v>
      </c>
      <c r="G23" s="10">
        <v>0.35</v>
      </c>
      <c r="H23" s="11">
        <v>8.4000000000000005E-2</v>
      </c>
      <c r="I23" s="9">
        <v>1750369</v>
      </c>
      <c r="J23" s="29"/>
      <c r="K23" s="2" t="str">
        <f>IFERROR(VLOOKUP(C23,method_group!$A$2:$B$426,2,FALSE),"не найденный метод")</f>
        <v>Online banking</v>
      </c>
      <c r="L23" s="2" t="str">
        <f>VLOOKUP(D23,country!$A$2:$B$33,2,FALSE)</f>
        <v>Индия</v>
      </c>
      <c r="M23" s="2"/>
      <c r="N23" s="2"/>
      <c r="O23" s="2"/>
      <c r="P23" s="2"/>
      <c r="Q23" s="2"/>
      <c r="R23" s="2"/>
      <c r="S23" s="2"/>
    </row>
    <row r="24" spans="1:19" ht="15" thickBot="1" x14ac:dyDescent="0.35">
      <c r="A24" s="8" t="s">
        <v>2</v>
      </c>
      <c r="B24" s="8" t="s">
        <v>83</v>
      </c>
      <c r="C24" s="8" t="s">
        <v>84</v>
      </c>
      <c r="D24" s="8" t="s">
        <v>46</v>
      </c>
      <c r="E24" s="9">
        <v>12751</v>
      </c>
      <c r="F24" s="9">
        <v>4452</v>
      </c>
      <c r="G24" s="10">
        <v>0.35</v>
      </c>
      <c r="H24" s="11">
        <v>5.2999999999999999E-2</v>
      </c>
      <c r="I24" s="9">
        <v>854663</v>
      </c>
      <c r="J24" s="29"/>
      <c r="K24" s="2" t="str">
        <f>IFERROR(VLOOKUP(C24,method_group!$A$2:$B$426,2,FALSE),"не найденный метод")</f>
        <v>не найденный метод</v>
      </c>
      <c r="L24" s="2" t="str">
        <f>VLOOKUP(D24,country!$A$2:$B$33,2,FALSE)</f>
        <v>Россия</v>
      </c>
      <c r="M24" s="2"/>
      <c r="N24" s="2"/>
      <c r="O24" s="2"/>
      <c r="P24" s="2"/>
      <c r="Q24" s="2"/>
      <c r="R24" s="2"/>
      <c r="S24" s="2"/>
    </row>
    <row r="25" spans="1:19" ht="15" thickBot="1" x14ac:dyDescent="0.35">
      <c r="A25" s="8" t="s">
        <v>2</v>
      </c>
      <c r="B25" s="8" t="s">
        <v>85</v>
      </c>
      <c r="C25" s="8" t="s">
        <v>86</v>
      </c>
      <c r="D25" s="8" t="s">
        <v>46</v>
      </c>
      <c r="E25" s="9">
        <v>12764</v>
      </c>
      <c r="F25" s="9">
        <v>4479</v>
      </c>
      <c r="G25" s="10">
        <v>0.35</v>
      </c>
      <c r="H25" s="11">
        <v>0.19</v>
      </c>
      <c r="I25" s="9">
        <v>2760675</v>
      </c>
      <c r="J25" s="29"/>
      <c r="K25" s="2" t="str">
        <f>IFERROR(VLOOKUP(C25,method_group!$A$2:$B$426,2,FALSE),"не найденный метод")</f>
        <v>не найденный метод</v>
      </c>
      <c r="L25" s="2" t="str">
        <f>VLOOKUP(D25,country!$A$2:$B$33,2,FALSE)</f>
        <v>Россия</v>
      </c>
      <c r="M25" s="2"/>
      <c r="N25" s="2"/>
      <c r="O25" s="2"/>
      <c r="P25" s="2"/>
      <c r="Q25" s="2"/>
      <c r="R25" s="2"/>
      <c r="S25" s="2"/>
    </row>
    <row r="26" spans="1:19" ht="15" thickBot="1" x14ac:dyDescent="0.35">
      <c r="A26" s="8" t="s">
        <v>2</v>
      </c>
      <c r="B26" s="8" t="s">
        <v>75</v>
      </c>
      <c r="C26" s="8" t="s">
        <v>87</v>
      </c>
      <c r="D26" s="8" t="s">
        <v>58</v>
      </c>
      <c r="E26" s="9">
        <v>7063</v>
      </c>
      <c r="F26" s="9">
        <v>2539</v>
      </c>
      <c r="G26" s="10">
        <v>0.36</v>
      </c>
      <c r="H26" s="11">
        <v>8.5000000000000006E-2</v>
      </c>
      <c r="I26" s="9">
        <v>3700671</v>
      </c>
      <c r="J26" s="29"/>
      <c r="K26" s="2" t="str">
        <f>IFERROR(VLOOKUP(C26,method_group!$A$2:$B$426,2,FALSE),"не найденный метод")</f>
        <v>не найденный метод</v>
      </c>
      <c r="L26" s="2" t="str">
        <f>VLOOKUP(D26,country!$A$2:$B$33,2,FALSE)</f>
        <v>Индия</v>
      </c>
      <c r="M26" s="2"/>
      <c r="N26" s="2"/>
      <c r="O26" s="2"/>
      <c r="P26" s="2"/>
      <c r="Q26" s="2"/>
      <c r="R26" s="2"/>
      <c r="S26" s="2"/>
    </row>
    <row r="27" spans="1:19" ht="15" thickBot="1" x14ac:dyDescent="0.35">
      <c r="A27" s="8" t="s">
        <v>2</v>
      </c>
      <c r="B27" s="8" t="s">
        <v>71</v>
      </c>
      <c r="C27" s="8" t="s">
        <v>88</v>
      </c>
      <c r="D27" s="8" t="s">
        <v>46</v>
      </c>
      <c r="E27" s="9">
        <v>10879</v>
      </c>
      <c r="F27" s="9">
        <v>4015</v>
      </c>
      <c r="G27" s="10">
        <v>0.37</v>
      </c>
      <c r="H27" s="11">
        <v>0.13400000000000001</v>
      </c>
      <c r="I27" s="9">
        <v>748851</v>
      </c>
      <c r="J27" s="29"/>
      <c r="K27" s="2" t="str">
        <f>IFERROR(VLOOKUP(C27,method_group!$A$2:$B$426,2,FALSE),"не найденный метод")</f>
        <v>не найденный метод</v>
      </c>
      <c r="L27" s="2" t="str">
        <f>VLOOKUP(D27,country!$A$2:$B$33,2,FALSE)</f>
        <v>Россия</v>
      </c>
      <c r="M27" s="2"/>
      <c r="N27" s="2"/>
      <c r="O27" s="2"/>
      <c r="P27" s="2"/>
      <c r="Q27" s="2"/>
      <c r="R27" s="2"/>
      <c r="S27" s="2"/>
    </row>
    <row r="28" spans="1:19" ht="15" thickBot="1" x14ac:dyDescent="0.35">
      <c r="A28" s="8" t="s">
        <v>2</v>
      </c>
      <c r="B28" s="8" t="s">
        <v>89</v>
      </c>
      <c r="C28" s="8" t="s">
        <v>76</v>
      </c>
      <c r="D28" s="8" t="s">
        <v>90</v>
      </c>
      <c r="E28" s="9">
        <v>6794</v>
      </c>
      <c r="F28" s="9">
        <v>2544</v>
      </c>
      <c r="G28" s="10">
        <v>0.37</v>
      </c>
      <c r="H28" s="11">
        <v>6.8000000000000005E-2</v>
      </c>
      <c r="I28" s="9">
        <v>1583685</v>
      </c>
      <c r="J28" s="29"/>
      <c r="K28" s="2" t="str">
        <f>IFERROR(VLOOKUP(C28,method_group!$A$2:$B$426,2,FALSE),"не найденный метод")</f>
        <v>не найденный метод</v>
      </c>
      <c r="L28" s="2" t="str">
        <f>VLOOKUP(D28,country!$A$2:$B$33,2,FALSE)</f>
        <v>Казахстан</v>
      </c>
      <c r="M28" s="2"/>
      <c r="N28" s="2"/>
      <c r="O28" s="2"/>
      <c r="P28" s="2"/>
      <c r="Q28" s="2"/>
      <c r="R28" s="2"/>
      <c r="S28" s="2"/>
    </row>
    <row r="29" spans="1:19" ht="15" thickBot="1" x14ac:dyDescent="0.35">
      <c r="A29" s="8" t="s">
        <v>2</v>
      </c>
      <c r="B29" s="8" t="s">
        <v>91</v>
      </c>
      <c r="C29" s="8" t="s">
        <v>92</v>
      </c>
      <c r="D29" s="8" t="s">
        <v>58</v>
      </c>
      <c r="E29" s="9">
        <v>7341</v>
      </c>
      <c r="F29" s="9">
        <v>2750</v>
      </c>
      <c r="G29" s="10">
        <v>0.37</v>
      </c>
      <c r="H29" s="11">
        <v>0.155</v>
      </c>
      <c r="I29" s="9">
        <v>1842477</v>
      </c>
      <c r="J29" s="29"/>
      <c r="K29" s="2" t="str">
        <f>IFERROR(VLOOKUP(C29,method_group!$A$2:$B$426,2,FALSE),"не найденный метод")</f>
        <v>не найденный метод</v>
      </c>
      <c r="L29" s="2" t="str">
        <f>VLOOKUP(D29,country!$A$2:$B$33,2,FALSE)</f>
        <v>Индия</v>
      </c>
      <c r="M29" s="2"/>
      <c r="N29" s="2"/>
      <c r="O29" s="2"/>
      <c r="P29" s="2"/>
      <c r="Q29" s="2"/>
      <c r="R29" s="2"/>
      <c r="S29" s="2"/>
    </row>
    <row r="30" spans="1:19" ht="15" thickBot="1" x14ac:dyDescent="0.35">
      <c r="A30" s="8" t="s">
        <v>2</v>
      </c>
      <c r="B30" s="8" t="s">
        <v>93</v>
      </c>
      <c r="C30" s="8" t="s">
        <v>94</v>
      </c>
      <c r="D30" s="8" t="s">
        <v>46</v>
      </c>
      <c r="E30" s="9">
        <v>2750</v>
      </c>
      <c r="F30" s="9">
        <v>1052</v>
      </c>
      <c r="G30" s="10">
        <v>0.38</v>
      </c>
      <c r="H30" s="11">
        <v>0.111</v>
      </c>
      <c r="I30" s="9">
        <v>1603650</v>
      </c>
      <c r="J30" s="29"/>
      <c r="K30" s="2" t="str">
        <f>IFERROR(VLOOKUP(C30,method_group!$A$2:$B$426,2,FALSE),"не найденный метод")</f>
        <v>не найденный метод</v>
      </c>
      <c r="L30" s="2" t="str">
        <f>VLOOKUP(D30,country!$A$2:$B$33,2,FALSE)</f>
        <v>Россия</v>
      </c>
      <c r="M30" s="2"/>
      <c r="N30" s="2"/>
      <c r="O30" s="2"/>
      <c r="P30" s="2"/>
      <c r="Q30" s="2"/>
      <c r="R30" s="2"/>
      <c r="S30" s="2"/>
    </row>
    <row r="31" spans="1:19" ht="15" thickBot="1" x14ac:dyDescent="0.35">
      <c r="A31" s="8" t="s">
        <v>2</v>
      </c>
      <c r="B31" s="8" t="s">
        <v>95</v>
      </c>
      <c r="C31" s="8" t="s">
        <v>96</v>
      </c>
      <c r="D31" s="8" t="s">
        <v>80</v>
      </c>
      <c r="E31" s="9">
        <v>24408</v>
      </c>
      <c r="F31" s="9">
        <v>9369</v>
      </c>
      <c r="G31" s="10">
        <v>0.38</v>
      </c>
      <c r="H31" s="11">
        <v>8.1000000000000003E-2</v>
      </c>
      <c r="I31" s="9">
        <v>2960315</v>
      </c>
      <c r="J31" s="29"/>
      <c r="K31" s="2" t="str">
        <f>IFERROR(VLOOKUP(C31,method_group!$A$2:$B$426,2,FALSE),"не найденный метод")</f>
        <v>не найденный метод</v>
      </c>
      <c r="L31" s="2" t="str">
        <f>VLOOKUP(D31,country!$A$2:$B$33,2,FALSE)</f>
        <v>Украина</v>
      </c>
      <c r="M31" s="2"/>
      <c r="N31" s="2"/>
      <c r="O31" s="2"/>
      <c r="P31" s="2"/>
      <c r="Q31" s="2"/>
      <c r="R31" s="2"/>
      <c r="S31" s="2"/>
    </row>
    <row r="32" spans="1:19" ht="15" thickBot="1" x14ac:dyDescent="0.35">
      <c r="A32" s="8" t="s">
        <v>2</v>
      </c>
      <c r="B32" s="8" t="s">
        <v>97</v>
      </c>
      <c r="C32" s="8" t="s">
        <v>49</v>
      </c>
      <c r="D32" s="8" t="s">
        <v>90</v>
      </c>
      <c r="E32" s="9">
        <v>7665</v>
      </c>
      <c r="F32" s="9">
        <v>2959</v>
      </c>
      <c r="G32" s="10">
        <v>0.39</v>
      </c>
      <c r="H32" s="11">
        <v>0.115</v>
      </c>
      <c r="I32" s="9">
        <v>2214130</v>
      </c>
      <c r="J32" s="29"/>
      <c r="K32" s="2" t="str">
        <f>IFERROR(VLOOKUP(C32,method_group!$A$2:$B$426,2,FALSE),"не найденный метод")</f>
        <v>не найденный метод</v>
      </c>
      <c r="L32" s="2" t="str">
        <f>VLOOKUP(D32,country!$A$2:$B$33,2,FALSE)</f>
        <v>Казахстан</v>
      </c>
      <c r="M32" s="2"/>
      <c r="N32" s="2"/>
      <c r="O32" s="2"/>
      <c r="P32" s="2"/>
      <c r="Q32" s="2"/>
      <c r="R32" s="2"/>
      <c r="S32" s="2"/>
    </row>
    <row r="33" spans="1:19" ht="15" thickBot="1" x14ac:dyDescent="0.35">
      <c r="A33" s="8" t="s">
        <v>2</v>
      </c>
      <c r="B33" s="8" t="s">
        <v>98</v>
      </c>
      <c r="C33" s="8" t="s">
        <v>99</v>
      </c>
      <c r="D33" s="8" t="s">
        <v>58</v>
      </c>
      <c r="E33" s="9">
        <v>34920</v>
      </c>
      <c r="F33" s="9">
        <v>13847</v>
      </c>
      <c r="G33" s="10">
        <v>0.4</v>
      </c>
      <c r="H33" s="11">
        <v>0.23200000000000001</v>
      </c>
      <c r="I33" s="9">
        <v>2582446</v>
      </c>
      <c r="J33" s="29"/>
      <c r="K33" s="2" t="str">
        <f>IFERROR(VLOOKUP(C33,method_group!$A$2:$B$426,2,FALSE),"не найденный метод")</f>
        <v>не найденный метод</v>
      </c>
      <c r="L33" s="2" t="str">
        <f>VLOOKUP(D33,country!$A$2:$B$33,2,FALSE)</f>
        <v>Индия</v>
      </c>
      <c r="M33" s="2"/>
      <c r="N33" s="2"/>
      <c r="O33" s="2"/>
      <c r="P33" s="2"/>
      <c r="Q33" s="2"/>
      <c r="R33" s="2"/>
      <c r="S33" s="2"/>
    </row>
    <row r="34" spans="1:19" ht="15" thickBot="1" x14ac:dyDescent="0.35">
      <c r="A34" s="8" t="s">
        <v>2</v>
      </c>
      <c r="B34" s="8" t="s">
        <v>100</v>
      </c>
      <c r="C34" s="8" t="s">
        <v>101</v>
      </c>
      <c r="D34" s="8" t="s">
        <v>90</v>
      </c>
      <c r="E34" s="9">
        <v>6039</v>
      </c>
      <c r="F34" s="9">
        <v>2444</v>
      </c>
      <c r="G34" s="10">
        <v>0.4</v>
      </c>
      <c r="H34" s="11">
        <v>0.14399999999999999</v>
      </c>
      <c r="I34" s="9">
        <v>3041364</v>
      </c>
      <c r="J34" s="29"/>
      <c r="K34" s="2" t="str">
        <f>IFERROR(VLOOKUP(C34,method_group!$A$2:$B$426,2,FALSE),"не найденный метод")</f>
        <v>не найденный метод</v>
      </c>
      <c r="L34" s="2" t="str">
        <f>VLOOKUP(D34,country!$A$2:$B$33,2,FALSE)</f>
        <v>Казахстан</v>
      </c>
      <c r="M34" s="2"/>
      <c r="N34" s="2"/>
      <c r="O34" s="2"/>
      <c r="P34" s="2"/>
      <c r="Q34" s="2"/>
      <c r="R34" s="2"/>
      <c r="S34" s="2"/>
    </row>
    <row r="35" spans="1:19" ht="15" thickBot="1" x14ac:dyDescent="0.35">
      <c r="A35" s="8" t="s">
        <v>2</v>
      </c>
      <c r="B35" s="8" t="s">
        <v>102</v>
      </c>
      <c r="C35" s="8" t="s">
        <v>103</v>
      </c>
      <c r="D35" s="8" t="s">
        <v>104</v>
      </c>
      <c r="E35" s="9">
        <v>213164</v>
      </c>
      <c r="F35" s="9">
        <v>86680</v>
      </c>
      <c r="G35" s="10">
        <v>0.41</v>
      </c>
      <c r="H35" s="11">
        <v>0.14799999999999999</v>
      </c>
      <c r="I35" s="9">
        <v>2512749</v>
      </c>
      <c r="J35" s="29"/>
      <c r="K35" s="2" t="str">
        <f>IFERROR(VLOOKUP(C35,method_group!$A$2:$B$426,2,FALSE),"не найденный метод")</f>
        <v>не найденный метод</v>
      </c>
      <c r="L35" s="2" t="str">
        <f>VLOOKUP(D35,country!$A$2:$B$33,2,FALSE)</f>
        <v>Узбекистан</v>
      </c>
      <c r="M35" s="2"/>
      <c r="N35" s="2"/>
      <c r="O35" s="2"/>
      <c r="P35" s="2"/>
      <c r="Q35" s="2"/>
      <c r="R35" s="2"/>
      <c r="S35" s="2"/>
    </row>
    <row r="36" spans="1:19" ht="15" thickBot="1" x14ac:dyDescent="0.35">
      <c r="A36" s="8" t="s">
        <v>2</v>
      </c>
      <c r="B36" s="8" t="s">
        <v>105</v>
      </c>
      <c r="C36" s="8" t="s">
        <v>52</v>
      </c>
      <c r="D36" s="8" t="s">
        <v>90</v>
      </c>
      <c r="E36" s="9">
        <v>3163</v>
      </c>
      <c r="F36" s="9">
        <v>1293</v>
      </c>
      <c r="G36" s="10">
        <v>0.41</v>
      </c>
      <c r="H36" s="11">
        <v>0.14299999999999999</v>
      </c>
      <c r="I36" s="9">
        <v>4296496</v>
      </c>
      <c r="J36" s="29"/>
      <c r="K36" s="2" t="str">
        <f>IFERROR(VLOOKUP(C36,method_group!$A$2:$B$426,2,FALSE),"не найденный метод")</f>
        <v>не найденный метод</v>
      </c>
      <c r="L36" s="2" t="str">
        <f>VLOOKUP(D36,country!$A$2:$B$33,2,FALSE)</f>
        <v>Казахстан</v>
      </c>
      <c r="M36" s="2"/>
      <c r="N36" s="2"/>
      <c r="O36" s="2"/>
      <c r="P36" s="2"/>
      <c r="Q36" s="2"/>
      <c r="R36" s="2"/>
      <c r="S36" s="2"/>
    </row>
    <row r="37" spans="1:19" ht="15" thickBot="1" x14ac:dyDescent="0.35">
      <c r="A37" s="8" t="s">
        <v>2</v>
      </c>
      <c r="B37" s="8" t="s">
        <v>106</v>
      </c>
      <c r="C37" s="8" t="s">
        <v>47</v>
      </c>
      <c r="D37" s="8" t="s">
        <v>46</v>
      </c>
      <c r="E37" s="9">
        <v>6032</v>
      </c>
      <c r="F37" s="9">
        <v>2504</v>
      </c>
      <c r="G37" s="10">
        <v>0.42</v>
      </c>
      <c r="H37" s="11">
        <v>7.0000000000000007E-2</v>
      </c>
      <c r="I37" s="9">
        <v>1013222</v>
      </c>
      <c r="J37" s="29"/>
      <c r="K37" s="2" t="str">
        <f>IFERROR(VLOOKUP(C37,method_group!$A$2:$B$426,2,FALSE),"не найденный метод")</f>
        <v>не найденный метод</v>
      </c>
      <c r="L37" s="2" t="str">
        <f>VLOOKUP(D37,country!$A$2:$B$33,2,FALSE)</f>
        <v>Россия</v>
      </c>
      <c r="M37" s="2"/>
      <c r="N37" s="2"/>
      <c r="O37" s="2"/>
      <c r="P37" s="2"/>
      <c r="Q37" s="2"/>
      <c r="R37" s="2"/>
      <c r="S37" s="2"/>
    </row>
    <row r="38" spans="1:19" ht="15" thickBot="1" x14ac:dyDescent="0.35">
      <c r="A38" s="8" t="s">
        <v>2</v>
      </c>
      <c r="B38" s="8" t="s">
        <v>97</v>
      </c>
      <c r="C38" s="8" t="s">
        <v>49</v>
      </c>
      <c r="D38" s="8" t="s">
        <v>66</v>
      </c>
      <c r="E38" s="9">
        <v>5419</v>
      </c>
      <c r="F38" s="9">
        <v>2274</v>
      </c>
      <c r="G38" s="10">
        <v>0.42</v>
      </c>
      <c r="H38" s="11">
        <v>0.10100000000000001</v>
      </c>
      <c r="I38" s="9">
        <v>3984120</v>
      </c>
      <c r="J38" s="29"/>
      <c r="K38" s="2" t="str">
        <f>IFERROR(VLOOKUP(C38,method_group!$A$2:$B$426,2,FALSE),"не найденный метод")</f>
        <v>не найденный метод</v>
      </c>
      <c r="L38" s="2" t="str">
        <f>VLOOKUP(D38,country!$A$2:$B$33,2,FALSE)</f>
        <v>Чехия</v>
      </c>
      <c r="M38" s="2"/>
      <c r="N38" s="2"/>
      <c r="O38" s="2"/>
      <c r="P38" s="2"/>
      <c r="Q38" s="2"/>
      <c r="R38" s="2"/>
      <c r="S38" s="2"/>
    </row>
    <row r="39" spans="1:19" ht="15" thickBot="1" x14ac:dyDescent="0.35">
      <c r="A39" s="8" t="s">
        <v>2</v>
      </c>
      <c r="B39" s="8" t="s">
        <v>97</v>
      </c>
      <c r="C39" s="8" t="s">
        <v>49</v>
      </c>
      <c r="D39" s="8" t="s">
        <v>68</v>
      </c>
      <c r="E39" s="9">
        <v>3720</v>
      </c>
      <c r="F39" s="9">
        <v>1579</v>
      </c>
      <c r="G39" s="10">
        <v>0.42</v>
      </c>
      <c r="H39" s="11">
        <v>9.6000000000000002E-2</v>
      </c>
      <c r="I39" s="9">
        <v>3536057</v>
      </c>
      <c r="J39" s="29"/>
      <c r="K39" s="2" t="str">
        <f>IFERROR(VLOOKUP(C39,method_group!$A$2:$B$426,2,FALSE),"не найденный метод")</f>
        <v>не найденный метод</v>
      </c>
      <c r="L39" s="2" t="str">
        <f>VLOOKUP(D39,country!$A$2:$B$33,2,FALSE)</f>
        <v>Польша</v>
      </c>
      <c r="M39" s="2"/>
      <c r="N39" s="2"/>
      <c r="O39" s="2"/>
      <c r="P39" s="2"/>
      <c r="Q39" s="2"/>
      <c r="R39" s="2"/>
      <c r="S39" s="2"/>
    </row>
    <row r="40" spans="1:19" ht="15" thickBot="1" x14ac:dyDescent="0.35">
      <c r="A40" s="8" t="s">
        <v>2</v>
      </c>
      <c r="B40" s="8" t="s">
        <v>107</v>
      </c>
      <c r="C40" s="8" t="s">
        <v>108</v>
      </c>
      <c r="D40" s="8" t="s">
        <v>109</v>
      </c>
      <c r="E40" s="9">
        <v>33507</v>
      </c>
      <c r="F40" s="9">
        <v>14321</v>
      </c>
      <c r="G40" s="10">
        <v>0.43</v>
      </c>
      <c r="H40" s="11">
        <v>8.7999999999999995E-2</v>
      </c>
      <c r="I40" s="9">
        <v>878496</v>
      </c>
      <c r="J40" s="29"/>
      <c r="K40" s="2" t="str">
        <f>IFERROR(VLOOKUP(C40,method_group!$A$2:$B$426,2,FALSE),"не найденный метод")</f>
        <v>не найденный метод</v>
      </c>
      <c r="L40" s="2" t="str">
        <f>VLOOKUP(D40,country!$A$2:$B$33,2,FALSE)</f>
        <v>Бангладеш</v>
      </c>
      <c r="M40" s="2"/>
      <c r="N40" s="2"/>
      <c r="O40" s="2"/>
      <c r="P40" s="2"/>
      <c r="Q40" s="2"/>
      <c r="R40" s="2"/>
      <c r="S40" s="2"/>
    </row>
    <row r="41" spans="1:19" ht="15" thickBot="1" x14ac:dyDescent="0.35">
      <c r="A41" s="8" t="s">
        <v>2</v>
      </c>
      <c r="B41" s="8" t="s">
        <v>110</v>
      </c>
      <c r="C41" s="8" t="s">
        <v>111</v>
      </c>
      <c r="D41" s="8" t="s">
        <v>53</v>
      </c>
      <c r="E41" s="9">
        <v>10239</v>
      </c>
      <c r="F41" s="9">
        <v>4401</v>
      </c>
      <c r="G41" s="10">
        <v>0.43</v>
      </c>
      <c r="H41" s="11">
        <v>0.189</v>
      </c>
      <c r="I41" s="9">
        <v>3103916</v>
      </c>
      <c r="J41" s="29"/>
      <c r="K41" s="2" t="str">
        <f>IFERROR(VLOOKUP(C41,method_group!$A$2:$B$426,2,FALSE),"не найденный метод")</f>
        <v>не найденный метод</v>
      </c>
      <c r="L41" s="2" t="str">
        <f>VLOOKUP(D41,country!$A$2:$B$33,2,FALSE)</f>
        <v>Турция</v>
      </c>
      <c r="M41" s="2"/>
      <c r="N41" s="2"/>
      <c r="O41" s="2"/>
      <c r="P41" s="2"/>
      <c r="Q41" s="2"/>
      <c r="R41" s="2"/>
      <c r="S41" s="2"/>
    </row>
    <row r="42" spans="1:19" ht="15" thickBot="1" x14ac:dyDescent="0.35">
      <c r="A42" s="8" t="s">
        <v>2</v>
      </c>
      <c r="B42" s="8" t="s">
        <v>112</v>
      </c>
      <c r="C42" s="8" t="s">
        <v>45</v>
      </c>
      <c r="D42" s="8" t="s">
        <v>46</v>
      </c>
      <c r="E42" s="9">
        <v>5443</v>
      </c>
      <c r="F42" s="9">
        <v>2404</v>
      </c>
      <c r="G42" s="10">
        <v>0.44</v>
      </c>
      <c r="H42" s="11">
        <v>0.09</v>
      </c>
      <c r="I42" s="9">
        <v>2358086</v>
      </c>
      <c r="J42" s="29"/>
      <c r="K42" s="2" t="str">
        <f>IFERROR(VLOOKUP(C42,method_group!$A$2:$B$426,2,FALSE),"не найденный метод")</f>
        <v>не найденный метод</v>
      </c>
      <c r="L42" s="2" t="str">
        <f>VLOOKUP(D42,country!$A$2:$B$33,2,FALSE)</f>
        <v>Россия</v>
      </c>
      <c r="M42" s="2"/>
      <c r="N42" s="2"/>
      <c r="O42" s="2"/>
      <c r="P42" s="2"/>
      <c r="Q42" s="2"/>
      <c r="R42" s="2"/>
      <c r="S42" s="2"/>
    </row>
    <row r="43" spans="1:19" ht="15" thickBot="1" x14ac:dyDescent="0.35">
      <c r="A43" s="8" t="s">
        <v>2</v>
      </c>
      <c r="B43" s="8" t="s">
        <v>75</v>
      </c>
      <c r="C43" s="8" t="s">
        <v>113</v>
      </c>
      <c r="D43" s="8" t="s">
        <v>58</v>
      </c>
      <c r="E43" s="9">
        <v>4617</v>
      </c>
      <c r="F43" s="9">
        <v>2064</v>
      </c>
      <c r="G43" s="10">
        <v>0.45</v>
      </c>
      <c r="H43" s="11">
        <v>0.08</v>
      </c>
      <c r="I43" s="9">
        <v>4290792</v>
      </c>
      <c r="J43" s="29"/>
      <c r="K43" s="2" t="str">
        <f>IFERROR(VLOOKUP(C43,method_group!$A$2:$B$426,2,FALSE),"не найденный метод")</f>
        <v>не найденный метод</v>
      </c>
      <c r="L43" s="2" t="str">
        <f>VLOOKUP(D43,country!$A$2:$B$33,2,FALSE)</f>
        <v>Индия</v>
      </c>
      <c r="M43" s="2"/>
      <c r="N43" s="2"/>
      <c r="O43" s="2"/>
      <c r="P43" s="2"/>
      <c r="Q43" s="2"/>
      <c r="R43" s="2"/>
      <c r="S43" s="2"/>
    </row>
    <row r="44" spans="1:19" ht="15" thickBot="1" x14ac:dyDescent="0.35">
      <c r="A44" s="8" t="s">
        <v>2</v>
      </c>
      <c r="B44" s="8" t="s">
        <v>114</v>
      </c>
      <c r="C44" s="8" t="s">
        <v>115</v>
      </c>
      <c r="D44" s="8" t="s">
        <v>46</v>
      </c>
      <c r="E44" s="9">
        <v>2844</v>
      </c>
      <c r="F44" s="9">
        <v>1278</v>
      </c>
      <c r="G44" s="10">
        <v>0.45</v>
      </c>
      <c r="H44" s="11">
        <v>8.5000000000000006E-2</v>
      </c>
      <c r="I44" s="9">
        <v>226990</v>
      </c>
      <c r="J44" s="29"/>
      <c r="K44" s="2" t="str">
        <f>IFERROR(VLOOKUP(C44,method_group!$A$2:$B$426,2,FALSE),"не найденный метод")</f>
        <v>не найденный метод</v>
      </c>
      <c r="L44" s="2" t="str">
        <f>VLOOKUP(D44,country!$A$2:$B$33,2,FALSE)</f>
        <v>Россия</v>
      </c>
      <c r="M44" s="2"/>
      <c r="N44" s="2"/>
      <c r="O44" s="2"/>
      <c r="P44" s="2"/>
      <c r="Q44" s="2"/>
      <c r="R44" s="2"/>
      <c r="S44" s="2"/>
    </row>
    <row r="45" spans="1:19" ht="15" thickBot="1" x14ac:dyDescent="0.35">
      <c r="A45" s="8" t="s">
        <v>2</v>
      </c>
      <c r="B45" s="8" t="s">
        <v>116</v>
      </c>
      <c r="C45" s="8" t="s">
        <v>76</v>
      </c>
      <c r="D45" s="8" t="s">
        <v>90</v>
      </c>
      <c r="E45" s="9">
        <v>5507</v>
      </c>
      <c r="F45" s="9">
        <v>2501</v>
      </c>
      <c r="G45" s="10">
        <v>0.45</v>
      </c>
      <c r="H45" s="11">
        <v>6.4000000000000001E-2</v>
      </c>
      <c r="I45" s="9">
        <v>4588607</v>
      </c>
      <c r="J45" s="29"/>
      <c r="K45" s="2" t="str">
        <f>IFERROR(VLOOKUP(C45,method_group!$A$2:$B$426,2,FALSE),"не найденный метод")</f>
        <v>не найденный метод</v>
      </c>
      <c r="L45" s="2" t="str">
        <f>VLOOKUP(D45,country!$A$2:$B$33,2,FALSE)</f>
        <v>Казахстан</v>
      </c>
      <c r="M45" s="2"/>
      <c r="N45" s="2"/>
      <c r="O45" s="2"/>
      <c r="P45" s="2"/>
      <c r="Q45" s="2"/>
      <c r="R45" s="2"/>
      <c r="S45" s="2"/>
    </row>
    <row r="46" spans="1:19" ht="15" thickBot="1" x14ac:dyDescent="0.35">
      <c r="A46" s="8" t="s">
        <v>2</v>
      </c>
      <c r="B46" s="8" t="s">
        <v>116</v>
      </c>
      <c r="C46" s="8" t="s">
        <v>101</v>
      </c>
      <c r="D46" s="8" t="s">
        <v>90</v>
      </c>
      <c r="E46" s="9">
        <v>34488</v>
      </c>
      <c r="F46" s="9">
        <v>15744</v>
      </c>
      <c r="G46" s="10">
        <v>0.46</v>
      </c>
      <c r="H46" s="11">
        <v>6.4000000000000001E-2</v>
      </c>
      <c r="I46" s="9">
        <v>2734698</v>
      </c>
      <c r="J46" s="29"/>
      <c r="K46" s="2" t="str">
        <f>IFERROR(VLOOKUP(C46,method_group!$A$2:$B$426,2,FALSE),"не найденный метод")</f>
        <v>не найденный метод</v>
      </c>
      <c r="L46" s="2" t="str">
        <f>VLOOKUP(D46,country!$A$2:$B$33,2,FALSE)</f>
        <v>Казахстан</v>
      </c>
      <c r="M46" s="2"/>
      <c r="N46" s="2"/>
      <c r="O46" s="2"/>
      <c r="P46" s="2"/>
      <c r="Q46" s="2"/>
      <c r="R46" s="2"/>
      <c r="S46" s="2"/>
    </row>
    <row r="47" spans="1:19" ht="15" thickBot="1" x14ac:dyDescent="0.35">
      <c r="A47" s="8" t="s">
        <v>2</v>
      </c>
      <c r="B47" s="8" t="s">
        <v>72</v>
      </c>
      <c r="C47" s="8" t="s">
        <v>73</v>
      </c>
      <c r="D47" s="8" t="s">
        <v>80</v>
      </c>
      <c r="E47" s="9">
        <v>2761</v>
      </c>
      <c r="F47" s="9">
        <v>1284</v>
      </c>
      <c r="G47" s="10">
        <v>0.47</v>
      </c>
      <c r="H47" s="11">
        <v>5.7000000000000002E-2</v>
      </c>
      <c r="I47" s="9">
        <v>1864306</v>
      </c>
      <c r="J47" s="29"/>
      <c r="K47" s="2" t="str">
        <f>IFERROR(VLOOKUP(C47,method_group!$A$2:$B$426,2,FALSE),"не найденный метод")</f>
        <v>не найденный метод</v>
      </c>
      <c r="L47" s="2" t="str">
        <f>VLOOKUP(D47,country!$A$2:$B$33,2,FALSE)</f>
        <v>Украина</v>
      </c>
      <c r="M47" s="2"/>
      <c r="N47" s="2"/>
      <c r="O47" s="2"/>
      <c r="P47" s="2"/>
      <c r="Q47" s="2"/>
      <c r="R47" s="2"/>
      <c r="S47" s="2"/>
    </row>
    <row r="48" spans="1:19" ht="15" thickBot="1" x14ac:dyDescent="0.35">
      <c r="A48" s="8" t="s">
        <v>2</v>
      </c>
      <c r="B48" s="8" t="s">
        <v>117</v>
      </c>
      <c r="C48" s="8" t="s">
        <v>118</v>
      </c>
      <c r="D48" s="8" t="s">
        <v>53</v>
      </c>
      <c r="E48" s="9">
        <v>19400</v>
      </c>
      <c r="F48" s="9">
        <v>9099</v>
      </c>
      <c r="G48" s="10">
        <v>0.47</v>
      </c>
      <c r="H48" s="11">
        <v>8.5999999999999993E-2</v>
      </c>
      <c r="I48" s="9">
        <v>1670345</v>
      </c>
      <c r="J48" s="29"/>
      <c r="K48" s="2" t="str">
        <f>IFERROR(VLOOKUP(C48,method_group!$A$2:$B$426,2,FALSE),"не найденный метод")</f>
        <v>не найденный метод</v>
      </c>
      <c r="L48" s="2" t="str">
        <f>VLOOKUP(D48,country!$A$2:$B$33,2,FALSE)</f>
        <v>Турция</v>
      </c>
      <c r="M48" s="2"/>
      <c r="N48" s="2"/>
      <c r="O48" s="2"/>
      <c r="P48" s="2"/>
      <c r="Q48" s="2"/>
      <c r="R48" s="2"/>
      <c r="S48" s="2"/>
    </row>
    <row r="49" spans="1:19" ht="15" thickBot="1" x14ac:dyDescent="0.35">
      <c r="A49" s="8" t="s">
        <v>2</v>
      </c>
      <c r="B49" s="8" t="s">
        <v>119</v>
      </c>
      <c r="C49" s="8" t="s">
        <v>49</v>
      </c>
      <c r="D49" s="8" t="s">
        <v>68</v>
      </c>
      <c r="E49" s="9">
        <v>6263</v>
      </c>
      <c r="F49" s="9">
        <v>2938</v>
      </c>
      <c r="G49" s="10">
        <v>0.47</v>
      </c>
      <c r="H49" s="11">
        <v>0.08</v>
      </c>
      <c r="I49" s="9">
        <v>99414</v>
      </c>
      <c r="J49" s="29"/>
      <c r="K49" s="2" t="str">
        <f>IFERROR(VLOOKUP(C49,method_group!$A$2:$B$426,2,FALSE),"не найденный метод")</f>
        <v>не найденный метод</v>
      </c>
      <c r="L49" s="2" t="str">
        <f>VLOOKUP(D49,country!$A$2:$B$33,2,FALSE)</f>
        <v>Польша</v>
      </c>
      <c r="M49" s="2"/>
      <c r="N49" s="2"/>
      <c r="O49" s="2"/>
      <c r="P49" s="2"/>
      <c r="Q49" s="2"/>
      <c r="R49" s="2"/>
      <c r="S49" s="2"/>
    </row>
    <row r="50" spans="1:19" ht="15" thickBot="1" x14ac:dyDescent="0.35">
      <c r="A50" s="8" t="s">
        <v>2</v>
      </c>
      <c r="B50" s="8" t="s">
        <v>120</v>
      </c>
      <c r="C50" s="8" t="s">
        <v>121</v>
      </c>
      <c r="D50" s="8" t="s">
        <v>58</v>
      </c>
      <c r="E50" s="9">
        <v>69912</v>
      </c>
      <c r="F50" s="9">
        <v>32798</v>
      </c>
      <c r="G50" s="10">
        <v>0.47</v>
      </c>
      <c r="H50" s="11">
        <v>0.10299999999999999</v>
      </c>
      <c r="I50" s="9">
        <v>3577417</v>
      </c>
      <c r="J50" s="29"/>
      <c r="K50" s="2" t="str">
        <f>IFERROR(VLOOKUP(C50,method_group!$A$2:$B$426,2,FALSE),"не найденный метод")</f>
        <v>не найденный метод</v>
      </c>
      <c r="L50" s="2" t="str">
        <f>VLOOKUP(D50,country!$A$2:$B$33,2,FALSE)</f>
        <v>Индия</v>
      </c>
      <c r="M50" s="2"/>
      <c r="N50" s="2"/>
      <c r="O50" s="2"/>
      <c r="P50" s="2"/>
      <c r="Q50" s="2"/>
      <c r="R50" s="2"/>
      <c r="S50" s="2"/>
    </row>
    <row r="51" spans="1:19" ht="15" thickBot="1" x14ac:dyDescent="0.35">
      <c r="A51" s="8" t="s">
        <v>2</v>
      </c>
      <c r="B51" s="8" t="s">
        <v>116</v>
      </c>
      <c r="C51" s="8" t="s">
        <v>49</v>
      </c>
      <c r="D51" s="8" t="s">
        <v>66</v>
      </c>
      <c r="E51" s="9">
        <v>6086</v>
      </c>
      <c r="F51" s="9">
        <v>2860</v>
      </c>
      <c r="G51" s="10">
        <v>0.47</v>
      </c>
      <c r="H51" s="11">
        <v>0.10199999999999999</v>
      </c>
      <c r="I51" s="9">
        <v>1844100</v>
      </c>
      <c r="J51" s="29"/>
      <c r="K51" s="2" t="str">
        <f>IFERROR(VLOOKUP(C51,method_group!$A$2:$B$426,2,FALSE),"не найденный метод")</f>
        <v>не найденный метод</v>
      </c>
      <c r="L51" s="2" t="str">
        <f>VLOOKUP(D51,country!$A$2:$B$33,2,FALSE)</f>
        <v>Чехия</v>
      </c>
      <c r="M51" s="2"/>
      <c r="N51" s="2"/>
      <c r="O51" s="2"/>
      <c r="P51" s="2"/>
      <c r="Q51" s="2"/>
      <c r="R51" s="2"/>
      <c r="S51" s="2"/>
    </row>
    <row r="52" spans="1:19" ht="15" thickBot="1" x14ac:dyDescent="0.35">
      <c r="A52" s="8" t="s">
        <v>2</v>
      </c>
      <c r="B52" s="8" t="s">
        <v>89</v>
      </c>
      <c r="C52" s="8" t="s">
        <v>49</v>
      </c>
      <c r="D52" s="8" t="s">
        <v>90</v>
      </c>
      <c r="E52" s="9">
        <v>43814</v>
      </c>
      <c r="F52" s="9">
        <v>20663</v>
      </c>
      <c r="G52" s="10">
        <v>0.47</v>
      </c>
      <c r="H52" s="11">
        <v>6.4000000000000001E-2</v>
      </c>
      <c r="I52" s="9">
        <v>856184</v>
      </c>
      <c r="J52" s="29"/>
      <c r="K52" s="2" t="str">
        <f>IFERROR(VLOOKUP(C52,method_group!$A$2:$B$426,2,FALSE),"не найденный метод")</f>
        <v>не найденный метод</v>
      </c>
      <c r="L52" s="2" t="str">
        <f>VLOOKUP(D52,country!$A$2:$B$33,2,FALSE)</f>
        <v>Казахстан</v>
      </c>
      <c r="M52" s="2"/>
      <c r="N52" s="2"/>
      <c r="O52" s="2"/>
      <c r="P52" s="2"/>
      <c r="Q52" s="2"/>
      <c r="R52" s="2"/>
      <c r="S52" s="2"/>
    </row>
    <row r="53" spans="1:19" ht="15" thickBot="1" x14ac:dyDescent="0.35">
      <c r="A53" s="8" t="s">
        <v>2</v>
      </c>
      <c r="B53" s="8" t="s">
        <v>75</v>
      </c>
      <c r="C53" s="8" t="s">
        <v>70</v>
      </c>
      <c r="D53" s="8" t="s">
        <v>58</v>
      </c>
      <c r="E53" s="9">
        <v>3340</v>
      </c>
      <c r="F53" s="9">
        <v>1576</v>
      </c>
      <c r="G53" s="10">
        <v>0.47</v>
      </c>
      <c r="H53" s="11">
        <v>0.08</v>
      </c>
      <c r="I53" s="9">
        <v>2901084</v>
      </c>
      <c r="J53" s="29"/>
      <c r="K53" s="2" t="str">
        <f>IFERROR(VLOOKUP(C53,method_group!$A$2:$B$426,2,FALSE),"не найденный метод")</f>
        <v>Терминал</v>
      </c>
      <c r="L53" s="2" t="str">
        <f>VLOOKUP(D53,country!$A$2:$B$33,2,FALSE)</f>
        <v>Индия</v>
      </c>
      <c r="M53" s="2"/>
      <c r="N53" s="2"/>
      <c r="O53" s="2"/>
      <c r="P53" s="2"/>
      <c r="Q53" s="2"/>
      <c r="R53" s="2"/>
      <c r="S53" s="2"/>
    </row>
    <row r="54" spans="1:19" ht="15" thickBot="1" x14ac:dyDescent="0.35">
      <c r="A54" s="8" t="s">
        <v>2</v>
      </c>
      <c r="B54" s="8" t="s">
        <v>122</v>
      </c>
      <c r="C54" s="8" t="s">
        <v>123</v>
      </c>
      <c r="D54" s="8" t="s">
        <v>46</v>
      </c>
      <c r="E54" s="9">
        <v>161734</v>
      </c>
      <c r="F54" s="9">
        <v>76408</v>
      </c>
      <c r="G54" s="10">
        <v>0.47</v>
      </c>
      <c r="H54" s="11">
        <v>7.3999999999999996E-2</v>
      </c>
      <c r="I54" s="9">
        <v>4343477</v>
      </c>
      <c r="J54" s="29"/>
      <c r="K54" s="2" t="str">
        <f>IFERROR(VLOOKUP(C54,method_group!$A$2:$B$426,2,FALSE),"не найденный метод")</f>
        <v>не найденный метод</v>
      </c>
      <c r="L54" s="2" t="str">
        <f>VLOOKUP(D54,country!$A$2:$B$33,2,FALSE)</f>
        <v>Россия</v>
      </c>
      <c r="M54" s="2"/>
      <c r="N54" s="2"/>
      <c r="O54" s="2"/>
      <c r="P54" s="2"/>
      <c r="Q54" s="2"/>
      <c r="R54" s="2"/>
      <c r="S54" s="2"/>
    </row>
    <row r="55" spans="1:19" ht="15" thickBot="1" x14ac:dyDescent="0.35">
      <c r="A55" s="8" t="s">
        <v>2</v>
      </c>
      <c r="B55" s="8" t="s">
        <v>89</v>
      </c>
      <c r="C55" s="8" t="s">
        <v>101</v>
      </c>
      <c r="D55" s="8" t="s">
        <v>90</v>
      </c>
      <c r="E55" s="9">
        <v>48383</v>
      </c>
      <c r="F55" s="9">
        <v>23004</v>
      </c>
      <c r="G55" s="10">
        <v>0.48</v>
      </c>
      <c r="H55" s="11">
        <v>6.6000000000000003E-2</v>
      </c>
      <c r="I55" s="9">
        <v>4367033</v>
      </c>
      <c r="J55" s="29"/>
      <c r="K55" s="2" t="str">
        <f>IFERROR(VLOOKUP(C55,method_group!$A$2:$B$426,2,FALSE),"не найденный метод")</f>
        <v>не найденный метод</v>
      </c>
      <c r="L55" s="2" t="str">
        <f>VLOOKUP(D55,country!$A$2:$B$33,2,FALSE)</f>
        <v>Казахстан</v>
      </c>
      <c r="M55" s="2"/>
      <c r="N55" s="2"/>
      <c r="O55" s="2"/>
      <c r="P55" s="2"/>
      <c r="Q55" s="2"/>
      <c r="R55" s="2"/>
      <c r="S55" s="2"/>
    </row>
    <row r="56" spans="1:19" ht="15" thickBot="1" x14ac:dyDescent="0.35">
      <c r="A56" s="8" t="s">
        <v>2</v>
      </c>
      <c r="B56" s="8" t="s">
        <v>124</v>
      </c>
      <c r="C56" s="8" t="s">
        <v>125</v>
      </c>
      <c r="D56" s="8" t="s">
        <v>69</v>
      </c>
      <c r="E56" s="9">
        <v>3987</v>
      </c>
      <c r="F56" s="9">
        <v>1901</v>
      </c>
      <c r="G56" s="10">
        <v>0.48</v>
      </c>
      <c r="H56" s="11">
        <v>4.4999999999999998E-2</v>
      </c>
      <c r="I56" s="9">
        <v>85801</v>
      </c>
      <c r="J56" s="29"/>
      <c r="K56" s="2" t="str">
        <f>IFERROR(VLOOKUP(C56,method_group!$A$2:$B$426,2,FALSE),"не найденный метод")</f>
        <v>не найденный метод</v>
      </c>
      <c r="L56" s="2" t="str">
        <f>VLOOKUP(D56,country!$A$2:$B$33,2,FALSE)</f>
        <v>Венгрия</v>
      </c>
      <c r="M56" s="2"/>
      <c r="N56" s="2"/>
      <c r="O56" s="2"/>
      <c r="P56" s="2"/>
      <c r="Q56" s="2"/>
      <c r="R56" s="2"/>
      <c r="S56" s="2"/>
    </row>
    <row r="57" spans="1:19" ht="15" thickBot="1" x14ac:dyDescent="0.35">
      <c r="A57" s="8" t="s">
        <v>2</v>
      </c>
      <c r="B57" s="8" t="s">
        <v>126</v>
      </c>
      <c r="C57" s="8" t="s">
        <v>127</v>
      </c>
      <c r="D57" s="8" t="s">
        <v>53</v>
      </c>
      <c r="E57" s="9">
        <v>11748</v>
      </c>
      <c r="F57" s="9">
        <v>5640</v>
      </c>
      <c r="G57" s="10">
        <v>0.48</v>
      </c>
      <c r="H57" s="11">
        <v>0.115</v>
      </c>
      <c r="I57" s="9">
        <v>1857204</v>
      </c>
      <c r="J57" s="29"/>
      <c r="K57" s="2" t="str">
        <f>IFERROR(VLOOKUP(C57,method_group!$A$2:$B$426,2,FALSE),"не найденный метод")</f>
        <v>не найденный метод</v>
      </c>
      <c r="L57" s="2" t="str">
        <f>VLOOKUP(D57,country!$A$2:$B$33,2,FALSE)</f>
        <v>Турция</v>
      </c>
      <c r="M57" s="2"/>
      <c r="N57" s="2"/>
      <c r="O57" s="2"/>
      <c r="P57" s="2"/>
      <c r="Q57" s="2"/>
      <c r="R57" s="2"/>
      <c r="S57" s="2"/>
    </row>
    <row r="58" spans="1:19" ht="15" thickBot="1" x14ac:dyDescent="0.35">
      <c r="A58" s="8" t="s">
        <v>2</v>
      </c>
      <c r="B58" s="8" t="s">
        <v>81</v>
      </c>
      <c r="C58" s="8" t="s">
        <v>52</v>
      </c>
      <c r="D58" s="8" t="s">
        <v>66</v>
      </c>
      <c r="E58" s="9">
        <v>4989</v>
      </c>
      <c r="F58" s="9">
        <v>2405</v>
      </c>
      <c r="G58" s="10">
        <v>0.48</v>
      </c>
      <c r="H58" s="11">
        <v>8.5000000000000006E-2</v>
      </c>
      <c r="I58" s="9">
        <v>79473</v>
      </c>
      <c r="J58" s="29"/>
      <c r="K58" s="2" t="str">
        <f>IFERROR(VLOOKUP(C58,method_group!$A$2:$B$426,2,FALSE),"не найденный метод")</f>
        <v>не найденный метод</v>
      </c>
      <c r="L58" s="2" t="str">
        <f>VLOOKUP(D58,country!$A$2:$B$33,2,FALSE)</f>
        <v>Чехия</v>
      </c>
      <c r="M58" s="2"/>
      <c r="N58" s="2"/>
      <c r="O58" s="2"/>
      <c r="P58" s="2"/>
      <c r="Q58" s="2"/>
      <c r="R58" s="2"/>
      <c r="S58" s="2"/>
    </row>
    <row r="59" spans="1:19" ht="15" thickBot="1" x14ac:dyDescent="0.35">
      <c r="A59" s="8" t="s">
        <v>2</v>
      </c>
      <c r="B59" s="8" t="s">
        <v>67</v>
      </c>
      <c r="C59" s="8" t="s">
        <v>49</v>
      </c>
      <c r="D59" s="8" t="s">
        <v>66</v>
      </c>
      <c r="E59" s="9">
        <v>14209</v>
      </c>
      <c r="F59" s="9">
        <v>6917</v>
      </c>
      <c r="G59" s="10">
        <v>0.49</v>
      </c>
      <c r="H59" s="11">
        <v>7.4999999999999997E-2</v>
      </c>
      <c r="I59" s="9">
        <v>2040180</v>
      </c>
      <c r="J59" s="29"/>
      <c r="K59" s="2" t="str">
        <f>IFERROR(VLOOKUP(C59,method_group!$A$2:$B$426,2,FALSE),"не найденный метод")</f>
        <v>не найденный метод</v>
      </c>
      <c r="L59" s="2" t="str">
        <f>VLOOKUP(D59,country!$A$2:$B$33,2,FALSE)</f>
        <v>Чехия</v>
      </c>
      <c r="M59" s="2"/>
      <c r="N59" s="2"/>
      <c r="O59" s="2"/>
      <c r="P59" s="2"/>
      <c r="Q59" s="2"/>
      <c r="R59" s="2"/>
      <c r="S59" s="2"/>
    </row>
    <row r="60" spans="1:19" ht="15" thickBot="1" x14ac:dyDescent="0.35">
      <c r="A60" s="8" t="s">
        <v>2</v>
      </c>
      <c r="B60" s="8" t="s">
        <v>128</v>
      </c>
      <c r="C60" s="8" t="s">
        <v>57</v>
      </c>
      <c r="D60" s="8" t="s">
        <v>58</v>
      </c>
      <c r="E60" s="9">
        <v>5627</v>
      </c>
      <c r="F60" s="9">
        <v>2756</v>
      </c>
      <c r="G60" s="10">
        <v>0.49</v>
      </c>
      <c r="H60" s="11">
        <v>0.08</v>
      </c>
      <c r="I60" s="9">
        <v>294209</v>
      </c>
      <c r="J60" s="29"/>
      <c r="K60" s="2" t="str">
        <f>IFERROR(VLOOKUP(C60,method_group!$A$2:$B$426,2,FALSE),"не найденный метод")</f>
        <v>WALLET</v>
      </c>
      <c r="L60" s="2" t="str">
        <f>VLOOKUP(D60,country!$A$2:$B$33,2,FALSE)</f>
        <v>Индия</v>
      </c>
      <c r="M60" s="2"/>
      <c r="N60" s="2"/>
      <c r="O60" s="2"/>
      <c r="P60" s="2"/>
      <c r="Q60" s="2"/>
      <c r="R60" s="2"/>
      <c r="S60" s="2"/>
    </row>
    <row r="61" spans="1:19" ht="15" thickBot="1" x14ac:dyDescent="0.35">
      <c r="A61" s="8" t="s">
        <v>2</v>
      </c>
      <c r="B61" s="8" t="s">
        <v>72</v>
      </c>
      <c r="C61" s="8" t="s">
        <v>73</v>
      </c>
      <c r="D61" s="8" t="s">
        <v>46</v>
      </c>
      <c r="E61" s="9">
        <v>5232</v>
      </c>
      <c r="F61" s="9">
        <v>2569</v>
      </c>
      <c r="G61" s="10">
        <v>0.49</v>
      </c>
      <c r="H61" s="11">
        <v>2.4E-2</v>
      </c>
      <c r="I61" s="9">
        <v>4303052</v>
      </c>
      <c r="J61" s="29"/>
      <c r="K61" s="2" t="str">
        <f>IFERROR(VLOOKUP(C61,method_group!$A$2:$B$426,2,FALSE),"не найденный метод")</f>
        <v>не найденный метод</v>
      </c>
      <c r="L61" s="2" t="str">
        <f>VLOOKUP(D61,country!$A$2:$B$33,2,FALSE)</f>
        <v>Россия</v>
      </c>
      <c r="M61" s="2"/>
      <c r="N61" s="2"/>
      <c r="O61" s="2"/>
      <c r="P61" s="2"/>
      <c r="Q61" s="2"/>
      <c r="R61" s="2"/>
      <c r="S61" s="2"/>
    </row>
    <row r="62" spans="1:19" ht="15" thickBot="1" x14ac:dyDescent="0.35">
      <c r="A62" s="8" t="s">
        <v>2</v>
      </c>
      <c r="B62" s="8" t="s">
        <v>75</v>
      </c>
      <c r="C62" s="8" t="s">
        <v>129</v>
      </c>
      <c r="D62" s="8" t="s">
        <v>58</v>
      </c>
      <c r="E62" s="9">
        <v>4170</v>
      </c>
      <c r="F62" s="9">
        <v>2104</v>
      </c>
      <c r="G62" s="10">
        <v>0.5</v>
      </c>
      <c r="H62" s="11">
        <v>8.3000000000000004E-2</v>
      </c>
      <c r="I62" s="9">
        <v>352910</v>
      </c>
      <c r="J62" s="29"/>
      <c r="K62" s="2" t="str">
        <f>IFERROR(VLOOKUP(C62,method_group!$A$2:$B$426,2,FALSE),"не найденный метод")</f>
        <v>Кредитные карты</v>
      </c>
      <c r="L62" s="2" t="str">
        <f>VLOOKUP(D62,country!$A$2:$B$33,2,FALSE)</f>
        <v>Индия</v>
      </c>
      <c r="M62" s="2"/>
      <c r="N62" s="2"/>
      <c r="O62" s="2"/>
      <c r="P62" s="2"/>
      <c r="Q62" s="2"/>
      <c r="R62" s="2"/>
      <c r="S62" s="2"/>
    </row>
    <row r="63" spans="1:19" ht="15" thickBot="1" x14ac:dyDescent="0.35">
      <c r="A63" s="8" t="s">
        <v>2</v>
      </c>
      <c r="B63" s="8" t="s">
        <v>130</v>
      </c>
      <c r="C63" s="8" t="s">
        <v>131</v>
      </c>
      <c r="D63" s="8" t="s">
        <v>80</v>
      </c>
      <c r="E63" s="9">
        <v>12087</v>
      </c>
      <c r="F63" s="9">
        <v>6146</v>
      </c>
      <c r="G63" s="10">
        <v>0.51</v>
      </c>
      <c r="H63" s="11">
        <v>0.14199999999999999</v>
      </c>
      <c r="I63" s="9">
        <v>1378162</v>
      </c>
      <c r="J63" s="29"/>
      <c r="K63" s="2" t="str">
        <f>IFERROR(VLOOKUP(C63,method_group!$A$2:$B$426,2,FALSE),"не найденный метод")</f>
        <v>не найденный метод</v>
      </c>
      <c r="L63" s="2" t="str">
        <f>VLOOKUP(D63,country!$A$2:$B$33,2,FALSE)</f>
        <v>Украина</v>
      </c>
      <c r="M63" s="2"/>
      <c r="N63" s="2"/>
      <c r="O63" s="2"/>
      <c r="P63" s="2"/>
      <c r="Q63" s="2"/>
      <c r="R63" s="2"/>
      <c r="S63" s="2"/>
    </row>
    <row r="64" spans="1:19" ht="15" thickBot="1" x14ac:dyDescent="0.35">
      <c r="A64" s="8" t="s">
        <v>2</v>
      </c>
      <c r="B64" s="8" t="s">
        <v>75</v>
      </c>
      <c r="C64" s="8" t="s">
        <v>132</v>
      </c>
      <c r="D64" s="8" t="s">
        <v>58</v>
      </c>
      <c r="E64" s="9">
        <v>33857</v>
      </c>
      <c r="F64" s="9">
        <v>17247</v>
      </c>
      <c r="G64" s="10">
        <v>0.51</v>
      </c>
      <c r="H64" s="11">
        <v>8.5000000000000006E-2</v>
      </c>
      <c r="I64" s="9">
        <v>1487776</v>
      </c>
      <c r="J64" s="29"/>
      <c r="K64" s="2" t="str">
        <f>IFERROR(VLOOKUP(C64,method_group!$A$2:$B$426,2,FALSE),"не найденный метод")</f>
        <v>не найденный метод</v>
      </c>
      <c r="L64" s="2" t="str">
        <f>VLOOKUP(D64,country!$A$2:$B$33,2,FALSE)</f>
        <v>Индия</v>
      </c>
      <c r="M64" s="2"/>
      <c r="N64" s="2"/>
      <c r="O64" s="2"/>
      <c r="P64" s="2"/>
      <c r="Q64" s="2"/>
      <c r="R64" s="2"/>
      <c r="S64" s="2"/>
    </row>
    <row r="65" spans="1:19" ht="15" thickBot="1" x14ac:dyDescent="0.35">
      <c r="A65" s="8" t="s">
        <v>2</v>
      </c>
      <c r="B65" s="8" t="s">
        <v>67</v>
      </c>
      <c r="C65" s="8" t="s">
        <v>76</v>
      </c>
      <c r="D65" s="8" t="s">
        <v>66</v>
      </c>
      <c r="E65" s="9">
        <v>13030</v>
      </c>
      <c r="F65" s="9">
        <v>6674</v>
      </c>
      <c r="G65" s="10">
        <v>0.51</v>
      </c>
      <c r="H65" s="11">
        <v>7.8E-2</v>
      </c>
      <c r="I65" s="9">
        <v>2745120</v>
      </c>
      <c r="J65" s="29"/>
      <c r="K65" s="2" t="str">
        <f>IFERROR(VLOOKUP(C65,method_group!$A$2:$B$426,2,FALSE),"не найденный метод")</f>
        <v>не найденный метод</v>
      </c>
      <c r="L65" s="2" t="str">
        <f>VLOOKUP(D65,country!$A$2:$B$33,2,FALSE)</f>
        <v>Чехия</v>
      </c>
      <c r="M65" s="2"/>
      <c r="N65" s="2"/>
      <c r="O65" s="2"/>
      <c r="P65" s="2"/>
      <c r="Q65" s="2"/>
      <c r="R65" s="2"/>
      <c r="S65" s="2"/>
    </row>
    <row r="66" spans="1:19" ht="15" thickBot="1" x14ac:dyDescent="0.35">
      <c r="A66" s="8" t="s">
        <v>2</v>
      </c>
      <c r="B66" s="8" t="s">
        <v>128</v>
      </c>
      <c r="C66" s="8" t="s">
        <v>45</v>
      </c>
      <c r="D66" s="8" t="s">
        <v>46</v>
      </c>
      <c r="E66" s="9">
        <v>13060</v>
      </c>
      <c r="F66" s="9">
        <v>6697</v>
      </c>
      <c r="G66" s="10">
        <v>0.51</v>
      </c>
      <c r="H66" s="11">
        <v>9.2999999999999999E-2</v>
      </c>
      <c r="I66" s="9">
        <v>2460076</v>
      </c>
      <c r="J66" s="29"/>
      <c r="K66" s="2" t="str">
        <f>IFERROR(VLOOKUP(C66,method_group!$A$2:$B$426,2,FALSE),"не найденный метод")</f>
        <v>не найденный метод</v>
      </c>
      <c r="L66" s="2" t="str">
        <f>VLOOKUP(D66,country!$A$2:$B$33,2,FALSE)</f>
        <v>Россия</v>
      </c>
      <c r="M66" s="2"/>
      <c r="N66" s="2"/>
      <c r="O66" s="2"/>
      <c r="P66" s="2"/>
      <c r="Q66" s="2"/>
      <c r="R66" s="2"/>
      <c r="S66" s="2"/>
    </row>
    <row r="67" spans="1:19" ht="15" thickBot="1" x14ac:dyDescent="0.35">
      <c r="A67" s="8" t="s">
        <v>2</v>
      </c>
      <c r="B67" s="8" t="s">
        <v>116</v>
      </c>
      <c r="C67" s="8" t="s">
        <v>76</v>
      </c>
      <c r="D67" s="8" t="s">
        <v>66</v>
      </c>
      <c r="E67" s="9">
        <v>3688</v>
      </c>
      <c r="F67" s="9">
        <v>1894</v>
      </c>
      <c r="G67" s="10">
        <v>0.51</v>
      </c>
      <c r="H67" s="11">
        <v>0.109</v>
      </c>
      <c r="I67" s="9">
        <v>288744</v>
      </c>
      <c r="J67" s="29"/>
      <c r="K67" s="2" t="str">
        <f>IFERROR(VLOOKUP(C67,method_group!$A$2:$B$426,2,FALSE),"не найденный метод")</f>
        <v>не найденный метод</v>
      </c>
      <c r="L67" s="2" t="str">
        <f>VLOOKUP(D67,country!$A$2:$B$33,2,FALSE)</f>
        <v>Чехия</v>
      </c>
      <c r="M67" s="2"/>
      <c r="N67" s="2"/>
      <c r="O67" s="2"/>
      <c r="P67" s="2"/>
      <c r="Q67" s="2"/>
      <c r="R67" s="2"/>
      <c r="S67" s="2"/>
    </row>
    <row r="68" spans="1:19" ht="15" thickBot="1" x14ac:dyDescent="0.35">
      <c r="A68" s="8" t="s">
        <v>2</v>
      </c>
      <c r="B68" s="8" t="s">
        <v>124</v>
      </c>
      <c r="C68" s="8" t="s">
        <v>133</v>
      </c>
      <c r="D68" s="8" t="s">
        <v>134</v>
      </c>
      <c r="E68" s="9">
        <v>5908</v>
      </c>
      <c r="F68" s="9">
        <v>3043</v>
      </c>
      <c r="G68" s="10">
        <v>0.52</v>
      </c>
      <c r="H68" s="11">
        <v>6.5000000000000002E-2</v>
      </c>
      <c r="I68" s="9">
        <v>2008094</v>
      </c>
      <c r="J68" s="29"/>
      <c r="K68" s="2" t="str">
        <f>IFERROR(VLOOKUP(C68,method_group!$A$2:$B$426,2,FALSE),"не найденный метод")</f>
        <v>не найденный метод</v>
      </c>
      <c r="L68" s="2" t="str">
        <f>VLOOKUP(D68,country!$A$2:$B$33,2,FALSE)</f>
        <v>Европа</v>
      </c>
      <c r="M68" s="2"/>
      <c r="N68" s="2"/>
      <c r="O68" s="2"/>
      <c r="P68" s="2"/>
      <c r="Q68" s="2"/>
      <c r="R68" s="2"/>
      <c r="S68" s="2"/>
    </row>
    <row r="69" spans="1:19" ht="15" thickBot="1" x14ac:dyDescent="0.35">
      <c r="A69" s="8" t="s">
        <v>2</v>
      </c>
      <c r="B69" s="8" t="s">
        <v>119</v>
      </c>
      <c r="C69" s="8" t="s">
        <v>76</v>
      </c>
      <c r="D69" s="8" t="s">
        <v>68</v>
      </c>
      <c r="E69" s="9">
        <v>3261</v>
      </c>
      <c r="F69" s="9">
        <v>1681</v>
      </c>
      <c r="G69" s="10">
        <v>0.52</v>
      </c>
      <c r="H69" s="11">
        <v>8.5000000000000006E-2</v>
      </c>
      <c r="I69" s="9">
        <v>325920</v>
      </c>
      <c r="J69" s="29"/>
      <c r="K69" s="2" t="str">
        <f>IFERROR(VLOOKUP(C69,method_group!$A$2:$B$426,2,FALSE),"не найденный метод")</f>
        <v>не найденный метод</v>
      </c>
      <c r="L69" s="2" t="str">
        <f>VLOOKUP(D69,country!$A$2:$B$33,2,FALSE)</f>
        <v>Польша</v>
      </c>
      <c r="M69" s="2"/>
      <c r="N69" s="2"/>
      <c r="O69" s="2"/>
      <c r="P69" s="2"/>
      <c r="Q69" s="2"/>
      <c r="R69" s="2"/>
      <c r="S69" s="2"/>
    </row>
    <row r="70" spans="1:19" ht="15" thickBot="1" x14ac:dyDescent="0.35">
      <c r="A70" s="8" t="s">
        <v>2</v>
      </c>
      <c r="B70" s="8" t="s">
        <v>75</v>
      </c>
      <c r="C70" s="8" t="s">
        <v>135</v>
      </c>
      <c r="D70" s="8" t="s">
        <v>58</v>
      </c>
      <c r="E70" s="9">
        <v>4343</v>
      </c>
      <c r="F70" s="9">
        <v>2250</v>
      </c>
      <c r="G70" s="10">
        <v>0.52</v>
      </c>
      <c r="H70" s="11">
        <v>8.4000000000000005E-2</v>
      </c>
      <c r="I70" s="9">
        <v>3152490</v>
      </c>
      <c r="J70" s="29"/>
      <c r="K70" s="2" t="str">
        <f>IFERROR(VLOOKUP(C70,method_group!$A$2:$B$426,2,FALSE),"не найденный метод")</f>
        <v>не найденный метод</v>
      </c>
      <c r="L70" s="2" t="str">
        <f>VLOOKUP(D70,country!$A$2:$B$33,2,FALSE)</f>
        <v>Индия</v>
      </c>
      <c r="M70" s="2"/>
      <c r="N70" s="2"/>
      <c r="O70" s="2"/>
      <c r="P70" s="2"/>
      <c r="Q70" s="2"/>
      <c r="R70" s="2"/>
      <c r="S70" s="2"/>
    </row>
    <row r="71" spans="1:19" ht="15" thickBot="1" x14ac:dyDescent="0.35">
      <c r="A71" s="8" t="s">
        <v>2</v>
      </c>
      <c r="B71" s="8" t="s">
        <v>116</v>
      </c>
      <c r="C71" s="8" t="s">
        <v>49</v>
      </c>
      <c r="D71" s="8" t="s">
        <v>90</v>
      </c>
      <c r="E71" s="9">
        <v>29104</v>
      </c>
      <c r="F71" s="9">
        <v>15183</v>
      </c>
      <c r="G71" s="10">
        <v>0.52</v>
      </c>
      <c r="H71" s="11">
        <v>6.4000000000000001E-2</v>
      </c>
      <c r="I71" s="9">
        <v>3462490</v>
      </c>
      <c r="J71" s="29"/>
      <c r="K71" s="2" t="str">
        <f>IFERROR(VLOOKUP(C71,method_group!$A$2:$B$426,2,FALSE),"не найденный метод")</f>
        <v>не найденный метод</v>
      </c>
      <c r="L71" s="2" t="str">
        <f>VLOOKUP(D71,country!$A$2:$B$33,2,FALSE)</f>
        <v>Казахстан</v>
      </c>
      <c r="M71" s="2"/>
      <c r="N71" s="2"/>
      <c r="O71" s="2"/>
      <c r="P71" s="2"/>
      <c r="Q71" s="2"/>
      <c r="R71" s="2"/>
      <c r="S71" s="2"/>
    </row>
    <row r="72" spans="1:19" ht="15" thickBot="1" x14ac:dyDescent="0.35">
      <c r="A72" s="8" t="s">
        <v>2</v>
      </c>
      <c r="B72" s="8" t="s">
        <v>128</v>
      </c>
      <c r="C72" s="8" t="s">
        <v>115</v>
      </c>
      <c r="D72" s="8" t="s">
        <v>46</v>
      </c>
      <c r="E72" s="9">
        <v>24961</v>
      </c>
      <c r="F72" s="9">
        <v>13087</v>
      </c>
      <c r="G72" s="10">
        <v>0.52</v>
      </c>
      <c r="H72" s="11">
        <v>9.2999999999999999E-2</v>
      </c>
      <c r="I72" s="9">
        <v>4564119</v>
      </c>
      <c r="J72" s="29"/>
      <c r="K72" s="2" t="str">
        <f>IFERROR(VLOOKUP(C72,method_group!$A$2:$B$426,2,FALSE),"не найденный метод")</f>
        <v>не найденный метод</v>
      </c>
      <c r="L72" s="2" t="str">
        <f>VLOOKUP(D72,country!$A$2:$B$33,2,FALSE)</f>
        <v>Россия</v>
      </c>
      <c r="M72" s="2"/>
      <c r="N72" s="2"/>
      <c r="O72" s="2"/>
      <c r="P72" s="2"/>
      <c r="Q72" s="2"/>
      <c r="R72" s="2"/>
      <c r="S72" s="2"/>
    </row>
    <row r="73" spans="1:19" ht="15" thickBot="1" x14ac:dyDescent="0.35">
      <c r="A73" s="8" t="s">
        <v>2</v>
      </c>
      <c r="B73" s="8" t="s">
        <v>106</v>
      </c>
      <c r="C73" s="8" t="s">
        <v>115</v>
      </c>
      <c r="D73" s="8" t="s">
        <v>46</v>
      </c>
      <c r="E73" s="9">
        <v>3792</v>
      </c>
      <c r="F73" s="9">
        <v>2002</v>
      </c>
      <c r="G73" s="10">
        <v>0.53</v>
      </c>
      <c r="H73" s="11">
        <v>7.0000000000000007E-2</v>
      </c>
      <c r="I73" s="9">
        <v>4311928</v>
      </c>
      <c r="J73" s="29"/>
      <c r="K73" s="2" t="str">
        <f>IFERROR(VLOOKUP(C73,method_group!$A$2:$B$426,2,FALSE),"не найденный метод")</f>
        <v>не найденный метод</v>
      </c>
      <c r="L73" s="2" t="str">
        <f>VLOOKUP(D73,country!$A$2:$B$33,2,FALSE)</f>
        <v>Россия</v>
      </c>
      <c r="M73" s="2"/>
      <c r="N73" s="2"/>
      <c r="O73" s="2"/>
      <c r="P73" s="2"/>
      <c r="Q73" s="2"/>
      <c r="R73" s="2"/>
      <c r="S73" s="2"/>
    </row>
    <row r="74" spans="1:19" ht="15" thickBot="1" x14ac:dyDescent="0.35">
      <c r="A74" s="8" t="s">
        <v>2</v>
      </c>
      <c r="B74" s="8" t="s">
        <v>75</v>
      </c>
      <c r="C74" s="8" t="s">
        <v>57</v>
      </c>
      <c r="D74" s="8" t="s">
        <v>58</v>
      </c>
      <c r="E74" s="9">
        <v>17223</v>
      </c>
      <c r="F74" s="9">
        <v>9173</v>
      </c>
      <c r="G74" s="10">
        <v>0.53</v>
      </c>
      <c r="H74" s="11">
        <v>0.08</v>
      </c>
      <c r="I74" s="9">
        <v>2809399</v>
      </c>
      <c r="J74" s="29"/>
      <c r="K74" s="2" t="str">
        <f>IFERROR(VLOOKUP(C74,method_group!$A$2:$B$426,2,FALSE),"не найденный метод")</f>
        <v>WALLET</v>
      </c>
      <c r="L74" s="2" t="str">
        <f>VLOOKUP(D74,country!$A$2:$B$33,2,FALSE)</f>
        <v>Индия</v>
      </c>
      <c r="M74" s="2"/>
      <c r="N74" s="2"/>
      <c r="O74" s="2"/>
      <c r="P74" s="2"/>
      <c r="Q74" s="2"/>
      <c r="R74" s="2"/>
      <c r="S74" s="2"/>
    </row>
    <row r="75" spans="1:19" ht="15" thickBot="1" x14ac:dyDescent="0.35">
      <c r="A75" s="8" t="s">
        <v>2</v>
      </c>
      <c r="B75" s="8" t="s">
        <v>72</v>
      </c>
      <c r="C75" s="8" t="s">
        <v>73</v>
      </c>
      <c r="D75" s="8" t="s">
        <v>53</v>
      </c>
      <c r="E75" s="9">
        <v>2427</v>
      </c>
      <c r="F75" s="9">
        <v>1293</v>
      </c>
      <c r="G75" s="10">
        <v>0.53</v>
      </c>
      <c r="H75" s="11">
        <v>3.9E-2</v>
      </c>
      <c r="I75" s="9">
        <v>1254412</v>
      </c>
      <c r="J75" s="29"/>
      <c r="K75" s="2" t="str">
        <f>IFERROR(VLOOKUP(C75,method_group!$A$2:$B$426,2,FALSE),"не найденный метод")</f>
        <v>не найденный метод</v>
      </c>
      <c r="L75" s="2" t="str">
        <f>VLOOKUP(D75,country!$A$2:$B$33,2,FALSE)</f>
        <v>Турция</v>
      </c>
      <c r="M75" s="2"/>
      <c r="N75" s="2"/>
      <c r="O75" s="2"/>
      <c r="P75" s="2"/>
      <c r="Q75" s="2"/>
      <c r="R75" s="2"/>
      <c r="S75" s="2"/>
    </row>
    <row r="76" spans="1:19" ht="15" thickBot="1" x14ac:dyDescent="0.35">
      <c r="A76" s="8" t="s">
        <v>2</v>
      </c>
      <c r="B76" s="8" t="s">
        <v>136</v>
      </c>
      <c r="C76" s="8" t="s">
        <v>61</v>
      </c>
      <c r="D76" s="8" t="s">
        <v>69</v>
      </c>
      <c r="E76" s="9">
        <v>4117</v>
      </c>
      <c r="F76" s="9">
        <v>2208</v>
      </c>
      <c r="G76" s="10">
        <v>0.54</v>
      </c>
      <c r="H76" s="11">
        <v>0.1</v>
      </c>
      <c r="I76" s="9">
        <v>998139</v>
      </c>
      <c r="J76" s="29"/>
      <c r="K76" s="2" t="str">
        <f>IFERROR(VLOOKUP(C76,method_group!$A$2:$B$426,2,FALSE),"не найденный метод")</f>
        <v>не найденный метод</v>
      </c>
      <c r="L76" s="2" t="str">
        <f>VLOOKUP(D76,country!$A$2:$B$33,2,FALSE)</f>
        <v>Венгрия</v>
      </c>
      <c r="M76" s="2"/>
      <c r="N76" s="2"/>
      <c r="O76" s="2"/>
      <c r="P76" s="2"/>
      <c r="Q76" s="2"/>
      <c r="R76" s="2"/>
      <c r="S76" s="2"/>
    </row>
    <row r="77" spans="1:19" ht="15" thickBot="1" x14ac:dyDescent="0.35">
      <c r="A77" s="8" t="s">
        <v>2</v>
      </c>
      <c r="B77" s="8" t="s">
        <v>137</v>
      </c>
      <c r="C77" s="8" t="s">
        <v>52</v>
      </c>
      <c r="D77" s="8" t="s">
        <v>104</v>
      </c>
      <c r="E77" s="9">
        <v>3564</v>
      </c>
      <c r="F77" s="9">
        <v>1917</v>
      </c>
      <c r="G77" s="10">
        <v>0.54</v>
      </c>
      <c r="H77" s="11">
        <v>4.2999999999999997E-2</v>
      </c>
      <c r="I77" s="9">
        <v>3917280</v>
      </c>
      <c r="J77" s="29"/>
      <c r="K77" s="2" t="str">
        <f>IFERROR(VLOOKUP(C77,method_group!$A$2:$B$426,2,FALSE),"не найденный метод")</f>
        <v>не найденный метод</v>
      </c>
      <c r="L77" s="2" t="str">
        <f>VLOOKUP(D77,country!$A$2:$B$33,2,FALSE)</f>
        <v>Узбекистан</v>
      </c>
      <c r="M77" s="2"/>
      <c r="N77" s="2"/>
      <c r="O77" s="2"/>
      <c r="P77" s="2"/>
      <c r="Q77" s="2"/>
      <c r="R77" s="2"/>
      <c r="S77" s="2"/>
    </row>
    <row r="78" spans="1:19" ht="15" thickBot="1" x14ac:dyDescent="0.35">
      <c r="A78" s="8" t="s">
        <v>2</v>
      </c>
      <c r="B78" s="8" t="s">
        <v>138</v>
      </c>
      <c r="C78" s="8" t="s">
        <v>139</v>
      </c>
      <c r="D78" s="8" t="s">
        <v>90</v>
      </c>
      <c r="E78" s="9">
        <v>26583</v>
      </c>
      <c r="F78" s="9">
        <v>14301</v>
      </c>
      <c r="G78" s="10">
        <v>0.54</v>
      </c>
      <c r="H78" s="11">
        <v>0.106</v>
      </c>
      <c r="I78" s="9">
        <v>1377760</v>
      </c>
      <c r="J78" s="29"/>
      <c r="K78" s="2" t="str">
        <f>IFERROR(VLOOKUP(C78,method_group!$A$2:$B$426,2,FALSE),"не найденный метод")</f>
        <v>не найденный метод</v>
      </c>
      <c r="L78" s="2" t="str">
        <f>VLOOKUP(D78,country!$A$2:$B$33,2,FALSE)</f>
        <v>Казахстан</v>
      </c>
      <c r="M78" s="2"/>
      <c r="N78" s="2"/>
      <c r="O78" s="2"/>
      <c r="P78" s="2"/>
      <c r="Q78" s="2"/>
      <c r="R78" s="2"/>
      <c r="S78" s="2"/>
    </row>
    <row r="79" spans="1:19" ht="15" thickBot="1" x14ac:dyDescent="0.35">
      <c r="A79" s="8" t="s">
        <v>2</v>
      </c>
      <c r="B79" s="8" t="s">
        <v>140</v>
      </c>
      <c r="C79" s="8" t="s">
        <v>113</v>
      </c>
      <c r="D79" s="8" t="s">
        <v>58</v>
      </c>
      <c r="E79" s="9">
        <v>3465</v>
      </c>
      <c r="F79" s="9">
        <v>1922</v>
      </c>
      <c r="G79" s="10">
        <v>0.55000000000000004</v>
      </c>
      <c r="H79" s="11">
        <v>0.186</v>
      </c>
      <c r="I79" s="9">
        <v>3543632</v>
      </c>
      <c r="J79" s="29"/>
      <c r="K79" s="2" t="str">
        <f>IFERROR(VLOOKUP(C79,method_group!$A$2:$B$426,2,FALSE),"не найденный метод")</f>
        <v>не найденный метод</v>
      </c>
      <c r="L79" s="2" t="str">
        <f>VLOOKUP(D79,country!$A$2:$B$33,2,FALSE)</f>
        <v>Индия</v>
      </c>
      <c r="M79" s="2"/>
      <c r="N79" s="2"/>
      <c r="O79" s="2"/>
      <c r="P79" s="2"/>
      <c r="Q79" s="2"/>
      <c r="R79" s="2"/>
      <c r="S79" s="2"/>
    </row>
    <row r="80" spans="1:19" ht="15" thickBot="1" x14ac:dyDescent="0.35">
      <c r="A80" s="8" t="s">
        <v>2</v>
      </c>
      <c r="B80" s="8" t="s">
        <v>141</v>
      </c>
      <c r="C80" s="8" t="s">
        <v>96</v>
      </c>
      <c r="D80" s="8" t="s">
        <v>46</v>
      </c>
      <c r="E80" s="9">
        <v>19220</v>
      </c>
      <c r="F80" s="9">
        <v>10766</v>
      </c>
      <c r="G80" s="10">
        <v>0.56000000000000005</v>
      </c>
      <c r="H80" s="11">
        <v>0.114</v>
      </c>
      <c r="I80" s="9">
        <v>487283</v>
      </c>
      <c r="J80" s="29"/>
      <c r="K80" s="2" t="str">
        <f>IFERROR(VLOOKUP(C80,method_group!$A$2:$B$426,2,FALSE),"не найденный метод")</f>
        <v>не найденный метод</v>
      </c>
      <c r="L80" s="2" t="str">
        <f>VLOOKUP(D80,country!$A$2:$B$33,2,FALSE)</f>
        <v>Россия</v>
      </c>
      <c r="M80" s="2"/>
      <c r="N80" s="2"/>
      <c r="O80" s="2"/>
      <c r="P80" s="2"/>
      <c r="Q80" s="2"/>
      <c r="R80" s="2"/>
      <c r="S80" s="2"/>
    </row>
    <row r="81" spans="1:19" ht="15" thickBot="1" x14ac:dyDescent="0.35">
      <c r="A81" s="8" t="s">
        <v>2</v>
      </c>
      <c r="B81" s="8" t="s">
        <v>137</v>
      </c>
      <c r="C81" s="8" t="s">
        <v>49</v>
      </c>
      <c r="D81" s="8" t="s">
        <v>90</v>
      </c>
      <c r="E81" s="9">
        <v>19337</v>
      </c>
      <c r="F81" s="9">
        <v>10893</v>
      </c>
      <c r="G81" s="10">
        <v>0.56000000000000005</v>
      </c>
      <c r="H81" s="11">
        <v>7.9000000000000001E-2</v>
      </c>
      <c r="I81" s="9">
        <v>2987753</v>
      </c>
      <c r="J81" s="29"/>
      <c r="K81" s="2" t="str">
        <f>IFERROR(VLOOKUP(C81,method_group!$A$2:$B$426,2,FALSE),"не найденный метод")</f>
        <v>не найденный метод</v>
      </c>
      <c r="L81" s="2" t="str">
        <f>VLOOKUP(D81,country!$A$2:$B$33,2,FALSE)</f>
        <v>Казахстан</v>
      </c>
      <c r="M81" s="2"/>
      <c r="N81" s="2"/>
      <c r="O81" s="2"/>
      <c r="P81" s="2"/>
      <c r="Q81" s="2"/>
      <c r="R81" s="2"/>
      <c r="S81" s="2"/>
    </row>
    <row r="82" spans="1:19" ht="15" thickBot="1" x14ac:dyDescent="0.35">
      <c r="A82" s="8" t="s">
        <v>2</v>
      </c>
      <c r="B82" s="8" t="s">
        <v>142</v>
      </c>
      <c r="C82" s="8" t="s">
        <v>143</v>
      </c>
      <c r="D82" s="8" t="s">
        <v>53</v>
      </c>
      <c r="E82" s="9">
        <v>112693</v>
      </c>
      <c r="F82" s="9">
        <v>63905</v>
      </c>
      <c r="G82" s="10">
        <v>0.56999999999999995</v>
      </c>
      <c r="H82" s="11">
        <v>0.1</v>
      </c>
      <c r="I82" s="9">
        <v>3785868</v>
      </c>
      <c r="J82" s="29"/>
      <c r="K82" s="2" t="str">
        <f>IFERROR(VLOOKUP(C82,method_group!$A$2:$B$426,2,FALSE),"не найденный метод")</f>
        <v>не найденный метод</v>
      </c>
      <c r="L82" s="2" t="str">
        <f>VLOOKUP(D82,country!$A$2:$B$33,2,FALSE)</f>
        <v>Турция</v>
      </c>
      <c r="M82" s="2"/>
      <c r="N82" s="2"/>
      <c r="O82" s="2"/>
      <c r="P82" s="2"/>
      <c r="Q82" s="2"/>
      <c r="R82" s="2"/>
      <c r="S82" s="2"/>
    </row>
    <row r="83" spans="1:19" ht="15" thickBot="1" x14ac:dyDescent="0.35">
      <c r="A83" s="8" t="s">
        <v>2</v>
      </c>
      <c r="B83" s="8" t="s">
        <v>67</v>
      </c>
      <c r="C83" s="8" t="s">
        <v>101</v>
      </c>
      <c r="D83" s="8" t="s">
        <v>90</v>
      </c>
      <c r="E83" s="9">
        <v>90994</v>
      </c>
      <c r="F83" s="9">
        <v>52229</v>
      </c>
      <c r="G83" s="10">
        <v>0.56999999999999995</v>
      </c>
      <c r="H83" s="11">
        <v>6.0999999999999999E-2</v>
      </c>
      <c r="I83" s="9">
        <v>4468826</v>
      </c>
      <c r="J83" s="29"/>
      <c r="K83" s="2" t="str">
        <f>IFERROR(VLOOKUP(C83,method_group!$A$2:$B$426,2,FALSE),"не найденный метод")</f>
        <v>не найденный метод</v>
      </c>
      <c r="L83" s="2" t="str">
        <f>VLOOKUP(D83,country!$A$2:$B$33,2,FALSE)</f>
        <v>Казахстан</v>
      </c>
      <c r="M83" s="2"/>
      <c r="N83" s="2"/>
      <c r="O83" s="2"/>
      <c r="P83" s="2"/>
      <c r="Q83" s="2"/>
      <c r="R83" s="2"/>
      <c r="S83" s="2"/>
    </row>
    <row r="84" spans="1:19" ht="15" thickBot="1" x14ac:dyDescent="0.35">
      <c r="A84" s="8" t="s">
        <v>2</v>
      </c>
      <c r="B84" s="8" t="s">
        <v>128</v>
      </c>
      <c r="C84" s="8" t="s">
        <v>88</v>
      </c>
      <c r="D84" s="8" t="s">
        <v>46</v>
      </c>
      <c r="E84" s="9">
        <v>10573</v>
      </c>
      <c r="F84" s="9">
        <v>6094</v>
      </c>
      <c r="G84" s="10">
        <v>0.57999999999999996</v>
      </c>
      <c r="H84" s="11">
        <v>0.10100000000000001</v>
      </c>
      <c r="I84" s="9">
        <v>2023470</v>
      </c>
      <c r="J84" s="29"/>
      <c r="K84" s="2" t="str">
        <f>IFERROR(VLOOKUP(C84,method_group!$A$2:$B$426,2,FALSE),"не найденный метод")</f>
        <v>не найденный метод</v>
      </c>
      <c r="L84" s="2" t="str">
        <f>VLOOKUP(D84,country!$A$2:$B$33,2,FALSE)</f>
        <v>Россия</v>
      </c>
      <c r="M84" s="2"/>
      <c r="N84" s="2"/>
      <c r="O84" s="2"/>
      <c r="P84" s="2"/>
      <c r="Q84" s="2"/>
      <c r="R84" s="2"/>
      <c r="S84" s="2"/>
    </row>
    <row r="85" spans="1:19" ht="15" thickBot="1" x14ac:dyDescent="0.35">
      <c r="A85" s="8" t="s">
        <v>2</v>
      </c>
      <c r="B85" s="8" t="s">
        <v>144</v>
      </c>
      <c r="C85" s="8" t="s">
        <v>61</v>
      </c>
      <c r="D85" s="8" t="s">
        <v>50</v>
      </c>
      <c r="E85" s="9">
        <v>33812</v>
      </c>
      <c r="F85" s="9">
        <v>19491</v>
      </c>
      <c r="G85" s="10">
        <v>0.57999999999999996</v>
      </c>
      <c r="H85" s="11">
        <v>9.9000000000000005E-2</v>
      </c>
      <c r="I85" s="9">
        <v>762637</v>
      </c>
      <c r="J85" s="29"/>
      <c r="K85" s="2" t="str">
        <f>IFERROR(VLOOKUP(C85,method_group!$A$2:$B$426,2,FALSE),"не найденный метод")</f>
        <v>не найденный метод</v>
      </c>
      <c r="L85" s="2" t="str">
        <f>VLOOKUP(D85,country!$A$2:$B$33,2,FALSE)</f>
        <v>Азербайджан</v>
      </c>
      <c r="M85" s="2"/>
      <c r="N85" s="2"/>
      <c r="O85" s="2"/>
      <c r="P85" s="2"/>
      <c r="Q85" s="2"/>
      <c r="R85" s="2"/>
      <c r="S85" s="2"/>
    </row>
    <row r="86" spans="1:19" ht="15" thickBot="1" x14ac:dyDescent="0.35">
      <c r="A86" s="8" t="s">
        <v>2</v>
      </c>
      <c r="B86" s="8" t="s">
        <v>100</v>
      </c>
      <c r="C86" s="8" t="s">
        <v>52</v>
      </c>
      <c r="D86" s="8" t="s">
        <v>134</v>
      </c>
      <c r="E86" s="9">
        <v>6190</v>
      </c>
      <c r="F86" s="9">
        <v>3577</v>
      </c>
      <c r="G86" s="10">
        <v>0.57999999999999996</v>
      </c>
      <c r="H86" s="11">
        <v>0.10299999999999999</v>
      </c>
      <c r="I86" s="9">
        <v>3384386</v>
      </c>
      <c r="J86" s="29"/>
      <c r="K86" s="2" t="str">
        <f>IFERROR(VLOOKUP(C86,method_group!$A$2:$B$426,2,FALSE),"не найденный метод")</f>
        <v>не найденный метод</v>
      </c>
      <c r="L86" s="2" t="str">
        <f>VLOOKUP(D86,country!$A$2:$B$33,2,FALSE)</f>
        <v>Европа</v>
      </c>
      <c r="M86" s="2"/>
      <c r="N86" s="2"/>
      <c r="O86" s="2"/>
      <c r="P86" s="2"/>
      <c r="Q86" s="2"/>
      <c r="R86" s="2"/>
      <c r="S86" s="2"/>
    </row>
    <row r="87" spans="1:19" ht="15" thickBot="1" x14ac:dyDescent="0.35">
      <c r="A87" s="8" t="s">
        <v>2</v>
      </c>
      <c r="B87" s="8" t="s">
        <v>124</v>
      </c>
      <c r="C87" s="8" t="s">
        <v>125</v>
      </c>
      <c r="D87" s="8" t="s">
        <v>134</v>
      </c>
      <c r="E87" s="9">
        <v>4784</v>
      </c>
      <c r="F87" s="9">
        <v>2778</v>
      </c>
      <c r="G87" s="10">
        <v>0.57999999999999996</v>
      </c>
      <c r="H87" s="11">
        <v>4.4999999999999998E-2</v>
      </c>
      <c r="I87" s="9">
        <v>1903361</v>
      </c>
      <c r="J87" s="29"/>
      <c r="K87" s="2" t="str">
        <f>IFERROR(VLOOKUP(C87,method_group!$A$2:$B$426,2,FALSE),"не найденный метод")</f>
        <v>не найденный метод</v>
      </c>
      <c r="L87" s="2" t="str">
        <f>VLOOKUP(D87,country!$A$2:$B$33,2,FALSE)</f>
        <v>Европа</v>
      </c>
      <c r="M87" s="2"/>
      <c r="N87" s="2"/>
      <c r="O87" s="2"/>
      <c r="P87" s="2"/>
      <c r="Q87" s="2"/>
      <c r="R87" s="2"/>
      <c r="S87" s="2"/>
    </row>
    <row r="88" spans="1:19" ht="15" thickBot="1" x14ac:dyDescent="0.35">
      <c r="A88" s="8" t="s">
        <v>2</v>
      </c>
      <c r="B88" s="8" t="s">
        <v>145</v>
      </c>
      <c r="C88" s="8" t="s">
        <v>61</v>
      </c>
      <c r="D88" s="8" t="s">
        <v>90</v>
      </c>
      <c r="E88" s="9">
        <v>1935</v>
      </c>
      <c r="F88" s="9">
        <v>1124</v>
      </c>
      <c r="G88" s="10">
        <v>0.57999999999999996</v>
      </c>
      <c r="H88" s="11">
        <v>5.8999999999999997E-2</v>
      </c>
      <c r="I88" s="9">
        <v>2500527</v>
      </c>
      <c r="J88" s="29"/>
      <c r="K88" s="2" t="str">
        <f>IFERROR(VLOOKUP(C88,method_group!$A$2:$B$426,2,FALSE),"не найденный метод")</f>
        <v>не найденный метод</v>
      </c>
      <c r="L88" s="2" t="str">
        <f>VLOOKUP(D88,country!$A$2:$B$33,2,FALSE)</f>
        <v>Казахстан</v>
      </c>
      <c r="M88" s="2"/>
      <c r="N88" s="2"/>
      <c r="O88" s="2"/>
      <c r="P88" s="2"/>
      <c r="Q88" s="2"/>
      <c r="R88" s="2"/>
      <c r="S88" s="2"/>
    </row>
    <row r="89" spans="1:19" ht="15" thickBot="1" x14ac:dyDescent="0.35">
      <c r="A89" s="8" t="s">
        <v>2</v>
      </c>
      <c r="B89" s="8" t="s">
        <v>138</v>
      </c>
      <c r="C89" s="8" t="s">
        <v>146</v>
      </c>
      <c r="D89" s="8" t="s">
        <v>90</v>
      </c>
      <c r="E89" s="9">
        <v>70756</v>
      </c>
      <c r="F89" s="9">
        <v>41181</v>
      </c>
      <c r="G89" s="10">
        <v>0.57999999999999996</v>
      </c>
      <c r="H89" s="11">
        <v>0.106</v>
      </c>
      <c r="I89" s="9">
        <v>222048</v>
      </c>
      <c r="J89" s="29"/>
      <c r="K89" s="2" t="str">
        <f>IFERROR(VLOOKUP(C89,method_group!$A$2:$B$426,2,FALSE),"не найденный метод")</f>
        <v>не найденный метод</v>
      </c>
      <c r="L89" s="2" t="str">
        <f>VLOOKUP(D89,country!$A$2:$B$33,2,FALSE)</f>
        <v>Казахстан</v>
      </c>
      <c r="M89" s="2"/>
      <c r="N89" s="2"/>
      <c r="O89" s="2"/>
      <c r="P89" s="2"/>
      <c r="Q89" s="2"/>
      <c r="R89" s="2"/>
      <c r="S89" s="2"/>
    </row>
    <row r="90" spans="1:19" ht="15" thickBot="1" x14ac:dyDescent="0.35">
      <c r="A90" s="8" t="s">
        <v>2</v>
      </c>
      <c r="B90" s="8" t="s">
        <v>147</v>
      </c>
      <c r="C90" s="8" t="s">
        <v>148</v>
      </c>
      <c r="D90" s="8" t="s">
        <v>50</v>
      </c>
      <c r="E90" s="9">
        <v>68035</v>
      </c>
      <c r="F90" s="9">
        <v>39753</v>
      </c>
      <c r="G90" s="10">
        <v>0.57999999999999996</v>
      </c>
      <c r="H90" s="11">
        <v>7.0000000000000007E-2</v>
      </c>
      <c r="I90" s="9">
        <v>2046722</v>
      </c>
      <c r="J90" s="29"/>
      <c r="K90" s="2" t="str">
        <f>IFERROR(VLOOKUP(C90,method_group!$A$2:$B$426,2,FALSE),"не найденный метод")</f>
        <v>не найденный метод</v>
      </c>
      <c r="L90" s="2" t="str">
        <f>VLOOKUP(D90,country!$A$2:$B$33,2,FALSE)</f>
        <v>Азербайджан</v>
      </c>
      <c r="M90" s="2"/>
      <c r="N90" s="2"/>
      <c r="O90" s="2"/>
      <c r="P90" s="2"/>
      <c r="Q90" s="2"/>
      <c r="R90" s="2"/>
      <c r="S90" s="2"/>
    </row>
    <row r="91" spans="1:19" ht="15" thickBot="1" x14ac:dyDescent="0.35">
      <c r="A91" s="8" t="s">
        <v>2</v>
      </c>
      <c r="B91" s="8" t="s">
        <v>54</v>
      </c>
      <c r="C91" s="8" t="s">
        <v>149</v>
      </c>
      <c r="D91" s="8" t="s">
        <v>50</v>
      </c>
      <c r="E91" s="9">
        <v>124517</v>
      </c>
      <c r="F91" s="9">
        <v>72895</v>
      </c>
      <c r="G91" s="10">
        <v>0.59</v>
      </c>
      <c r="H91" s="11">
        <v>0.09</v>
      </c>
      <c r="I91" s="9">
        <v>822221</v>
      </c>
      <c r="J91" s="29"/>
      <c r="K91" s="2" t="str">
        <f>IFERROR(VLOOKUP(C91,method_group!$A$2:$B$426,2,FALSE),"не найденный метод")</f>
        <v>Bank transfer</v>
      </c>
      <c r="L91" s="2" t="str">
        <f>VLOOKUP(D91,country!$A$2:$B$33,2,FALSE)</f>
        <v>Азербайджан</v>
      </c>
      <c r="M91" s="2"/>
      <c r="N91" s="2"/>
      <c r="O91" s="2"/>
      <c r="P91" s="2"/>
      <c r="Q91" s="2"/>
      <c r="R91" s="2"/>
      <c r="S91" s="2"/>
    </row>
    <row r="92" spans="1:19" ht="15" thickBot="1" x14ac:dyDescent="0.35">
      <c r="A92" s="8" t="s">
        <v>2</v>
      </c>
      <c r="B92" s="8" t="s">
        <v>150</v>
      </c>
      <c r="C92" s="8" t="s">
        <v>151</v>
      </c>
      <c r="D92" s="8" t="s">
        <v>104</v>
      </c>
      <c r="E92" s="9">
        <v>132567</v>
      </c>
      <c r="F92" s="9">
        <v>78144</v>
      </c>
      <c r="G92" s="10">
        <v>0.59</v>
      </c>
      <c r="H92" s="11">
        <v>7.5999999999999998E-2</v>
      </c>
      <c r="I92" s="9">
        <v>1762831</v>
      </c>
      <c r="J92" s="29"/>
      <c r="K92" s="2" t="str">
        <f>IFERROR(VLOOKUP(C92,method_group!$A$2:$B$426,2,FALSE),"не найденный метод")</f>
        <v>не найденный метод</v>
      </c>
      <c r="L92" s="2" t="str">
        <f>VLOOKUP(D92,country!$A$2:$B$33,2,FALSE)</f>
        <v>Узбекистан</v>
      </c>
      <c r="M92" s="2"/>
      <c r="N92" s="2"/>
      <c r="O92" s="2"/>
      <c r="P92" s="2"/>
      <c r="Q92" s="2"/>
      <c r="R92" s="2"/>
      <c r="S92" s="2"/>
    </row>
    <row r="93" spans="1:19" ht="15" thickBot="1" x14ac:dyDescent="0.35">
      <c r="A93" s="8" t="s">
        <v>2</v>
      </c>
      <c r="B93" s="8" t="s">
        <v>152</v>
      </c>
      <c r="C93" s="8" t="s">
        <v>153</v>
      </c>
      <c r="D93" s="8" t="s">
        <v>46</v>
      </c>
      <c r="E93" s="9">
        <v>8742</v>
      </c>
      <c r="F93" s="9">
        <v>5156</v>
      </c>
      <c r="G93" s="10">
        <v>0.59</v>
      </c>
      <c r="H93" s="11">
        <v>0.1</v>
      </c>
      <c r="I93" s="9">
        <v>634483</v>
      </c>
      <c r="J93" s="29"/>
      <c r="K93" s="2" t="str">
        <f>IFERROR(VLOOKUP(C93,method_group!$A$2:$B$426,2,FALSE),"не найденный метод")</f>
        <v>не найденный метод</v>
      </c>
      <c r="L93" s="2" t="str">
        <f>VLOOKUP(D93,country!$A$2:$B$33,2,FALSE)</f>
        <v>Россия</v>
      </c>
      <c r="M93" s="2"/>
      <c r="N93" s="2"/>
      <c r="O93" s="2"/>
      <c r="P93" s="2"/>
      <c r="Q93" s="2"/>
      <c r="R93" s="2"/>
      <c r="S93" s="2"/>
    </row>
    <row r="94" spans="1:19" ht="15" thickBot="1" x14ac:dyDescent="0.35">
      <c r="A94" s="8" t="s">
        <v>2</v>
      </c>
      <c r="B94" s="8" t="s">
        <v>154</v>
      </c>
      <c r="C94" s="8" t="s">
        <v>155</v>
      </c>
      <c r="D94" s="8" t="s">
        <v>104</v>
      </c>
      <c r="E94" s="9">
        <v>58838</v>
      </c>
      <c r="F94" s="9">
        <v>34825</v>
      </c>
      <c r="G94" s="10">
        <v>0.59</v>
      </c>
      <c r="H94" s="11">
        <v>0.115</v>
      </c>
      <c r="I94" s="9">
        <v>202145</v>
      </c>
      <c r="J94" s="29"/>
      <c r="K94" s="2" t="str">
        <f>IFERROR(VLOOKUP(C94,method_group!$A$2:$B$426,2,FALSE),"не найденный метод")</f>
        <v>не найденный метод</v>
      </c>
      <c r="L94" s="2" t="str">
        <f>VLOOKUP(D94,country!$A$2:$B$33,2,FALSE)</f>
        <v>Узбекистан</v>
      </c>
      <c r="M94" s="2"/>
      <c r="N94" s="2"/>
      <c r="O94" s="2"/>
      <c r="P94" s="2"/>
      <c r="Q94" s="2"/>
      <c r="R94" s="2"/>
      <c r="S94" s="2"/>
    </row>
    <row r="95" spans="1:19" ht="15" thickBot="1" x14ac:dyDescent="0.35">
      <c r="A95" s="8" t="s">
        <v>2</v>
      </c>
      <c r="B95" s="8" t="s">
        <v>156</v>
      </c>
      <c r="C95" s="8" t="s">
        <v>96</v>
      </c>
      <c r="D95" s="8" t="s">
        <v>46</v>
      </c>
      <c r="E95" s="9">
        <v>276930</v>
      </c>
      <c r="F95" s="9">
        <v>165055</v>
      </c>
      <c r="G95" s="10">
        <v>0.6</v>
      </c>
      <c r="H95" s="11">
        <v>6.8000000000000005E-2</v>
      </c>
      <c r="I95" s="9">
        <v>3339851</v>
      </c>
      <c r="J95" s="29"/>
      <c r="K95" s="2" t="str">
        <f>IFERROR(VLOOKUP(C95,method_group!$A$2:$B$426,2,FALSE),"не найденный метод")</f>
        <v>не найденный метод</v>
      </c>
      <c r="L95" s="2" t="str">
        <f>VLOOKUP(D95,country!$A$2:$B$33,2,FALSE)</f>
        <v>Россия</v>
      </c>
      <c r="M95" s="2"/>
      <c r="N95" s="2"/>
      <c r="O95" s="2"/>
      <c r="P95" s="2"/>
      <c r="Q95" s="2"/>
      <c r="R95" s="2"/>
      <c r="S95" s="2"/>
    </row>
    <row r="96" spans="1:19" ht="15" thickBot="1" x14ac:dyDescent="0.35">
      <c r="A96" s="8" t="s">
        <v>2</v>
      </c>
      <c r="B96" s="8" t="s">
        <v>93</v>
      </c>
      <c r="C96" s="8" t="s">
        <v>125</v>
      </c>
      <c r="D96" s="8" t="s">
        <v>69</v>
      </c>
      <c r="E96" s="9">
        <v>7348</v>
      </c>
      <c r="F96" s="9">
        <v>4406</v>
      </c>
      <c r="G96" s="10">
        <v>0.6</v>
      </c>
      <c r="H96" s="11">
        <v>9.4E-2</v>
      </c>
      <c r="I96" s="9">
        <v>2312873</v>
      </c>
      <c r="J96" s="29"/>
      <c r="K96" s="2" t="str">
        <f>IFERROR(VLOOKUP(C96,method_group!$A$2:$B$426,2,FALSE),"не найденный метод")</f>
        <v>не найденный метод</v>
      </c>
      <c r="L96" s="2" t="str">
        <f>VLOOKUP(D96,country!$A$2:$B$33,2,FALSE)</f>
        <v>Венгрия</v>
      </c>
      <c r="M96" s="2"/>
      <c r="N96" s="2"/>
      <c r="O96" s="2"/>
      <c r="P96" s="2"/>
      <c r="Q96" s="2"/>
      <c r="R96" s="2"/>
      <c r="S96" s="2"/>
    </row>
    <row r="97" spans="1:19" ht="15" thickBot="1" x14ac:dyDescent="0.35">
      <c r="A97" s="8" t="s">
        <v>2</v>
      </c>
      <c r="B97" s="8" t="s">
        <v>67</v>
      </c>
      <c r="C97" s="8" t="s">
        <v>76</v>
      </c>
      <c r="D97" s="8" t="s">
        <v>90</v>
      </c>
      <c r="E97" s="9">
        <v>9362</v>
      </c>
      <c r="F97" s="9">
        <v>5655</v>
      </c>
      <c r="G97" s="10">
        <v>0.6</v>
      </c>
      <c r="H97" s="11">
        <v>5.8999999999999997E-2</v>
      </c>
      <c r="I97" s="9">
        <v>2211955</v>
      </c>
      <c r="J97" s="29"/>
      <c r="K97" s="2" t="str">
        <f>IFERROR(VLOOKUP(C97,method_group!$A$2:$B$426,2,FALSE),"не найденный метод")</f>
        <v>не найденный метод</v>
      </c>
      <c r="L97" s="2" t="str">
        <f>VLOOKUP(D97,country!$A$2:$B$33,2,FALSE)</f>
        <v>Казахстан</v>
      </c>
      <c r="M97" s="2"/>
      <c r="N97" s="2"/>
      <c r="O97" s="2"/>
      <c r="P97" s="2"/>
      <c r="Q97" s="2"/>
      <c r="R97" s="2"/>
      <c r="S97" s="2"/>
    </row>
    <row r="98" spans="1:19" ht="15" thickBot="1" x14ac:dyDescent="0.35">
      <c r="A98" s="8" t="s">
        <v>2</v>
      </c>
      <c r="B98" s="8" t="s">
        <v>71</v>
      </c>
      <c r="C98" s="8" t="s">
        <v>157</v>
      </c>
      <c r="D98" s="8" t="s">
        <v>104</v>
      </c>
      <c r="E98" s="9">
        <v>38142</v>
      </c>
      <c r="F98" s="9">
        <v>23125</v>
      </c>
      <c r="G98" s="10">
        <v>0.61</v>
      </c>
      <c r="H98" s="11">
        <v>0.13700000000000001</v>
      </c>
      <c r="I98" s="9">
        <v>1552713</v>
      </c>
      <c r="J98" s="29"/>
      <c r="K98" s="2" t="str">
        <f>IFERROR(VLOOKUP(C98,method_group!$A$2:$B$426,2,FALSE),"не найденный метод")</f>
        <v>не найденный метод</v>
      </c>
      <c r="L98" s="2" t="str">
        <f>VLOOKUP(D98,country!$A$2:$B$33,2,FALSE)</f>
        <v>Узбекистан</v>
      </c>
      <c r="M98" s="2"/>
      <c r="N98" s="2"/>
      <c r="O98" s="2"/>
      <c r="P98" s="2"/>
      <c r="Q98" s="2"/>
      <c r="R98" s="2"/>
      <c r="S98" s="2"/>
    </row>
    <row r="99" spans="1:19" ht="15" thickBot="1" x14ac:dyDescent="0.35">
      <c r="A99" s="8" t="s">
        <v>2</v>
      </c>
      <c r="B99" s="8" t="s">
        <v>156</v>
      </c>
      <c r="C99" s="8" t="s">
        <v>158</v>
      </c>
      <c r="D99" s="8" t="s">
        <v>104</v>
      </c>
      <c r="E99" s="9">
        <v>155355</v>
      </c>
      <c r="F99" s="9">
        <v>94273</v>
      </c>
      <c r="G99" s="10">
        <v>0.61</v>
      </c>
      <c r="H99" s="11">
        <v>5.7000000000000002E-2</v>
      </c>
      <c r="I99" s="9">
        <v>2202383</v>
      </c>
      <c r="J99" s="29"/>
      <c r="K99" s="2" t="str">
        <f>IFERROR(VLOOKUP(C99,method_group!$A$2:$B$426,2,FALSE),"не найденный метод")</f>
        <v>не найденный метод</v>
      </c>
      <c r="L99" s="2" t="str">
        <f>VLOOKUP(D99,country!$A$2:$B$33,2,FALSE)</f>
        <v>Узбекистан</v>
      </c>
      <c r="M99" s="2"/>
      <c r="N99" s="2"/>
      <c r="O99" s="2"/>
      <c r="P99" s="2"/>
      <c r="Q99" s="2"/>
      <c r="R99" s="2"/>
      <c r="S99" s="2"/>
    </row>
    <row r="100" spans="1:19" ht="15" thickBot="1" x14ac:dyDescent="0.35">
      <c r="A100" s="8" t="s">
        <v>2</v>
      </c>
      <c r="B100" s="8" t="s">
        <v>159</v>
      </c>
      <c r="C100" s="8" t="s">
        <v>70</v>
      </c>
      <c r="D100" s="8" t="s">
        <v>58</v>
      </c>
      <c r="E100" s="9">
        <v>2112</v>
      </c>
      <c r="F100" s="9">
        <v>1282</v>
      </c>
      <c r="G100" s="10">
        <v>0.61</v>
      </c>
      <c r="H100" s="11">
        <v>0.17100000000000001</v>
      </c>
      <c r="I100" s="9">
        <v>4056837</v>
      </c>
      <c r="J100" s="29"/>
      <c r="K100" s="2" t="str">
        <f>IFERROR(VLOOKUP(C100,method_group!$A$2:$B$426,2,FALSE),"не найденный метод")</f>
        <v>Терминал</v>
      </c>
      <c r="L100" s="2" t="str">
        <f>VLOOKUP(D100,country!$A$2:$B$33,2,FALSE)</f>
        <v>Индия</v>
      </c>
      <c r="M100" s="2"/>
      <c r="N100" s="2"/>
      <c r="O100" s="2"/>
      <c r="P100" s="2"/>
      <c r="Q100" s="2"/>
      <c r="R100" s="2"/>
      <c r="S100" s="2"/>
    </row>
    <row r="101" spans="1:19" ht="15" thickBot="1" x14ac:dyDescent="0.35">
      <c r="A101" s="8" t="s">
        <v>2</v>
      </c>
      <c r="B101" s="8" t="s">
        <v>85</v>
      </c>
      <c r="C101" s="8" t="s">
        <v>49</v>
      </c>
      <c r="D101" s="8" t="s">
        <v>90</v>
      </c>
      <c r="E101" s="9">
        <v>30427</v>
      </c>
      <c r="F101" s="9">
        <v>18572</v>
      </c>
      <c r="G101" s="10">
        <v>0.61</v>
      </c>
      <c r="H101" s="11">
        <v>4.2999999999999997E-2</v>
      </c>
      <c r="I101" s="9">
        <v>3405056</v>
      </c>
      <c r="J101" s="29"/>
      <c r="K101" s="2" t="str">
        <f>IFERROR(VLOOKUP(C101,method_group!$A$2:$B$426,2,FALSE),"не найденный метод")</f>
        <v>не найденный метод</v>
      </c>
      <c r="L101" s="2" t="str">
        <f>VLOOKUP(D101,country!$A$2:$B$33,2,FALSE)</f>
        <v>Казахстан</v>
      </c>
      <c r="M101" s="2"/>
      <c r="N101" s="2"/>
      <c r="O101" s="2"/>
      <c r="P101" s="2"/>
      <c r="Q101" s="2"/>
      <c r="R101" s="2"/>
      <c r="S101" s="2"/>
    </row>
    <row r="102" spans="1:19" ht="15" thickBot="1" x14ac:dyDescent="0.35">
      <c r="A102" s="8" t="s">
        <v>2</v>
      </c>
      <c r="B102" s="8" t="s">
        <v>160</v>
      </c>
      <c r="C102" s="8" t="s">
        <v>158</v>
      </c>
      <c r="D102" s="8" t="s">
        <v>104</v>
      </c>
      <c r="E102" s="9">
        <v>32539</v>
      </c>
      <c r="F102" s="9">
        <v>19905</v>
      </c>
      <c r="G102" s="10">
        <v>0.61</v>
      </c>
      <c r="H102" s="11">
        <v>0.111</v>
      </c>
      <c r="I102" s="9">
        <v>2722735</v>
      </c>
      <c r="J102" s="29"/>
      <c r="K102" s="2" t="str">
        <f>IFERROR(VLOOKUP(C102,method_group!$A$2:$B$426,2,FALSE),"не найденный метод")</f>
        <v>не найденный метод</v>
      </c>
      <c r="L102" s="2" t="str">
        <f>VLOOKUP(D102,country!$A$2:$B$33,2,FALSE)</f>
        <v>Узбекистан</v>
      </c>
      <c r="M102" s="2"/>
      <c r="N102" s="2"/>
      <c r="O102" s="2"/>
      <c r="P102" s="2"/>
      <c r="Q102" s="2"/>
      <c r="R102" s="2"/>
      <c r="S102" s="2"/>
    </row>
    <row r="103" spans="1:19" ht="15" thickBot="1" x14ac:dyDescent="0.35">
      <c r="A103" s="8" t="s">
        <v>2</v>
      </c>
      <c r="B103" s="8" t="s">
        <v>161</v>
      </c>
      <c r="C103" s="8" t="s">
        <v>76</v>
      </c>
      <c r="D103" s="8" t="s">
        <v>50</v>
      </c>
      <c r="E103" s="9">
        <v>15551</v>
      </c>
      <c r="F103" s="9">
        <v>9550</v>
      </c>
      <c r="G103" s="10">
        <v>0.61</v>
      </c>
      <c r="H103" s="11">
        <v>6.7000000000000004E-2</v>
      </c>
      <c r="I103" s="9">
        <v>460520</v>
      </c>
      <c r="J103" s="29"/>
      <c r="K103" s="2" t="str">
        <f>IFERROR(VLOOKUP(C103,method_group!$A$2:$B$426,2,FALSE),"не найденный метод")</f>
        <v>не найденный метод</v>
      </c>
      <c r="L103" s="2" t="str">
        <f>VLOOKUP(D103,country!$A$2:$B$33,2,FALSE)</f>
        <v>Азербайджан</v>
      </c>
      <c r="M103" s="2"/>
      <c r="N103" s="2"/>
      <c r="O103" s="2"/>
      <c r="P103" s="2"/>
      <c r="Q103" s="2"/>
      <c r="R103" s="2"/>
      <c r="S103" s="2"/>
    </row>
    <row r="104" spans="1:19" ht="15" thickBot="1" x14ac:dyDescent="0.35">
      <c r="A104" s="8" t="s">
        <v>2</v>
      </c>
      <c r="B104" s="8" t="s">
        <v>128</v>
      </c>
      <c r="C104" s="8" t="s">
        <v>47</v>
      </c>
      <c r="D104" s="8" t="s">
        <v>46</v>
      </c>
      <c r="E104" s="9">
        <v>28852</v>
      </c>
      <c r="F104" s="9">
        <v>17786</v>
      </c>
      <c r="G104" s="10">
        <v>0.62</v>
      </c>
      <c r="H104" s="11">
        <v>9.8000000000000004E-2</v>
      </c>
      <c r="I104" s="9">
        <v>1669029</v>
      </c>
      <c r="J104" s="29"/>
      <c r="K104" s="2" t="str">
        <f>IFERROR(VLOOKUP(C104,method_group!$A$2:$B$426,2,FALSE),"не найденный метод")</f>
        <v>не найденный метод</v>
      </c>
      <c r="L104" s="2" t="str">
        <f>VLOOKUP(D104,country!$A$2:$B$33,2,FALSE)</f>
        <v>Россия</v>
      </c>
      <c r="M104" s="2"/>
      <c r="N104" s="2"/>
      <c r="O104" s="2"/>
      <c r="P104" s="2"/>
      <c r="Q104" s="2"/>
      <c r="R104" s="2"/>
      <c r="S104" s="2"/>
    </row>
    <row r="105" spans="1:19" ht="15" thickBot="1" x14ac:dyDescent="0.35">
      <c r="A105" s="8" t="s">
        <v>2</v>
      </c>
      <c r="B105" s="8" t="s">
        <v>162</v>
      </c>
      <c r="C105" s="8" t="s">
        <v>163</v>
      </c>
      <c r="D105" s="8" t="s">
        <v>58</v>
      </c>
      <c r="E105" s="9">
        <v>16510</v>
      </c>
      <c r="F105" s="9">
        <v>10250</v>
      </c>
      <c r="G105" s="10">
        <v>0.62</v>
      </c>
      <c r="H105" s="11">
        <v>0.28000000000000003</v>
      </c>
      <c r="I105" s="9">
        <v>4370143</v>
      </c>
      <c r="J105" s="29"/>
      <c r="K105" s="2" t="str">
        <f>IFERROR(VLOOKUP(C105,method_group!$A$2:$B$426,2,FALSE),"не найденный метод")</f>
        <v>не найденный метод</v>
      </c>
      <c r="L105" s="2" t="str">
        <f>VLOOKUP(D105,country!$A$2:$B$33,2,FALSE)</f>
        <v>Индия</v>
      </c>
      <c r="M105" s="2"/>
      <c r="N105" s="2"/>
      <c r="O105" s="2"/>
      <c r="P105" s="2"/>
      <c r="Q105" s="2"/>
      <c r="R105" s="2"/>
      <c r="S105" s="2"/>
    </row>
    <row r="106" spans="1:19" ht="15" thickBot="1" x14ac:dyDescent="0.35">
      <c r="A106" s="8" t="s">
        <v>2</v>
      </c>
      <c r="B106" s="8" t="s">
        <v>116</v>
      </c>
      <c r="C106" s="8" t="s">
        <v>76</v>
      </c>
      <c r="D106" s="8" t="s">
        <v>68</v>
      </c>
      <c r="E106" s="9">
        <v>12054</v>
      </c>
      <c r="F106" s="9">
        <v>7497</v>
      </c>
      <c r="G106" s="10">
        <v>0.62</v>
      </c>
      <c r="H106" s="11">
        <v>9.7000000000000003E-2</v>
      </c>
      <c r="I106" s="9">
        <v>3431773</v>
      </c>
      <c r="J106" s="29"/>
      <c r="K106" s="2" t="str">
        <f>IFERROR(VLOOKUP(C106,method_group!$A$2:$B$426,2,FALSE),"не найденный метод")</f>
        <v>не найденный метод</v>
      </c>
      <c r="L106" s="2" t="str">
        <f>VLOOKUP(D106,country!$A$2:$B$33,2,FALSE)</f>
        <v>Польша</v>
      </c>
      <c r="M106" s="2"/>
      <c r="N106" s="2"/>
      <c r="O106" s="2"/>
      <c r="P106" s="2"/>
      <c r="Q106" s="2"/>
      <c r="R106" s="2"/>
      <c r="S106" s="2"/>
    </row>
    <row r="107" spans="1:19" ht="15" thickBot="1" x14ac:dyDescent="0.35">
      <c r="A107" s="8" t="s">
        <v>2</v>
      </c>
      <c r="B107" s="8" t="s">
        <v>164</v>
      </c>
      <c r="C107" s="8" t="s">
        <v>101</v>
      </c>
      <c r="D107" s="8" t="s">
        <v>90</v>
      </c>
      <c r="E107" s="9">
        <v>7619</v>
      </c>
      <c r="F107" s="9">
        <v>4762</v>
      </c>
      <c r="G107" s="10">
        <v>0.63</v>
      </c>
      <c r="H107" s="11">
        <v>0.05</v>
      </c>
      <c r="I107" s="9">
        <v>3798570</v>
      </c>
      <c r="J107" s="29"/>
      <c r="K107" s="2" t="str">
        <f>IFERROR(VLOOKUP(C107,method_group!$A$2:$B$426,2,FALSE),"не найденный метод")</f>
        <v>не найденный метод</v>
      </c>
      <c r="L107" s="2" t="str">
        <f>VLOOKUP(D107,country!$A$2:$B$33,2,FALSE)</f>
        <v>Казахстан</v>
      </c>
      <c r="M107" s="2"/>
      <c r="N107" s="2"/>
      <c r="O107" s="2"/>
      <c r="P107" s="2"/>
      <c r="Q107" s="2"/>
      <c r="R107" s="2"/>
      <c r="S107" s="2"/>
    </row>
    <row r="108" spans="1:19" ht="15" thickBot="1" x14ac:dyDescent="0.35">
      <c r="A108" s="8" t="s">
        <v>2</v>
      </c>
      <c r="B108" s="8" t="s">
        <v>93</v>
      </c>
      <c r="C108" s="8" t="s">
        <v>125</v>
      </c>
      <c r="D108" s="8" t="s">
        <v>68</v>
      </c>
      <c r="E108" s="9">
        <v>10773</v>
      </c>
      <c r="F108" s="9">
        <v>6735</v>
      </c>
      <c r="G108" s="10">
        <v>0.63</v>
      </c>
      <c r="H108" s="11">
        <v>9.0999999999999998E-2</v>
      </c>
      <c r="I108" s="9">
        <v>998324</v>
      </c>
      <c r="J108" s="29"/>
      <c r="K108" s="2" t="str">
        <f>IFERROR(VLOOKUP(C108,method_group!$A$2:$B$426,2,FALSE),"не найденный метод")</f>
        <v>не найденный метод</v>
      </c>
      <c r="L108" s="2" t="str">
        <f>VLOOKUP(D108,country!$A$2:$B$33,2,FALSE)</f>
        <v>Польша</v>
      </c>
      <c r="M108" s="2"/>
      <c r="N108" s="2"/>
      <c r="O108" s="2"/>
      <c r="P108" s="2"/>
      <c r="Q108" s="2"/>
      <c r="R108" s="2"/>
      <c r="S108" s="2"/>
    </row>
    <row r="109" spans="1:19" ht="15" thickBot="1" x14ac:dyDescent="0.35">
      <c r="A109" s="8" t="s">
        <v>2</v>
      </c>
      <c r="B109" s="8" t="s">
        <v>85</v>
      </c>
      <c r="C109" s="8" t="s">
        <v>76</v>
      </c>
      <c r="D109" s="8" t="s">
        <v>90</v>
      </c>
      <c r="E109" s="9">
        <v>5454</v>
      </c>
      <c r="F109" s="9">
        <v>3454</v>
      </c>
      <c r="G109" s="10">
        <v>0.63</v>
      </c>
      <c r="H109" s="11">
        <v>4.2999999999999997E-2</v>
      </c>
      <c r="I109" s="9">
        <v>2446827</v>
      </c>
      <c r="J109" s="29"/>
      <c r="K109" s="2" t="str">
        <f>IFERROR(VLOOKUP(C109,method_group!$A$2:$B$426,2,FALSE),"не найденный метод")</f>
        <v>не найденный метод</v>
      </c>
      <c r="L109" s="2" t="str">
        <f>VLOOKUP(D109,country!$A$2:$B$33,2,FALSE)</f>
        <v>Казахстан</v>
      </c>
      <c r="M109" s="2"/>
      <c r="N109" s="2"/>
      <c r="O109" s="2"/>
      <c r="P109" s="2"/>
      <c r="Q109" s="2"/>
      <c r="R109" s="2"/>
      <c r="S109" s="2"/>
    </row>
    <row r="110" spans="1:19" ht="15" thickBot="1" x14ac:dyDescent="0.35">
      <c r="A110" s="8" t="s">
        <v>2</v>
      </c>
      <c r="B110" s="8" t="s">
        <v>159</v>
      </c>
      <c r="C110" s="8" t="s">
        <v>57</v>
      </c>
      <c r="D110" s="8" t="s">
        <v>58</v>
      </c>
      <c r="E110" s="9">
        <v>10939</v>
      </c>
      <c r="F110" s="9">
        <v>6936</v>
      </c>
      <c r="G110" s="10">
        <v>0.63</v>
      </c>
      <c r="H110" s="11">
        <v>0.17100000000000001</v>
      </c>
      <c r="I110" s="9">
        <v>522125</v>
      </c>
      <c r="J110" s="29"/>
      <c r="K110" s="2" t="str">
        <f>IFERROR(VLOOKUP(C110,method_group!$A$2:$B$426,2,FALSE),"не найденный метод")</f>
        <v>WALLET</v>
      </c>
      <c r="L110" s="2" t="str">
        <f>VLOOKUP(D110,country!$A$2:$B$33,2,FALSE)</f>
        <v>Индия</v>
      </c>
      <c r="M110" s="2"/>
      <c r="N110" s="2"/>
      <c r="O110" s="2"/>
      <c r="P110" s="2"/>
      <c r="Q110" s="2"/>
      <c r="R110" s="2"/>
      <c r="S110" s="2"/>
    </row>
    <row r="111" spans="1:19" ht="15" thickBot="1" x14ac:dyDescent="0.35">
      <c r="A111" s="8" t="s">
        <v>2</v>
      </c>
      <c r="B111" s="8" t="s">
        <v>128</v>
      </c>
      <c r="C111" s="8" t="s">
        <v>165</v>
      </c>
      <c r="D111" s="8" t="s">
        <v>46</v>
      </c>
      <c r="E111" s="9">
        <v>2144</v>
      </c>
      <c r="F111" s="9">
        <v>1366</v>
      </c>
      <c r="G111" s="10">
        <v>0.64</v>
      </c>
      <c r="H111" s="11">
        <v>0.18099999999999999</v>
      </c>
      <c r="I111" s="9">
        <v>1767055</v>
      </c>
      <c r="J111" s="29"/>
      <c r="K111" s="2" t="str">
        <f>IFERROR(VLOOKUP(C111,method_group!$A$2:$B$426,2,FALSE),"не найденный метод")</f>
        <v>не найденный метод</v>
      </c>
      <c r="L111" s="2" t="str">
        <f>VLOOKUP(D111,country!$A$2:$B$33,2,FALSE)</f>
        <v>Россия</v>
      </c>
      <c r="M111" s="2"/>
      <c r="N111" s="2"/>
      <c r="O111" s="2"/>
      <c r="P111" s="2"/>
      <c r="Q111" s="2"/>
      <c r="R111" s="2"/>
      <c r="S111" s="2"/>
    </row>
    <row r="112" spans="1:19" ht="15" thickBot="1" x14ac:dyDescent="0.35">
      <c r="A112" s="8" t="s">
        <v>2</v>
      </c>
      <c r="B112" s="8" t="s">
        <v>54</v>
      </c>
      <c r="C112" s="8" t="s">
        <v>166</v>
      </c>
      <c r="D112" s="8" t="s">
        <v>50</v>
      </c>
      <c r="E112" s="9">
        <v>231025</v>
      </c>
      <c r="F112" s="9">
        <v>147393</v>
      </c>
      <c r="G112" s="10">
        <v>0.64</v>
      </c>
      <c r="H112" s="11">
        <v>0.12</v>
      </c>
      <c r="I112" s="9">
        <v>4123096</v>
      </c>
      <c r="J112" s="29"/>
      <c r="K112" s="2" t="str">
        <f>IFERROR(VLOOKUP(C112,method_group!$A$2:$B$426,2,FALSE),"не найденный метод")</f>
        <v>не найденный метод</v>
      </c>
      <c r="L112" s="2" t="str">
        <f>VLOOKUP(D112,country!$A$2:$B$33,2,FALSE)</f>
        <v>Азербайджан</v>
      </c>
      <c r="M112" s="2"/>
      <c r="N112" s="2"/>
      <c r="O112" s="2"/>
      <c r="P112" s="2"/>
      <c r="Q112" s="2"/>
      <c r="R112" s="2"/>
      <c r="S112" s="2"/>
    </row>
    <row r="113" spans="1:19" ht="15" thickBot="1" x14ac:dyDescent="0.35">
      <c r="A113" s="8" t="s">
        <v>2</v>
      </c>
      <c r="B113" s="8" t="s">
        <v>167</v>
      </c>
      <c r="C113" s="8" t="s">
        <v>168</v>
      </c>
      <c r="D113" s="8" t="s">
        <v>53</v>
      </c>
      <c r="E113" s="9">
        <v>148723</v>
      </c>
      <c r="F113" s="9">
        <v>95194</v>
      </c>
      <c r="G113" s="10">
        <v>0.64</v>
      </c>
      <c r="H113" s="11">
        <v>0.11</v>
      </c>
      <c r="I113" s="9">
        <v>1660533</v>
      </c>
      <c r="J113" s="29"/>
      <c r="K113" s="2" t="str">
        <f>IFERROR(VLOOKUP(C113,method_group!$A$2:$B$426,2,FALSE),"не найденный метод")</f>
        <v>не найденный метод</v>
      </c>
      <c r="L113" s="2" t="str">
        <f>VLOOKUP(D113,country!$A$2:$B$33,2,FALSE)</f>
        <v>Турция</v>
      </c>
      <c r="M113" s="2"/>
      <c r="N113" s="2"/>
      <c r="O113" s="2"/>
      <c r="P113" s="2"/>
      <c r="Q113" s="2"/>
      <c r="R113" s="2"/>
      <c r="S113" s="2"/>
    </row>
    <row r="114" spans="1:19" ht="15" thickBot="1" x14ac:dyDescent="0.35">
      <c r="A114" s="8" t="s">
        <v>2</v>
      </c>
      <c r="B114" s="8" t="s">
        <v>67</v>
      </c>
      <c r="C114" s="8" t="s">
        <v>49</v>
      </c>
      <c r="D114" s="8" t="s">
        <v>90</v>
      </c>
      <c r="E114" s="9">
        <v>63572</v>
      </c>
      <c r="F114" s="9">
        <v>40729</v>
      </c>
      <c r="G114" s="10">
        <v>0.64</v>
      </c>
      <c r="H114" s="11">
        <v>6.0999999999999999E-2</v>
      </c>
      <c r="I114" s="9">
        <v>2700494</v>
      </c>
      <c r="J114" s="29"/>
      <c r="K114" s="2" t="str">
        <f>IFERROR(VLOOKUP(C114,method_group!$A$2:$B$426,2,FALSE),"не найденный метод")</f>
        <v>не найденный метод</v>
      </c>
      <c r="L114" s="2" t="str">
        <f>VLOOKUP(D114,country!$A$2:$B$33,2,FALSE)</f>
        <v>Казахстан</v>
      </c>
      <c r="M114" s="2"/>
      <c r="N114" s="2"/>
      <c r="O114" s="2"/>
      <c r="P114" s="2"/>
      <c r="Q114" s="2"/>
      <c r="R114" s="2"/>
      <c r="S114" s="2"/>
    </row>
    <row r="115" spans="1:19" ht="15" thickBot="1" x14ac:dyDescent="0.35">
      <c r="A115" s="8" t="s">
        <v>2</v>
      </c>
      <c r="B115" s="8" t="s">
        <v>128</v>
      </c>
      <c r="C115" s="8" t="s">
        <v>63</v>
      </c>
      <c r="D115" s="8" t="s">
        <v>58</v>
      </c>
      <c r="E115" s="9">
        <v>12881</v>
      </c>
      <c r="F115" s="9">
        <v>8432</v>
      </c>
      <c r="G115" s="10">
        <v>0.65</v>
      </c>
      <c r="H115" s="11">
        <v>0.08</v>
      </c>
      <c r="I115" s="9">
        <v>141809</v>
      </c>
      <c r="J115" s="29"/>
      <c r="K115" s="2" t="str">
        <f>IFERROR(VLOOKUP(C115,method_group!$A$2:$B$426,2,FALSE),"не найденный метод")</f>
        <v>не найденный метод</v>
      </c>
      <c r="L115" s="2" t="str">
        <f>VLOOKUP(D115,country!$A$2:$B$33,2,FALSE)</f>
        <v>Индия</v>
      </c>
      <c r="M115" s="2"/>
      <c r="N115" s="2"/>
      <c r="O115" s="2"/>
      <c r="P115" s="2"/>
      <c r="Q115" s="2"/>
      <c r="R115" s="2"/>
      <c r="S115" s="2"/>
    </row>
    <row r="116" spans="1:19" ht="15" thickBot="1" x14ac:dyDescent="0.35">
      <c r="A116" s="8" t="s">
        <v>2</v>
      </c>
      <c r="B116" s="8" t="s">
        <v>116</v>
      </c>
      <c r="C116" s="8" t="s">
        <v>49</v>
      </c>
      <c r="D116" s="8" t="s">
        <v>68</v>
      </c>
      <c r="E116" s="9">
        <v>15261</v>
      </c>
      <c r="F116" s="9">
        <v>10027</v>
      </c>
      <c r="G116" s="10">
        <v>0.66</v>
      </c>
      <c r="H116" s="11">
        <v>8.5000000000000006E-2</v>
      </c>
      <c r="I116" s="9">
        <v>659722</v>
      </c>
      <c r="J116" s="29"/>
      <c r="K116" s="2" t="str">
        <f>IFERROR(VLOOKUP(C116,method_group!$A$2:$B$426,2,FALSE),"не найденный метод")</f>
        <v>не найденный метод</v>
      </c>
      <c r="L116" s="2" t="str">
        <f>VLOOKUP(D116,country!$A$2:$B$33,2,FALSE)</f>
        <v>Польша</v>
      </c>
      <c r="M116" s="2"/>
      <c r="N116" s="2"/>
      <c r="O116" s="2"/>
      <c r="P116" s="2"/>
      <c r="Q116" s="2"/>
      <c r="R116" s="2"/>
      <c r="S116" s="2"/>
    </row>
    <row r="117" spans="1:19" ht="15" thickBot="1" x14ac:dyDescent="0.35">
      <c r="A117" s="8" t="s">
        <v>2</v>
      </c>
      <c r="B117" s="8" t="s">
        <v>164</v>
      </c>
      <c r="C117" s="8" t="s">
        <v>49</v>
      </c>
      <c r="D117" s="8" t="s">
        <v>90</v>
      </c>
      <c r="E117" s="9">
        <v>6457</v>
      </c>
      <c r="F117" s="9">
        <v>4265</v>
      </c>
      <c r="G117" s="10">
        <v>0.66</v>
      </c>
      <c r="H117" s="11">
        <v>0.05</v>
      </c>
      <c r="I117" s="9">
        <v>1781499</v>
      </c>
      <c r="J117" s="29"/>
      <c r="K117" s="2" t="str">
        <f>IFERROR(VLOOKUP(C117,method_group!$A$2:$B$426,2,FALSE),"не найденный метод")</f>
        <v>не найденный метод</v>
      </c>
      <c r="L117" s="2" t="str">
        <f>VLOOKUP(D117,country!$A$2:$B$33,2,FALSE)</f>
        <v>Казахстан</v>
      </c>
      <c r="M117" s="2"/>
      <c r="N117" s="2"/>
      <c r="O117" s="2"/>
      <c r="P117" s="2"/>
      <c r="Q117" s="2"/>
      <c r="R117" s="2"/>
      <c r="S117" s="2"/>
    </row>
    <row r="118" spans="1:19" ht="15" thickBot="1" x14ac:dyDescent="0.35">
      <c r="A118" s="8" t="s">
        <v>2</v>
      </c>
      <c r="B118" s="8" t="s">
        <v>128</v>
      </c>
      <c r="C118" s="8" t="s">
        <v>169</v>
      </c>
      <c r="D118" s="8" t="s">
        <v>50</v>
      </c>
      <c r="E118" s="9">
        <v>157885</v>
      </c>
      <c r="F118" s="9">
        <v>104720</v>
      </c>
      <c r="G118" s="10">
        <v>0.66</v>
      </c>
      <c r="H118" s="11">
        <v>5.8999999999999997E-2</v>
      </c>
      <c r="I118" s="9">
        <v>4139579</v>
      </c>
      <c r="J118" s="29"/>
      <c r="K118" s="2" t="str">
        <f>IFERROR(VLOOKUP(C118,method_group!$A$2:$B$426,2,FALSE),"не найденный метод")</f>
        <v>не найденный метод</v>
      </c>
      <c r="L118" s="2" t="str">
        <f>VLOOKUP(D118,country!$A$2:$B$33,2,FALSE)</f>
        <v>Азербайджан</v>
      </c>
      <c r="M118" s="2"/>
      <c r="N118" s="2"/>
      <c r="O118" s="2"/>
      <c r="P118" s="2"/>
      <c r="Q118" s="2"/>
      <c r="R118" s="2"/>
      <c r="S118" s="2"/>
    </row>
    <row r="119" spans="1:19" ht="15" thickBot="1" x14ac:dyDescent="0.35">
      <c r="A119" s="8" t="s">
        <v>2</v>
      </c>
      <c r="B119" s="8" t="s">
        <v>85</v>
      </c>
      <c r="C119" s="8" t="s">
        <v>170</v>
      </c>
      <c r="D119" s="8" t="s">
        <v>90</v>
      </c>
      <c r="E119" s="9">
        <v>15045</v>
      </c>
      <c r="F119" s="9">
        <v>10010</v>
      </c>
      <c r="G119" s="10">
        <v>0.67</v>
      </c>
      <c r="H119" s="11">
        <v>0.1</v>
      </c>
      <c r="I119" s="9">
        <v>1528906</v>
      </c>
      <c r="J119" s="29"/>
      <c r="K119" s="2" t="str">
        <f>IFERROR(VLOOKUP(C119,method_group!$A$2:$B$426,2,FALSE),"не найденный метод")</f>
        <v>не найденный метод</v>
      </c>
      <c r="L119" s="2" t="str">
        <f>VLOOKUP(D119,country!$A$2:$B$33,2,FALSE)</f>
        <v>Казахстан</v>
      </c>
      <c r="M119" s="2"/>
      <c r="N119" s="2"/>
      <c r="O119" s="2"/>
      <c r="P119" s="2"/>
      <c r="Q119" s="2"/>
      <c r="R119" s="2"/>
      <c r="S119" s="2"/>
    </row>
    <row r="120" spans="1:19" ht="15" thickBot="1" x14ac:dyDescent="0.35">
      <c r="A120" s="8" t="s">
        <v>2</v>
      </c>
      <c r="B120" s="8" t="s">
        <v>171</v>
      </c>
      <c r="C120" s="8" t="s">
        <v>61</v>
      </c>
      <c r="D120" s="8" t="s">
        <v>69</v>
      </c>
      <c r="E120" s="9">
        <v>1947</v>
      </c>
      <c r="F120" s="9">
        <v>1296</v>
      </c>
      <c r="G120" s="10">
        <v>0.67</v>
      </c>
      <c r="H120" s="11">
        <v>0.13600000000000001</v>
      </c>
      <c r="I120" s="9">
        <v>3398963</v>
      </c>
      <c r="J120" s="29"/>
      <c r="K120" s="2" t="str">
        <f>IFERROR(VLOOKUP(C120,method_group!$A$2:$B$426,2,FALSE),"не найденный метод")</f>
        <v>не найденный метод</v>
      </c>
      <c r="L120" s="2" t="str">
        <f>VLOOKUP(D120,country!$A$2:$B$33,2,FALSE)</f>
        <v>Венгрия</v>
      </c>
      <c r="M120" s="2"/>
      <c r="N120" s="2"/>
      <c r="O120" s="2"/>
      <c r="P120" s="2"/>
      <c r="Q120" s="2"/>
      <c r="R120" s="2"/>
      <c r="S120" s="2"/>
    </row>
    <row r="121" spans="1:19" ht="15" thickBot="1" x14ac:dyDescent="0.35">
      <c r="A121" s="8" t="s">
        <v>2</v>
      </c>
      <c r="B121" s="8" t="s">
        <v>172</v>
      </c>
      <c r="C121" s="8" t="s">
        <v>158</v>
      </c>
      <c r="D121" s="8" t="s">
        <v>104</v>
      </c>
      <c r="E121" s="9">
        <v>18489</v>
      </c>
      <c r="F121" s="9">
        <v>12330</v>
      </c>
      <c r="G121" s="10">
        <v>0.67</v>
      </c>
      <c r="H121" s="11">
        <v>9.9000000000000005E-2</v>
      </c>
      <c r="I121" s="9">
        <v>4009019</v>
      </c>
      <c r="J121" s="29"/>
      <c r="K121" s="2" t="str">
        <f>IFERROR(VLOOKUP(C121,method_group!$A$2:$B$426,2,FALSE),"не найденный метод")</f>
        <v>не найденный метод</v>
      </c>
      <c r="L121" s="2" t="str">
        <f>VLOOKUP(D121,country!$A$2:$B$33,2,FALSE)</f>
        <v>Узбекистан</v>
      </c>
      <c r="M121" s="2"/>
      <c r="N121" s="2"/>
      <c r="O121" s="2"/>
      <c r="P121" s="2"/>
      <c r="Q121" s="2"/>
      <c r="R121" s="2"/>
      <c r="S121" s="2"/>
    </row>
    <row r="122" spans="1:19" ht="15" thickBot="1" x14ac:dyDescent="0.35">
      <c r="A122" s="8" t="s">
        <v>2</v>
      </c>
      <c r="B122" s="8" t="s">
        <v>85</v>
      </c>
      <c r="C122" s="8" t="s">
        <v>173</v>
      </c>
      <c r="D122" s="8" t="s">
        <v>90</v>
      </c>
      <c r="E122" s="9">
        <v>47471</v>
      </c>
      <c r="F122" s="9">
        <v>31746</v>
      </c>
      <c r="G122" s="10">
        <v>0.67</v>
      </c>
      <c r="H122" s="11">
        <v>0.1</v>
      </c>
      <c r="I122" s="9">
        <v>2976451</v>
      </c>
      <c r="J122" s="29"/>
      <c r="K122" s="2" t="str">
        <f>IFERROR(VLOOKUP(C122,method_group!$A$2:$B$426,2,FALSE),"не найденный метод")</f>
        <v>WALLET</v>
      </c>
      <c r="L122" s="2" t="str">
        <f>VLOOKUP(D122,country!$A$2:$B$33,2,FALSE)</f>
        <v>Казахстан</v>
      </c>
      <c r="M122" s="2"/>
      <c r="N122" s="2"/>
      <c r="O122" s="2"/>
      <c r="P122" s="2"/>
      <c r="Q122" s="2"/>
      <c r="R122" s="2"/>
      <c r="S122" s="2"/>
    </row>
    <row r="123" spans="1:19" ht="15" thickBot="1" x14ac:dyDescent="0.35">
      <c r="A123" s="8" t="s">
        <v>2</v>
      </c>
      <c r="B123" s="8" t="s">
        <v>145</v>
      </c>
      <c r="C123" s="8" t="s">
        <v>52</v>
      </c>
      <c r="D123" s="8" t="s">
        <v>90</v>
      </c>
      <c r="E123" s="9">
        <v>14943</v>
      </c>
      <c r="F123" s="9">
        <v>10024</v>
      </c>
      <c r="G123" s="10">
        <v>0.67</v>
      </c>
      <c r="H123" s="11">
        <v>6.0999999999999999E-2</v>
      </c>
      <c r="I123" s="9">
        <v>2170926</v>
      </c>
      <c r="J123" s="29"/>
      <c r="K123" s="2" t="str">
        <f>IFERROR(VLOOKUP(C123,method_group!$A$2:$B$426,2,FALSE),"не найденный метод")</f>
        <v>не найденный метод</v>
      </c>
      <c r="L123" s="2" t="str">
        <f>VLOOKUP(D123,country!$A$2:$B$33,2,FALSE)</f>
        <v>Казахстан</v>
      </c>
      <c r="M123" s="2"/>
      <c r="N123" s="2"/>
      <c r="O123" s="2"/>
      <c r="P123" s="2"/>
      <c r="Q123" s="2"/>
      <c r="R123" s="2"/>
      <c r="S123" s="2"/>
    </row>
    <row r="124" spans="1:19" ht="15" thickBot="1" x14ac:dyDescent="0.35">
      <c r="A124" s="8" t="s">
        <v>2</v>
      </c>
      <c r="B124" s="8" t="s">
        <v>174</v>
      </c>
      <c r="C124" s="8" t="s">
        <v>175</v>
      </c>
      <c r="D124" s="8" t="s">
        <v>109</v>
      </c>
      <c r="E124" s="9">
        <v>152157</v>
      </c>
      <c r="F124" s="9">
        <v>102316</v>
      </c>
      <c r="G124" s="10">
        <v>0.67</v>
      </c>
      <c r="H124" s="11">
        <v>7.0000000000000007E-2</v>
      </c>
      <c r="I124" s="9">
        <v>2912048</v>
      </c>
      <c r="J124" s="29"/>
      <c r="K124" s="2" t="str">
        <f>IFERROR(VLOOKUP(C124,method_group!$A$2:$B$426,2,FALSE),"не найденный метод")</f>
        <v>Online banking</v>
      </c>
      <c r="L124" s="2" t="str">
        <f>VLOOKUP(D124,country!$A$2:$B$33,2,FALSE)</f>
        <v>Бангладеш</v>
      </c>
      <c r="M124" s="2"/>
      <c r="N124" s="2"/>
      <c r="O124" s="2"/>
      <c r="P124" s="2"/>
      <c r="Q124" s="2"/>
      <c r="R124" s="2"/>
      <c r="S124" s="2"/>
    </row>
    <row r="125" spans="1:19" ht="15" thickBot="1" x14ac:dyDescent="0.35">
      <c r="A125" s="8" t="s">
        <v>2</v>
      </c>
      <c r="B125" s="8" t="s">
        <v>176</v>
      </c>
      <c r="C125" s="8" t="s">
        <v>52</v>
      </c>
      <c r="D125" s="8" t="s">
        <v>66</v>
      </c>
      <c r="E125" s="9">
        <v>5401</v>
      </c>
      <c r="F125" s="9">
        <v>3653</v>
      </c>
      <c r="G125" s="10">
        <v>0.68</v>
      </c>
      <c r="H125" s="11">
        <v>0.107</v>
      </c>
      <c r="I125" s="9">
        <v>1180347</v>
      </c>
      <c r="J125" s="29"/>
      <c r="K125" s="2" t="str">
        <f>IFERROR(VLOOKUP(C125,method_group!$A$2:$B$426,2,FALSE),"не найденный метод")</f>
        <v>не найденный метод</v>
      </c>
      <c r="L125" s="2" t="str">
        <f>VLOOKUP(D125,country!$A$2:$B$33,2,FALSE)</f>
        <v>Чехия</v>
      </c>
      <c r="M125" s="2"/>
      <c r="N125" s="2"/>
      <c r="O125" s="2"/>
      <c r="P125" s="2"/>
      <c r="Q125" s="2"/>
      <c r="R125" s="2"/>
      <c r="S125" s="2"/>
    </row>
    <row r="126" spans="1:19" ht="15" thickBot="1" x14ac:dyDescent="0.35">
      <c r="A126" s="8" t="s">
        <v>2</v>
      </c>
      <c r="B126" s="8" t="s">
        <v>93</v>
      </c>
      <c r="C126" s="8" t="s">
        <v>125</v>
      </c>
      <c r="D126" s="8" t="s">
        <v>66</v>
      </c>
      <c r="E126" s="9">
        <v>12388</v>
      </c>
      <c r="F126" s="9">
        <v>8381</v>
      </c>
      <c r="G126" s="10">
        <v>0.68</v>
      </c>
      <c r="H126" s="11">
        <v>8.8999999999999996E-2</v>
      </c>
      <c r="I126" s="9">
        <v>4158912</v>
      </c>
      <c r="J126" s="29"/>
      <c r="K126" s="2" t="str">
        <f>IFERROR(VLOOKUP(C126,method_group!$A$2:$B$426,2,FALSE),"не найденный метод")</f>
        <v>не найденный метод</v>
      </c>
      <c r="L126" s="2" t="str">
        <f>VLOOKUP(D126,country!$A$2:$B$33,2,FALSE)</f>
        <v>Чехия</v>
      </c>
      <c r="M126" s="2"/>
      <c r="N126" s="2"/>
      <c r="O126" s="2"/>
      <c r="P126" s="2"/>
      <c r="Q126" s="2"/>
      <c r="R126" s="2"/>
      <c r="S126" s="2"/>
    </row>
    <row r="127" spans="1:19" ht="15" thickBot="1" x14ac:dyDescent="0.35">
      <c r="A127" s="8" t="s">
        <v>2</v>
      </c>
      <c r="B127" s="8" t="s">
        <v>177</v>
      </c>
      <c r="C127" s="8" t="s">
        <v>61</v>
      </c>
      <c r="D127" s="8" t="s">
        <v>53</v>
      </c>
      <c r="E127" s="9">
        <v>2772</v>
      </c>
      <c r="F127" s="9">
        <v>1881</v>
      </c>
      <c r="G127" s="10">
        <v>0.68</v>
      </c>
      <c r="H127" s="11">
        <v>0.108</v>
      </c>
      <c r="I127" s="9">
        <v>81264</v>
      </c>
      <c r="J127" s="29"/>
      <c r="K127" s="2" t="str">
        <f>IFERROR(VLOOKUP(C127,method_group!$A$2:$B$426,2,FALSE),"не найденный метод")</f>
        <v>не найденный метод</v>
      </c>
      <c r="L127" s="2" t="str">
        <f>VLOOKUP(D127,country!$A$2:$B$33,2,FALSE)</f>
        <v>Турция</v>
      </c>
      <c r="M127" s="2"/>
      <c r="N127" s="2"/>
      <c r="O127" s="2"/>
      <c r="P127" s="2"/>
      <c r="Q127" s="2"/>
      <c r="R127" s="2"/>
      <c r="S127" s="2"/>
    </row>
    <row r="128" spans="1:19" ht="15" thickBot="1" x14ac:dyDescent="0.35">
      <c r="A128" s="8" t="s">
        <v>2</v>
      </c>
      <c r="B128" s="8" t="s">
        <v>85</v>
      </c>
      <c r="C128" s="8" t="s">
        <v>61</v>
      </c>
      <c r="D128" s="8" t="s">
        <v>178</v>
      </c>
      <c r="E128" s="9">
        <v>1566</v>
      </c>
      <c r="F128" s="9">
        <v>1069</v>
      </c>
      <c r="G128" s="10">
        <v>0.68</v>
      </c>
      <c r="H128" s="11">
        <v>0.33300000000000002</v>
      </c>
      <c r="I128" s="9">
        <v>235755</v>
      </c>
      <c r="J128" s="29"/>
      <c r="K128" s="2" t="str">
        <f>IFERROR(VLOOKUP(C128,method_group!$A$2:$B$426,2,FALSE),"не найденный метод")</f>
        <v>не найденный метод</v>
      </c>
      <c r="L128" s="2" t="str">
        <f>VLOOKUP(D128,country!$A$2:$B$33,2,FALSE)</f>
        <v>Беларусь</v>
      </c>
      <c r="M128" s="2"/>
      <c r="N128" s="2"/>
      <c r="O128" s="2"/>
      <c r="P128" s="2"/>
      <c r="Q128" s="2"/>
      <c r="R128" s="2"/>
      <c r="S128" s="2"/>
    </row>
    <row r="129" spans="1:19" ht="15" thickBot="1" x14ac:dyDescent="0.35">
      <c r="A129" s="8" t="s">
        <v>2</v>
      </c>
      <c r="B129" s="8" t="s">
        <v>179</v>
      </c>
      <c r="C129" s="8" t="s">
        <v>180</v>
      </c>
      <c r="D129" s="8" t="s">
        <v>181</v>
      </c>
      <c r="E129" s="9">
        <v>3663</v>
      </c>
      <c r="F129" s="9">
        <v>2522</v>
      </c>
      <c r="G129" s="10">
        <v>0.69</v>
      </c>
      <c r="H129" s="11">
        <v>0.15</v>
      </c>
      <c r="I129" s="9">
        <v>3412980</v>
      </c>
      <c r="J129" s="29"/>
      <c r="K129" s="2" t="str">
        <f>IFERROR(VLOOKUP(C129,method_group!$A$2:$B$426,2,FALSE),"не найденный метод")</f>
        <v>не найденный метод</v>
      </c>
      <c r="L129" s="2" t="str">
        <f>VLOOKUP(D129,country!$A$2:$B$33,2,FALSE)</f>
        <v>Перу</v>
      </c>
      <c r="M129" s="2"/>
      <c r="N129" s="2"/>
      <c r="O129" s="2"/>
      <c r="P129" s="2"/>
      <c r="Q129" s="2"/>
      <c r="R129" s="2"/>
      <c r="S129" s="2"/>
    </row>
    <row r="130" spans="1:19" ht="15" thickBot="1" x14ac:dyDescent="0.35">
      <c r="A130" s="8" t="s">
        <v>2</v>
      </c>
      <c r="B130" s="8" t="s">
        <v>182</v>
      </c>
      <c r="C130" s="8" t="s">
        <v>183</v>
      </c>
      <c r="D130" s="8" t="s">
        <v>68</v>
      </c>
      <c r="E130" s="9">
        <v>33330</v>
      </c>
      <c r="F130" s="9">
        <v>23169</v>
      </c>
      <c r="G130" s="10">
        <v>0.7</v>
      </c>
      <c r="H130" s="11">
        <v>0.11700000000000001</v>
      </c>
      <c r="I130" s="9">
        <v>1749088</v>
      </c>
      <c r="J130" s="29"/>
      <c r="K130" s="2" t="str">
        <f>IFERROR(VLOOKUP(C130,method_group!$A$2:$B$426,2,FALSE),"не найденный метод")</f>
        <v>не найденный метод</v>
      </c>
      <c r="L130" s="2" t="str">
        <f>VLOOKUP(D130,country!$A$2:$B$33,2,FALSE)</f>
        <v>Польша</v>
      </c>
      <c r="M130" s="2"/>
      <c r="N130" s="2"/>
      <c r="O130" s="2"/>
      <c r="P130" s="2"/>
      <c r="Q130" s="2"/>
      <c r="R130" s="2"/>
      <c r="S130" s="2"/>
    </row>
    <row r="131" spans="1:19" ht="15" thickBot="1" x14ac:dyDescent="0.35">
      <c r="A131" s="8" t="s">
        <v>2</v>
      </c>
      <c r="B131" s="8" t="s">
        <v>106</v>
      </c>
      <c r="C131" s="8" t="s">
        <v>52</v>
      </c>
      <c r="D131" s="8" t="s">
        <v>53</v>
      </c>
      <c r="E131" s="9">
        <v>3295</v>
      </c>
      <c r="F131" s="9">
        <v>2295</v>
      </c>
      <c r="G131" s="10">
        <v>0.7</v>
      </c>
      <c r="H131" s="11">
        <v>0.113</v>
      </c>
      <c r="I131" s="9">
        <v>4165908</v>
      </c>
      <c r="J131" s="29"/>
      <c r="K131" s="2" t="str">
        <f>IFERROR(VLOOKUP(C131,method_group!$A$2:$B$426,2,FALSE),"не найденный метод")</f>
        <v>не найденный метод</v>
      </c>
      <c r="L131" s="2" t="str">
        <f>VLOOKUP(D131,country!$A$2:$B$33,2,FALSE)</f>
        <v>Турция</v>
      </c>
      <c r="M131" s="2"/>
      <c r="N131" s="2"/>
      <c r="O131" s="2"/>
      <c r="P131" s="2"/>
      <c r="Q131" s="2"/>
      <c r="R131" s="2"/>
      <c r="S131" s="2"/>
    </row>
    <row r="132" spans="1:19" ht="15" thickBot="1" x14ac:dyDescent="0.35">
      <c r="A132" s="8" t="s">
        <v>2</v>
      </c>
      <c r="B132" s="8" t="s">
        <v>137</v>
      </c>
      <c r="C132" s="8" t="s">
        <v>52</v>
      </c>
      <c r="D132" s="8" t="s">
        <v>90</v>
      </c>
      <c r="E132" s="9">
        <v>4982</v>
      </c>
      <c r="F132" s="9">
        <v>3474</v>
      </c>
      <c r="G132" s="10">
        <v>0.7</v>
      </c>
      <c r="H132" s="11">
        <v>7.3999999999999996E-2</v>
      </c>
      <c r="I132" s="9">
        <v>1882625</v>
      </c>
      <c r="J132" s="29"/>
      <c r="K132" s="2" t="str">
        <f>IFERROR(VLOOKUP(C132,method_group!$A$2:$B$426,2,FALSE),"не найденный метод")</f>
        <v>не найденный метод</v>
      </c>
      <c r="L132" s="2" t="str">
        <f>VLOOKUP(D132,country!$A$2:$B$33,2,FALSE)</f>
        <v>Казахстан</v>
      </c>
      <c r="M132" s="2"/>
      <c r="N132" s="2"/>
      <c r="O132" s="2"/>
      <c r="P132" s="2"/>
      <c r="Q132" s="2"/>
      <c r="R132" s="2"/>
      <c r="S132" s="2"/>
    </row>
    <row r="133" spans="1:19" ht="15" thickBot="1" x14ac:dyDescent="0.35">
      <c r="A133" s="8" t="s">
        <v>2</v>
      </c>
      <c r="B133" s="8" t="s">
        <v>93</v>
      </c>
      <c r="C133" s="8" t="s">
        <v>125</v>
      </c>
      <c r="D133" s="8" t="s">
        <v>134</v>
      </c>
      <c r="E133" s="9">
        <v>4708</v>
      </c>
      <c r="F133" s="9">
        <v>3322</v>
      </c>
      <c r="G133" s="10">
        <v>0.71</v>
      </c>
      <c r="H133" s="11">
        <v>0.105</v>
      </c>
      <c r="I133" s="9">
        <v>4607602</v>
      </c>
      <c r="J133" s="29"/>
      <c r="K133" s="2" t="str">
        <f>IFERROR(VLOOKUP(C133,method_group!$A$2:$B$426,2,FALSE),"не найденный метод")</f>
        <v>не найденный метод</v>
      </c>
      <c r="L133" s="2" t="str">
        <f>VLOOKUP(D133,country!$A$2:$B$33,2,FALSE)</f>
        <v>Европа</v>
      </c>
      <c r="M133" s="2"/>
      <c r="N133" s="2"/>
      <c r="O133" s="2"/>
      <c r="P133" s="2"/>
      <c r="Q133" s="2"/>
      <c r="R133" s="2"/>
      <c r="S133" s="2"/>
    </row>
    <row r="134" spans="1:19" ht="15" thickBot="1" x14ac:dyDescent="0.35">
      <c r="A134" s="8" t="s">
        <v>2</v>
      </c>
      <c r="B134" s="8" t="s">
        <v>128</v>
      </c>
      <c r="C134" s="8" t="s">
        <v>103</v>
      </c>
      <c r="D134" s="8" t="s">
        <v>104</v>
      </c>
      <c r="E134" s="9">
        <v>611684</v>
      </c>
      <c r="F134" s="9">
        <v>433174</v>
      </c>
      <c r="G134" s="10">
        <v>0.71</v>
      </c>
      <c r="H134" s="11">
        <v>0.182</v>
      </c>
      <c r="I134" s="9">
        <v>192637</v>
      </c>
      <c r="J134" s="29"/>
      <c r="K134" s="2" t="str">
        <f>IFERROR(VLOOKUP(C134,method_group!$A$2:$B$426,2,FALSE),"не найденный метод")</f>
        <v>не найденный метод</v>
      </c>
      <c r="L134" s="2" t="str">
        <f>VLOOKUP(D134,country!$A$2:$B$33,2,FALSE)</f>
        <v>Узбекистан</v>
      </c>
      <c r="M134" s="2"/>
      <c r="N134" s="2"/>
      <c r="O134" s="2"/>
      <c r="P134" s="2"/>
      <c r="Q134" s="2"/>
      <c r="R134" s="2"/>
      <c r="S134" s="2"/>
    </row>
    <row r="135" spans="1:19" ht="15" thickBot="1" x14ac:dyDescent="0.35">
      <c r="A135" s="8" t="s">
        <v>2</v>
      </c>
      <c r="B135" s="8" t="s">
        <v>64</v>
      </c>
      <c r="C135" s="8" t="s">
        <v>184</v>
      </c>
      <c r="D135" s="8" t="s">
        <v>134</v>
      </c>
      <c r="E135" s="9">
        <v>11930</v>
      </c>
      <c r="F135" s="9">
        <v>8456</v>
      </c>
      <c r="G135" s="10">
        <v>0.71</v>
      </c>
      <c r="H135" s="11">
        <v>4.4999999999999998E-2</v>
      </c>
      <c r="I135" s="9">
        <v>2362996</v>
      </c>
      <c r="J135" s="29"/>
      <c r="K135" s="2" t="str">
        <f>IFERROR(VLOOKUP(C135,method_group!$A$2:$B$426,2,FALSE),"не найденный метод")</f>
        <v>не найденный метод</v>
      </c>
      <c r="L135" s="2" t="str">
        <f>VLOOKUP(D135,country!$A$2:$B$33,2,FALSE)</f>
        <v>Европа</v>
      </c>
      <c r="M135" s="2"/>
      <c r="N135" s="2"/>
      <c r="O135" s="2"/>
      <c r="P135" s="2"/>
      <c r="Q135" s="2"/>
      <c r="R135" s="2"/>
      <c r="S135" s="2"/>
    </row>
    <row r="136" spans="1:19" ht="15" thickBot="1" x14ac:dyDescent="0.35">
      <c r="A136" s="8" t="s">
        <v>3</v>
      </c>
      <c r="B136" s="8" t="s">
        <v>179</v>
      </c>
      <c r="C136" s="8" t="s">
        <v>185</v>
      </c>
      <c r="D136" s="8" t="s">
        <v>186</v>
      </c>
      <c r="E136" s="9">
        <v>3210</v>
      </c>
      <c r="F136" s="9">
        <v>2282</v>
      </c>
      <c r="G136" s="10">
        <v>0.71</v>
      </c>
      <c r="H136" s="11">
        <v>0.108</v>
      </c>
      <c r="I136" s="9">
        <v>2693688</v>
      </c>
      <c r="J136" s="29"/>
      <c r="K136" s="2" t="str">
        <f>IFERROR(VLOOKUP(C136,method_group!$A$2:$B$426,2,FALSE),"не найденный метод")</f>
        <v>не найденный метод</v>
      </c>
      <c r="L136" s="2" t="str">
        <f>VLOOKUP(D136,country!$A$2:$B$33,2,FALSE)</f>
        <v>Чили</v>
      </c>
      <c r="M136" s="2"/>
      <c r="N136" s="2"/>
      <c r="O136" s="2"/>
      <c r="P136" s="2"/>
      <c r="Q136" s="2"/>
      <c r="R136" s="2"/>
      <c r="S136" s="2"/>
    </row>
    <row r="137" spans="1:19" ht="15" thickBot="1" x14ac:dyDescent="0.35">
      <c r="A137" s="8" t="s">
        <v>3</v>
      </c>
      <c r="B137" s="8" t="s">
        <v>187</v>
      </c>
      <c r="C137" s="8" t="s">
        <v>52</v>
      </c>
      <c r="D137" s="8" t="s">
        <v>53</v>
      </c>
      <c r="E137" s="9">
        <v>3358</v>
      </c>
      <c r="F137" s="9">
        <v>2413</v>
      </c>
      <c r="G137" s="10">
        <v>0.72</v>
      </c>
      <c r="H137" s="11">
        <v>0.17899999999999999</v>
      </c>
      <c r="I137" s="9">
        <v>4081922</v>
      </c>
      <c r="J137" s="29"/>
      <c r="K137" s="2" t="str">
        <f>IFERROR(VLOOKUP(C137,method_group!$A$2:$B$426,2,FALSE),"не найденный метод")</f>
        <v>не найденный метод</v>
      </c>
      <c r="L137" s="2" t="str">
        <f>VLOOKUP(D137,country!$A$2:$B$33,2,FALSE)</f>
        <v>Турция</v>
      </c>
      <c r="M137" s="2"/>
      <c r="N137" s="2"/>
      <c r="O137" s="2"/>
      <c r="P137" s="2"/>
      <c r="Q137" s="2"/>
      <c r="R137" s="2"/>
      <c r="S137" s="2"/>
    </row>
    <row r="138" spans="1:19" ht="15" thickBot="1" x14ac:dyDescent="0.35">
      <c r="A138" s="8" t="s">
        <v>3</v>
      </c>
      <c r="B138" s="8" t="s">
        <v>188</v>
      </c>
      <c r="C138" s="8" t="s">
        <v>103</v>
      </c>
      <c r="D138" s="8" t="s">
        <v>104</v>
      </c>
      <c r="E138" s="9">
        <v>213123</v>
      </c>
      <c r="F138" s="9">
        <v>153664</v>
      </c>
      <c r="G138" s="10">
        <v>0.72</v>
      </c>
      <c r="H138" s="11">
        <v>0.12</v>
      </c>
      <c r="I138" s="9">
        <v>169966</v>
      </c>
      <c r="J138" s="29"/>
      <c r="K138" s="2" t="str">
        <f>IFERROR(VLOOKUP(C138,method_group!$A$2:$B$426,2,FALSE),"не найденный метод")</f>
        <v>не найденный метод</v>
      </c>
      <c r="L138" s="2" t="str">
        <f>VLOOKUP(D138,country!$A$2:$B$33,2,FALSE)</f>
        <v>Узбекистан</v>
      </c>
      <c r="M138" s="2"/>
      <c r="N138" s="2"/>
      <c r="O138" s="2"/>
      <c r="P138" s="2"/>
      <c r="Q138" s="2"/>
      <c r="R138" s="2"/>
      <c r="S138" s="2"/>
    </row>
    <row r="139" spans="1:19" ht="15" thickBot="1" x14ac:dyDescent="0.35">
      <c r="A139" s="8" t="s">
        <v>3</v>
      </c>
      <c r="B139" s="8" t="s">
        <v>189</v>
      </c>
      <c r="C139" s="8" t="s">
        <v>52</v>
      </c>
      <c r="D139" s="8" t="s">
        <v>190</v>
      </c>
      <c r="E139" s="9">
        <v>2806</v>
      </c>
      <c r="F139" s="9">
        <v>2035</v>
      </c>
      <c r="G139" s="10">
        <v>0.73</v>
      </c>
      <c r="H139" s="11">
        <v>0.114</v>
      </c>
      <c r="I139" s="9">
        <v>2466896</v>
      </c>
      <c r="J139" s="29"/>
      <c r="K139" s="2" t="str">
        <f>IFERROR(VLOOKUP(C139,method_group!$A$2:$B$426,2,FALSE),"не найденный метод")</f>
        <v>не найденный метод</v>
      </c>
      <c r="L139" s="2" t="str">
        <f>VLOOKUP(D139,country!$A$2:$B$33,2,FALSE)</f>
        <v>Кыргызстан</v>
      </c>
      <c r="M139" s="2"/>
      <c r="N139" s="2"/>
      <c r="O139" s="2"/>
      <c r="P139" s="2"/>
      <c r="Q139" s="2"/>
      <c r="R139" s="2"/>
      <c r="S139" s="2"/>
    </row>
    <row r="140" spans="1:19" ht="15" thickBot="1" x14ac:dyDescent="0.35">
      <c r="A140" s="8" t="s">
        <v>3</v>
      </c>
      <c r="B140" s="8" t="s">
        <v>85</v>
      </c>
      <c r="C140" s="8" t="s">
        <v>101</v>
      </c>
      <c r="D140" s="8" t="s">
        <v>90</v>
      </c>
      <c r="E140" s="9">
        <v>78593</v>
      </c>
      <c r="F140" s="9">
        <v>57229</v>
      </c>
      <c r="G140" s="10">
        <v>0.73</v>
      </c>
      <c r="H140" s="11">
        <v>4.7E-2</v>
      </c>
      <c r="I140" s="9">
        <v>3758239</v>
      </c>
      <c r="J140" s="29"/>
      <c r="K140" s="2" t="str">
        <f>IFERROR(VLOOKUP(C140,method_group!$A$2:$B$426,2,FALSE),"не найденный метод")</f>
        <v>не найденный метод</v>
      </c>
      <c r="L140" s="2" t="str">
        <f>VLOOKUP(D140,country!$A$2:$B$33,2,FALSE)</f>
        <v>Казахстан</v>
      </c>
      <c r="M140" s="2"/>
      <c r="N140" s="2"/>
      <c r="O140" s="2"/>
      <c r="P140" s="2"/>
      <c r="Q140" s="2"/>
      <c r="R140" s="2"/>
      <c r="S140" s="2"/>
    </row>
    <row r="141" spans="1:19" ht="15" thickBot="1" x14ac:dyDescent="0.35">
      <c r="A141" s="8" t="s">
        <v>3</v>
      </c>
      <c r="B141" s="8" t="s">
        <v>187</v>
      </c>
      <c r="C141" s="8" t="s">
        <v>61</v>
      </c>
      <c r="D141" s="8" t="s">
        <v>53</v>
      </c>
      <c r="E141" s="9">
        <v>14728</v>
      </c>
      <c r="F141" s="9">
        <v>10806</v>
      </c>
      <c r="G141" s="10">
        <v>0.73</v>
      </c>
      <c r="H141" s="11">
        <v>0.17899999999999999</v>
      </c>
      <c r="I141" s="9">
        <v>4121854</v>
      </c>
      <c r="J141" s="29"/>
      <c r="K141" s="2" t="str">
        <f>IFERROR(VLOOKUP(C141,method_group!$A$2:$B$426,2,FALSE),"не найденный метод")</f>
        <v>не найденный метод</v>
      </c>
      <c r="L141" s="2" t="str">
        <f>VLOOKUP(D141,country!$A$2:$B$33,2,FALSE)</f>
        <v>Турция</v>
      </c>
      <c r="M141" s="2"/>
      <c r="N141" s="2"/>
      <c r="O141" s="2"/>
      <c r="P141" s="2"/>
      <c r="Q141" s="2"/>
      <c r="R141" s="2"/>
      <c r="S141" s="2"/>
    </row>
    <row r="142" spans="1:19" ht="15" thickBot="1" x14ac:dyDescent="0.35">
      <c r="A142" s="8" t="s">
        <v>3</v>
      </c>
      <c r="B142" s="8" t="s">
        <v>144</v>
      </c>
      <c r="C142" s="8" t="s">
        <v>76</v>
      </c>
      <c r="D142" s="8" t="s">
        <v>134</v>
      </c>
      <c r="E142" s="9">
        <v>2614</v>
      </c>
      <c r="F142" s="9">
        <v>1924</v>
      </c>
      <c r="G142" s="10">
        <v>0.74</v>
      </c>
      <c r="H142" s="11">
        <v>7.9000000000000001E-2</v>
      </c>
      <c r="I142" s="9">
        <v>2236153</v>
      </c>
      <c r="J142" s="29"/>
      <c r="K142" s="2" t="str">
        <f>IFERROR(VLOOKUP(C142,method_group!$A$2:$B$426,2,FALSE),"не найденный метод")</f>
        <v>не найденный метод</v>
      </c>
      <c r="L142" s="2" t="str">
        <f>VLOOKUP(D142,country!$A$2:$B$33,2,FALSE)</f>
        <v>Европа</v>
      </c>
      <c r="M142" s="2"/>
      <c r="N142" s="2"/>
      <c r="O142" s="2"/>
      <c r="P142" s="2"/>
      <c r="Q142" s="2"/>
      <c r="R142" s="2"/>
      <c r="S142" s="2"/>
    </row>
    <row r="143" spans="1:19" ht="15" thickBot="1" x14ac:dyDescent="0.35">
      <c r="A143" s="8" t="s">
        <v>3</v>
      </c>
      <c r="B143" s="8" t="s">
        <v>117</v>
      </c>
      <c r="C143" s="8" t="s">
        <v>168</v>
      </c>
      <c r="D143" s="8" t="s">
        <v>53</v>
      </c>
      <c r="E143" s="9">
        <v>9430</v>
      </c>
      <c r="F143" s="9">
        <v>6941</v>
      </c>
      <c r="G143" s="10">
        <v>0.74</v>
      </c>
      <c r="H143" s="11">
        <v>0.10100000000000001</v>
      </c>
      <c r="I143" s="9">
        <v>2848373</v>
      </c>
      <c r="J143" s="29"/>
      <c r="K143" s="2" t="str">
        <f>IFERROR(VLOOKUP(C143,method_group!$A$2:$B$426,2,FALSE),"не найденный метод")</f>
        <v>не найденный метод</v>
      </c>
      <c r="L143" s="2" t="str">
        <f>VLOOKUP(D143,country!$A$2:$B$33,2,FALSE)</f>
        <v>Турция</v>
      </c>
      <c r="M143" s="2"/>
      <c r="N143" s="2"/>
      <c r="O143" s="2"/>
      <c r="P143" s="2"/>
      <c r="Q143" s="2"/>
      <c r="R143" s="2"/>
      <c r="S143" s="2"/>
    </row>
    <row r="144" spans="1:19" ht="15" thickBot="1" x14ac:dyDescent="0.35">
      <c r="A144" s="8" t="s">
        <v>3</v>
      </c>
      <c r="B144" s="8" t="s">
        <v>188</v>
      </c>
      <c r="C144" s="8" t="s">
        <v>61</v>
      </c>
      <c r="D144" s="8" t="s">
        <v>104</v>
      </c>
      <c r="E144" s="9">
        <v>2249</v>
      </c>
      <c r="F144" s="9">
        <v>1663</v>
      </c>
      <c r="G144" s="10">
        <v>0.74</v>
      </c>
      <c r="H144" s="11">
        <v>0.12</v>
      </c>
      <c r="I144" s="9">
        <v>3699799</v>
      </c>
      <c r="J144" s="29"/>
      <c r="K144" s="2" t="str">
        <f>IFERROR(VLOOKUP(C144,method_group!$A$2:$B$426,2,FALSE),"не найденный метод")</f>
        <v>не найденный метод</v>
      </c>
      <c r="L144" s="2" t="str">
        <f>VLOOKUP(D144,country!$A$2:$B$33,2,FALSE)</f>
        <v>Узбекистан</v>
      </c>
      <c r="M144" s="2"/>
      <c r="N144" s="2"/>
      <c r="O144" s="2"/>
      <c r="P144" s="2"/>
      <c r="Q144" s="2"/>
      <c r="R144" s="2"/>
      <c r="S144" s="2"/>
    </row>
    <row r="145" spans="1:19" ht="15" thickBot="1" x14ac:dyDescent="0.35">
      <c r="A145" s="8" t="s">
        <v>3</v>
      </c>
      <c r="B145" s="8" t="s">
        <v>67</v>
      </c>
      <c r="C145" s="8" t="s">
        <v>61</v>
      </c>
      <c r="D145" s="8" t="s">
        <v>69</v>
      </c>
      <c r="E145" s="9">
        <v>10424</v>
      </c>
      <c r="F145" s="9">
        <v>7739</v>
      </c>
      <c r="G145" s="10">
        <v>0.74</v>
      </c>
      <c r="H145" s="11">
        <v>8.1000000000000003E-2</v>
      </c>
      <c r="I145" s="9">
        <v>2244107</v>
      </c>
      <c r="J145" s="29"/>
      <c r="K145" s="2" t="str">
        <f>IFERROR(VLOOKUP(C145,method_group!$A$2:$B$426,2,FALSE),"не найденный метод")</f>
        <v>не найденный метод</v>
      </c>
      <c r="L145" s="2" t="str">
        <f>VLOOKUP(D145,country!$A$2:$B$33,2,FALSE)</f>
        <v>Венгрия</v>
      </c>
      <c r="M145" s="2"/>
      <c r="N145" s="2"/>
      <c r="O145" s="2"/>
      <c r="P145" s="2"/>
      <c r="Q145" s="2"/>
      <c r="R145" s="2"/>
      <c r="S145" s="2"/>
    </row>
    <row r="146" spans="1:19" ht="15" thickBot="1" x14ac:dyDescent="0.35">
      <c r="A146" s="8" t="s">
        <v>3</v>
      </c>
      <c r="B146" s="8" t="s">
        <v>137</v>
      </c>
      <c r="C146" s="8" t="s">
        <v>101</v>
      </c>
      <c r="D146" s="8" t="s">
        <v>90</v>
      </c>
      <c r="E146" s="9">
        <v>19433</v>
      </c>
      <c r="F146" s="9">
        <v>14497</v>
      </c>
      <c r="G146" s="10">
        <v>0.75</v>
      </c>
      <c r="H146" s="11">
        <v>0.09</v>
      </c>
      <c r="I146" s="9">
        <v>1200203</v>
      </c>
      <c r="J146" s="29"/>
      <c r="K146" s="2" t="str">
        <f>IFERROR(VLOOKUP(C146,method_group!$A$2:$B$426,2,FALSE),"не найденный метод")</f>
        <v>не найденный метод</v>
      </c>
      <c r="L146" s="2" t="str">
        <f>VLOOKUP(D146,country!$A$2:$B$33,2,FALSE)</f>
        <v>Казахстан</v>
      </c>
      <c r="M146" s="2"/>
      <c r="N146" s="2"/>
      <c r="O146" s="2"/>
      <c r="P146" s="2"/>
      <c r="Q146" s="2"/>
      <c r="R146" s="2"/>
      <c r="S146" s="2"/>
    </row>
    <row r="147" spans="1:19" ht="15" thickBot="1" x14ac:dyDescent="0.35">
      <c r="A147" s="8" t="s">
        <v>3</v>
      </c>
      <c r="B147" s="8" t="s">
        <v>81</v>
      </c>
      <c r="C147" s="8" t="s">
        <v>61</v>
      </c>
      <c r="D147" s="8" t="s">
        <v>68</v>
      </c>
      <c r="E147" s="9">
        <v>1340</v>
      </c>
      <c r="F147" s="9">
        <v>1003</v>
      </c>
      <c r="G147" s="10">
        <v>0.75</v>
      </c>
      <c r="H147" s="11">
        <v>8.4000000000000005E-2</v>
      </c>
      <c r="I147" s="9">
        <v>3997396</v>
      </c>
      <c r="J147" s="29"/>
      <c r="K147" s="2" t="str">
        <f>IFERROR(VLOOKUP(C147,method_group!$A$2:$B$426,2,FALSE),"не найденный метод")</f>
        <v>не найденный метод</v>
      </c>
      <c r="L147" s="2" t="str">
        <f>VLOOKUP(D147,country!$A$2:$B$33,2,FALSE)</f>
        <v>Польша</v>
      </c>
      <c r="M147" s="2"/>
      <c r="N147" s="2"/>
      <c r="O147" s="2"/>
      <c r="P147" s="2"/>
      <c r="Q147" s="2"/>
      <c r="R147" s="2"/>
      <c r="S147" s="2"/>
    </row>
    <row r="148" spans="1:19" ht="15" thickBot="1" x14ac:dyDescent="0.35">
      <c r="A148" s="8" t="s">
        <v>3</v>
      </c>
      <c r="B148" s="8" t="s">
        <v>191</v>
      </c>
      <c r="C148" s="8" t="s">
        <v>192</v>
      </c>
      <c r="D148" s="8" t="s">
        <v>46</v>
      </c>
      <c r="E148" s="9">
        <v>507564</v>
      </c>
      <c r="F148" s="9">
        <v>383336</v>
      </c>
      <c r="G148" s="10">
        <v>0.76</v>
      </c>
      <c r="H148" s="11">
        <v>0.11600000000000001</v>
      </c>
      <c r="I148" s="9">
        <v>1232041</v>
      </c>
      <c r="J148" s="29"/>
      <c r="K148" s="2" t="str">
        <f>IFERROR(VLOOKUP(C148,method_group!$A$2:$B$426,2,FALSE),"не найденный метод")</f>
        <v>не найденный метод</v>
      </c>
      <c r="L148" s="2" t="str">
        <f>VLOOKUP(D148,country!$A$2:$B$33,2,FALSE)</f>
        <v>Россия</v>
      </c>
      <c r="M148" s="2"/>
      <c r="N148" s="2"/>
      <c r="O148" s="2"/>
      <c r="P148" s="2"/>
      <c r="Q148" s="2"/>
      <c r="R148" s="2"/>
      <c r="S148" s="2"/>
    </row>
    <row r="149" spans="1:19" ht="15" thickBot="1" x14ac:dyDescent="0.35">
      <c r="A149" s="8" t="s">
        <v>3</v>
      </c>
      <c r="B149" s="8" t="s">
        <v>106</v>
      </c>
      <c r="C149" s="8" t="s">
        <v>61</v>
      </c>
      <c r="D149" s="8" t="s">
        <v>53</v>
      </c>
      <c r="E149" s="9">
        <v>23831</v>
      </c>
      <c r="F149" s="9">
        <v>18149</v>
      </c>
      <c r="G149" s="10">
        <v>0.76</v>
      </c>
      <c r="H149" s="11">
        <v>0.114</v>
      </c>
      <c r="I149" s="9">
        <v>108602</v>
      </c>
      <c r="J149" s="29"/>
      <c r="K149" s="2" t="str">
        <f>IFERROR(VLOOKUP(C149,method_group!$A$2:$B$426,2,FALSE),"не найденный метод")</f>
        <v>не найденный метод</v>
      </c>
      <c r="L149" s="2" t="str">
        <f>VLOOKUP(D149,country!$A$2:$B$33,2,FALSE)</f>
        <v>Турция</v>
      </c>
      <c r="M149" s="2"/>
      <c r="N149" s="2"/>
      <c r="O149" s="2"/>
      <c r="P149" s="2"/>
      <c r="Q149" s="2"/>
      <c r="R149" s="2"/>
      <c r="S149" s="2"/>
    </row>
    <row r="150" spans="1:19" ht="15" thickBot="1" x14ac:dyDescent="0.35">
      <c r="A150" s="8" t="s">
        <v>3</v>
      </c>
      <c r="B150" s="8" t="s">
        <v>177</v>
      </c>
      <c r="C150" s="8" t="s">
        <v>52</v>
      </c>
      <c r="D150" s="8" t="s">
        <v>53</v>
      </c>
      <c r="E150" s="9">
        <v>3480</v>
      </c>
      <c r="F150" s="9">
        <v>2664</v>
      </c>
      <c r="G150" s="10">
        <v>0.77</v>
      </c>
      <c r="H150" s="11">
        <v>0.115</v>
      </c>
      <c r="I150" s="9">
        <v>3669882</v>
      </c>
      <c r="J150" s="29"/>
      <c r="K150" s="2" t="str">
        <f>IFERROR(VLOOKUP(C150,method_group!$A$2:$B$426,2,FALSE),"не найденный метод")</f>
        <v>не найденный метод</v>
      </c>
      <c r="L150" s="2" t="str">
        <f>VLOOKUP(D150,country!$A$2:$B$33,2,FALSE)</f>
        <v>Турция</v>
      </c>
      <c r="M150" s="2"/>
      <c r="N150" s="2"/>
      <c r="O150" s="2"/>
      <c r="P150" s="2"/>
      <c r="Q150" s="2"/>
      <c r="R150" s="2"/>
      <c r="S150" s="2"/>
    </row>
    <row r="151" spans="1:19" ht="15" thickBot="1" x14ac:dyDescent="0.35">
      <c r="A151" s="8" t="s">
        <v>3</v>
      </c>
      <c r="B151" s="8" t="s">
        <v>176</v>
      </c>
      <c r="C151" s="8" t="s">
        <v>61</v>
      </c>
      <c r="D151" s="8" t="s">
        <v>66</v>
      </c>
      <c r="E151" s="9">
        <v>6101</v>
      </c>
      <c r="F151" s="9">
        <v>4682</v>
      </c>
      <c r="G151" s="10">
        <v>0.77</v>
      </c>
      <c r="H151" s="11">
        <v>0.109</v>
      </c>
      <c r="I151" s="9">
        <v>2945769</v>
      </c>
      <c r="J151" s="29"/>
      <c r="K151" s="2" t="str">
        <f>IFERROR(VLOOKUP(C151,method_group!$A$2:$B$426,2,FALSE),"не найденный метод")</f>
        <v>не найденный метод</v>
      </c>
      <c r="L151" s="2" t="str">
        <f>VLOOKUP(D151,country!$A$2:$B$33,2,FALSE)</f>
        <v>Чехия</v>
      </c>
      <c r="M151" s="2"/>
      <c r="N151" s="2"/>
      <c r="O151" s="2"/>
      <c r="P151" s="2"/>
      <c r="Q151" s="2"/>
      <c r="R151" s="2"/>
      <c r="S151" s="2"/>
    </row>
    <row r="152" spans="1:19" ht="15" thickBot="1" x14ac:dyDescent="0.35">
      <c r="A152" s="8" t="s">
        <v>3</v>
      </c>
      <c r="B152" s="8" t="s">
        <v>67</v>
      </c>
      <c r="C152" s="8" t="s">
        <v>52</v>
      </c>
      <c r="D152" s="8" t="s">
        <v>69</v>
      </c>
      <c r="E152" s="9">
        <v>2920</v>
      </c>
      <c r="F152" s="9">
        <v>2258</v>
      </c>
      <c r="G152" s="10">
        <v>0.77</v>
      </c>
      <c r="H152" s="11">
        <v>8.1000000000000003E-2</v>
      </c>
      <c r="I152" s="9">
        <v>909525</v>
      </c>
      <c r="J152" s="29"/>
      <c r="K152" s="2" t="str">
        <f>IFERROR(VLOOKUP(C152,method_group!$A$2:$B$426,2,FALSE),"не найденный метод")</f>
        <v>не найденный метод</v>
      </c>
      <c r="L152" s="2" t="str">
        <f>VLOOKUP(D152,country!$A$2:$B$33,2,FALSE)</f>
        <v>Венгрия</v>
      </c>
      <c r="M152" s="2"/>
      <c r="N152" s="2"/>
      <c r="O152" s="2"/>
      <c r="P152" s="2"/>
      <c r="Q152" s="2"/>
      <c r="R152" s="2"/>
      <c r="S152" s="2"/>
    </row>
    <row r="153" spans="1:19" ht="15" thickBot="1" x14ac:dyDescent="0.35">
      <c r="A153" s="8" t="s">
        <v>3</v>
      </c>
      <c r="B153" s="8" t="s">
        <v>193</v>
      </c>
      <c r="C153" s="8" t="s">
        <v>192</v>
      </c>
      <c r="D153" s="8" t="s">
        <v>46</v>
      </c>
      <c r="E153" s="9">
        <v>69509</v>
      </c>
      <c r="F153" s="9">
        <v>53915</v>
      </c>
      <c r="G153" s="10">
        <v>0.78</v>
      </c>
      <c r="H153" s="11">
        <v>0.128</v>
      </c>
      <c r="I153" s="9">
        <v>1545084</v>
      </c>
      <c r="J153" s="29"/>
      <c r="K153" s="2" t="str">
        <f>IFERROR(VLOOKUP(C153,method_group!$A$2:$B$426,2,FALSE),"не найденный метод")</f>
        <v>не найденный метод</v>
      </c>
      <c r="L153" s="2" t="str">
        <f>VLOOKUP(D153,country!$A$2:$B$33,2,FALSE)</f>
        <v>Россия</v>
      </c>
      <c r="M153" s="2"/>
      <c r="N153" s="2"/>
      <c r="O153" s="2"/>
      <c r="P153" s="2"/>
      <c r="Q153" s="2"/>
      <c r="R153" s="2"/>
      <c r="S153" s="2"/>
    </row>
    <row r="154" spans="1:19" ht="15" thickBot="1" x14ac:dyDescent="0.35">
      <c r="A154" s="8" t="s">
        <v>3</v>
      </c>
      <c r="B154" s="8" t="s">
        <v>72</v>
      </c>
      <c r="C154" s="8" t="s">
        <v>192</v>
      </c>
      <c r="D154" s="8" t="s">
        <v>46</v>
      </c>
      <c r="E154" s="9">
        <v>2349</v>
      </c>
      <c r="F154" s="9">
        <v>1836</v>
      </c>
      <c r="G154" s="10">
        <v>0.78</v>
      </c>
      <c r="H154" s="11">
        <v>0.01</v>
      </c>
      <c r="I154" s="9">
        <v>3602920</v>
      </c>
      <c r="J154" s="29"/>
      <c r="K154" s="2" t="str">
        <f>IFERROR(VLOOKUP(C154,method_group!$A$2:$B$426,2,FALSE),"не найденный метод")</f>
        <v>не найденный метод</v>
      </c>
      <c r="L154" s="2" t="str">
        <f>VLOOKUP(D154,country!$A$2:$B$33,2,FALSE)</f>
        <v>Россия</v>
      </c>
      <c r="M154" s="2"/>
      <c r="N154" s="2"/>
      <c r="O154" s="2"/>
      <c r="P154" s="2"/>
      <c r="Q154" s="2"/>
      <c r="R154" s="2"/>
      <c r="S154" s="2"/>
    </row>
    <row r="155" spans="1:19" ht="15" thickBot="1" x14ac:dyDescent="0.35">
      <c r="A155" s="8" t="s">
        <v>3</v>
      </c>
      <c r="B155" s="8" t="s">
        <v>194</v>
      </c>
      <c r="C155" s="8" t="s">
        <v>131</v>
      </c>
      <c r="D155" s="8" t="s">
        <v>46</v>
      </c>
      <c r="E155" s="9">
        <v>26364</v>
      </c>
      <c r="F155" s="9">
        <v>20708</v>
      </c>
      <c r="G155" s="10">
        <v>0.79</v>
      </c>
      <c r="H155" s="11">
        <v>7.0000000000000007E-2</v>
      </c>
      <c r="I155" s="9">
        <v>3095447</v>
      </c>
      <c r="J155" s="29"/>
      <c r="K155" s="2" t="str">
        <f>IFERROR(VLOOKUP(C155,method_group!$A$2:$B$426,2,FALSE),"не найденный метод")</f>
        <v>не найденный метод</v>
      </c>
      <c r="L155" s="2" t="str">
        <f>VLOOKUP(D155,country!$A$2:$B$33,2,FALSE)</f>
        <v>Россия</v>
      </c>
      <c r="M155" s="2"/>
      <c r="N155" s="2"/>
      <c r="O155" s="2"/>
      <c r="P155" s="2"/>
      <c r="Q155" s="2"/>
      <c r="R155" s="2"/>
      <c r="S155" s="2"/>
    </row>
    <row r="156" spans="1:19" ht="15" thickBot="1" x14ac:dyDescent="0.35">
      <c r="A156" s="8" t="s">
        <v>3</v>
      </c>
      <c r="B156" s="8" t="s">
        <v>67</v>
      </c>
      <c r="C156" s="8" t="s">
        <v>61</v>
      </c>
      <c r="D156" s="8" t="s">
        <v>68</v>
      </c>
      <c r="E156" s="9">
        <v>9882</v>
      </c>
      <c r="F156" s="9">
        <v>7820</v>
      </c>
      <c r="G156" s="10">
        <v>0.79</v>
      </c>
      <c r="H156" s="11">
        <v>0.08</v>
      </c>
      <c r="I156" s="9">
        <v>1893111</v>
      </c>
      <c r="J156" s="29"/>
      <c r="K156" s="2" t="str">
        <f>IFERROR(VLOOKUP(C156,method_group!$A$2:$B$426,2,FALSE),"не найденный метод")</f>
        <v>не найденный метод</v>
      </c>
      <c r="L156" s="2" t="str">
        <f>VLOOKUP(D156,country!$A$2:$B$33,2,FALSE)</f>
        <v>Польша</v>
      </c>
      <c r="M156" s="2"/>
      <c r="N156" s="2"/>
      <c r="O156" s="2"/>
      <c r="P156" s="2"/>
      <c r="Q156" s="2"/>
      <c r="R156" s="2"/>
      <c r="S156" s="2"/>
    </row>
    <row r="157" spans="1:19" ht="15" thickBot="1" x14ac:dyDescent="0.35">
      <c r="A157" s="8" t="s">
        <v>3</v>
      </c>
      <c r="B157" s="8" t="s">
        <v>144</v>
      </c>
      <c r="C157" s="8" t="s">
        <v>61</v>
      </c>
      <c r="D157" s="8" t="s">
        <v>69</v>
      </c>
      <c r="E157" s="9">
        <v>11843</v>
      </c>
      <c r="F157" s="9">
        <v>9387</v>
      </c>
      <c r="G157" s="10">
        <v>0.79</v>
      </c>
      <c r="H157" s="11">
        <v>0.104</v>
      </c>
      <c r="I157" s="9">
        <v>3926795</v>
      </c>
      <c r="J157" s="29"/>
      <c r="K157" s="2" t="str">
        <f>IFERROR(VLOOKUP(C157,method_group!$A$2:$B$426,2,FALSE),"не найденный метод")</f>
        <v>не найденный метод</v>
      </c>
      <c r="L157" s="2" t="str">
        <f>VLOOKUP(D157,country!$A$2:$B$33,2,FALSE)</f>
        <v>Венгрия</v>
      </c>
      <c r="M157" s="2"/>
      <c r="N157" s="2"/>
      <c r="O157" s="2"/>
      <c r="P157" s="2"/>
      <c r="Q157" s="2"/>
      <c r="R157" s="2"/>
      <c r="S157" s="2"/>
    </row>
    <row r="158" spans="1:19" ht="15" thickBot="1" x14ac:dyDescent="0.35">
      <c r="A158" s="8" t="s">
        <v>3</v>
      </c>
      <c r="B158" s="8" t="s">
        <v>67</v>
      </c>
      <c r="C158" s="8" t="s">
        <v>61</v>
      </c>
      <c r="D158" s="8" t="s">
        <v>66</v>
      </c>
      <c r="E158" s="9">
        <v>12674</v>
      </c>
      <c r="F158" s="9">
        <v>10107</v>
      </c>
      <c r="G158" s="10">
        <v>0.8</v>
      </c>
      <c r="H158" s="11">
        <v>0.08</v>
      </c>
      <c r="I158" s="9">
        <v>3509352</v>
      </c>
      <c r="J158" s="29"/>
      <c r="K158" s="2" t="str">
        <f>IFERROR(VLOOKUP(C158,method_group!$A$2:$B$426,2,FALSE),"не найденный метод")</f>
        <v>не найденный метод</v>
      </c>
      <c r="L158" s="2" t="str">
        <f>VLOOKUP(D158,country!$A$2:$B$33,2,FALSE)</f>
        <v>Чехия</v>
      </c>
      <c r="M158" s="2"/>
      <c r="N158" s="2"/>
      <c r="O158" s="2"/>
      <c r="P158" s="2"/>
      <c r="Q158" s="2"/>
      <c r="R158" s="2"/>
      <c r="S158" s="2"/>
    </row>
    <row r="159" spans="1:19" ht="15" thickBot="1" x14ac:dyDescent="0.35">
      <c r="A159" s="8" t="s">
        <v>3</v>
      </c>
      <c r="B159" s="8" t="s">
        <v>67</v>
      </c>
      <c r="C159" s="8" t="s">
        <v>52</v>
      </c>
      <c r="D159" s="8" t="s">
        <v>66</v>
      </c>
      <c r="E159" s="9">
        <v>12647</v>
      </c>
      <c r="F159" s="9">
        <v>10193</v>
      </c>
      <c r="G159" s="10">
        <v>0.81</v>
      </c>
      <c r="H159" s="11">
        <v>0.08</v>
      </c>
      <c r="I159" s="9">
        <v>2747323</v>
      </c>
      <c r="J159" s="29"/>
      <c r="K159" s="2" t="str">
        <f>IFERROR(VLOOKUP(C159,method_group!$A$2:$B$426,2,FALSE),"не найденный метод")</f>
        <v>не найденный метод</v>
      </c>
      <c r="L159" s="2" t="str">
        <f>VLOOKUP(D159,country!$A$2:$B$33,2,FALSE)</f>
        <v>Чехия</v>
      </c>
      <c r="M159" s="2"/>
      <c r="N159" s="2"/>
      <c r="O159" s="2"/>
      <c r="P159" s="2"/>
      <c r="Q159" s="2"/>
      <c r="R159" s="2"/>
      <c r="S159" s="2"/>
    </row>
    <row r="160" spans="1:19" ht="15" thickBot="1" x14ac:dyDescent="0.35">
      <c r="A160" s="8" t="s">
        <v>3</v>
      </c>
      <c r="B160" s="8" t="s">
        <v>144</v>
      </c>
      <c r="C160" s="8" t="s">
        <v>61</v>
      </c>
      <c r="D160" s="8" t="s">
        <v>66</v>
      </c>
      <c r="E160" s="9">
        <v>5573</v>
      </c>
      <c r="F160" s="9">
        <v>4506</v>
      </c>
      <c r="G160" s="10">
        <v>0.81</v>
      </c>
      <c r="H160" s="11">
        <v>0.10299999999999999</v>
      </c>
      <c r="I160" s="9">
        <v>1998695</v>
      </c>
      <c r="J160" s="29"/>
      <c r="K160" s="2" t="str">
        <f>IFERROR(VLOOKUP(C160,method_group!$A$2:$B$426,2,FALSE),"не найденный метод")</f>
        <v>не найденный метод</v>
      </c>
      <c r="L160" s="2" t="str">
        <f>VLOOKUP(D160,country!$A$2:$B$33,2,FALSE)</f>
        <v>Чехия</v>
      </c>
      <c r="M160" s="2"/>
      <c r="N160" s="2"/>
      <c r="O160" s="2"/>
      <c r="P160" s="2"/>
      <c r="Q160" s="2"/>
      <c r="R160" s="2"/>
      <c r="S160" s="2"/>
    </row>
    <row r="161" spans="1:19" ht="15" thickBot="1" x14ac:dyDescent="0.35">
      <c r="A161" s="8" t="s">
        <v>3</v>
      </c>
      <c r="B161" s="8" t="s">
        <v>195</v>
      </c>
      <c r="C161" s="8" t="s">
        <v>61</v>
      </c>
      <c r="D161" s="8" t="s">
        <v>134</v>
      </c>
      <c r="E161" s="9">
        <v>2746</v>
      </c>
      <c r="F161" s="9">
        <v>2223</v>
      </c>
      <c r="G161" s="10">
        <v>0.81</v>
      </c>
      <c r="H161" s="11">
        <v>0.121</v>
      </c>
      <c r="I161" s="9">
        <v>300050</v>
      </c>
      <c r="J161" s="29"/>
      <c r="K161" s="2" t="str">
        <f>IFERROR(VLOOKUP(C161,method_group!$A$2:$B$426,2,FALSE),"не найденный метод")</f>
        <v>не найденный метод</v>
      </c>
      <c r="L161" s="2" t="str">
        <f>VLOOKUP(D161,country!$A$2:$B$33,2,FALSE)</f>
        <v>Европа</v>
      </c>
      <c r="M161" s="2"/>
      <c r="N161" s="2"/>
      <c r="O161" s="2"/>
      <c r="P161" s="2"/>
      <c r="Q161" s="2"/>
      <c r="R161" s="2"/>
      <c r="S161" s="2"/>
    </row>
    <row r="162" spans="1:19" ht="15" thickBot="1" x14ac:dyDescent="0.35">
      <c r="A162" s="8" t="s">
        <v>3</v>
      </c>
      <c r="B162" s="8" t="s">
        <v>67</v>
      </c>
      <c r="C162" s="8" t="s">
        <v>52</v>
      </c>
      <c r="D162" s="8" t="s">
        <v>68</v>
      </c>
      <c r="E162" s="9">
        <v>13978</v>
      </c>
      <c r="F162" s="9">
        <v>11387</v>
      </c>
      <c r="G162" s="10">
        <v>0.81</v>
      </c>
      <c r="H162" s="11">
        <v>8.1000000000000003E-2</v>
      </c>
      <c r="I162" s="9">
        <v>3427639</v>
      </c>
      <c r="J162" s="29"/>
      <c r="K162" s="2" t="str">
        <f>IFERROR(VLOOKUP(C162,method_group!$A$2:$B$426,2,FALSE),"не найденный метод")</f>
        <v>не найденный метод</v>
      </c>
      <c r="L162" s="2" t="str">
        <f>VLOOKUP(D162,country!$A$2:$B$33,2,FALSE)</f>
        <v>Польша</v>
      </c>
      <c r="M162" s="2"/>
      <c r="N162" s="2"/>
      <c r="O162" s="2"/>
      <c r="P162" s="2"/>
      <c r="Q162" s="2"/>
      <c r="R162" s="2"/>
      <c r="S162" s="2"/>
    </row>
    <row r="163" spans="1:19" ht="15" thickBot="1" x14ac:dyDescent="0.35">
      <c r="A163" s="8" t="s">
        <v>3</v>
      </c>
      <c r="B163" s="8" t="s">
        <v>171</v>
      </c>
      <c r="C163" s="8" t="s">
        <v>103</v>
      </c>
      <c r="D163" s="8" t="s">
        <v>104</v>
      </c>
      <c r="E163" s="9">
        <v>9548</v>
      </c>
      <c r="F163" s="9">
        <v>7819</v>
      </c>
      <c r="G163" s="10">
        <v>0.82</v>
      </c>
      <c r="H163" s="11">
        <v>0.13500000000000001</v>
      </c>
      <c r="I163" s="9">
        <v>870218</v>
      </c>
      <c r="J163" s="29"/>
      <c r="K163" s="2" t="str">
        <f>IFERROR(VLOOKUP(C163,method_group!$A$2:$B$426,2,FALSE),"не найденный метод")</f>
        <v>не найденный метод</v>
      </c>
      <c r="L163" s="2" t="str">
        <f>VLOOKUP(D163,country!$A$2:$B$33,2,FALSE)</f>
        <v>Узбекистан</v>
      </c>
      <c r="M163" s="2"/>
      <c r="N163" s="2"/>
      <c r="O163" s="2"/>
      <c r="P163" s="2"/>
      <c r="Q163" s="2"/>
      <c r="R163" s="2"/>
      <c r="S163" s="2"/>
    </row>
    <row r="164" spans="1:19" ht="15" thickBot="1" x14ac:dyDescent="0.35">
      <c r="A164" s="8" t="s">
        <v>3</v>
      </c>
      <c r="B164" s="8" t="s">
        <v>161</v>
      </c>
      <c r="C164" s="8" t="s">
        <v>49</v>
      </c>
      <c r="D164" s="8" t="s">
        <v>50</v>
      </c>
      <c r="E164" s="9">
        <v>120284</v>
      </c>
      <c r="F164" s="9">
        <v>98521</v>
      </c>
      <c r="G164" s="10">
        <v>0.82</v>
      </c>
      <c r="H164" s="11">
        <v>6.7000000000000004E-2</v>
      </c>
      <c r="I164" s="9">
        <v>2564865</v>
      </c>
      <c r="J164" s="29"/>
      <c r="K164" s="2" t="str">
        <f>IFERROR(VLOOKUP(C164,method_group!$A$2:$B$426,2,FALSE),"не найденный метод")</f>
        <v>не найденный метод</v>
      </c>
      <c r="L164" s="2" t="str">
        <f>VLOOKUP(D164,country!$A$2:$B$33,2,FALSE)</f>
        <v>Азербайджан</v>
      </c>
      <c r="M164" s="2"/>
      <c r="N164" s="2"/>
      <c r="O164" s="2"/>
      <c r="P164" s="2"/>
      <c r="Q164" s="2"/>
      <c r="R164" s="2"/>
      <c r="S164" s="2"/>
    </row>
    <row r="165" spans="1:19" ht="15" thickBot="1" x14ac:dyDescent="0.35">
      <c r="A165" s="8" t="s">
        <v>3</v>
      </c>
      <c r="B165" s="8" t="s">
        <v>48</v>
      </c>
      <c r="C165" s="8" t="s">
        <v>61</v>
      </c>
      <c r="D165" s="8" t="s">
        <v>50</v>
      </c>
      <c r="E165" s="9">
        <v>39789</v>
      </c>
      <c r="F165" s="9">
        <v>32592</v>
      </c>
      <c r="G165" s="10">
        <v>0.82</v>
      </c>
      <c r="H165" s="11">
        <v>0.14599999999999999</v>
      </c>
      <c r="I165" s="9">
        <v>3004743</v>
      </c>
      <c r="J165" s="29"/>
      <c r="K165" s="2" t="str">
        <f>IFERROR(VLOOKUP(C165,method_group!$A$2:$B$426,2,FALSE),"не найденный метод")</f>
        <v>не найденный метод</v>
      </c>
      <c r="L165" s="2" t="str">
        <f>VLOOKUP(D165,country!$A$2:$B$33,2,FALSE)</f>
        <v>Азербайджан</v>
      </c>
      <c r="M165" s="2"/>
      <c r="N165" s="2"/>
      <c r="O165" s="2"/>
      <c r="P165" s="2"/>
      <c r="Q165" s="2"/>
      <c r="R165" s="2"/>
      <c r="S165" s="2"/>
    </row>
    <row r="166" spans="1:19" ht="15" thickBot="1" x14ac:dyDescent="0.35">
      <c r="A166" s="8" t="s">
        <v>3</v>
      </c>
      <c r="B166" s="8" t="s">
        <v>188</v>
      </c>
      <c r="C166" s="8" t="s">
        <v>192</v>
      </c>
      <c r="D166" s="8" t="s">
        <v>104</v>
      </c>
      <c r="E166" s="9">
        <v>29230</v>
      </c>
      <c r="F166" s="9">
        <v>24115</v>
      </c>
      <c r="G166" s="10">
        <v>0.83</v>
      </c>
      <c r="H166" s="11">
        <v>0.12</v>
      </c>
      <c r="I166" s="9">
        <v>4652002</v>
      </c>
      <c r="J166" s="29"/>
      <c r="K166" s="2" t="str">
        <f>IFERROR(VLOOKUP(C166,method_group!$A$2:$B$426,2,FALSE),"не найденный метод")</f>
        <v>не найденный метод</v>
      </c>
      <c r="L166" s="2" t="str">
        <f>VLOOKUP(D166,country!$A$2:$B$33,2,FALSE)</f>
        <v>Узбекистан</v>
      </c>
      <c r="M166" s="2"/>
      <c r="N166" s="2"/>
      <c r="O166" s="2"/>
      <c r="P166" s="2"/>
      <c r="Q166" s="2"/>
      <c r="R166" s="2"/>
      <c r="S166" s="2"/>
    </row>
    <row r="167" spans="1:19" ht="15" thickBot="1" x14ac:dyDescent="0.35">
      <c r="A167" s="8" t="s">
        <v>3</v>
      </c>
      <c r="B167" s="8" t="s">
        <v>54</v>
      </c>
      <c r="C167" s="8" t="s">
        <v>192</v>
      </c>
      <c r="D167" s="8" t="s">
        <v>50</v>
      </c>
      <c r="E167" s="9">
        <v>124404</v>
      </c>
      <c r="F167" s="9">
        <v>102891</v>
      </c>
      <c r="G167" s="10">
        <v>0.83</v>
      </c>
      <c r="H167" s="11">
        <v>0.1</v>
      </c>
      <c r="I167" s="9">
        <v>227268</v>
      </c>
      <c r="J167" s="29"/>
      <c r="K167" s="2" t="str">
        <f>IFERROR(VLOOKUP(C167,method_group!$A$2:$B$426,2,FALSE),"не найденный метод")</f>
        <v>не найденный метод</v>
      </c>
      <c r="L167" s="2" t="str">
        <f>VLOOKUP(D167,country!$A$2:$B$33,2,FALSE)</f>
        <v>Азербайджан</v>
      </c>
      <c r="M167" s="2"/>
      <c r="N167" s="2"/>
      <c r="O167" s="2"/>
      <c r="P167" s="2"/>
      <c r="Q167" s="2"/>
      <c r="R167" s="2"/>
      <c r="S167" s="2"/>
    </row>
    <row r="168" spans="1:19" ht="15" thickBot="1" x14ac:dyDescent="0.35">
      <c r="A168" s="8" t="s">
        <v>3</v>
      </c>
      <c r="B168" s="8" t="s">
        <v>188</v>
      </c>
      <c r="C168" s="8" t="s">
        <v>52</v>
      </c>
      <c r="D168" s="8" t="s">
        <v>104</v>
      </c>
      <c r="E168" s="9">
        <v>2117</v>
      </c>
      <c r="F168" s="9">
        <v>1752</v>
      </c>
      <c r="G168" s="10">
        <v>0.83</v>
      </c>
      <c r="H168" s="11">
        <v>0.12</v>
      </c>
      <c r="I168" s="9">
        <v>65241</v>
      </c>
      <c r="J168" s="29"/>
      <c r="K168" s="2" t="str">
        <f>IFERROR(VLOOKUP(C168,method_group!$A$2:$B$426,2,FALSE),"не найденный метод")</f>
        <v>не найденный метод</v>
      </c>
      <c r="L168" s="2" t="str">
        <f>VLOOKUP(D168,country!$A$2:$B$33,2,FALSE)</f>
        <v>Узбекистан</v>
      </c>
      <c r="M168" s="2"/>
      <c r="N168" s="2"/>
      <c r="O168" s="2"/>
      <c r="P168" s="2"/>
      <c r="Q168" s="2"/>
      <c r="R168" s="2"/>
      <c r="S168" s="2"/>
    </row>
    <row r="169" spans="1:19" ht="15" thickBot="1" x14ac:dyDescent="0.35">
      <c r="A169" s="8" t="s">
        <v>3</v>
      </c>
      <c r="B169" s="8" t="s">
        <v>144</v>
      </c>
      <c r="C169" s="8" t="s">
        <v>52</v>
      </c>
      <c r="D169" s="8" t="s">
        <v>69</v>
      </c>
      <c r="E169" s="9">
        <v>7259</v>
      </c>
      <c r="F169" s="9">
        <v>6010</v>
      </c>
      <c r="G169" s="10">
        <v>0.83</v>
      </c>
      <c r="H169" s="11">
        <v>0.10199999999999999</v>
      </c>
      <c r="I169" s="9">
        <v>3247145</v>
      </c>
      <c r="J169" s="29"/>
      <c r="K169" s="2" t="str">
        <f>IFERROR(VLOOKUP(C169,method_group!$A$2:$B$426,2,FALSE),"не найденный метод")</f>
        <v>не найденный метод</v>
      </c>
      <c r="L169" s="2" t="str">
        <f>VLOOKUP(D169,country!$A$2:$B$33,2,FALSE)</f>
        <v>Венгрия</v>
      </c>
      <c r="M169" s="2"/>
      <c r="N169" s="2"/>
      <c r="O169" s="2"/>
      <c r="P169" s="2"/>
      <c r="Q169" s="2"/>
      <c r="R169" s="2"/>
      <c r="S169" s="2"/>
    </row>
    <row r="170" spans="1:19" ht="15" thickBot="1" x14ac:dyDescent="0.35">
      <c r="A170" s="8" t="s">
        <v>3</v>
      </c>
      <c r="B170" s="8" t="s">
        <v>196</v>
      </c>
      <c r="C170" s="8" t="s">
        <v>61</v>
      </c>
      <c r="D170" s="8" t="s">
        <v>90</v>
      </c>
      <c r="E170" s="9">
        <v>3069</v>
      </c>
      <c r="F170" s="9">
        <v>2564</v>
      </c>
      <c r="G170" s="10">
        <v>0.84</v>
      </c>
      <c r="H170" s="11">
        <v>4.4999999999999998E-2</v>
      </c>
      <c r="I170" s="9">
        <v>3795677</v>
      </c>
      <c r="J170" s="29"/>
      <c r="K170" s="2" t="str">
        <f>IFERROR(VLOOKUP(C170,method_group!$A$2:$B$426,2,FALSE),"не найденный метод")</f>
        <v>не найденный метод</v>
      </c>
      <c r="L170" s="2" t="str">
        <f>VLOOKUP(D170,country!$A$2:$B$33,2,FALSE)</f>
        <v>Казахстан</v>
      </c>
      <c r="M170" s="2"/>
      <c r="N170" s="2"/>
      <c r="O170" s="2"/>
      <c r="P170" s="2"/>
      <c r="Q170" s="2"/>
      <c r="R170" s="2"/>
      <c r="S170" s="2"/>
    </row>
    <row r="171" spans="1:19" ht="15" thickBot="1" x14ac:dyDescent="0.35">
      <c r="A171" s="8" t="s">
        <v>3</v>
      </c>
      <c r="B171" s="8" t="s">
        <v>144</v>
      </c>
      <c r="C171" s="8" t="s">
        <v>52</v>
      </c>
      <c r="D171" s="8" t="s">
        <v>68</v>
      </c>
      <c r="E171" s="9">
        <v>44606</v>
      </c>
      <c r="F171" s="9">
        <v>37655</v>
      </c>
      <c r="G171" s="10">
        <v>0.84</v>
      </c>
      <c r="H171" s="11">
        <v>0.104</v>
      </c>
      <c r="I171" s="9">
        <v>2661785</v>
      </c>
      <c r="J171" s="29"/>
      <c r="K171" s="2" t="str">
        <f>IFERROR(VLOOKUP(C171,method_group!$A$2:$B$426,2,FALSE),"не найденный метод")</f>
        <v>не найденный метод</v>
      </c>
      <c r="L171" s="2" t="str">
        <f>VLOOKUP(D171,country!$A$2:$B$33,2,FALSE)</f>
        <v>Польша</v>
      </c>
      <c r="M171" s="2"/>
      <c r="N171" s="2"/>
      <c r="O171" s="2"/>
      <c r="P171" s="2"/>
      <c r="Q171" s="2"/>
      <c r="R171" s="2"/>
      <c r="S171" s="2"/>
    </row>
    <row r="172" spans="1:19" ht="15" thickBot="1" x14ac:dyDescent="0.35">
      <c r="A172" s="8" t="s">
        <v>3</v>
      </c>
      <c r="B172" s="8" t="s">
        <v>144</v>
      </c>
      <c r="C172" s="8" t="s">
        <v>61</v>
      </c>
      <c r="D172" s="8" t="s">
        <v>68</v>
      </c>
      <c r="E172" s="9">
        <v>39121</v>
      </c>
      <c r="F172" s="9">
        <v>33124</v>
      </c>
      <c r="G172" s="10">
        <v>0.85</v>
      </c>
      <c r="H172" s="11">
        <v>0.107</v>
      </c>
      <c r="I172" s="9">
        <v>442729</v>
      </c>
      <c r="J172" s="29"/>
      <c r="K172" s="2" t="str">
        <f>IFERROR(VLOOKUP(C172,method_group!$A$2:$B$426,2,FALSE),"не найденный метод")</f>
        <v>не найденный метод</v>
      </c>
      <c r="L172" s="2" t="str">
        <f>VLOOKUP(D172,country!$A$2:$B$33,2,FALSE)</f>
        <v>Польша</v>
      </c>
      <c r="M172" s="2"/>
      <c r="N172" s="2"/>
      <c r="O172" s="2"/>
      <c r="P172" s="2"/>
      <c r="Q172" s="2"/>
      <c r="R172" s="2"/>
      <c r="S172" s="2"/>
    </row>
    <row r="173" spans="1:19" ht="15" thickBot="1" x14ac:dyDescent="0.35">
      <c r="A173" s="8" t="s">
        <v>3</v>
      </c>
      <c r="B173" s="8" t="s">
        <v>144</v>
      </c>
      <c r="C173" s="8" t="s">
        <v>52</v>
      </c>
      <c r="D173" s="8" t="s">
        <v>66</v>
      </c>
      <c r="E173" s="9">
        <v>5270</v>
      </c>
      <c r="F173" s="9">
        <v>4466</v>
      </c>
      <c r="G173" s="10">
        <v>0.85</v>
      </c>
      <c r="H173" s="11">
        <v>0.10100000000000001</v>
      </c>
      <c r="I173" s="9">
        <v>79695</v>
      </c>
      <c r="J173" s="29"/>
      <c r="K173" s="2" t="str">
        <f>IFERROR(VLOOKUP(C173,method_group!$A$2:$B$426,2,FALSE),"не найденный метод")</f>
        <v>не найденный метод</v>
      </c>
      <c r="L173" s="2" t="str">
        <f>VLOOKUP(D173,country!$A$2:$B$33,2,FALSE)</f>
        <v>Чехия</v>
      </c>
      <c r="M173" s="2"/>
      <c r="N173" s="2"/>
      <c r="O173" s="2"/>
      <c r="P173" s="2"/>
      <c r="Q173" s="2"/>
      <c r="R173" s="2"/>
      <c r="S173" s="2"/>
    </row>
    <row r="174" spans="1:19" ht="15" thickBot="1" x14ac:dyDescent="0.35">
      <c r="A174" s="8" t="s">
        <v>3</v>
      </c>
      <c r="B174" s="8" t="s">
        <v>137</v>
      </c>
      <c r="C174" s="8" t="s">
        <v>52</v>
      </c>
      <c r="D174" s="8" t="s">
        <v>178</v>
      </c>
      <c r="E174" s="9">
        <v>2433</v>
      </c>
      <c r="F174" s="9">
        <v>2083</v>
      </c>
      <c r="G174" s="10">
        <v>0.86</v>
      </c>
      <c r="H174" s="11">
        <v>5.8000000000000003E-2</v>
      </c>
      <c r="I174" s="9">
        <v>1191299</v>
      </c>
      <c r="J174" s="29"/>
      <c r="K174" s="2" t="str">
        <f>IFERROR(VLOOKUP(C174,method_group!$A$2:$B$426,2,FALSE),"не найденный метод")</f>
        <v>не найденный метод</v>
      </c>
      <c r="L174" s="2" t="str">
        <f>VLOOKUP(D174,country!$A$2:$B$33,2,FALSE)</f>
        <v>Беларусь</v>
      </c>
      <c r="M174" s="2"/>
      <c r="N174" s="2"/>
      <c r="O174" s="2"/>
      <c r="P174" s="2"/>
      <c r="Q174" s="2"/>
      <c r="R174" s="2"/>
      <c r="S174" s="2"/>
    </row>
    <row r="175" spans="1:19" ht="15" thickBot="1" x14ac:dyDescent="0.35">
      <c r="A175" s="8" t="s">
        <v>3</v>
      </c>
      <c r="B175" s="8" t="s">
        <v>144</v>
      </c>
      <c r="C175" s="8" t="s">
        <v>61</v>
      </c>
      <c r="D175" s="8" t="s">
        <v>134</v>
      </c>
      <c r="E175" s="9">
        <v>4961</v>
      </c>
      <c r="F175" s="9">
        <v>4284</v>
      </c>
      <c r="G175" s="10">
        <v>0.86</v>
      </c>
      <c r="H175" s="11">
        <v>9.9000000000000005E-2</v>
      </c>
      <c r="I175" s="9">
        <v>1296609</v>
      </c>
      <c r="J175" s="29"/>
      <c r="K175" s="2" t="str">
        <f>IFERROR(VLOOKUP(C175,method_group!$A$2:$B$426,2,FALSE),"не найденный метод")</f>
        <v>не найденный метод</v>
      </c>
      <c r="L175" s="2" t="str">
        <f>VLOOKUP(D175,country!$A$2:$B$33,2,FALSE)</f>
        <v>Европа</v>
      </c>
      <c r="M175" s="2"/>
      <c r="N175" s="2"/>
      <c r="O175" s="2"/>
      <c r="P175" s="2"/>
      <c r="Q175" s="2"/>
      <c r="R175" s="2"/>
      <c r="S175" s="2"/>
    </row>
    <row r="176" spans="1:19" ht="15" thickBot="1" x14ac:dyDescent="0.35">
      <c r="A176" s="8" t="s">
        <v>3</v>
      </c>
      <c r="B176" s="8" t="s">
        <v>197</v>
      </c>
      <c r="C176" s="8" t="s">
        <v>192</v>
      </c>
      <c r="D176" s="8" t="s">
        <v>53</v>
      </c>
      <c r="E176" s="9">
        <v>130298</v>
      </c>
      <c r="F176" s="9">
        <v>112835</v>
      </c>
      <c r="G176" s="10">
        <v>0.87</v>
      </c>
      <c r="H176" s="11">
        <v>7.4999999999999997E-2</v>
      </c>
      <c r="I176" s="9">
        <v>164006</v>
      </c>
      <c r="J176" s="29"/>
      <c r="K176" s="2" t="str">
        <f>IFERROR(VLOOKUP(C176,method_group!$A$2:$B$426,2,FALSE),"не найденный метод")</f>
        <v>не найденный метод</v>
      </c>
      <c r="L176" s="2" t="str">
        <f>VLOOKUP(D176,country!$A$2:$B$33,2,FALSE)</f>
        <v>Турция</v>
      </c>
      <c r="M176" s="2"/>
      <c r="N176" s="2"/>
      <c r="O176" s="2"/>
      <c r="P176" s="2"/>
      <c r="Q176" s="2"/>
      <c r="R176" s="2"/>
      <c r="S176" s="2"/>
    </row>
    <row r="177" spans="1:19" ht="15" thickBot="1" x14ac:dyDescent="0.35">
      <c r="A177" s="8" t="s">
        <v>3</v>
      </c>
      <c r="B177" s="8" t="s">
        <v>144</v>
      </c>
      <c r="C177" s="8" t="s">
        <v>52</v>
      </c>
      <c r="D177" s="8" t="s">
        <v>134</v>
      </c>
      <c r="E177" s="9">
        <v>7265</v>
      </c>
      <c r="F177" s="9">
        <v>6311</v>
      </c>
      <c r="G177" s="10">
        <v>0.87</v>
      </c>
      <c r="H177" s="11">
        <v>9.8000000000000004E-2</v>
      </c>
      <c r="I177" s="9">
        <v>2078428</v>
      </c>
      <c r="J177" s="29"/>
      <c r="K177" s="2" t="str">
        <f>IFERROR(VLOOKUP(C177,method_group!$A$2:$B$426,2,FALSE),"не найденный метод")</f>
        <v>не найденный метод</v>
      </c>
      <c r="L177" s="2" t="str">
        <f>VLOOKUP(D177,country!$A$2:$B$33,2,FALSE)</f>
        <v>Европа</v>
      </c>
      <c r="M177" s="2"/>
      <c r="N177" s="2"/>
      <c r="O177" s="2"/>
      <c r="P177" s="2"/>
      <c r="Q177" s="2"/>
      <c r="R177" s="2"/>
      <c r="S177" s="2"/>
    </row>
    <row r="178" spans="1:19" ht="15" thickBot="1" x14ac:dyDescent="0.35">
      <c r="A178" s="8" t="s">
        <v>3</v>
      </c>
      <c r="B178" s="8" t="s">
        <v>196</v>
      </c>
      <c r="C178" s="8" t="s">
        <v>52</v>
      </c>
      <c r="D178" s="8" t="s">
        <v>90</v>
      </c>
      <c r="E178" s="9">
        <v>24060</v>
      </c>
      <c r="F178" s="9">
        <v>21015</v>
      </c>
      <c r="G178" s="10">
        <v>0.87</v>
      </c>
      <c r="H178" s="11">
        <v>5.3999999999999999E-2</v>
      </c>
      <c r="I178" s="9">
        <v>4284832</v>
      </c>
      <c r="J178" s="29"/>
      <c r="K178" s="2" t="str">
        <f>IFERROR(VLOOKUP(C178,method_group!$A$2:$B$426,2,FALSE),"не найденный метод")</f>
        <v>не найденный метод</v>
      </c>
      <c r="L178" s="2" t="str">
        <f>VLOOKUP(D178,country!$A$2:$B$33,2,FALSE)</f>
        <v>Казахстан</v>
      </c>
      <c r="M178" s="2"/>
      <c r="N178" s="2"/>
      <c r="O178" s="2"/>
      <c r="P178" s="2"/>
      <c r="Q178" s="2"/>
      <c r="R178" s="2"/>
      <c r="S178" s="2"/>
    </row>
    <row r="179" spans="1:19" ht="15" thickBot="1" x14ac:dyDescent="0.35">
      <c r="A179" s="8" t="s">
        <v>3</v>
      </c>
      <c r="B179" s="8" t="s">
        <v>198</v>
      </c>
      <c r="C179" s="8" t="s">
        <v>192</v>
      </c>
      <c r="D179" s="8" t="s">
        <v>199</v>
      </c>
      <c r="E179" s="9">
        <v>41935</v>
      </c>
      <c r="F179" s="9">
        <v>36685</v>
      </c>
      <c r="G179" s="10">
        <v>0.87</v>
      </c>
      <c r="H179" s="11">
        <v>2.4E-2</v>
      </c>
      <c r="I179" s="9">
        <v>1814665</v>
      </c>
      <c r="J179" s="29"/>
      <c r="K179" s="2" t="str">
        <f>IFERROR(VLOOKUP(C179,method_group!$A$2:$B$426,2,FALSE),"не найденный метод")</f>
        <v>не найденный метод</v>
      </c>
      <c r="L179" s="2" t="str">
        <f>VLOOKUP(D179,country!$A$2:$B$33,2,FALSE)</f>
        <v>Бразилия</v>
      </c>
      <c r="M179" s="2"/>
      <c r="N179" s="2"/>
      <c r="O179" s="2"/>
      <c r="P179" s="2"/>
      <c r="Q179" s="2"/>
      <c r="R179" s="2"/>
      <c r="S179" s="2"/>
    </row>
    <row r="180" spans="1:19" ht="15" thickBot="1" x14ac:dyDescent="0.35">
      <c r="A180" s="8" t="s">
        <v>3</v>
      </c>
      <c r="B180" s="8" t="s">
        <v>200</v>
      </c>
      <c r="C180" s="8" t="s">
        <v>192</v>
      </c>
      <c r="D180" s="8" t="s">
        <v>134</v>
      </c>
      <c r="E180" s="9">
        <v>117556</v>
      </c>
      <c r="F180" s="9">
        <v>103342</v>
      </c>
      <c r="G180" s="10">
        <v>0.88</v>
      </c>
      <c r="H180" s="11">
        <v>7.4999999999999997E-2</v>
      </c>
      <c r="I180" s="9">
        <v>1218753</v>
      </c>
      <c r="J180" s="29"/>
      <c r="K180" s="2" t="str">
        <f>IFERROR(VLOOKUP(C180,method_group!$A$2:$B$426,2,FALSE),"не найденный метод")</f>
        <v>не найденный метод</v>
      </c>
      <c r="L180" s="2" t="str">
        <f>VLOOKUP(D180,country!$A$2:$B$33,2,FALSE)</f>
        <v>Европа</v>
      </c>
      <c r="M180" s="2"/>
      <c r="N180" s="2"/>
      <c r="O180" s="2"/>
      <c r="P180" s="2"/>
      <c r="Q180" s="2"/>
      <c r="R180" s="2"/>
      <c r="S180" s="2"/>
    </row>
    <row r="181" spans="1:19" ht="15" thickBot="1" x14ac:dyDescent="0.35">
      <c r="A181" s="8" t="s">
        <v>3</v>
      </c>
      <c r="B181" s="8" t="s">
        <v>48</v>
      </c>
      <c r="C181" s="8" t="s">
        <v>61</v>
      </c>
      <c r="D181" s="8" t="s">
        <v>90</v>
      </c>
      <c r="E181" s="9">
        <v>7183</v>
      </c>
      <c r="F181" s="9">
        <v>6324</v>
      </c>
      <c r="G181" s="10">
        <v>0.88</v>
      </c>
      <c r="H181" s="11">
        <v>4.4999999999999998E-2</v>
      </c>
      <c r="I181" s="9">
        <v>2018390</v>
      </c>
      <c r="J181" s="29"/>
      <c r="K181" s="2" t="str">
        <f>IFERROR(VLOOKUP(C181,method_group!$A$2:$B$426,2,FALSE),"не найденный метод")</f>
        <v>не найденный метод</v>
      </c>
      <c r="L181" s="2" t="str">
        <f>VLOOKUP(D181,country!$A$2:$B$33,2,FALSE)</f>
        <v>Казахстан</v>
      </c>
      <c r="M181" s="2"/>
      <c r="N181" s="2"/>
      <c r="O181" s="2"/>
      <c r="P181" s="2"/>
      <c r="Q181" s="2"/>
      <c r="R181" s="2"/>
      <c r="S181" s="2"/>
    </row>
    <row r="182" spans="1:19" ht="15" thickBot="1" x14ac:dyDescent="0.35">
      <c r="A182" s="8" t="s">
        <v>3</v>
      </c>
      <c r="B182" s="8" t="s">
        <v>102</v>
      </c>
      <c r="C182" s="8" t="s">
        <v>61</v>
      </c>
      <c r="D182" s="8" t="s">
        <v>90</v>
      </c>
      <c r="E182" s="9">
        <v>13358</v>
      </c>
      <c r="F182" s="9">
        <v>11875</v>
      </c>
      <c r="G182" s="10">
        <v>0.89</v>
      </c>
      <c r="H182" s="11">
        <v>4.7E-2</v>
      </c>
      <c r="I182" s="9">
        <v>838223</v>
      </c>
      <c r="J182" s="29"/>
      <c r="K182" s="2" t="str">
        <f>IFERROR(VLOOKUP(C182,method_group!$A$2:$B$426,2,FALSE),"не найденный метод")</f>
        <v>не найденный метод</v>
      </c>
      <c r="L182" s="2" t="str">
        <f>VLOOKUP(D182,country!$A$2:$B$33,2,FALSE)</f>
        <v>Казахстан</v>
      </c>
      <c r="M182" s="2"/>
      <c r="N182" s="2"/>
      <c r="O182" s="2"/>
      <c r="P182" s="2"/>
      <c r="Q182" s="2"/>
      <c r="R182" s="2"/>
      <c r="S182" s="2"/>
    </row>
    <row r="183" spans="1:19" ht="15" thickBot="1" x14ac:dyDescent="0.35">
      <c r="A183" s="8" t="s">
        <v>3</v>
      </c>
      <c r="B183" s="8" t="s">
        <v>136</v>
      </c>
      <c r="C183" s="8" t="s">
        <v>61</v>
      </c>
      <c r="D183" s="8" t="s">
        <v>68</v>
      </c>
      <c r="E183" s="9">
        <v>5459</v>
      </c>
      <c r="F183" s="9">
        <v>4875</v>
      </c>
      <c r="G183" s="10">
        <v>0.89</v>
      </c>
      <c r="H183" s="11">
        <v>0.1</v>
      </c>
      <c r="I183" s="9">
        <v>833137</v>
      </c>
      <c r="J183" s="29"/>
      <c r="K183" s="2" t="str">
        <f>IFERROR(VLOOKUP(C183,method_group!$A$2:$B$426,2,FALSE),"не найденный метод")</f>
        <v>не найденный метод</v>
      </c>
      <c r="L183" s="2" t="str">
        <f>VLOOKUP(D183,country!$A$2:$B$33,2,FALSE)</f>
        <v>Польша</v>
      </c>
      <c r="M183" s="2"/>
      <c r="N183" s="2"/>
      <c r="O183" s="2"/>
      <c r="P183" s="2"/>
      <c r="Q183" s="2"/>
      <c r="R183" s="2"/>
      <c r="S183" s="2"/>
    </row>
    <row r="184" spans="1:19" ht="15" thickBot="1" x14ac:dyDescent="0.35">
      <c r="A184" s="8" t="s">
        <v>3</v>
      </c>
      <c r="B184" s="8" t="s">
        <v>48</v>
      </c>
      <c r="C184" s="8" t="s">
        <v>52</v>
      </c>
      <c r="D184" s="8" t="s">
        <v>90</v>
      </c>
      <c r="E184" s="9">
        <v>62435</v>
      </c>
      <c r="F184" s="9">
        <v>56196</v>
      </c>
      <c r="G184" s="10">
        <v>0.9</v>
      </c>
      <c r="H184" s="11">
        <v>4.4999999999999998E-2</v>
      </c>
      <c r="I184" s="9">
        <v>2563896</v>
      </c>
      <c r="J184" s="29"/>
      <c r="K184" s="2" t="str">
        <f>IFERROR(VLOOKUP(C184,method_group!$A$2:$B$426,2,FALSE),"не найденный метод")</f>
        <v>не найденный метод</v>
      </c>
      <c r="L184" s="2" t="str">
        <f>VLOOKUP(D184,country!$A$2:$B$33,2,FALSE)</f>
        <v>Казахстан</v>
      </c>
      <c r="M184" s="2"/>
      <c r="N184" s="2"/>
      <c r="O184" s="2"/>
      <c r="P184" s="2"/>
      <c r="Q184" s="2"/>
      <c r="R184" s="2"/>
      <c r="S184" s="2"/>
    </row>
    <row r="185" spans="1:19" ht="15" thickBot="1" x14ac:dyDescent="0.35">
      <c r="A185" s="32" t="s">
        <v>3</v>
      </c>
      <c r="B185" s="32" t="s">
        <v>102</v>
      </c>
      <c r="C185" s="32" t="s">
        <v>52</v>
      </c>
      <c r="D185" s="32" t="s">
        <v>90</v>
      </c>
      <c r="E185" s="33">
        <v>97860</v>
      </c>
      <c r="F185" s="33">
        <v>88940</v>
      </c>
      <c r="G185" s="34">
        <v>0.91</v>
      </c>
      <c r="H185" s="35">
        <v>4.7E-2</v>
      </c>
      <c r="I185" s="33">
        <v>2720742</v>
      </c>
      <c r="J185" s="29"/>
      <c r="K185" s="2" t="str">
        <f>IFERROR(VLOOKUP(C185,method_group!$A$2:$B$426,2,FALSE),"не найденный метод")</f>
        <v>не найденный метод</v>
      </c>
      <c r="L185" s="2" t="str">
        <f>VLOOKUP(D185,country!$A$2:$B$33,2,FALSE)</f>
        <v>Казахстан</v>
      </c>
      <c r="M185" s="2"/>
      <c r="N185" s="2"/>
      <c r="O185" s="2"/>
      <c r="P185" s="2"/>
      <c r="Q185" s="2"/>
      <c r="R185" s="2"/>
      <c r="S185" s="2"/>
    </row>
    <row r="186" spans="1:19" ht="15" thickBo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5" thickBo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5" thickBo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5" thickBo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5" thickBo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5" thickBo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5" thickBo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5" thickBo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5" thickBo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5" thickBo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5" thickBo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5" thickBo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5" thickBo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5" thickBo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5" thickBo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5" thickBo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5" thickBo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5" thickBo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5" thickBo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5" thickBo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5" thickBo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5" thickBo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5" thickBo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5" thickBo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5" thickBo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" thickBo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5" thickBo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5" thickBo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5" thickBo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5" thickBo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5" thickBo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5" thickBo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5" thickBo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5" thickBo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5" thickBo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5" thickBo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5" thickBo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5" thickBo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5" thickBo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5" thickBo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5" thickBo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5" thickBo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5" thickBo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5" thickBo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5" thickBo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5" thickBo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5" thickBo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5" thickBo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5" thickBo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5" thickBo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5" thickBo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5" thickBo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5" thickBo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5" thickBo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5" thickBo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5" thickBo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5" thickBo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5" thickBo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5" thickBo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5" thickBo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5" thickBo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5" thickBo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5" thickBo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5" thickBo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5" thickBo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5" thickBo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5" thickBo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5" thickBo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5" thickBo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5" thickBo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5" thickBo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5" thickBo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5" thickBo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5" thickBo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5" thickBo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5" thickBo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5" thickBo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5" thickBo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5" thickBo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5" thickBo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5" thickBo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5" thickBo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5" thickBo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5" thickBo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5" thickBo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5" thickBo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5" thickBo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5" thickBo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5" thickBo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5" thickBo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5" thickBo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5" thickBo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5" thickBo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5" thickBo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5" thickBo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5" thickBo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5" thickBo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5" thickBo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5" thickBo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5" thickBo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5" thickBo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5" thickBo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5" thickBo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5" thickBo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5" thickBo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5" thickBo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5" thickBo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5" thickBo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5" thickBo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5" thickBo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5" thickBo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5" thickBo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5" thickBo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5" thickBo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5" thickBo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5" thickBo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5" thickBo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5" thickBo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5" thickBo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5" thickBo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5" thickBo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5" thickBo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5" thickBo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5" thickBo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5" thickBo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5" thickBo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5" thickBo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5" thickBo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5" thickBo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5" thickBo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5" thickBo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5" thickBo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5" thickBo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5" thickBo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5" thickBo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5" thickBo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5" thickBo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5" thickBo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5" thickBo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5" thickBo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5" thickBo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5" thickBo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5" thickBo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5" thickBo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5" thickBo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5" thickBo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5" thickBo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5" thickBo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5" thickBo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5" thickBo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5" thickBo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5" thickBo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5" thickBo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5" thickBo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5" thickBo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5" thickBo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5" thickBo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5" thickBo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5" thickBo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5" thickBo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5" thickBo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5" thickBo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5" thickBo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5" thickBo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5" thickBo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5" thickBo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5" thickBo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5" thickBo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5" thickBo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5" thickBo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5" thickBo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5" thickBo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5" thickBo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5" thickBo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5" thickBo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5" thickBo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5" thickBo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5" thickBo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5" thickBo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5" thickBo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5" thickBo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5" thickBo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5" thickBo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5" thickBo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5" thickBo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5" thickBo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5" thickBo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5" thickBo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5" thickBo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5" thickBo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5" thickBo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5" thickBo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5" thickBo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5" thickBo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5" thickBo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5" thickBo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5" thickBo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5" thickBo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5" thickBo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5" thickBo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5" thickBo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5" thickBo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5" thickBo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5" thickBo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5" thickBo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5" thickBo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5" thickBo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5" thickBo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5" thickBo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5" thickBo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5" thickBo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5" thickBo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5" thickBo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5" thickBo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5" thickBo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5" thickBo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5" thickBo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5" thickBo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5" thickBo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5" thickBo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5" thickBo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5" thickBo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5" thickBo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5" thickBo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5" thickBo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5" thickBo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5" thickBo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5" thickBo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5" thickBo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5" thickBo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5" thickBo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5" thickBo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5" thickBo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5" thickBo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5" thickBo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5" thickBo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5" thickBo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5" thickBo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5" thickBo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5" thickBo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5" thickBo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5" thickBo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5" thickBo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5" thickBo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5" thickBo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5" thickBo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5" thickBo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5" thickBo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5" thickBo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5" thickBo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5" thickBo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5" thickBo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5" thickBo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5" thickBo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5" thickBo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5" thickBo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5" thickBo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5" thickBo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5" thickBo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5" thickBo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5" thickBo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5" thickBo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5" thickBo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5" thickBo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5" thickBo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5" thickBo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5" thickBo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5" thickBo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5" thickBo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5" thickBo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5" thickBo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5" thickBo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5" thickBo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5" thickBo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5" thickBo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5" thickBo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5" thickBo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5" thickBo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5" thickBo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5" thickBo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5" thickBo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5" thickBo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5" thickBo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5" thickBo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5" thickBo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5" thickBo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5" thickBo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5" thickBo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5" thickBo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5" thickBo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5" thickBo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5" thickBo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5" thickBo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5" thickBo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5" thickBo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5" thickBo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5" thickBo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5" thickBo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5" thickBo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5" thickBo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5" thickBo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5" thickBo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5" thickBo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5" thickBo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5" thickBo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5" thickBo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5" thickBo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5" thickBo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5" thickBo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5" thickBo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5" thickBo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5" thickBo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5" thickBo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5" thickBo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5" thickBo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5" thickBo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5" thickBo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5" thickBo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5" thickBo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5" thickBo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5" thickBo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5" thickBo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5" thickBo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5" thickBo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5" thickBo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5" thickBo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5" thickBo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5" thickBo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5" thickBo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5" thickBo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5" thickBo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5" thickBo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5" thickBo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5" thickBo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5" thickBo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5" thickBo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5" thickBo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5" thickBo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5" thickBo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5" thickBo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5" thickBo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5" thickBo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5" thickBo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5" thickBo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5" thickBo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5" thickBo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5" thickBo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5" thickBo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5" thickBo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5" thickBo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5" thickBo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5" thickBo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5" thickBo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5" thickBo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5" thickBo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5" thickBo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5" thickBo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5" thickBo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5" thickBo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5" thickBo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5" thickBo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5" thickBo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5" thickBo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5" thickBo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5" thickBo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5" thickBo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5" thickBo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5" thickBo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5" thickBo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5" thickBo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5" thickBo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5" thickBo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5" thickBo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5" thickBo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5" thickBo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5" thickBo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5" thickBo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5" thickBo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5" thickBo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5" thickBo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5" thickBo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5" thickBo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5" thickBo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5" thickBo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5" thickBo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5" thickBo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5" thickBo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5" thickBo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5" thickBo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5" thickBo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5" thickBo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5" thickBo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5" thickBo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5" thickBo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5" thickBo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5" thickBo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5" thickBo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5" thickBo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5" thickBo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5" thickBo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5" thickBo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5" thickBo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5" thickBo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5" thickBo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5" thickBo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5" thickBo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5" thickBo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5" thickBo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5" thickBo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5" thickBo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5" thickBo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5" thickBo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5" thickBo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5" thickBo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5" thickBo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5" thickBo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5" thickBo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5" thickBo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5" thickBo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5" thickBo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5" thickBo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5" thickBo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5" thickBo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5" thickBo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5" thickBo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5" thickBo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5" thickBo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5" thickBo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5" thickBo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5" thickBo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5" thickBo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5" thickBo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5" thickBo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5" thickBo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5" thickBo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5" thickBo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5" thickBo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5" thickBo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5" thickBo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5" thickBo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5" thickBo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5" thickBo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5" thickBo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5" thickBo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5" thickBo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5" thickBo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5" thickBo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5" thickBo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5" thickBo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5" thickBo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5" thickBo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5" thickBo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5" thickBo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5" thickBo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5" thickBo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5" thickBo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5" thickBo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5" thickBo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5" thickBo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5" thickBo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5" thickBo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5" thickBo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5" thickBo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5" thickBo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5" thickBo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5" thickBo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5" thickBo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5" thickBo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5" thickBo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5" thickBo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5" thickBo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5" thickBo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5" thickBo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5" thickBo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5" thickBo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5" thickBo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5" thickBo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5" thickBo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5" thickBo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5" thickBo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5" thickBo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5" thickBo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5" thickBo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5" thickBo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5" thickBo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5" thickBo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5" thickBo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5" thickBo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5" thickBo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5" thickBo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5" thickBo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5" thickBo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5" thickBo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5" thickBo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5" thickBo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5" thickBo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5" thickBo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5" thickBo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5" thickBo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5" thickBo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5" thickBo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5" thickBo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5" thickBo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5" thickBo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5" thickBo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5" thickBo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5" thickBo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5" thickBo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5" thickBo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5" thickBo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5" thickBo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5" thickBo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5" thickBo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5" thickBo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5" thickBo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5" thickBo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5" thickBo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5" thickBo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5" thickBo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5" thickBo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5" thickBo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5" thickBo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5" thickBo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5" thickBo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5" thickBo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5" thickBo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5" thickBo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5" thickBo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5" thickBo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5" thickBo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5" thickBo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5" thickBo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5" thickBo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5" thickBo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5" thickBo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5" thickBo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5" thickBo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5" thickBo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5" thickBo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5" thickBo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5" thickBo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5" thickBo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5" thickBo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5" thickBo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5" thickBo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5" thickBo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5" thickBo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5" thickBo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5" thickBo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5" thickBo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5" thickBo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5" thickBo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5" thickBo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5" thickBo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5" thickBo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5" thickBo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5" thickBo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5" thickBo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5" thickBo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5" thickBo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5" thickBo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5" thickBo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5" thickBo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5" thickBo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5" thickBo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5" thickBo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5" thickBo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5" thickBo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5" thickBo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5" thickBo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5" thickBo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5" thickBo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5" thickBo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5" thickBo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5" thickBo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5" thickBo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5" thickBo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5" thickBo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5" thickBo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5" thickBo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5" thickBo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5" thickBo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5" thickBo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5" thickBo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5" thickBo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5" thickBo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5" thickBo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5" thickBo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5" thickBo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5" thickBo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5" thickBo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5" thickBo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5" thickBo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5" thickBo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5" thickBo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5" thickBo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5" thickBo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5" thickBo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5" thickBo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5" thickBo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5" thickBo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5" thickBo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5" thickBo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5" thickBo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5" thickBo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5" thickBo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5" thickBo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5" thickBo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5" thickBo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5" thickBo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5" thickBo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5" thickBo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5" thickBo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5" thickBo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5" thickBo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5" thickBo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5" thickBo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5" thickBo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5" thickBo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5" thickBo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5" thickBo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5" thickBo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5" thickBo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5" thickBo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5" thickBo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5" thickBo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5" thickBo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5" thickBo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5" thickBo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5" thickBo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5" thickBo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5" thickBo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5" thickBo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5" thickBo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5" thickBo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5" thickBo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5" thickBo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5" thickBo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5" thickBo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5" thickBo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5" thickBo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5" thickBo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5" thickBo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5" thickBo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5" thickBo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5" thickBo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5" thickBo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5" thickBo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5" thickBo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5" thickBo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5" thickBo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5" thickBo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5" thickBo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5" thickBo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5" thickBo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5" thickBo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5" thickBo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5" thickBo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5" thickBo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5" thickBo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5" thickBo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5" thickBo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5" thickBo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5" thickBo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5" thickBo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5" thickBo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5" thickBo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5" thickBo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5" thickBo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5" thickBo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5" thickBo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5" thickBo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5" thickBo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5" thickBo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5" thickBo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5" thickBo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5" thickBo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5" thickBo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5" thickBo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5" thickBo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5" thickBo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5" thickBo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5" thickBo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5" thickBo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5" thickBo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5" thickBo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5" thickBo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5" thickBo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5" thickBo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5" thickBo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5" thickBo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5" thickBo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5" thickBo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5" thickBo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5" thickBo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5" thickBo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5" thickBo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5" thickBo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5" thickBo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5" thickBo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5" thickBo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5" thickBo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5" thickBo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5" thickBo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5" thickBo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5" thickBo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5" thickBo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5" thickBo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5" thickBo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5" thickBo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5" thickBo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5" thickBo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5" thickBo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5" thickBo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5" thickBo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5" thickBo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5" thickBo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5" thickBo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5" thickBo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5" thickBo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5" thickBo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5" thickBo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5" thickBo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5" thickBo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5" thickBo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5" thickBo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5" thickBo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5" thickBo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5" thickBo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5" thickBo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5" thickBo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5" thickBo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5" thickBo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5" thickBo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5" thickBo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5" thickBo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5" thickBo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5" thickBo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5" thickBo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5" thickBo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5" thickBo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5" thickBo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5" thickBo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5" thickBo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5" thickBo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5" thickBo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5" thickBo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5" thickBo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5" thickBo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5" thickBo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5" thickBo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5" thickBo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5" thickBo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5" thickBo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5" thickBo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5" thickBo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5" thickBo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5" thickBo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5" thickBo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5" thickBo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5" thickBo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5" thickBo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5" thickBo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5" thickBo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5" thickBo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5" thickBo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5" thickBo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5" thickBo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5" thickBo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5" thickBo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5" thickBo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5" thickBo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5" thickBo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5" thickBo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5" thickBo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5" thickBo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5" thickBo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5" thickBo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5" thickBo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5" thickBo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5" thickBo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5" thickBo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5" thickBo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5" thickBo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5" thickBo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5" thickBo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5" thickBo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5" thickBo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5" thickBo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5" thickBo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5" thickBo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5" thickBo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5" thickBo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5" thickBo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5" thickBo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5" thickBo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5" thickBo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5" thickBo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5" thickBo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5" thickBo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5" thickBo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5" thickBo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5" thickBo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5" thickBo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5" thickBo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5" thickBo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5" thickBo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5" thickBo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5" thickBo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5" thickBo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5" thickBo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5" thickBo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5" thickBo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15" thickBo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2"/>
      <c r="K999" s="2"/>
      <c r="L999" s="2"/>
      <c r="M999" s="2"/>
      <c r="N999" s="2"/>
      <c r="O999" s="2"/>
      <c r="P999" s="2"/>
      <c r="Q999" s="2"/>
      <c r="R999" s="2"/>
      <c r="S999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F412-5EAA-4E2D-BBEA-D0BA8AD5C474}">
  <dimension ref="A1:Z1000"/>
  <sheetViews>
    <sheetView workbookViewId="0">
      <selection activeCell="E21" sqref="E21"/>
    </sheetView>
  </sheetViews>
  <sheetFormatPr defaultRowHeight="14.4" x14ac:dyDescent="0.3"/>
  <cols>
    <col min="1" max="1" width="10.5546875" customWidth="1"/>
    <col min="2" max="2" width="19.88671875" customWidth="1"/>
  </cols>
  <sheetData>
    <row r="1" spans="1:26" ht="15" thickBot="1" x14ac:dyDescent="0.35">
      <c r="A1" s="36" t="s">
        <v>39</v>
      </c>
      <c r="B1" s="37" t="s">
        <v>16</v>
      </c>
      <c r="C1" s="2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 x14ac:dyDescent="0.35">
      <c r="A2" s="2" t="s">
        <v>50</v>
      </c>
      <c r="B2" s="2" t="s">
        <v>19</v>
      </c>
      <c r="C2" s="2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35">
      <c r="A3" s="2" t="s">
        <v>134</v>
      </c>
      <c r="B3" s="2" t="s">
        <v>30</v>
      </c>
      <c r="C3" s="2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35">
      <c r="A4" s="2" t="s">
        <v>90</v>
      </c>
      <c r="B4" s="2" t="s">
        <v>27</v>
      </c>
      <c r="C4" s="2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35">
      <c r="A5" s="2" t="s">
        <v>68</v>
      </c>
      <c r="B5" s="2" t="s">
        <v>23</v>
      </c>
      <c r="C5" s="2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35">
      <c r="A6" s="2" t="s">
        <v>66</v>
      </c>
      <c r="B6" s="2" t="s">
        <v>22</v>
      </c>
      <c r="C6" s="2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35">
      <c r="A7" s="2" t="s">
        <v>46</v>
      </c>
      <c r="B7" s="2" t="s">
        <v>18</v>
      </c>
      <c r="C7" s="2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35">
      <c r="A8" s="2" t="s">
        <v>104</v>
      </c>
      <c r="B8" s="2" t="s">
        <v>28</v>
      </c>
      <c r="C8" s="2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35">
      <c r="A9" s="2" t="s">
        <v>201</v>
      </c>
      <c r="B9" s="2" t="s">
        <v>202</v>
      </c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35">
      <c r="A10" s="2" t="s">
        <v>181</v>
      </c>
      <c r="B10" s="2" t="s">
        <v>32</v>
      </c>
      <c r="C10" s="2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2" t="s">
        <v>203</v>
      </c>
      <c r="B11" s="2" t="s">
        <v>204</v>
      </c>
      <c r="C11" s="2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2" t="s">
        <v>205</v>
      </c>
      <c r="B12" s="2" t="s">
        <v>206</v>
      </c>
      <c r="C12" s="2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35">
      <c r="A13" s="2" t="s">
        <v>207</v>
      </c>
      <c r="B13" s="13" t="s">
        <v>208</v>
      </c>
      <c r="C13" s="2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2" t="s">
        <v>209</v>
      </c>
      <c r="B14" s="2" t="s">
        <v>210</v>
      </c>
      <c r="C14" s="2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2" t="s">
        <v>211</v>
      </c>
      <c r="B15" s="2" t="s">
        <v>212</v>
      </c>
      <c r="C15" s="2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2" t="s">
        <v>53</v>
      </c>
      <c r="B16" s="2" t="s">
        <v>20</v>
      </c>
      <c r="C16" s="2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35">
      <c r="A17" s="2" t="s">
        <v>80</v>
      </c>
      <c r="B17" s="2" t="s">
        <v>26</v>
      </c>
      <c r="C17" s="2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35">
      <c r="A18" s="2" t="s">
        <v>186</v>
      </c>
      <c r="B18" s="2" t="s">
        <v>33</v>
      </c>
      <c r="C18" s="2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2" t="s">
        <v>109</v>
      </c>
      <c r="B19" s="2" t="s">
        <v>29</v>
      </c>
      <c r="C19" s="2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2" t="s">
        <v>213</v>
      </c>
      <c r="B20" s="2" t="s">
        <v>214</v>
      </c>
      <c r="C20" s="2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2" t="s">
        <v>215</v>
      </c>
      <c r="B21" s="2" t="s">
        <v>216</v>
      </c>
      <c r="C21" s="2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2" t="s">
        <v>217</v>
      </c>
      <c r="B22" s="2" t="s">
        <v>218</v>
      </c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2" t="s">
        <v>178</v>
      </c>
      <c r="B23" s="2" t="s">
        <v>31</v>
      </c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2" t="s">
        <v>219</v>
      </c>
      <c r="B24" s="2" t="s">
        <v>220</v>
      </c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2" t="s">
        <v>221</v>
      </c>
      <c r="B25" s="2" t="s">
        <v>222</v>
      </c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2" t="s">
        <v>199</v>
      </c>
      <c r="B26" s="2" t="s">
        <v>35</v>
      </c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 t="s">
        <v>74</v>
      </c>
      <c r="B27" s="2" t="s">
        <v>25</v>
      </c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2" t="s">
        <v>69</v>
      </c>
      <c r="B28" s="2" t="s">
        <v>24</v>
      </c>
      <c r="C28" s="2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 t="s">
        <v>223</v>
      </c>
      <c r="B29" s="2" t="s">
        <v>224</v>
      </c>
      <c r="C29" s="2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 t="s">
        <v>58</v>
      </c>
      <c r="B30" s="2" t="s">
        <v>21</v>
      </c>
      <c r="C30" s="2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 t="s">
        <v>190</v>
      </c>
      <c r="B31" s="2" t="s">
        <v>34</v>
      </c>
      <c r="C31" s="2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 t="s">
        <v>225</v>
      </c>
      <c r="B32" s="2" t="s">
        <v>226</v>
      </c>
      <c r="C32" s="2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38" t="s">
        <v>227</v>
      </c>
      <c r="B33" s="38" t="s">
        <v>228</v>
      </c>
      <c r="C33" s="2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50D1-C831-4746-98D3-54CB05B53B4C}">
  <dimension ref="A1:X1000"/>
  <sheetViews>
    <sheetView workbookViewId="0">
      <selection activeCell="G17" sqref="G17"/>
    </sheetView>
  </sheetViews>
  <sheetFormatPr defaultRowHeight="14.4" x14ac:dyDescent="0.3"/>
  <cols>
    <col min="1" max="1" width="29.88671875" style="25" customWidth="1"/>
    <col min="2" max="2" width="24.88671875" style="25" customWidth="1"/>
  </cols>
  <sheetData>
    <row r="1" spans="1:24" ht="15" thickBot="1" x14ac:dyDescent="0.35">
      <c r="A1" s="42" t="s">
        <v>229</v>
      </c>
      <c r="B1" s="43" t="s">
        <v>1</v>
      </c>
      <c r="C1" s="2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" thickBot="1" x14ac:dyDescent="0.35">
      <c r="A2" s="39" t="s">
        <v>230</v>
      </c>
      <c r="B2" s="14" t="s">
        <v>4</v>
      </c>
      <c r="C2" s="2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" thickBot="1" x14ac:dyDescent="0.35">
      <c r="A3" s="39" t="s">
        <v>231</v>
      </c>
      <c r="B3" s="14" t="s">
        <v>5</v>
      </c>
      <c r="C3" s="2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" thickBot="1" x14ac:dyDescent="0.35">
      <c r="A4" s="39" t="s">
        <v>232</v>
      </c>
      <c r="B4" s="14" t="s">
        <v>4</v>
      </c>
      <c r="C4" s="2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" thickBot="1" x14ac:dyDescent="0.35">
      <c r="A5" s="39" t="s">
        <v>233</v>
      </c>
      <c r="B5" s="14" t="s">
        <v>5</v>
      </c>
      <c r="C5" s="2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" thickBot="1" x14ac:dyDescent="0.35">
      <c r="A6" s="39" t="s">
        <v>234</v>
      </c>
      <c r="B6" s="14" t="s">
        <v>5</v>
      </c>
      <c r="C6" s="2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" thickBot="1" x14ac:dyDescent="0.35">
      <c r="A7" s="39" t="s">
        <v>235</v>
      </c>
      <c r="B7" s="14" t="s">
        <v>5</v>
      </c>
      <c r="C7" s="2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" thickBot="1" x14ac:dyDescent="0.35">
      <c r="A8" s="39" t="s">
        <v>236</v>
      </c>
      <c r="B8" s="15" t="s">
        <v>4</v>
      </c>
      <c r="C8" s="2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thickBot="1" x14ac:dyDescent="0.35">
      <c r="A9" s="39" t="s">
        <v>72</v>
      </c>
      <c r="B9" s="14" t="s">
        <v>6</v>
      </c>
      <c r="C9" s="2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" thickBot="1" x14ac:dyDescent="0.35">
      <c r="A10" s="39" t="s">
        <v>83</v>
      </c>
      <c r="B10" s="14" t="s">
        <v>6</v>
      </c>
      <c r="C10" s="2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" thickBot="1" x14ac:dyDescent="0.35">
      <c r="A11" s="39" t="s">
        <v>237</v>
      </c>
      <c r="B11" s="14" t="s">
        <v>6</v>
      </c>
      <c r="C11" s="2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" thickBot="1" x14ac:dyDescent="0.35">
      <c r="A12" s="39" t="s">
        <v>85</v>
      </c>
      <c r="B12" s="14" t="s">
        <v>6</v>
      </c>
      <c r="C12" s="2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" thickBot="1" x14ac:dyDescent="0.35">
      <c r="A13" s="39" t="s">
        <v>238</v>
      </c>
      <c r="B13" s="16" t="s">
        <v>7</v>
      </c>
      <c r="C13" s="2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" thickBot="1" x14ac:dyDescent="0.35">
      <c r="A14" s="39" t="s">
        <v>129</v>
      </c>
      <c r="B14" s="16" t="s">
        <v>7</v>
      </c>
      <c r="C14" s="2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" thickBot="1" x14ac:dyDescent="0.35">
      <c r="A15" s="39" t="s">
        <v>239</v>
      </c>
      <c r="B15" s="16" t="s">
        <v>7</v>
      </c>
      <c r="C15" s="2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" thickBot="1" x14ac:dyDescent="0.35">
      <c r="A16" s="39" t="s">
        <v>240</v>
      </c>
      <c r="B16" s="16" t="s">
        <v>7</v>
      </c>
      <c r="C16" s="2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 thickBot="1" x14ac:dyDescent="0.35">
      <c r="A17" s="39" t="s">
        <v>241</v>
      </c>
      <c r="B17" s="14" t="s">
        <v>4</v>
      </c>
      <c r="C17" s="2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 thickBot="1" x14ac:dyDescent="0.35">
      <c r="A18" s="39" t="s">
        <v>242</v>
      </c>
      <c r="B18" s="14" t="s">
        <v>8</v>
      </c>
      <c r="C18" s="2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 thickBot="1" x14ac:dyDescent="0.35">
      <c r="A19" s="39" t="s">
        <v>243</v>
      </c>
      <c r="B19" s="14" t="s">
        <v>8</v>
      </c>
      <c r="C19" s="2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 thickBot="1" x14ac:dyDescent="0.35">
      <c r="A20" s="39" t="s">
        <v>244</v>
      </c>
      <c r="B20" s="14" t="s">
        <v>8</v>
      </c>
      <c r="C20" s="2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 thickBot="1" x14ac:dyDescent="0.35">
      <c r="A21" s="39" t="s">
        <v>245</v>
      </c>
      <c r="B21" s="14" t="s">
        <v>8</v>
      </c>
      <c r="C21" s="2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 thickBot="1" x14ac:dyDescent="0.35">
      <c r="A22" s="39" t="s">
        <v>246</v>
      </c>
      <c r="B22" s="14" t="s">
        <v>8</v>
      </c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 thickBot="1" x14ac:dyDescent="0.35">
      <c r="A23" s="39" t="s">
        <v>247</v>
      </c>
      <c r="B23" s="14" t="s">
        <v>8</v>
      </c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 thickBot="1" x14ac:dyDescent="0.35">
      <c r="A24" s="39" t="s">
        <v>248</v>
      </c>
      <c r="B24" s="14" t="s">
        <v>9</v>
      </c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 thickBot="1" x14ac:dyDescent="0.35">
      <c r="A25" s="39" t="s">
        <v>249</v>
      </c>
      <c r="B25" s="14" t="s">
        <v>9</v>
      </c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thickBot="1" x14ac:dyDescent="0.35">
      <c r="A26" s="39" t="s">
        <v>250</v>
      </c>
      <c r="B26" s="14" t="s">
        <v>9</v>
      </c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" thickBot="1" x14ac:dyDescent="0.35">
      <c r="A27" s="39" t="s">
        <v>251</v>
      </c>
      <c r="B27" s="14" t="s">
        <v>9</v>
      </c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" thickBot="1" x14ac:dyDescent="0.35">
      <c r="A28" s="39" t="s">
        <v>252</v>
      </c>
      <c r="B28" s="14" t="s">
        <v>9</v>
      </c>
      <c r="C28" s="2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" thickBot="1" x14ac:dyDescent="0.35">
      <c r="A29" s="39" t="s">
        <v>253</v>
      </c>
      <c r="B29" s="14" t="s">
        <v>9</v>
      </c>
      <c r="C29" s="2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" thickBot="1" x14ac:dyDescent="0.35">
      <c r="A30" s="39" t="s">
        <v>254</v>
      </c>
      <c r="B30" s="14" t="s">
        <v>9</v>
      </c>
      <c r="C30" s="2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" thickBot="1" x14ac:dyDescent="0.35">
      <c r="A31" s="39" t="s">
        <v>255</v>
      </c>
      <c r="B31" s="14" t="s">
        <v>9</v>
      </c>
      <c r="C31" s="2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" thickBot="1" x14ac:dyDescent="0.35">
      <c r="A32" s="39" t="s">
        <v>256</v>
      </c>
      <c r="B32" s="14" t="s">
        <v>9</v>
      </c>
      <c r="C32" s="2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" thickBot="1" x14ac:dyDescent="0.35">
      <c r="A33" s="39" t="s">
        <v>257</v>
      </c>
      <c r="B33" s="14" t="s">
        <v>9</v>
      </c>
      <c r="C33" s="2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" thickBot="1" x14ac:dyDescent="0.35">
      <c r="A34" s="39" t="s">
        <v>258</v>
      </c>
      <c r="B34" s="14" t="s">
        <v>9</v>
      </c>
      <c r="C34" s="2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" thickBot="1" x14ac:dyDescent="0.35">
      <c r="A35" s="39" t="s">
        <v>114</v>
      </c>
      <c r="B35" s="14" t="s">
        <v>9</v>
      </c>
      <c r="C35" s="2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" thickBot="1" x14ac:dyDescent="0.35">
      <c r="A36" s="39" t="s">
        <v>259</v>
      </c>
      <c r="B36" s="14" t="s">
        <v>9</v>
      </c>
      <c r="C36" s="2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" thickBot="1" x14ac:dyDescent="0.35">
      <c r="A37" s="39" t="s">
        <v>260</v>
      </c>
      <c r="B37" s="14" t="s">
        <v>9</v>
      </c>
      <c r="C37" s="2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" thickBot="1" x14ac:dyDescent="0.35">
      <c r="A38" s="39" t="s">
        <v>261</v>
      </c>
      <c r="B38" s="14" t="s">
        <v>4</v>
      </c>
      <c r="C38" s="2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" thickBot="1" x14ac:dyDescent="0.35">
      <c r="A39" s="39" t="s">
        <v>262</v>
      </c>
      <c r="B39" s="14" t="s">
        <v>4</v>
      </c>
      <c r="C39" s="2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" thickBot="1" x14ac:dyDescent="0.35">
      <c r="A40" s="39" t="s">
        <v>263</v>
      </c>
      <c r="B40" s="14" t="s">
        <v>4</v>
      </c>
      <c r="C40" s="2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" thickBot="1" x14ac:dyDescent="0.35">
      <c r="A41" s="39" t="s">
        <v>145</v>
      </c>
      <c r="B41" s="14" t="s">
        <v>10</v>
      </c>
      <c r="C41" s="2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" thickBot="1" x14ac:dyDescent="0.35">
      <c r="A42" s="39" t="s">
        <v>264</v>
      </c>
      <c r="B42" s="14" t="s">
        <v>4</v>
      </c>
      <c r="C42" s="2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" thickBot="1" x14ac:dyDescent="0.35">
      <c r="A43" s="39" t="s">
        <v>265</v>
      </c>
      <c r="B43" s="14" t="s">
        <v>4</v>
      </c>
      <c r="C43" s="2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" thickBot="1" x14ac:dyDescent="0.35">
      <c r="A44" s="39" t="s">
        <v>266</v>
      </c>
      <c r="B44" s="14" t="s">
        <v>4</v>
      </c>
      <c r="C44" s="2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" thickBot="1" x14ac:dyDescent="0.35">
      <c r="A45" s="39" t="s">
        <v>267</v>
      </c>
      <c r="B45" s="14" t="s">
        <v>4</v>
      </c>
      <c r="C45" s="2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" thickBot="1" x14ac:dyDescent="0.35">
      <c r="A46" s="39" t="s">
        <v>268</v>
      </c>
      <c r="B46" s="14" t="s">
        <v>4</v>
      </c>
      <c r="C46" s="2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" thickBot="1" x14ac:dyDescent="0.35">
      <c r="A47" s="39" t="s">
        <v>269</v>
      </c>
      <c r="B47" s="14" t="s">
        <v>4</v>
      </c>
      <c r="C47" s="2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" thickBot="1" x14ac:dyDescent="0.35">
      <c r="A48" s="39" t="s">
        <v>270</v>
      </c>
      <c r="B48" s="14" t="s">
        <v>4</v>
      </c>
      <c r="C48" s="2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" thickBot="1" x14ac:dyDescent="0.35">
      <c r="A49" s="39" t="s">
        <v>271</v>
      </c>
      <c r="B49" s="14" t="s">
        <v>4</v>
      </c>
      <c r="C49" s="2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" thickBot="1" x14ac:dyDescent="0.35">
      <c r="A50" s="39" t="s">
        <v>272</v>
      </c>
      <c r="B50" s="14" t="s">
        <v>4</v>
      </c>
      <c r="C50" s="2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" thickBot="1" x14ac:dyDescent="0.35">
      <c r="A51" s="39" t="s">
        <v>273</v>
      </c>
      <c r="B51" s="14" t="s">
        <v>4</v>
      </c>
      <c r="C51" s="2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" thickBot="1" x14ac:dyDescent="0.35">
      <c r="A52" s="39" t="s">
        <v>274</v>
      </c>
      <c r="B52" s="14" t="s">
        <v>6</v>
      </c>
      <c r="C52" s="2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" thickBot="1" x14ac:dyDescent="0.35">
      <c r="A53" s="39" t="s">
        <v>275</v>
      </c>
      <c r="B53" s="14" t="s">
        <v>4</v>
      </c>
      <c r="C53" s="2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" thickBot="1" x14ac:dyDescent="0.35">
      <c r="A54" s="39" t="s">
        <v>276</v>
      </c>
      <c r="B54" s="14" t="s">
        <v>4</v>
      </c>
      <c r="C54" s="2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" thickBot="1" x14ac:dyDescent="0.35">
      <c r="A55" s="39" t="s">
        <v>277</v>
      </c>
      <c r="B55" s="14" t="s">
        <v>4</v>
      </c>
      <c r="C55" s="2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" thickBot="1" x14ac:dyDescent="0.35">
      <c r="A56" s="39" t="s">
        <v>278</v>
      </c>
      <c r="B56" s="14" t="s">
        <v>4</v>
      </c>
      <c r="C56" s="2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" thickBot="1" x14ac:dyDescent="0.35">
      <c r="A57" s="39" t="s">
        <v>279</v>
      </c>
      <c r="B57" s="14" t="s">
        <v>4</v>
      </c>
      <c r="C57" s="2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" thickBot="1" x14ac:dyDescent="0.35">
      <c r="A58" s="39" t="s">
        <v>280</v>
      </c>
      <c r="B58" s="14" t="s">
        <v>4</v>
      </c>
      <c r="C58" s="2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" thickBot="1" x14ac:dyDescent="0.35">
      <c r="A59" s="39" t="s">
        <v>281</v>
      </c>
      <c r="B59" s="14" t="s">
        <v>4</v>
      </c>
      <c r="C59" s="2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" thickBot="1" x14ac:dyDescent="0.35">
      <c r="A60" s="39" t="s">
        <v>282</v>
      </c>
      <c r="B60" s="14" t="s">
        <v>4</v>
      </c>
      <c r="C60" s="2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" thickBot="1" x14ac:dyDescent="0.35">
      <c r="A61" s="39" t="s">
        <v>283</v>
      </c>
      <c r="B61" s="14" t="s">
        <v>4</v>
      </c>
      <c r="C61" s="2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" thickBot="1" x14ac:dyDescent="0.35">
      <c r="A62" s="39" t="s">
        <v>284</v>
      </c>
      <c r="B62" s="14" t="s">
        <v>4</v>
      </c>
      <c r="C62" s="2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" thickBot="1" x14ac:dyDescent="0.35">
      <c r="A63" s="39" t="s">
        <v>285</v>
      </c>
      <c r="B63" s="14" t="s">
        <v>4</v>
      </c>
      <c r="C63" s="2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" thickBot="1" x14ac:dyDescent="0.35">
      <c r="A64" s="39" t="s">
        <v>286</v>
      </c>
      <c r="B64" s="14" t="s">
        <v>4</v>
      </c>
      <c r="C64" s="2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" thickBot="1" x14ac:dyDescent="0.35">
      <c r="A65" s="39" t="s">
        <v>287</v>
      </c>
      <c r="B65" s="14" t="s">
        <v>4</v>
      </c>
      <c r="C65" s="2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" thickBot="1" x14ac:dyDescent="0.35">
      <c r="A66" s="39" t="s">
        <v>189</v>
      </c>
      <c r="B66" s="14" t="s">
        <v>4</v>
      </c>
      <c r="C66" s="2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" thickBot="1" x14ac:dyDescent="0.35">
      <c r="A67" s="39" t="s">
        <v>288</v>
      </c>
      <c r="B67" s="14" t="s">
        <v>4</v>
      </c>
      <c r="C67" s="2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" thickBot="1" x14ac:dyDescent="0.35">
      <c r="A68" s="39" t="s">
        <v>289</v>
      </c>
      <c r="B68" s="14" t="s">
        <v>4</v>
      </c>
      <c r="C68" s="2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" thickBot="1" x14ac:dyDescent="0.35">
      <c r="A69" s="39" t="s">
        <v>290</v>
      </c>
      <c r="B69" s="14" t="s">
        <v>4</v>
      </c>
      <c r="C69" s="2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" thickBot="1" x14ac:dyDescent="0.35">
      <c r="A70" s="39" t="s">
        <v>291</v>
      </c>
      <c r="B70" s="14" t="s">
        <v>4</v>
      </c>
      <c r="C70" s="2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" thickBot="1" x14ac:dyDescent="0.35">
      <c r="A71" s="39" t="s">
        <v>292</v>
      </c>
      <c r="B71" s="14" t="s">
        <v>4</v>
      </c>
      <c r="C71" s="2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" thickBot="1" x14ac:dyDescent="0.35">
      <c r="A72" s="39" t="s">
        <v>293</v>
      </c>
      <c r="B72" s="14" t="s">
        <v>4</v>
      </c>
      <c r="C72" s="2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" thickBot="1" x14ac:dyDescent="0.35">
      <c r="A73" s="39" t="s">
        <v>294</v>
      </c>
      <c r="B73" s="14" t="s">
        <v>4</v>
      </c>
      <c r="C73" s="2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" thickBot="1" x14ac:dyDescent="0.35">
      <c r="A74" s="39" t="s">
        <v>295</v>
      </c>
      <c r="B74" s="14" t="s">
        <v>4</v>
      </c>
      <c r="C74" s="2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" thickBot="1" x14ac:dyDescent="0.35">
      <c r="A75" s="39" t="s">
        <v>296</v>
      </c>
      <c r="B75" s="14" t="s">
        <v>4</v>
      </c>
      <c r="C75" s="2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" thickBot="1" x14ac:dyDescent="0.35">
      <c r="A76" s="39" t="s">
        <v>297</v>
      </c>
      <c r="B76" s="14" t="s">
        <v>4</v>
      </c>
      <c r="C76" s="2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" thickBot="1" x14ac:dyDescent="0.35">
      <c r="A77" s="39" t="s">
        <v>298</v>
      </c>
      <c r="B77" s="14" t="s">
        <v>4</v>
      </c>
      <c r="C77" s="2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" thickBot="1" x14ac:dyDescent="0.35">
      <c r="A78" s="39" t="s">
        <v>299</v>
      </c>
      <c r="B78" s="14" t="s">
        <v>10</v>
      </c>
      <c r="C78" s="2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" thickBot="1" x14ac:dyDescent="0.35">
      <c r="A79" s="39" t="s">
        <v>300</v>
      </c>
      <c r="B79" s="14" t="s">
        <v>10</v>
      </c>
      <c r="C79" s="2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" thickBot="1" x14ac:dyDescent="0.35">
      <c r="A80" s="39" t="s">
        <v>301</v>
      </c>
      <c r="B80" s="14" t="s">
        <v>10</v>
      </c>
      <c r="C80" s="2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" thickBot="1" x14ac:dyDescent="0.35">
      <c r="A81" s="39" t="s">
        <v>302</v>
      </c>
      <c r="B81" s="14" t="s">
        <v>4</v>
      </c>
      <c r="C81" s="2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" thickBot="1" x14ac:dyDescent="0.35">
      <c r="A82" s="39" t="s">
        <v>303</v>
      </c>
      <c r="B82" s="14" t="s">
        <v>11</v>
      </c>
      <c r="C82" s="2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" thickBot="1" x14ac:dyDescent="0.35">
      <c r="A83" s="39" t="s">
        <v>304</v>
      </c>
      <c r="B83" s="14" t="s">
        <v>11</v>
      </c>
      <c r="C83" s="2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" thickBot="1" x14ac:dyDescent="0.35">
      <c r="A84" s="39" t="s">
        <v>305</v>
      </c>
      <c r="B84" s="14" t="s">
        <v>10</v>
      </c>
      <c r="C84" s="2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" thickBot="1" x14ac:dyDescent="0.35">
      <c r="A85" s="39" t="s">
        <v>306</v>
      </c>
      <c r="B85" s="14" t="s">
        <v>11</v>
      </c>
      <c r="C85" s="2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" thickBot="1" x14ac:dyDescent="0.35">
      <c r="A86" s="39" t="s">
        <v>307</v>
      </c>
      <c r="B86" s="14" t="s">
        <v>6</v>
      </c>
      <c r="C86" s="2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" thickBot="1" x14ac:dyDescent="0.35">
      <c r="A87" s="39" t="s">
        <v>308</v>
      </c>
      <c r="B87" s="14" t="s">
        <v>11</v>
      </c>
      <c r="C87" s="2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" thickBot="1" x14ac:dyDescent="0.35">
      <c r="A88" s="39" t="s">
        <v>309</v>
      </c>
      <c r="B88" s="14" t="s">
        <v>6</v>
      </c>
      <c r="C88" s="2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" thickBot="1" x14ac:dyDescent="0.35">
      <c r="A89" s="39" t="s">
        <v>310</v>
      </c>
      <c r="B89" s="14" t="s">
        <v>12</v>
      </c>
      <c r="C89" s="2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" thickBot="1" x14ac:dyDescent="0.35">
      <c r="A90" s="39" t="s">
        <v>311</v>
      </c>
      <c r="B90" s="14" t="s">
        <v>4</v>
      </c>
      <c r="C90" s="2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" thickBot="1" x14ac:dyDescent="0.35">
      <c r="A91" s="39" t="s">
        <v>312</v>
      </c>
      <c r="B91" s="14" t="s">
        <v>4</v>
      </c>
      <c r="C91" s="2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" thickBot="1" x14ac:dyDescent="0.35">
      <c r="A92" s="39" t="s">
        <v>313</v>
      </c>
      <c r="B92" s="14" t="s">
        <v>4</v>
      </c>
      <c r="C92" s="2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" thickBot="1" x14ac:dyDescent="0.35">
      <c r="A93" s="39" t="s">
        <v>314</v>
      </c>
      <c r="B93" s="14" t="s">
        <v>4</v>
      </c>
      <c r="C93" s="2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" thickBot="1" x14ac:dyDescent="0.35">
      <c r="A94" s="39" t="s">
        <v>315</v>
      </c>
      <c r="B94" s="14" t="s">
        <v>4</v>
      </c>
      <c r="C94" s="2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" thickBot="1" x14ac:dyDescent="0.35">
      <c r="A95" s="39" t="s">
        <v>316</v>
      </c>
      <c r="B95" s="14" t="s">
        <v>4</v>
      </c>
      <c r="C95" s="2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" thickBot="1" x14ac:dyDescent="0.35">
      <c r="A96" s="39" t="s">
        <v>317</v>
      </c>
      <c r="B96" s="14" t="s">
        <v>4</v>
      </c>
      <c r="C96" s="2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" thickBot="1" x14ac:dyDescent="0.35">
      <c r="A97" s="39" t="s">
        <v>318</v>
      </c>
      <c r="B97" s="14" t="s">
        <v>4</v>
      </c>
      <c r="C97" s="2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" thickBot="1" x14ac:dyDescent="0.35">
      <c r="A98" s="39" t="s">
        <v>65</v>
      </c>
      <c r="B98" s="14" t="s">
        <v>4</v>
      </c>
      <c r="C98" s="2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" thickBot="1" x14ac:dyDescent="0.35">
      <c r="A99" s="39" t="s">
        <v>319</v>
      </c>
      <c r="B99" s="14" t="s">
        <v>4</v>
      </c>
      <c r="C99" s="2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" thickBot="1" x14ac:dyDescent="0.35">
      <c r="A100" s="39" t="s">
        <v>320</v>
      </c>
      <c r="B100" s="14" t="s">
        <v>4</v>
      </c>
      <c r="C100" s="2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" thickBot="1" x14ac:dyDescent="0.35">
      <c r="A101" s="39" t="s">
        <v>321</v>
      </c>
      <c r="B101" s="14" t="s">
        <v>4</v>
      </c>
      <c r="C101" s="2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" thickBot="1" x14ac:dyDescent="0.35">
      <c r="A102" s="39" t="s">
        <v>322</v>
      </c>
      <c r="B102" s="14" t="s">
        <v>4</v>
      </c>
      <c r="C102" s="2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" thickBot="1" x14ac:dyDescent="0.35">
      <c r="A103" s="39" t="s">
        <v>323</v>
      </c>
      <c r="B103" s="14" t="s">
        <v>4</v>
      </c>
      <c r="C103" s="2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" thickBot="1" x14ac:dyDescent="0.35">
      <c r="A104" s="39" t="s">
        <v>324</v>
      </c>
      <c r="B104" s="14" t="s">
        <v>4</v>
      </c>
      <c r="C104" s="2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" thickBot="1" x14ac:dyDescent="0.35">
      <c r="A105" s="39" t="s">
        <v>325</v>
      </c>
      <c r="B105" s="14" t="s">
        <v>4</v>
      </c>
      <c r="C105" s="2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" thickBot="1" x14ac:dyDescent="0.35">
      <c r="A106" s="39" t="s">
        <v>326</v>
      </c>
      <c r="B106" s="14" t="s">
        <v>4</v>
      </c>
      <c r="C106" s="2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" thickBot="1" x14ac:dyDescent="0.35">
      <c r="A107" s="39" t="s">
        <v>327</v>
      </c>
      <c r="B107" s="14" t="s">
        <v>4</v>
      </c>
      <c r="C107" s="2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" thickBot="1" x14ac:dyDescent="0.35">
      <c r="A108" s="39" t="s">
        <v>328</v>
      </c>
      <c r="B108" s="14" t="s">
        <v>4</v>
      </c>
      <c r="C108" s="2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" thickBot="1" x14ac:dyDescent="0.35">
      <c r="A109" s="39" t="s">
        <v>329</v>
      </c>
      <c r="B109" s="14" t="s">
        <v>4</v>
      </c>
      <c r="C109" s="2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" thickBot="1" x14ac:dyDescent="0.35">
      <c r="A110" s="39" t="s">
        <v>330</v>
      </c>
      <c r="B110" s="14" t="s">
        <v>13</v>
      </c>
      <c r="C110" s="2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" thickBot="1" x14ac:dyDescent="0.35">
      <c r="A111" s="39" t="s">
        <v>331</v>
      </c>
      <c r="B111" s="14" t="s">
        <v>13</v>
      </c>
      <c r="C111" s="2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" thickBot="1" x14ac:dyDescent="0.35">
      <c r="A112" s="39" t="s">
        <v>332</v>
      </c>
      <c r="B112" s="14" t="s">
        <v>13</v>
      </c>
      <c r="C112" s="2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" thickBot="1" x14ac:dyDescent="0.35">
      <c r="A113" s="39" t="s">
        <v>333</v>
      </c>
      <c r="B113" s="14" t="s">
        <v>13</v>
      </c>
      <c r="C113" s="2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" thickBot="1" x14ac:dyDescent="0.35">
      <c r="A114" s="39" t="s">
        <v>334</v>
      </c>
      <c r="B114" s="14" t="s">
        <v>13</v>
      </c>
      <c r="C114" s="2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" thickBot="1" x14ac:dyDescent="0.35">
      <c r="A115" s="39" t="s">
        <v>335</v>
      </c>
      <c r="B115" s="14" t="s">
        <v>13</v>
      </c>
      <c r="C115" s="2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" thickBot="1" x14ac:dyDescent="0.35">
      <c r="A116" s="39" t="s">
        <v>336</v>
      </c>
      <c r="B116" s="14" t="s">
        <v>13</v>
      </c>
      <c r="C116" s="2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" thickBot="1" x14ac:dyDescent="0.35">
      <c r="A117" s="39" t="s">
        <v>337</v>
      </c>
      <c r="B117" s="14" t="s">
        <v>13</v>
      </c>
      <c r="C117" s="2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" thickBot="1" x14ac:dyDescent="0.35">
      <c r="A118" s="39" t="s">
        <v>338</v>
      </c>
      <c r="B118" s="14" t="s">
        <v>13</v>
      </c>
      <c r="C118" s="2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" thickBot="1" x14ac:dyDescent="0.35">
      <c r="A119" s="39" t="s">
        <v>339</v>
      </c>
      <c r="B119" s="14" t="s">
        <v>13</v>
      </c>
      <c r="C119" s="2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" thickBot="1" x14ac:dyDescent="0.35">
      <c r="A120" s="39" t="s">
        <v>340</v>
      </c>
      <c r="B120" s="14" t="s">
        <v>13</v>
      </c>
      <c r="C120" s="2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" thickBot="1" x14ac:dyDescent="0.35">
      <c r="A121" s="39" t="s">
        <v>341</v>
      </c>
      <c r="B121" s="14" t="s">
        <v>13</v>
      </c>
      <c r="C121" s="2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" thickBot="1" x14ac:dyDescent="0.35">
      <c r="A122" s="39" t="s">
        <v>342</v>
      </c>
      <c r="B122" s="14" t="s">
        <v>13</v>
      </c>
      <c r="C122" s="2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" thickBot="1" x14ac:dyDescent="0.35">
      <c r="A123" s="39" t="s">
        <v>343</v>
      </c>
      <c r="B123" s="14" t="s">
        <v>13</v>
      </c>
      <c r="C123" s="2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" thickBot="1" x14ac:dyDescent="0.35">
      <c r="A124" s="39" t="s">
        <v>344</v>
      </c>
      <c r="B124" s="14" t="s">
        <v>13</v>
      </c>
      <c r="C124" s="2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" thickBot="1" x14ac:dyDescent="0.35">
      <c r="A125" s="39" t="s">
        <v>345</v>
      </c>
      <c r="B125" s="14" t="s">
        <v>13</v>
      </c>
      <c r="C125" s="2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" thickBot="1" x14ac:dyDescent="0.35">
      <c r="A126" s="39" t="s">
        <v>346</v>
      </c>
      <c r="B126" s="14" t="s">
        <v>6</v>
      </c>
      <c r="C126" s="2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" thickBot="1" x14ac:dyDescent="0.35">
      <c r="A127" s="39" t="s">
        <v>347</v>
      </c>
      <c r="B127" s="14" t="s">
        <v>4</v>
      </c>
      <c r="C127" s="2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" thickBot="1" x14ac:dyDescent="0.35">
      <c r="A128" s="39" t="s">
        <v>348</v>
      </c>
      <c r="B128" s="14" t="s">
        <v>6</v>
      </c>
      <c r="C128" s="2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" thickBot="1" x14ac:dyDescent="0.35">
      <c r="A129" s="39" t="s">
        <v>349</v>
      </c>
      <c r="B129" s="14" t="s">
        <v>6</v>
      </c>
      <c r="C129" s="2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" thickBot="1" x14ac:dyDescent="0.35">
      <c r="A130" s="39" t="s">
        <v>350</v>
      </c>
      <c r="B130" s="14" t="s">
        <v>6</v>
      </c>
      <c r="C130" s="2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" thickBot="1" x14ac:dyDescent="0.35">
      <c r="A131" s="39" t="s">
        <v>351</v>
      </c>
      <c r="B131" s="16" t="s">
        <v>7</v>
      </c>
      <c r="C131" s="2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" thickBot="1" x14ac:dyDescent="0.35">
      <c r="A132" s="39" t="s">
        <v>352</v>
      </c>
      <c r="B132" s="14" t="s">
        <v>5</v>
      </c>
      <c r="C132" s="2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" thickBot="1" x14ac:dyDescent="0.35">
      <c r="A133" s="39" t="s">
        <v>353</v>
      </c>
      <c r="B133" s="14" t="s">
        <v>5</v>
      </c>
      <c r="C133" s="2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" thickBot="1" x14ac:dyDescent="0.35">
      <c r="A134" s="39" t="s">
        <v>354</v>
      </c>
      <c r="B134" s="14" t="s">
        <v>5</v>
      </c>
      <c r="C134" s="2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" thickBot="1" x14ac:dyDescent="0.35">
      <c r="A135" s="39" t="s">
        <v>355</v>
      </c>
      <c r="B135" s="14" t="s">
        <v>5</v>
      </c>
      <c r="C135" s="2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" thickBot="1" x14ac:dyDescent="0.35">
      <c r="A136" s="39" t="s">
        <v>356</v>
      </c>
      <c r="B136" s="14" t="s">
        <v>5</v>
      </c>
      <c r="C136" s="2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" thickBot="1" x14ac:dyDescent="0.35">
      <c r="A137" s="39" t="s">
        <v>357</v>
      </c>
      <c r="B137" s="14" t="s">
        <v>5</v>
      </c>
      <c r="C137" s="2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" thickBot="1" x14ac:dyDescent="0.35">
      <c r="A138" s="39" t="s">
        <v>358</v>
      </c>
      <c r="B138" s="14" t="s">
        <v>5</v>
      </c>
      <c r="C138" s="2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" thickBot="1" x14ac:dyDescent="0.35">
      <c r="A139" s="39" t="s">
        <v>359</v>
      </c>
      <c r="B139" s="15" t="s">
        <v>5</v>
      </c>
      <c r="C139" s="2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" thickBot="1" x14ac:dyDescent="0.35">
      <c r="A140" s="39" t="s">
        <v>360</v>
      </c>
      <c r="B140" s="14" t="s">
        <v>5</v>
      </c>
      <c r="C140" s="2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" thickBot="1" x14ac:dyDescent="0.35">
      <c r="A141" s="39" t="s">
        <v>361</v>
      </c>
      <c r="B141" s="14" t="s">
        <v>13</v>
      </c>
      <c r="C141" s="2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" thickBot="1" x14ac:dyDescent="0.35">
      <c r="A142" s="39" t="s">
        <v>362</v>
      </c>
      <c r="B142" s="17" t="s">
        <v>5</v>
      </c>
      <c r="C142" s="2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" thickBot="1" x14ac:dyDescent="0.35">
      <c r="A143" s="40" t="s">
        <v>363</v>
      </c>
      <c r="B143" s="18" t="s">
        <v>4</v>
      </c>
      <c r="C143" s="2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" thickBot="1" x14ac:dyDescent="0.35">
      <c r="A144" s="40" t="s">
        <v>364</v>
      </c>
      <c r="B144" s="18" t="s">
        <v>4</v>
      </c>
      <c r="C144" s="2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" thickBot="1" x14ac:dyDescent="0.35">
      <c r="A145" s="40" t="s">
        <v>365</v>
      </c>
      <c r="B145" s="18" t="s">
        <v>4</v>
      </c>
      <c r="C145" s="2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" thickBot="1" x14ac:dyDescent="0.35">
      <c r="A146" s="39" t="s">
        <v>366</v>
      </c>
      <c r="B146" s="14" t="s">
        <v>4</v>
      </c>
      <c r="C146" s="2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" thickBot="1" x14ac:dyDescent="0.35">
      <c r="A147" s="39" t="s">
        <v>367</v>
      </c>
      <c r="B147" s="14" t="s">
        <v>4</v>
      </c>
      <c r="C147" s="2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" thickBot="1" x14ac:dyDescent="0.35">
      <c r="A148" s="39" t="s">
        <v>368</v>
      </c>
      <c r="B148" s="14" t="s">
        <v>7</v>
      </c>
      <c r="C148" s="2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" thickBot="1" x14ac:dyDescent="0.35">
      <c r="A149" s="39" t="s">
        <v>369</v>
      </c>
      <c r="B149" s="19" t="s">
        <v>6</v>
      </c>
      <c r="C149" s="2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" thickBot="1" x14ac:dyDescent="0.35">
      <c r="A150" s="39" t="s">
        <v>370</v>
      </c>
      <c r="B150" s="19" t="s">
        <v>6</v>
      </c>
      <c r="C150" s="2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" thickBot="1" x14ac:dyDescent="0.35">
      <c r="A151" s="39" t="s">
        <v>371</v>
      </c>
      <c r="B151" s="17" t="s">
        <v>5</v>
      </c>
      <c r="C151" s="2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" thickBot="1" x14ac:dyDescent="0.35">
      <c r="A152" s="40" t="s">
        <v>372</v>
      </c>
      <c r="B152" s="18" t="s">
        <v>4</v>
      </c>
      <c r="C152" s="2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" thickBot="1" x14ac:dyDescent="0.35">
      <c r="A153" s="39" t="s">
        <v>373</v>
      </c>
      <c r="B153" s="14" t="s">
        <v>11</v>
      </c>
      <c r="C153" s="2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" thickBot="1" x14ac:dyDescent="0.35">
      <c r="A154" s="39" t="s">
        <v>374</v>
      </c>
      <c r="B154" s="14" t="s">
        <v>5</v>
      </c>
      <c r="C154" s="2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" thickBot="1" x14ac:dyDescent="0.35">
      <c r="A155" s="39" t="s">
        <v>375</v>
      </c>
      <c r="B155" s="14" t="s">
        <v>7</v>
      </c>
      <c r="C155" s="2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" thickBot="1" x14ac:dyDescent="0.35">
      <c r="A156" s="39" t="s">
        <v>376</v>
      </c>
      <c r="B156" s="19" t="s">
        <v>6</v>
      </c>
      <c r="C156" s="2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" thickBot="1" x14ac:dyDescent="0.35">
      <c r="A157" s="39" t="s">
        <v>70</v>
      </c>
      <c r="B157" s="14" t="s">
        <v>14</v>
      </c>
      <c r="C157" s="2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" thickBot="1" x14ac:dyDescent="0.35">
      <c r="A158" s="39" t="s">
        <v>377</v>
      </c>
      <c r="B158" s="14" t="s">
        <v>7</v>
      </c>
      <c r="C158" s="2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" thickBot="1" x14ac:dyDescent="0.35">
      <c r="A159" s="39" t="s">
        <v>378</v>
      </c>
      <c r="B159" s="14" t="s">
        <v>4</v>
      </c>
      <c r="C159" s="2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" thickBot="1" x14ac:dyDescent="0.35">
      <c r="A160" s="39" t="s">
        <v>379</v>
      </c>
      <c r="B160" s="19" t="s">
        <v>5</v>
      </c>
      <c r="C160" s="2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" thickBot="1" x14ac:dyDescent="0.35">
      <c r="A161" s="39" t="s">
        <v>380</v>
      </c>
      <c r="B161" s="14" t="s">
        <v>4</v>
      </c>
      <c r="C161" s="2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" thickBot="1" x14ac:dyDescent="0.35">
      <c r="A162" s="39" t="s">
        <v>381</v>
      </c>
      <c r="B162" s="14" t="s">
        <v>4</v>
      </c>
      <c r="C162" s="2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" thickBot="1" x14ac:dyDescent="0.35">
      <c r="A163" s="39" t="s">
        <v>382</v>
      </c>
      <c r="B163" s="14" t="s">
        <v>4</v>
      </c>
      <c r="C163" s="2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" thickBot="1" x14ac:dyDescent="0.35">
      <c r="A164" s="39" t="s">
        <v>383</v>
      </c>
      <c r="B164" s="14" t="s">
        <v>4</v>
      </c>
      <c r="C164" s="2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" thickBot="1" x14ac:dyDescent="0.35">
      <c r="A165" s="39" t="s">
        <v>384</v>
      </c>
      <c r="B165" s="14" t="s">
        <v>5</v>
      </c>
      <c r="C165" s="2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" thickBot="1" x14ac:dyDescent="0.35">
      <c r="A166" s="39" t="s">
        <v>385</v>
      </c>
      <c r="B166" s="14" t="s">
        <v>13</v>
      </c>
      <c r="C166" s="2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" thickBot="1" x14ac:dyDescent="0.35">
      <c r="A167" s="39" t="s">
        <v>386</v>
      </c>
      <c r="B167" s="20" t="s">
        <v>4</v>
      </c>
      <c r="C167" s="2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" thickBot="1" x14ac:dyDescent="0.35">
      <c r="A168" s="39" t="s">
        <v>387</v>
      </c>
      <c r="B168" s="14" t="s">
        <v>9</v>
      </c>
      <c r="C168" s="2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" thickBot="1" x14ac:dyDescent="0.35">
      <c r="A169" s="39" t="s">
        <v>388</v>
      </c>
      <c r="B169" s="21" t="s">
        <v>9</v>
      </c>
      <c r="C169" s="2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" thickBot="1" x14ac:dyDescent="0.35">
      <c r="A170" s="39" t="s">
        <v>389</v>
      </c>
      <c r="B170" s="20" t="s">
        <v>8</v>
      </c>
      <c r="C170" s="2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" thickBot="1" x14ac:dyDescent="0.35">
      <c r="A171" s="39" t="s">
        <v>390</v>
      </c>
      <c r="B171" s="20" t="s">
        <v>4</v>
      </c>
      <c r="C171" s="2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" thickBot="1" x14ac:dyDescent="0.35">
      <c r="A172" s="39" t="s">
        <v>391</v>
      </c>
      <c r="B172" s="20" t="s">
        <v>8</v>
      </c>
      <c r="C172" s="2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" thickBot="1" x14ac:dyDescent="0.35">
      <c r="A173" s="39" t="s">
        <v>57</v>
      </c>
      <c r="B173" s="14" t="s">
        <v>9</v>
      </c>
      <c r="C173" s="2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" thickBot="1" x14ac:dyDescent="0.35">
      <c r="A174" s="39" t="s">
        <v>392</v>
      </c>
      <c r="B174" s="20" t="s">
        <v>9</v>
      </c>
      <c r="C174" s="2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" thickBot="1" x14ac:dyDescent="0.35">
      <c r="A175" s="39" t="s">
        <v>393</v>
      </c>
      <c r="B175" s="20" t="s">
        <v>9</v>
      </c>
      <c r="C175" s="2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" thickBot="1" x14ac:dyDescent="0.35">
      <c r="A176" s="39" t="s">
        <v>394</v>
      </c>
      <c r="B176" s="14" t="s">
        <v>4</v>
      </c>
      <c r="C176" s="2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" thickBot="1" x14ac:dyDescent="0.35">
      <c r="A177" s="39" t="s">
        <v>395</v>
      </c>
      <c r="B177" s="20" t="s">
        <v>9</v>
      </c>
      <c r="C177" s="2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" thickBot="1" x14ac:dyDescent="0.35">
      <c r="A178" s="39" t="s">
        <v>396</v>
      </c>
      <c r="B178" s="14" t="s">
        <v>4</v>
      </c>
      <c r="C178" s="2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" thickBot="1" x14ac:dyDescent="0.35">
      <c r="A179" s="39" t="s">
        <v>397</v>
      </c>
      <c r="B179" s="14" t="s">
        <v>4</v>
      </c>
      <c r="C179" s="2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" thickBot="1" x14ac:dyDescent="0.35">
      <c r="A180" s="39" t="s">
        <v>398</v>
      </c>
      <c r="B180" s="20" t="s">
        <v>4</v>
      </c>
      <c r="C180" s="2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" thickBot="1" x14ac:dyDescent="0.35">
      <c r="A181" s="39" t="s">
        <v>399</v>
      </c>
      <c r="B181" s="20" t="s">
        <v>4</v>
      </c>
      <c r="C181" s="2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" thickBot="1" x14ac:dyDescent="0.35">
      <c r="A182" s="39" t="s">
        <v>400</v>
      </c>
      <c r="B182" s="20" t="s">
        <v>4</v>
      </c>
      <c r="C182" s="2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" thickBot="1" x14ac:dyDescent="0.35">
      <c r="A183" s="39" t="s">
        <v>401</v>
      </c>
      <c r="B183" s="20" t="s">
        <v>4</v>
      </c>
      <c r="C183" s="2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" thickBot="1" x14ac:dyDescent="0.35">
      <c r="A184" s="39" t="s">
        <v>402</v>
      </c>
      <c r="B184" s="20" t="s">
        <v>9</v>
      </c>
      <c r="C184" s="2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" thickBot="1" x14ac:dyDescent="0.35">
      <c r="A185" s="39" t="s">
        <v>403</v>
      </c>
      <c r="B185" s="20" t="s">
        <v>4</v>
      </c>
      <c r="C185" s="2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" thickBot="1" x14ac:dyDescent="0.35">
      <c r="A186" s="39" t="s">
        <v>404</v>
      </c>
      <c r="B186" s="20" t="s">
        <v>9</v>
      </c>
      <c r="C186" s="2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" thickBot="1" x14ac:dyDescent="0.35">
      <c r="A187" s="39" t="s">
        <v>405</v>
      </c>
      <c r="B187" s="20" t="s">
        <v>4</v>
      </c>
      <c r="C187" s="2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" thickBot="1" x14ac:dyDescent="0.35">
      <c r="A188" s="39" t="s">
        <v>406</v>
      </c>
      <c r="B188" s="20" t="s">
        <v>4</v>
      </c>
      <c r="C188" s="2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" thickBot="1" x14ac:dyDescent="0.35">
      <c r="A189" s="39" t="s">
        <v>407</v>
      </c>
      <c r="B189" s="22" t="s">
        <v>9</v>
      </c>
      <c r="C189" s="2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" thickBot="1" x14ac:dyDescent="0.35">
      <c r="A190" s="39" t="s">
        <v>408</v>
      </c>
      <c r="B190" s="14" t="s">
        <v>9</v>
      </c>
      <c r="C190" s="2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" thickBot="1" x14ac:dyDescent="0.35">
      <c r="A191" s="39" t="s">
        <v>409</v>
      </c>
      <c r="B191" s="20" t="s">
        <v>9</v>
      </c>
      <c r="C191" s="2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" thickBot="1" x14ac:dyDescent="0.35">
      <c r="A192" s="39" t="s">
        <v>410</v>
      </c>
      <c r="B192" s="20" t="s">
        <v>4</v>
      </c>
      <c r="C192" s="2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" thickBot="1" x14ac:dyDescent="0.35">
      <c r="A193" s="39" t="s">
        <v>411</v>
      </c>
      <c r="B193" s="20" t="s">
        <v>4</v>
      </c>
      <c r="C193" s="2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" thickBot="1" x14ac:dyDescent="0.35">
      <c r="A194" s="39" t="s">
        <v>412</v>
      </c>
      <c r="B194" s="20" t="s">
        <v>9</v>
      </c>
      <c r="C194" s="2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" thickBot="1" x14ac:dyDescent="0.35">
      <c r="A195" s="39" t="s">
        <v>413</v>
      </c>
      <c r="B195" s="14" t="s">
        <v>4</v>
      </c>
      <c r="C195" s="2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" thickBot="1" x14ac:dyDescent="0.35">
      <c r="A196" s="39" t="s">
        <v>414</v>
      </c>
      <c r="B196" s="14" t="s">
        <v>9</v>
      </c>
      <c r="C196" s="2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" thickBot="1" x14ac:dyDescent="0.35">
      <c r="A197" s="39" t="s">
        <v>415</v>
      </c>
      <c r="B197" s="22" t="s">
        <v>4</v>
      </c>
      <c r="C197" s="2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" thickBot="1" x14ac:dyDescent="0.35">
      <c r="A198" s="39" t="s">
        <v>416</v>
      </c>
      <c r="B198" s="22" t="s">
        <v>9</v>
      </c>
      <c r="C198" s="2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" thickBot="1" x14ac:dyDescent="0.35">
      <c r="A199" s="39" t="s">
        <v>417</v>
      </c>
      <c r="B199" s="20" t="s">
        <v>9</v>
      </c>
      <c r="C199" s="2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" thickBot="1" x14ac:dyDescent="0.35">
      <c r="A200" s="39" t="s">
        <v>418</v>
      </c>
      <c r="B200" s="20" t="s">
        <v>9</v>
      </c>
      <c r="C200" s="2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" thickBot="1" x14ac:dyDescent="0.35">
      <c r="A201" s="39" t="s">
        <v>419</v>
      </c>
      <c r="B201" s="14" t="s">
        <v>9</v>
      </c>
      <c r="C201" s="2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" thickBot="1" x14ac:dyDescent="0.35">
      <c r="A202" s="39" t="s">
        <v>420</v>
      </c>
      <c r="B202" s="14" t="s">
        <v>11</v>
      </c>
      <c r="C202" s="2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" thickBot="1" x14ac:dyDescent="0.35">
      <c r="A203" s="39" t="s">
        <v>421</v>
      </c>
      <c r="B203" s="20" t="s">
        <v>9</v>
      </c>
      <c r="C203" s="2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" thickBot="1" x14ac:dyDescent="0.35">
      <c r="A204" s="39" t="s">
        <v>422</v>
      </c>
      <c r="B204" s="14" t="s">
        <v>6</v>
      </c>
      <c r="C204" s="2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" thickBot="1" x14ac:dyDescent="0.35">
      <c r="A205" s="39" t="s">
        <v>423</v>
      </c>
      <c r="B205" s="22" t="s">
        <v>6</v>
      </c>
      <c r="C205" s="2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" thickBot="1" x14ac:dyDescent="0.35">
      <c r="A206" s="39" t="s">
        <v>424</v>
      </c>
      <c r="B206" s="22" t="s">
        <v>6</v>
      </c>
      <c r="C206" s="2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" thickBot="1" x14ac:dyDescent="0.35">
      <c r="A207" s="39" t="s">
        <v>425</v>
      </c>
      <c r="B207" s="20" t="s">
        <v>8</v>
      </c>
      <c r="C207" s="2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" thickBot="1" x14ac:dyDescent="0.35">
      <c r="A208" s="39" t="s">
        <v>426</v>
      </c>
      <c r="B208" s="20" t="s">
        <v>8</v>
      </c>
      <c r="C208" s="2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" thickBot="1" x14ac:dyDescent="0.35">
      <c r="A209" s="39" t="s">
        <v>427</v>
      </c>
      <c r="B209" s="22" t="s">
        <v>6</v>
      </c>
      <c r="C209" s="2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" thickBot="1" x14ac:dyDescent="0.35">
      <c r="A210" s="39" t="s">
        <v>428</v>
      </c>
      <c r="B210" s="14" t="s">
        <v>9</v>
      </c>
      <c r="C210" s="2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" thickBot="1" x14ac:dyDescent="0.35">
      <c r="A211" s="39" t="s">
        <v>429</v>
      </c>
      <c r="B211" s="14" t="s">
        <v>4</v>
      </c>
      <c r="C211" s="2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" thickBot="1" x14ac:dyDescent="0.35">
      <c r="A212" s="39" t="s">
        <v>430</v>
      </c>
      <c r="B212" s="14" t="s">
        <v>10</v>
      </c>
      <c r="C212" s="2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" thickBot="1" x14ac:dyDescent="0.35">
      <c r="A213" s="39" t="s">
        <v>431</v>
      </c>
      <c r="B213" s="14" t="s">
        <v>10</v>
      </c>
      <c r="C213" s="2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" thickBot="1" x14ac:dyDescent="0.35">
      <c r="A214" s="39" t="s">
        <v>432</v>
      </c>
      <c r="B214" s="14" t="s">
        <v>10</v>
      </c>
      <c r="C214" s="2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" thickBot="1" x14ac:dyDescent="0.35">
      <c r="A215" s="39" t="s">
        <v>433</v>
      </c>
      <c r="B215" s="14" t="s">
        <v>10</v>
      </c>
      <c r="C215" s="2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" thickBot="1" x14ac:dyDescent="0.35">
      <c r="A216" s="39" t="s">
        <v>434</v>
      </c>
      <c r="B216" s="14" t="s">
        <v>7</v>
      </c>
      <c r="C216" s="2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" thickBot="1" x14ac:dyDescent="0.35">
      <c r="A217" s="39" t="s">
        <v>435</v>
      </c>
      <c r="B217" s="14" t="s">
        <v>10</v>
      </c>
      <c r="C217" s="2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" thickBot="1" x14ac:dyDescent="0.35">
      <c r="A218" s="39" t="s">
        <v>436</v>
      </c>
      <c r="B218" s="14" t="s">
        <v>6</v>
      </c>
      <c r="C218" s="2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" thickBot="1" x14ac:dyDescent="0.35">
      <c r="A219" s="39" t="s">
        <v>437</v>
      </c>
      <c r="B219" s="14" t="s">
        <v>6</v>
      </c>
      <c r="C219" s="2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" thickBot="1" x14ac:dyDescent="0.35">
      <c r="A220" s="39" t="s">
        <v>438</v>
      </c>
      <c r="B220" s="14" t="s">
        <v>4</v>
      </c>
      <c r="C220" s="2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" thickBot="1" x14ac:dyDescent="0.35">
      <c r="A221" s="39" t="s">
        <v>439</v>
      </c>
      <c r="B221" s="14" t="s">
        <v>4</v>
      </c>
      <c r="C221" s="2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" thickBot="1" x14ac:dyDescent="0.35">
      <c r="A222" s="39" t="s">
        <v>440</v>
      </c>
      <c r="B222" s="14" t="s">
        <v>4</v>
      </c>
      <c r="C222" s="2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" thickBot="1" x14ac:dyDescent="0.35">
      <c r="A223" s="39" t="s">
        <v>441</v>
      </c>
      <c r="B223" s="14" t="s">
        <v>9</v>
      </c>
      <c r="C223" s="2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" thickBot="1" x14ac:dyDescent="0.35">
      <c r="A224" s="39" t="s">
        <v>442</v>
      </c>
      <c r="B224" s="14" t="s">
        <v>9</v>
      </c>
      <c r="C224" s="2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" thickBot="1" x14ac:dyDescent="0.35">
      <c r="A225" s="39" t="s">
        <v>443</v>
      </c>
      <c r="B225" s="14" t="s">
        <v>11</v>
      </c>
      <c r="C225" s="2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" thickBot="1" x14ac:dyDescent="0.35">
      <c r="A226" s="39" t="s">
        <v>444</v>
      </c>
      <c r="B226" s="14" t="s">
        <v>9</v>
      </c>
      <c r="C226" s="2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" thickBot="1" x14ac:dyDescent="0.35">
      <c r="A227" s="39" t="s">
        <v>445</v>
      </c>
      <c r="B227" s="14" t="s">
        <v>9</v>
      </c>
      <c r="C227" s="2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" thickBot="1" x14ac:dyDescent="0.35">
      <c r="A228" s="39" t="s">
        <v>446</v>
      </c>
      <c r="B228" s="14" t="s">
        <v>11</v>
      </c>
      <c r="C228" s="2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" thickBot="1" x14ac:dyDescent="0.35">
      <c r="A229" s="39" t="s">
        <v>447</v>
      </c>
      <c r="B229" s="14" t="s">
        <v>11</v>
      </c>
      <c r="C229" s="2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" thickBot="1" x14ac:dyDescent="0.35">
      <c r="A230" s="39" t="s">
        <v>448</v>
      </c>
      <c r="B230" s="14" t="s">
        <v>11</v>
      </c>
      <c r="C230" s="2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" thickBot="1" x14ac:dyDescent="0.35">
      <c r="A231" s="39" t="s">
        <v>449</v>
      </c>
      <c r="B231" s="14" t="s">
        <v>11</v>
      </c>
      <c r="C231" s="2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" thickBot="1" x14ac:dyDescent="0.35">
      <c r="A232" s="39" t="s">
        <v>450</v>
      </c>
      <c r="B232" s="14" t="s">
        <v>13</v>
      </c>
      <c r="C232" s="2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" thickBot="1" x14ac:dyDescent="0.35">
      <c r="A233" s="39" t="s">
        <v>451</v>
      </c>
      <c r="B233" s="14" t="s">
        <v>13</v>
      </c>
      <c r="C233" s="2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" thickBot="1" x14ac:dyDescent="0.35">
      <c r="A234" s="39" t="s">
        <v>452</v>
      </c>
      <c r="B234" s="14" t="s">
        <v>7</v>
      </c>
      <c r="C234" s="2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" thickBot="1" x14ac:dyDescent="0.35">
      <c r="A235" s="39" t="s">
        <v>453</v>
      </c>
      <c r="B235" s="14" t="s">
        <v>11</v>
      </c>
      <c r="C235" s="2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" thickBot="1" x14ac:dyDescent="0.35">
      <c r="A236" s="39" t="s">
        <v>454</v>
      </c>
      <c r="B236" s="14" t="s">
        <v>9</v>
      </c>
      <c r="C236" s="2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" thickBot="1" x14ac:dyDescent="0.35">
      <c r="A237" s="39" t="s">
        <v>455</v>
      </c>
      <c r="B237" s="14" t="s">
        <v>11</v>
      </c>
      <c r="C237" s="2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" thickBot="1" x14ac:dyDescent="0.35">
      <c r="A238" s="39" t="s">
        <v>456</v>
      </c>
      <c r="B238" s="14" t="s">
        <v>4</v>
      </c>
      <c r="C238" s="2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" thickBot="1" x14ac:dyDescent="0.35">
      <c r="A239" s="39" t="s">
        <v>457</v>
      </c>
      <c r="B239" s="14" t="s">
        <v>4</v>
      </c>
      <c r="C239" s="2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" thickBot="1" x14ac:dyDescent="0.35">
      <c r="A240" s="39" t="s">
        <v>458</v>
      </c>
      <c r="B240" s="14" t="s">
        <v>9</v>
      </c>
      <c r="C240" s="2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" thickBot="1" x14ac:dyDescent="0.35">
      <c r="A241" s="39" t="s">
        <v>459</v>
      </c>
      <c r="B241" s="14" t="s">
        <v>6</v>
      </c>
      <c r="C241" s="2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" thickBot="1" x14ac:dyDescent="0.35">
      <c r="A242" s="39" t="s">
        <v>460</v>
      </c>
      <c r="B242" s="14" t="s">
        <v>4</v>
      </c>
      <c r="C242" s="2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" thickBot="1" x14ac:dyDescent="0.35">
      <c r="A243" s="39" t="s">
        <v>461</v>
      </c>
      <c r="B243" s="14" t="s">
        <v>6</v>
      </c>
      <c r="C243" s="2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" thickBot="1" x14ac:dyDescent="0.35">
      <c r="A244" s="39" t="s">
        <v>462</v>
      </c>
      <c r="B244" s="14" t="s">
        <v>5</v>
      </c>
      <c r="C244" s="2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" thickBot="1" x14ac:dyDescent="0.35">
      <c r="A245" s="39" t="s">
        <v>463</v>
      </c>
      <c r="B245" s="14" t="s">
        <v>11</v>
      </c>
      <c r="C245" s="2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" thickBot="1" x14ac:dyDescent="0.35">
      <c r="A246" s="39" t="s">
        <v>464</v>
      </c>
      <c r="B246" s="14" t="s">
        <v>4</v>
      </c>
      <c r="C246" s="2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" thickBot="1" x14ac:dyDescent="0.35">
      <c r="A247" s="39" t="s">
        <v>465</v>
      </c>
      <c r="B247" s="14" t="s">
        <v>9</v>
      </c>
      <c r="C247" s="2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" thickBot="1" x14ac:dyDescent="0.35">
      <c r="A248" s="39" t="s">
        <v>466</v>
      </c>
      <c r="B248" s="23" t="s">
        <v>4</v>
      </c>
      <c r="C248" s="2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" thickBot="1" x14ac:dyDescent="0.35">
      <c r="A249" s="39" t="s">
        <v>467</v>
      </c>
      <c r="B249" s="14" t="s">
        <v>4</v>
      </c>
      <c r="C249" s="2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" thickBot="1" x14ac:dyDescent="0.35">
      <c r="A250" s="39" t="s">
        <v>468</v>
      </c>
      <c r="B250" s="14" t="s">
        <v>12</v>
      </c>
      <c r="C250" s="2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" thickBot="1" x14ac:dyDescent="0.35">
      <c r="A251" s="39" t="s">
        <v>469</v>
      </c>
      <c r="B251" s="14" t="s">
        <v>12</v>
      </c>
      <c r="C251" s="2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" thickBot="1" x14ac:dyDescent="0.35">
      <c r="A252" s="39" t="s">
        <v>149</v>
      </c>
      <c r="B252" s="21" t="s">
        <v>11</v>
      </c>
      <c r="C252" s="2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" thickBot="1" x14ac:dyDescent="0.35">
      <c r="A253" s="39" t="s">
        <v>470</v>
      </c>
      <c r="B253" s="20" t="s">
        <v>13</v>
      </c>
      <c r="C253" s="2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" thickBot="1" x14ac:dyDescent="0.35">
      <c r="A254" s="39" t="s">
        <v>471</v>
      </c>
      <c r="B254" s="14" t="s">
        <v>9</v>
      </c>
      <c r="C254" s="2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" thickBot="1" x14ac:dyDescent="0.35">
      <c r="A255" s="39" t="s">
        <v>472</v>
      </c>
      <c r="B255" s="20" t="s">
        <v>13</v>
      </c>
      <c r="C255" s="2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" thickBot="1" x14ac:dyDescent="0.35">
      <c r="A256" s="39" t="s">
        <v>473</v>
      </c>
      <c r="B256" s="20" t="s">
        <v>13</v>
      </c>
      <c r="C256" s="2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" thickBot="1" x14ac:dyDescent="0.35">
      <c r="A257" s="39" t="s">
        <v>474</v>
      </c>
      <c r="B257" s="14" t="s">
        <v>5</v>
      </c>
      <c r="C257" s="2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" thickBot="1" x14ac:dyDescent="0.35">
      <c r="A258" s="39" t="s">
        <v>475</v>
      </c>
      <c r="B258" s="14" t="s">
        <v>9</v>
      </c>
      <c r="C258" s="2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" thickBot="1" x14ac:dyDescent="0.35">
      <c r="A259" s="39" t="s">
        <v>476</v>
      </c>
      <c r="B259" s="14" t="s">
        <v>9</v>
      </c>
      <c r="C259" s="2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" thickBot="1" x14ac:dyDescent="0.35">
      <c r="A260" s="39" t="s">
        <v>82</v>
      </c>
      <c r="B260" s="14" t="s">
        <v>4</v>
      </c>
      <c r="C260" s="2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" thickBot="1" x14ac:dyDescent="0.35">
      <c r="A261" s="39" t="s">
        <v>477</v>
      </c>
      <c r="B261" s="20" t="s">
        <v>13</v>
      </c>
      <c r="C261" s="2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" thickBot="1" x14ac:dyDescent="0.35">
      <c r="A262" s="39" t="s">
        <v>478</v>
      </c>
      <c r="B262" s="14" t="s">
        <v>7</v>
      </c>
      <c r="C262" s="2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" thickBot="1" x14ac:dyDescent="0.35">
      <c r="A263" s="39" t="s">
        <v>479</v>
      </c>
      <c r="B263" s="14" t="s">
        <v>4</v>
      </c>
      <c r="C263" s="2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" thickBot="1" x14ac:dyDescent="0.35">
      <c r="A264" s="39" t="s">
        <v>480</v>
      </c>
      <c r="B264" s="14" t="s">
        <v>13</v>
      </c>
      <c r="C264" s="2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" thickBot="1" x14ac:dyDescent="0.35">
      <c r="A265" s="39" t="s">
        <v>481</v>
      </c>
      <c r="B265" s="17" t="s">
        <v>5</v>
      </c>
      <c r="C265" s="2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" thickBot="1" x14ac:dyDescent="0.35">
      <c r="A266" s="40" t="s">
        <v>482</v>
      </c>
      <c r="B266" s="18" t="s">
        <v>4</v>
      </c>
      <c r="C266" s="2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" thickBot="1" x14ac:dyDescent="0.35">
      <c r="A267" s="40" t="s">
        <v>483</v>
      </c>
      <c r="B267" s="18" t="s">
        <v>4</v>
      </c>
      <c r="C267" s="2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" thickBot="1" x14ac:dyDescent="0.35">
      <c r="A268" s="40" t="s">
        <v>484</v>
      </c>
      <c r="B268" s="18" t="s">
        <v>4</v>
      </c>
      <c r="C268" s="2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" thickBot="1" x14ac:dyDescent="0.35">
      <c r="A269" s="39" t="s">
        <v>485</v>
      </c>
      <c r="B269" s="14" t="s">
        <v>4</v>
      </c>
      <c r="C269" s="2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" thickBot="1" x14ac:dyDescent="0.35">
      <c r="A270" s="39" t="s">
        <v>486</v>
      </c>
      <c r="B270" s="14" t="s">
        <v>11</v>
      </c>
      <c r="C270" s="2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" thickBot="1" x14ac:dyDescent="0.35">
      <c r="A271" s="39" t="s">
        <v>487</v>
      </c>
      <c r="B271" s="14" t="s">
        <v>11</v>
      </c>
      <c r="C271" s="2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" thickBot="1" x14ac:dyDescent="0.35">
      <c r="A272" s="39" t="s">
        <v>488</v>
      </c>
      <c r="B272" s="14" t="s">
        <v>7</v>
      </c>
      <c r="C272" s="2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" thickBot="1" x14ac:dyDescent="0.35">
      <c r="A273" s="39" t="s">
        <v>489</v>
      </c>
      <c r="B273" s="19" t="s">
        <v>6</v>
      </c>
      <c r="C273" s="2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" thickBot="1" x14ac:dyDescent="0.35">
      <c r="A274" s="39" t="s">
        <v>490</v>
      </c>
      <c r="B274" s="19" t="s">
        <v>6</v>
      </c>
      <c r="C274" s="2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" thickBot="1" x14ac:dyDescent="0.35">
      <c r="A275" s="39" t="s">
        <v>491</v>
      </c>
      <c r="B275" s="17" t="s">
        <v>5</v>
      </c>
      <c r="C275" s="2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" thickBot="1" x14ac:dyDescent="0.35">
      <c r="A276" s="40" t="s">
        <v>492</v>
      </c>
      <c r="B276" s="18" t="s">
        <v>4</v>
      </c>
      <c r="C276" s="2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" thickBot="1" x14ac:dyDescent="0.35">
      <c r="A277" s="39" t="s">
        <v>493</v>
      </c>
      <c r="B277" s="19" t="s">
        <v>11</v>
      </c>
      <c r="C277" s="2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" thickBot="1" x14ac:dyDescent="0.35">
      <c r="A278" s="39" t="s">
        <v>494</v>
      </c>
      <c r="B278" s="14" t="s">
        <v>5</v>
      </c>
      <c r="C278" s="2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" thickBot="1" x14ac:dyDescent="0.35">
      <c r="A279" s="39" t="s">
        <v>495</v>
      </c>
      <c r="B279" s="14" t="s">
        <v>11</v>
      </c>
      <c r="C279" s="2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" thickBot="1" x14ac:dyDescent="0.35">
      <c r="A280" s="39" t="s">
        <v>496</v>
      </c>
      <c r="B280" s="17" t="s">
        <v>7</v>
      </c>
      <c r="C280" s="2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" thickBot="1" x14ac:dyDescent="0.35">
      <c r="A281" s="40" t="s">
        <v>497</v>
      </c>
      <c r="B281" s="18" t="s">
        <v>6</v>
      </c>
      <c r="C281" s="2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" thickBot="1" x14ac:dyDescent="0.35">
      <c r="A282" s="40" t="s">
        <v>498</v>
      </c>
      <c r="B282" s="18" t="s">
        <v>9</v>
      </c>
      <c r="C282" s="2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" thickBot="1" x14ac:dyDescent="0.35">
      <c r="A283" s="39" t="s">
        <v>499</v>
      </c>
      <c r="B283" s="14" t="s">
        <v>4</v>
      </c>
      <c r="C283" s="2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" thickBot="1" x14ac:dyDescent="0.35">
      <c r="A284" s="39" t="s">
        <v>500</v>
      </c>
      <c r="B284" s="14" t="s">
        <v>9</v>
      </c>
      <c r="C284" s="2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" thickBot="1" x14ac:dyDescent="0.35">
      <c r="A285" s="39" t="s">
        <v>501</v>
      </c>
      <c r="B285" s="14" t="s">
        <v>11</v>
      </c>
      <c r="C285" s="2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" thickBot="1" x14ac:dyDescent="0.35">
      <c r="A286" s="39" t="s">
        <v>502</v>
      </c>
      <c r="B286" s="14" t="s">
        <v>7</v>
      </c>
      <c r="C286" s="2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" thickBot="1" x14ac:dyDescent="0.35">
      <c r="A287" s="39" t="s">
        <v>503</v>
      </c>
      <c r="B287" s="14" t="s">
        <v>12</v>
      </c>
      <c r="C287" s="2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" thickBot="1" x14ac:dyDescent="0.35">
      <c r="A288" s="39" t="s">
        <v>504</v>
      </c>
      <c r="B288" s="14" t="s">
        <v>4</v>
      </c>
      <c r="C288" s="2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" thickBot="1" x14ac:dyDescent="0.35">
      <c r="A289" s="39" t="s">
        <v>505</v>
      </c>
      <c r="B289" s="14" t="s">
        <v>4</v>
      </c>
      <c r="C289" s="2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" thickBot="1" x14ac:dyDescent="0.35">
      <c r="A290" s="39" t="s">
        <v>506</v>
      </c>
      <c r="B290" s="14" t="s">
        <v>11</v>
      </c>
      <c r="C290" s="2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" thickBot="1" x14ac:dyDescent="0.35">
      <c r="A291" s="39" t="s">
        <v>507</v>
      </c>
      <c r="B291" s="19" t="s">
        <v>5</v>
      </c>
      <c r="C291" s="2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" thickBot="1" x14ac:dyDescent="0.35">
      <c r="A292" s="39" t="s">
        <v>508</v>
      </c>
      <c r="B292" s="14" t="s">
        <v>4</v>
      </c>
      <c r="C292" s="2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" thickBot="1" x14ac:dyDescent="0.35">
      <c r="A293" s="39" t="s">
        <v>509</v>
      </c>
      <c r="B293" s="14" t="s">
        <v>6</v>
      </c>
      <c r="C293" s="2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" thickBot="1" x14ac:dyDescent="0.35">
      <c r="A294" s="39" t="s">
        <v>510</v>
      </c>
      <c r="B294" s="14" t="s">
        <v>6</v>
      </c>
      <c r="C294" s="2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" thickBot="1" x14ac:dyDescent="0.35">
      <c r="A295" s="39" t="s">
        <v>511</v>
      </c>
      <c r="B295" s="14" t="s">
        <v>6</v>
      </c>
      <c r="C295" s="2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" thickBot="1" x14ac:dyDescent="0.35">
      <c r="A296" s="39" t="s">
        <v>512</v>
      </c>
      <c r="B296" s="14" t="s">
        <v>6</v>
      </c>
      <c r="C296" s="2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" thickBot="1" x14ac:dyDescent="0.35">
      <c r="A297" s="39" t="s">
        <v>513</v>
      </c>
      <c r="B297" s="14" t="s">
        <v>6</v>
      </c>
      <c r="C297" s="2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" thickBot="1" x14ac:dyDescent="0.35">
      <c r="A298" s="39" t="s">
        <v>514</v>
      </c>
      <c r="B298" s="14" t="s">
        <v>9</v>
      </c>
      <c r="C298" s="2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" thickBot="1" x14ac:dyDescent="0.35">
      <c r="A299" s="39" t="s">
        <v>515</v>
      </c>
      <c r="B299" s="14" t="s">
        <v>4</v>
      </c>
      <c r="C299" s="2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" thickBot="1" x14ac:dyDescent="0.35">
      <c r="A300" s="39" t="s">
        <v>516</v>
      </c>
      <c r="B300" s="14" t="s">
        <v>4</v>
      </c>
      <c r="C300" s="2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" thickBot="1" x14ac:dyDescent="0.35">
      <c r="A301" s="39" t="s">
        <v>517</v>
      </c>
      <c r="B301" s="14" t="s">
        <v>4</v>
      </c>
      <c r="C301" s="2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" thickBot="1" x14ac:dyDescent="0.35">
      <c r="A302" s="39" t="s">
        <v>518</v>
      </c>
      <c r="B302" s="14" t="s">
        <v>4</v>
      </c>
      <c r="C302" s="2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" thickBot="1" x14ac:dyDescent="0.35">
      <c r="A303" s="39" t="s">
        <v>519</v>
      </c>
      <c r="B303" s="14" t="s">
        <v>4</v>
      </c>
      <c r="C303" s="2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" thickBot="1" x14ac:dyDescent="0.35">
      <c r="A304" s="39" t="s">
        <v>520</v>
      </c>
      <c r="B304" s="14" t="s">
        <v>4</v>
      </c>
      <c r="C304" s="2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" thickBot="1" x14ac:dyDescent="0.35">
      <c r="A305" s="39" t="s">
        <v>521</v>
      </c>
      <c r="B305" s="14" t="s">
        <v>4</v>
      </c>
      <c r="C305" s="2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" thickBot="1" x14ac:dyDescent="0.35">
      <c r="A306" s="39" t="s">
        <v>522</v>
      </c>
      <c r="B306" s="14" t="s">
        <v>9</v>
      </c>
      <c r="C306" s="2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" thickBot="1" x14ac:dyDescent="0.35">
      <c r="A307" s="39" t="s">
        <v>523</v>
      </c>
      <c r="B307" s="14" t="s">
        <v>13</v>
      </c>
      <c r="C307" s="2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" thickBot="1" x14ac:dyDescent="0.35">
      <c r="A308" s="39" t="s">
        <v>524</v>
      </c>
      <c r="B308" s="14" t="s">
        <v>13</v>
      </c>
      <c r="C308" s="2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" thickBot="1" x14ac:dyDescent="0.35">
      <c r="A309" s="39" t="s">
        <v>525</v>
      </c>
      <c r="B309" s="14" t="s">
        <v>5</v>
      </c>
      <c r="C309" s="2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" thickBot="1" x14ac:dyDescent="0.35">
      <c r="A310" s="39" t="s">
        <v>526</v>
      </c>
      <c r="B310" s="14" t="s">
        <v>4</v>
      </c>
      <c r="C310" s="2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" thickBot="1" x14ac:dyDescent="0.35">
      <c r="A311" s="39" t="s">
        <v>527</v>
      </c>
      <c r="B311" s="14" t="s">
        <v>4</v>
      </c>
      <c r="C311" s="2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" thickBot="1" x14ac:dyDescent="0.35">
      <c r="A312" s="39" t="s">
        <v>528</v>
      </c>
      <c r="B312" s="14" t="s">
        <v>4</v>
      </c>
      <c r="C312" s="2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" thickBot="1" x14ac:dyDescent="0.35">
      <c r="A313" s="39" t="s">
        <v>529</v>
      </c>
      <c r="B313" s="14" t="s">
        <v>4</v>
      </c>
      <c r="C313" s="2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" thickBot="1" x14ac:dyDescent="0.35">
      <c r="A314" s="39" t="s">
        <v>530</v>
      </c>
      <c r="B314" s="14" t="s">
        <v>4</v>
      </c>
      <c r="C314" s="2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" thickBot="1" x14ac:dyDescent="0.35">
      <c r="A315" s="39" t="s">
        <v>531</v>
      </c>
      <c r="B315" s="14" t="s">
        <v>4</v>
      </c>
      <c r="C315" s="2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" thickBot="1" x14ac:dyDescent="0.35">
      <c r="A316" s="39" t="s">
        <v>532</v>
      </c>
      <c r="B316" s="14" t="s">
        <v>6</v>
      </c>
      <c r="C316" s="2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" thickBot="1" x14ac:dyDescent="0.35">
      <c r="A317" s="39" t="s">
        <v>533</v>
      </c>
      <c r="B317" s="14" t="s">
        <v>11</v>
      </c>
      <c r="C317" s="2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" thickBot="1" x14ac:dyDescent="0.35">
      <c r="A318" s="39" t="s">
        <v>534</v>
      </c>
      <c r="B318" s="14" t="s">
        <v>11</v>
      </c>
      <c r="C318" s="2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" thickBot="1" x14ac:dyDescent="0.35">
      <c r="A319" s="39" t="s">
        <v>535</v>
      </c>
      <c r="B319" s="14" t="s">
        <v>11</v>
      </c>
      <c r="C319" s="2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" thickBot="1" x14ac:dyDescent="0.35">
      <c r="A320" s="39" t="s">
        <v>536</v>
      </c>
      <c r="B320" s="14" t="s">
        <v>11</v>
      </c>
      <c r="C320" s="2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" thickBot="1" x14ac:dyDescent="0.35">
      <c r="A321" s="39" t="s">
        <v>537</v>
      </c>
      <c r="B321" s="14" t="s">
        <v>11</v>
      </c>
      <c r="C321" s="2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" thickBot="1" x14ac:dyDescent="0.35">
      <c r="A322" s="39" t="s">
        <v>538</v>
      </c>
      <c r="B322" s="14" t="s">
        <v>11</v>
      </c>
      <c r="C322" s="2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" thickBot="1" x14ac:dyDescent="0.35">
      <c r="A323" s="39" t="s">
        <v>539</v>
      </c>
      <c r="B323" s="14" t="s">
        <v>11</v>
      </c>
      <c r="C323" s="2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" thickBot="1" x14ac:dyDescent="0.35">
      <c r="A324" s="39" t="s">
        <v>540</v>
      </c>
      <c r="B324" s="14" t="s">
        <v>11</v>
      </c>
      <c r="C324" s="2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" thickBot="1" x14ac:dyDescent="0.35">
      <c r="A325" s="39" t="s">
        <v>541</v>
      </c>
      <c r="B325" s="14" t="s">
        <v>11</v>
      </c>
      <c r="C325" s="2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" thickBot="1" x14ac:dyDescent="0.35">
      <c r="A326" s="39" t="s">
        <v>542</v>
      </c>
      <c r="B326" s="14" t="s">
        <v>11</v>
      </c>
      <c r="C326" s="2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" thickBot="1" x14ac:dyDescent="0.35">
      <c r="A327" s="39" t="s">
        <v>543</v>
      </c>
      <c r="B327" s="14" t="s">
        <v>15</v>
      </c>
      <c r="C327" s="2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" thickBot="1" x14ac:dyDescent="0.35">
      <c r="A328" s="39" t="s">
        <v>544</v>
      </c>
      <c r="B328" s="14" t="s">
        <v>8</v>
      </c>
      <c r="C328" s="2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" thickBot="1" x14ac:dyDescent="0.35">
      <c r="A329" s="39" t="s">
        <v>545</v>
      </c>
      <c r="B329" s="14" t="s">
        <v>9</v>
      </c>
      <c r="C329" s="2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" thickBot="1" x14ac:dyDescent="0.35">
      <c r="A330" s="39" t="s">
        <v>546</v>
      </c>
      <c r="B330" s="24" t="s">
        <v>15</v>
      </c>
      <c r="C330" s="2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" thickBot="1" x14ac:dyDescent="0.35">
      <c r="A331" s="39" t="s">
        <v>547</v>
      </c>
      <c r="B331" s="24" t="s">
        <v>6</v>
      </c>
      <c r="C331" s="2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" thickBot="1" x14ac:dyDescent="0.35">
      <c r="A332" s="39" t="s">
        <v>548</v>
      </c>
      <c r="B332" s="24" t="s">
        <v>6</v>
      </c>
      <c r="C332" s="2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" thickBot="1" x14ac:dyDescent="0.35">
      <c r="A333" s="39" t="s">
        <v>549</v>
      </c>
      <c r="B333" s="14" t="s">
        <v>13</v>
      </c>
      <c r="C333" s="2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" thickBot="1" x14ac:dyDescent="0.35">
      <c r="A334" s="39" t="s">
        <v>550</v>
      </c>
      <c r="B334" s="24" t="s">
        <v>15</v>
      </c>
      <c r="C334" s="2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" thickBot="1" x14ac:dyDescent="0.35">
      <c r="A335" s="39" t="s">
        <v>551</v>
      </c>
      <c r="B335" s="14" t="s">
        <v>13</v>
      </c>
      <c r="C335" s="2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" thickBot="1" x14ac:dyDescent="0.35">
      <c r="A336" s="39" t="s">
        <v>552</v>
      </c>
      <c r="B336" s="24" t="s">
        <v>15</v>
      </c>
      <c r="C336" s="2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" thickBot="1" x14ac:dyDescent="0.35">
      <c r="A337" s="39" t="s">
        <v>553</v>
      </c>
      <c r="B337" s="14" t="s">
        <v>5</v>
      </c>
      <c r="C337" s="2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" thickBot="1" x14ac:dyDescent="0.35">
      <c r="A338" s="39" t="s">
        <v>554</v>
      </c>
      <c r="B338" s="14" t="s">
        <v>5</v>
      </c>
      <c r="C338" s="2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" thickBot="1" x14ac:dyDescent="0.35">
      <c r="A339" s="39" t="s">
        <v>555</v>
      </c>
      <c r="B339" s="14" t="s">
        <v>5</v>
      </c>
      <c r="C339" s="2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" thickBot="1" x14ac:dyDescent="0.35">
      <c r="A340" s="39" t="s">
        <v>556</v>
      </c>
      <c r="B340" s="14" t="s">
        <v>4</v>
      </c>
      <c r="C340" s="2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" thickBot="1" x14ac:dyDescent="0.35">
      <c r="A341" s="39" t="s">
        <v>557</v>
      </c>
      <c r="B341" s="14" t="s">
        <v>4</v>
      </c>
      <c r="C341" s="2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" thickBot="1" x14ac:dyDescent="0.35">
      <c r="A342" s="39" t="s">
        <v>558</v>
      </c>
      <c r="B342" s="14" t="s">
        <v>4</v>
      </c>
      <c r="C342" s="2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" thickBot="1" x14ac:dyDescent="0.35">
      <c r="A343" s="39" t="s">
        <v>559</v>
      </c>
      <c r="B343" s="14" t="s">
        <v>4</v>
      </c>
      <c r="C343" s="2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" thickBot="1" x14ac:dyDescent="0.35">
      <c r="A344" s="39" t="s">
        <v>560</v>
      </c>
      <c r="B344" s="14" t="s">
        <v>6</v>
      </c>
      <c r="C344" s="2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" thickBot="1" x14ac:dyDescent="0.35">
      <c r="A345" s="39" t="s">
        <v>561</v>
      </c>
      <c r="B345" s="14" t="s">
        <v>13</v>
      </c>
      <c r="C345" s="2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" thickBot="1" x14ac:dyDescent="0.35">
      <c r="A346" s="39" t="s">
        <v>562</v>
      </c>
      <c r="B346" s="14" t="s">
        <v>13</v>
      </c>
      <c r="C346" s="2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" thickBot="1" x14ac:dyDescent="0.35">
      <c r="A347" s="39" t="s">
        <v>563</v>
      </c>
      <c r="B347" s="14" t="s">
        <v>13</v>
      </c>
      <c r="C347" s="2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" thickBot="1" x14ac:dyDescent="0.35">
      <c r="A348" s="39" t="s">
        <v>564</v>
      </c>
      <c r="B348" s="14" t="s">
        <v>13</v>
      </c>
      <c r="C348" s="2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" thickBot="1" x14ac:dyDescent="0.35">
      <c r="A349" s="39" t="s">
        <v>565</v>
      </c>
      <c r="B349" s="14" t="s">
        <v>13</v>
      </c>
      <c r="C349" s="2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" thickBot="1" x14ac:dyDescent="0.35">
      <c r="A350" s="41" t="s">
        <v>566</v>
      </c>
      <c r="B350" s="14" t="s">
        <v>4</v>
      </c>
      <c r="C350" s="2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" thickBot="1" x14ac:dyDescent="0.35">
      <c r="A351" s="41" t="s">
        <v>567</v>
      </c>
      <c r="B351" s="14" t="s">
        <v>4</v>
      </c>
      <c r="C351" s="2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" thickBot="1" x14ac:dyDescent="0.35">
      <c r="A352" s="41" t="s">
        <v>568</v>
      </c>
      <c r="B352" s="14" t="s">
        <v>4</v>
      </c>
      <c r="C352" s="2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" thickBot="1" x14ac:dyDescent="0.35">
      <c r="A353" s="41" t="s">
        <v>569</v>
      </c>
      <c r="B353" s="14" t="s">
        <v>4</v>
      </c>
      <c r="C353" s="2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" thickBot="1" x14ac:dyDescent="0.35">
      <c r="A354" s="41" t="s">
        <v>570</v>
      </c>
      <c r="B354" s="14" t="s">
        <v>9</v>
      </c>
      <c r="C354" s="2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" thickBot="1" x14ac:dyDescent="0.35">
      <c r="A355" s="41" t="s">
        <v>571</v>
      </c>
      <c r="B355" s="14" t="s">
        <v>4</v>
      </c>
      <c r="C355" s="2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" thickBot="1" x14ac:dyDescent="0.35">
      <c r="A356" s="41" t="s">
        <v>572</v>
      </c>
      <c r="B356" s="14" t="s">
        <v>4</v>
      </c>
      <c r="C356" s="2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" thickBot="1" x14ac:dyDescent="0.35">
      <c r="A357" s="41" t="s">
        <v>573</v>
      </c>
      <c r="B357" s="14" t="s">
        <v>13</v>
      </c>
      <c r="C357" s="2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" thickBot="1" x14ac:dyDescent="0.35">
      <c r="A358" s="41" t="s">
        <v>574</v>
      </c>
      <c r="B358" s="14" t="s">
        <v>13</v>
      </c>
      <c r="C358" s="2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" thickBot="1" x14ac:dyDescent="0.35">
      <c r="A359" s="41" t="s">
        <v>575</v>
      </c>
      <c r="B359" s="14" t="s">
        <v>4</v>
      </c>
      <c r="C359" s="2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" thickBot="1" x14ac:dyDescent="0.35">
      <c r="A360" s="41" t="s">
        <v>576</v>
      </c>
      <c r="B360" s="14"/>
      <c r="C360" s="2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" thickBot="1" x14ac:dyDescent="0.35">
      <c r="A361" s="41" t="s">
        <v>577</v>
      </c>
      <c r="B361" s="14" t="s">
        <v>8</v>
      </c>
      <c r="C361" s="2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" thickBot="1" x14ac:dyDescent="0.35">
      <c r="A362" s="41" t="s">
        <v>578</v>
      </c>
      <c r="B362" s="14"/>
      <c r="C362" s="2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" thickBot="1" x14ac:dyDescent="0.35">
      <c r="A363" s="41" t="s">
        <v>579</v>
      </c>
      <c r="B363" s="14" t="s">
        <v>13</v>
      </c>
      <c r="C363" s="2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" thickBot="1" x14ac:dyDescent="0.35">
      <c r="A364" s="41" t="s">
        <v>580</v>
      </c>
      <c r="B364" s="14"/>
      <c r="C364" s="2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" thickBot="1" x14ac:dyDescent="0.35">
      <c r="A365" s="41" t="s">
        <v>581</v>
      </c>
      <c r="B365" s="14" t="s">
        <v>14</v>
      </c>
      <c r="C365" s="2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" thickBot="1" x14ac:dyDescent="0.35">
      <c r="A366" s="41" t="s">
        <v>582</v>
      </c>
      <c r="B366" s="14" t="s">
        <v>9</v>
      </c>
      <c r="C366" s="2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" thickBot="1" x14ac:dyDescent="0.35">
      <c r="A367" s="41" t="s">
        <v>175</v>
      </c>
      <c r="B367" s="14" t="s">
        <v>4</v>
      </c>
      <c r="C367" s="2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" thickBot="1" x14ac:dyDescent="0.35">
      <c r="A368" s="41" t="s">
        <v>583</v>
      </c>
      <c r="B368" s="14" t="s">
        <v>13</v>
      </c>
      <c r="C368" s="2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" thickBot="1" x14ac:dyDescent="0.35">
      <c r="A369" s="41" t="s">
        <v>173</v>
      </c>
      <c r="B369" s="14" t="s">
        <v>9</v>
      </c>
      <c r="C369" s="2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" thickBot="1" x14ac:dyDescent="0.35">
      <c r="A370" s="41" t="s">
        <v>584</v>
      </c>
      <c r="B370" s="14" t="s">
        <v>4</v>
      </c>
      <c r="C370" s="2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" thickBot="1" x14ac:dyDescent="0.35">
      <c r="A371" s="41" t="s">
        <v>585</v>
      </c>
      <c r="B371" s="14" t="s">
        <v>4</v>
      </c>
      <c r="C371" s="2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" thickBot="1" x14ac:dyDescent="0.35">
      <c r="A372" s="41" t="s">
        <v>586</v>
      </c>
      <c r="B372" s="14" t="s">
        <v>4</v>
      </c>
      <c r="C372" s="2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" thickBot="1" x14ac:dyDescent="0.35">
      <c r="A373" s="41" t="s">
        <v>587</v>
      </c>
      <c r="B373" s="14" t="s">
        <v>4</v>
      </c>
      <c r="C373" s="2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" thickBot="1" x14ac:dyDescent="0.35">
      <c r="A374" s="41" t="s">
        <v>588</v>
      </c>
      <c r="B374" s="14" t="s">
        <v>4</v>
      </c>
      <c r="C374" s="2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" thickBot="1" x14ac:dyDescent="0.35">
      <c r="A375" s="41" t="s">
        <v>589</v>
      </c>
      <c r="B375" s="14" t="s">
        <v>4</v>
      </c>
      <c r="C375" s="2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" thickBot="1" x14ac:dyDescent="0.35">
      <c r="A376" s="41" t="s">
        <v>590</v>
      </c>
      <c r="B376" s="14" t="s">
        <v>4</v>
      </c>
      <c r="C376" s="2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" thickBot="1" x14ac:dyDescent="0.35">
      <c r="A377" s="41" t="s">
        <v>591</v>
      </c>
      <c r="B377" s="14" t="s">
        <v>5</v>
      </c>
      <c r="C377" s="2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" thickBot="1" x14ac:dyDescent="0.35">
      <c r="A378" s="41" t="s">
        <v>592</v>
      </c>
      <c r="B378" s="14" t="s">
        <v>13</v>
      </c>
      <c r="C378" s="2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" thickBot="1" x14ac:dyDescent="0.35">
      <c r="A379" s="41" t="s">
        <v>593</v>
      </c>
      <c r="B379" s="14" t="s">
        <v>13</v>
      </c>
      <c r="C379" s="2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" thickBot="1" x14ac:dyDescent="0.35">
      <c r="A380" s="41" t="s">
        <v>594</v>
      </c>
      <c r="B380" s="14" t="s">
        <v>13</v>
      </c>
      <c r="C380" s="2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" thickBot="1" x14ac:dyDescent="0.35">
      <c r="A381" s="41" t="s">
        <v>595</v>
      </c>
      <c r="B381" s="14" t="s">
        <v>4</v>
      </c>
      <c r="C381" s="2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" thickBot="1" x14ac:dyDescent="0.35">
      <c r="A382" s="41" t="s">
        <v>596</v>
      </c>
      <c r="B382" s="14" t="s">
        <v>5</v>
      </c>
      <c r="C382" s="2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" thickBot="1" x14ac:dyDescent="0.35">
      <c r="A383" s="41" t="s">
        <v>597</v>
      </c>
      <c r="B383" s="14" t="s">
        <v>5</v>
      </c>
      <c r="C383" s="2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" thickBot="1" x14ac:dyDescent="0.35">
      <c r="A384" s="41" t="s">
        <v>598</v>
      </c>
      <c r="B384" s="14" t="s">
        <v>5</v>
      </c>
      <c r="C384" s="2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" thickBot="1" x14ac:dyDescent="0.35">
      <c r="A385" s="41" t="s">
        <v>599</v>
      </c>
      <c r="B385" s="14" t="s">
        <v>5</v>
      </c>
      <c r="C385" s="2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" thickBot="1" x14ac:dyDescent="0.35">
      <c r="A386" s="41" t="s">
        <v>600</v>
      </c>
      <c r="B386" s="14" t="s">
        <v>5</v>
      </c>
      <c r="C386" s="2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" thickBot="1" x14ac:dyDescent="0.35">
      <c r="A387" s="41" t="s">
        <v>601</v>
      </c>
      <c r="B387" s="14" t="s">
        <v>13</v>
      </c>
      <c r="C387" s="2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" thickBot="1" x14ac:dyDescent="0.35">
      <c r="A388" s="41" t="s">
        <v>602</v>
      </c>
      <c r="B388" s="14" t="s">
        <v>13</v>
      </c>
      <c r="C388" s="2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" thickBot="1" x14ac:dyDescent="0.35">
      <c r="A389" s="41" t="s">
        <v>603</v>
      </c>
      <c r="B389" s="14" t="s">
        <v>4</v>
      </c>
      <c r="C389" s="2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" thickBot="1" x14ac:dyDescent="0.35">
      <c r="A390" s="41" t="s">
        <v>604</v>
      </c>
      <c r="B390" s="14" t="s">
        <v>4</v>
      </c>
      <c r="C390" s="2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" thickBot="1" x14ac:dyDescent="0.35">
      <c r="A391" s="41" t="s">
        <v>605</v>
      </c>
      <c r="B391" s="14" t="s">
        <v>4</v>
      </c>
      <c r="C391" s="2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" thickBot="1" x14ac:dyDescent="0.35">
      <c r="A392" s="41" t="s">
        <v>606</v>
      </c>
      <c r="B392" s="14" t="s">
        <v>5</v>
      </c>
      <c r="C392" s="2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" thickBot="1" x14ac:dyDescent="0.35">
      <c r="A393" s="41" t="s">
        <v>607</v>
      </c>
      <c r="B393" s="14" t="s">
        <v>5</v>
      </c>
      <c r="C393" s="2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" thickBot="1" x14ac:dyDescent="0.35">
      <c r="A394" s="41" t="s">
        <v>608</v>
      </c>
      <c r="B394" s="14" t="s">
        <v>6</v>
      </c>
      <c r="C394" s="2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" thickBot="1" x14ac:dyDescent="0.35">
      <c r="A395" s="41" t="s">
        <v>609</v>
      </c>
      <c r="B395" s="14" t="s">
        <v>9</v>
      </c>
      <c r="C395" s="2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" thickBot="1" x14ac:dyDescent="0.35">
      <c r="A396" s="41" t="s">
        <v>610</v>
      </c>
      <c r="B396" s="14" t="s">
        <v>611</v>
      </c>
      <c r="C396" s="2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" thickBot="1" x14ac:dyDescent="0.35">
      <c r="A397" s="41" t="s">
        <v>612</v>
      </c>
      <c r="B397" s="14" t="s">
        <v>5</v>
      </c>
      <c r="C397" s="2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" thickBot="1" x14ac:dyDescent="0.35">
      <c r="A398" s="41" t="s">
        <v>613</v>
      </c>
      <c r="B398" s="14" t="s">
        <v>5</v>
      </c>
      <c r="C398" s="2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" thickBot="1" x14ac:dyDescent="0.35">
      <c r="A399" s="41" t="s">
        <v>614</v>
      </c>
      <c r="B399" s="14" t="s">
        <v>6</v>
      </c>
      <c r="C399" s="2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" thickBot="1" x14ac:dyDescent="0.35">
      <c r="A400" s="41" t="s">
        <v>615</v>
      </c>
      <c r="B400" s="14" t="s">
        <v>4</v>
      </c>
      <c r="C400" s="2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" thickBot="1" x14ac:dyDescent="0.35">
      <c r="A401" s="41" t="s">
        <v>616</v>
      </c>
      <c r="B401" s="14" t="s">
        <v>611</v>
      </c>
      <c r="C401" s="2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" thickBot="1" x14ac:dyDescent="0.35">
      <c r="A402" s="41" t="s">
        <v>617</v>
      </c>
      <c r="B402" s="14" t="s">
        <v>9</v>
      </c>
      <c r="C402" s="2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" thickBot="1" x14ac:dyDescent="0.35">
      <c r="A403" s="41" t="s">
        <v>618</v>
      </c>
      <c r="B403" s="14" t="s">
        <v>4</v>
      </c>
      <c r="C403" s="2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" thickBot="1" x14ac:dyDescent="0.35">
      <c r="A404" s="41" t="s">
        <v>619</v>
      </c>
      <c r="B404" s="14" t="s">
        <v>4</v>
      </c>
      <c r="C404" s="2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" thickBot="1" x14ac:dyDescent="0.35">
      <c r="A405" s="41" t="s">
        <v>620</v>
      </c>
      <c r="B405" s="14" t="s">
        <v>4</v>
      </c>
      <c r="C405" s="2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" thickBot="1" x14ac:dyDescent="0.35">
      <c r="A406" s="41" t="s">
        <v>621</v>
      </c>
      <c r="B406" s="14" t="s">
        <v>6</v>
      </c>
      <c r="C406" s="2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" thickBot="1" x14ac:dyDescent="0.35">
      <c r="A407" s="41" t="s">
        <v>622</v>
      </c>
      <c r="B407" s="14" t="s">
        <v>4</v>
      </c>
      <c r="C407" s="2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" thickBot="1" x14ac:dyDescent="0.35">
      <c r="A408" s="41" t="s">
        <v>623</v>
      </c>
      <c r="B408" s="14" t="s">
        <v>9</v>
      </c>
      <c r="C408" s="2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" thickBot="1" x14ac:dyDescent="0.35">
      <c r="A409" s="41" t="s">
        <v>624</v>
      </c>
      <c r="B409" s="14" t="s">
        <v>4</v>
      </c>
      <c r="C409" s="2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" thickBot="1" x14ac:dyDescent="0.35">
      <c r="A410" s="41" t="s">
        <v>625</v>
      </c>
      <c r="B410" s="14" t="s">
        <v>4</v>
      </c>
      <c r="C410" s="2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" thickBot="1" x14ac:dyDescent="0.35">
      <c r="A411" s="41" t="s">
        <v>626</v>
      </c>
      <c r="B411" s="14" t="s">
        <v>4</v>
      </c>
      <c r="C411" s="2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" thickBot="1" x14ac:dyDescent="0.35">
      <c r="A412" s="41" t="s">
        <v>627</v>
      </c>
      <c r="B412" s="14" t="s">
        <v>4</v>
      </c>
      <c r="C412" s="2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" thickBot="1" x14ac:dyDescent="0.35">
      <c r="A413" s="41" t="s">
        <v>628</v>
      </c>
      <c r="B413" s="14" t="s">
        <v>4</v>
      </c>
      <c r="C413" s="2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" thickBot="1" x14ac:dyDescent="0.35">
      <c r="A414" s="41" t="s">
        <v>629</v>
      </c>
      <c r="B414" s="14" t="s">
        <v>4</v>
      </c>
      <c r="C414" s="2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" thickBot="1" x14ac:dyDescent="0.35">
      <c r="A415" s="41" t="s">
        <v>630</v>
      </c>
      <c r="B415" s="14" t="s">
        <v>9</v>
      </c>
      <c r="C415" s="2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" thickBot="1" x14ac:dyDescent="0.35">
      <c r="A416" s="41" t="s">
        <v>631</v>
      </c>
      <c r="B416" s="14" t="s">
        <v>4</v>
      </c>
      <c r="C416" s="2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" thickBot="1" x14ac:dyDescent="0.35">
      <c r="A417" s="41" t="s">
        <v>632</v>
      </c>
      <c r="B417" s="14" t="s">
        <v>4</v>
      </c>
      <c r="C417" s="2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" thickBot="1" x14ac:dyDescent="0.35">
      <c r="A418" s="41" t="s">
        <v>633</v>
      </c>
      <c r="B418" s="14" t="s">
        <v>4</v>
      </c>
      <c r="C418" s="2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" thickBot="1" x14ac:dyDescent="0.35">
      <c r="A419" s="41" t="s">
        <v>634</v>
      </c>
      <c r="B419" s="14" t="s">
        <v>6</v>
      </c>
      <c r="C419" s="2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" thickBot="1" x14ac:dyDescent="0.35">
      <c r="A420" s="41" t="s">
        <v>635</v>
      </c>
      <c r="B420" s="14" t="s">
        <v>6</v>
      </c>
      <c r="C420" s="2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" thickBot="1" x14ac:dyDescent="0.35">
      <c r="A421" s="41" t="s">
        <v>636</v>
      </c>
      <c r="B421" s="14" t="s">
        <v>6</v>
      </c>
      <c r="C421" s="2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" thickBot="1" x14ac:dyDescent="0.35">
      <c r="A422" s="41" t="s">
        <v>637</v>
      </c>
      <c r="B422" s="14" t="s">
        <v>4</v>
      </c>
      <c r="C422" s="2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" thickBot="1" x14ac:dyDescent="0.35">
      <c r="A423" s="41" t="s">
        <v>638</v>
      </c>
      <c r="B423" s="14" t="s">
        <v>9</v>
      </c>
      <c r="C423" s="2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" thickBot="1" x14ac:dyDescent="0.35">
      <c r="A424" s="41" t="s">
        <v>639</v>
      </c>
      <c r="B424" s="14" t="s">
        <v>4</v>
      </c>
      <c r="C424" s="2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" thickBot="1" x14ac:dyDescent="0.35">
      <c r="A425" s="41" t="s">
        <v>640</v>
      </c>
      <c r="B425" s="14" t="s">
        <v>5</v>
      </c>
      <c r="C425" s="2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" thickBot="1" x14ac:dyDescent="0.35">
      <c r="A426" s="44" t="s">
        <v>641</v>
      </c>
      <c r="B426" s="45" t="s">
        <v>6</v>
      </c>
      <c r="C426" s="2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" thickBot="1" x14ac:dyDescent="0.35">
      <c r="A427" s="14"/>
      <c r="B427" s="14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" thickBot="1" x14ac:dyDescent="0.35">
      <c r="A428" s="14"/>
      <c r="B428" s="14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" thickBot="1" x14ac:dyDescent="0.35">
      <c r="A429" s="14"/>
      <c r="B429" s="14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" thickBot="1" x14ac:dyDescent="0.35">
      <c r="A430" s="14"/>
      <c r="B430" s="14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" thickBot="1" x14ac:dyDescent="0.35">
      <c r="A431" s="14"/>
      <c r="B431" s="14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" thickBot="1" x14ac:dyDescent="0.35">
      <c r="A432" s="14"/>
      <c r="B432" s="14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" thickBot="1" x14ac:dyDescent="0.35">
      <c r="A433" s="14"/>
      <c r="B433" s="14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" thickBot="1" x14ac:dyDescent="0.35">
      <c r="A434" s="14"/>
      <c r="B434" s="14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" thickBot="1" x14ac:dyDescent="0.35">
      <c r="A435" s="14"/>
      <c r="B435" s="14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" thickBot="1" x14ac:dyDescent="0.35">
      <c r="A436" s="14"/>
      <c r="B436" s="14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" thickBot="1" x14ac:dyDescent="0.35">
      <c r="A437" s="14"/>
      <c r="B437" s="14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" thickBot="1" x14ac:dyDescent="0.35">
      <c r="A438" s="14"/>
      <c r="B438" s="14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" thickBot="1" x14ac:dyDescent="0.35">
      <c r="A439" s="14"/>
      <c r="B439" s="14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" thickBot="1" x14ac:dyDescent="0.35">
      <c r="A440" s="14"/>
      <c r="B440" s="14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" thickBot="1" x14ac:dyDescent="0.35">
      <c r="A441" s="14"/>
      <c r="B441" s="14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" thickBot="1" x14ac:dyDescent="0.35">
      <c r="A442" s="14"/>
      <c r="B442" s="14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" thickBot="1" x14ac:dyDescent="0.35">
      <c r="A443" s="14"/>
      <c r="B443" s="14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" thickBot="1" x14ac:dyDescent="0.35">
      <c r="A444" s="14"/>
      <c r="B444" s="14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" thickBot="1" x14ac:dyDescent="0.35">
      <c r="A445" s="14"/>
      <c r="B445" s="14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" thickBot="1" x14ac:dyDescent="0.35">
      <c r="A446" s="14"/>
      <c r="B446" s="14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" thickBot="1" x14ac:dyDescent="0.35">
      <c r="A447" s="14"/>
      <c r="B447" s="14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" thickBot="1" x14ac:dyDescent="0.35">
      <c r="A448" s="14"/>
      <c r="B448" s="14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" thickBot="1" x14ac:dyDescent="0.35">
      <c r="A449" s="14"/>
      <c r="B449" s="14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" thickBot="1" x14ac:dyDescent="0.35">
      <c r="A450" s="14"/>
      <c r="B450" s="14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" thickBot="1" x14ac:dyDescent="0.35">
      <c r="A451" s="14"/>
      <c r="B451" s="14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" thickBot="1" x14ac:dyDescent="0.35">
      <c r="A452" s="14"/>
      <c r="B452" s="14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" thickBot="1" x14ac:dyDescent="0.35">
      <c r="A453" s="14"/>
      <c r="B453" s="14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" thickBot="1" x14ac:dyDescent="0.35">
      <c r="A454" s="14"/>
      <c r="B454" s="14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" thickBot="1" x14ac:dyDescent="0.35">
      <c r="A455" s="14"/>
      <c r="B455" s="14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" thickBot="1" x14ac:dyDescent="0.35">
      <c r="A456" s="14"/>
      <c r="B456" s="14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" thickBot="1" x14ac:dyDescent="0.35">
      <c r="A457" s="14"/>
      <c r="B457" s="14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" thickBot="1" x14ac:dyDescent="0.35">
      <c r="A458" s="14"/>
      <c r="B458" s="14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" thickBot="1" x14ac:dyDescent="0.35">
      <c r="A459" s="14"/>
      <c r="B459" s="14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" thickBot="1" x14ac:dyDescent="0.35">
      <c r="A460" s="14"/>
      <c r="B460" s="14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" thickBot="1" x14ac:dyDescent="0.35">
      <c r="A461" s="14"/>
      <c r="B461" s="14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" thickBot="1" x14ac:dyDescent="0.35">
      <c r="A462" s="14"/>
      <c r="B462" s="14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" thickBot="1" x14ac:dyDescent="0.35">
      <c r="A463" s="14"/>
      <c r="B463" s="14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" thickBot="1" x14ac:dyDescent="0.35">
      <c r="A464" s="14"/>
      <c r="B464" s="14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" thickBot="1" x14ac:dyDescent="0.35">
      <c r="A465" s="14"/>
      <c r="B465" s="14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" thickBot="1" x14ac:dyDescent="0.35">
      <c r="A466" s="14"/>
      <c r="B466" s="14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" thickBot="1" x14ac:dyDescent="0.35">
      <c r="A467" s="14"/>
      <c r="B467" s="14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" thickBot="1" x14ac:dyDescent="0.35">
      <c r="A468" s="14"/>
      <c r="B468" s="14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" thickBot="1" x14ac:dyDescent="0.35">
      <c r="A469" s="14"/>
      <c r="B469" s="14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" thickBot="1" x14ac:dyDescent="0.35">
      <c r="A470" s="14"/>
      <c r="B470" s="14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" thickBot="1" x14ac:dyDescent="0.35">
      <c r="A471" s="14"/>
      <c r="B471" s="14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" thickBot="1" x14ac:dyDescent="0.35">
      <c r="A472" s="14"/>
      <c r="B472" s="14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" thickBot="1" x14ac:dyDescent="0.35">
      <c r="A473" s="14"/>
      <c r="B473" s="14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" thickBot="1" x14ac:dyDescent="0.35">
      <c r="A474" s="14"/>
      <c r="B474" s="14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" thickBot="1" x14ac:dyDescent="0.35">
      <c r="A475" s="14"/>
      <c r="B475" s="14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" thickBot="1" x14ac:dyDescent="0.35">
      <c r="A476" s="14"/>
      <c r="B476" s="14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" thickBot="1" x14ac:dyDescent="0.35">
      <c r="A477" s="14"/>
      <c r="B477" s="14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" thickBot="1" x14ac:dyDescent="0.35">
      <c r="A478" s="14"/>
      <c r="B478" s="14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" thickBot="1" x14ac:dyDescent="0.35">
      <c r="A479" s="14"/>
      <c r="B479" s="14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" thickBot="1" x14ac:dyDescent="0.35">
      <c r="A480" s="14"/>
      <c r="B480" s="14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" thickBot="1" x14ac:dyDescent="0.35">
      <c r="A481" s="14"/>
      <c r="B481" s="14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" thickBot="1" x14ac:dyDescent="0.35">
      <c r="A482" s="14"/>
      <c r="B482" s="14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" thickBot="1" x14ac:dyDescent="0.35">
      <c r="A483" s="14"/>
      <c r="B483" s="14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" thickBot="1" x14ac:dyDescent="0.35">
      <c r="A484" s="14"/>
      <c r="B484" s="14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" thickBot="1" x14ac:dyDescent="0.35">
      <c r="A485" s="14"/>
      <c r="B485" s="14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" thickBot="1" x14ac:dyDescent="0.35">
      <c r="A486" s="14"/>
      <c r="B486" s="14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" thickBot="1" x14ac:dyDescent="0.35">
      <c r="A487" s="14"/>
      <c r="B487" s="14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" thickBot="1" x14ac:dyDescent="0.35">
      <c r="A488" s="14"/>
      <c r="B488" s="14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" thickBot="1" x14ac:dyDescent="0.35">
      <c r="A489" s="14"/>
      <c r="B489" s="14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" thickBot="1" x14ac:dyDescent="0.35">
      <c r="A490" s="14"/>
      <c r="B490" s="14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" thickBot="1" x14ac:dyDescent="0.35">
      <c r="A491" s="14"/>
      <c r="B491" s="14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" thickBot="1" x14ac:dyDescent="0.35">
      <c r="A492" s="14"/>
      <c r="B492" s="14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" thickBot="1" x14ac:dyDescent="0.35">
      <c r="A493" s="14"/>
      <c r="B493" s="14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" thickBot="1" x14ac:dyDescent="0.35">
      <c r="A494" s="14"/>
      <c r="B494" s="14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" thickBot="1" x14ac:dyDescent="0.35">
      <c r="A495" s="14"/>
      <c r="B495" s="14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" thickBot="1" x14ac:dyDescent="0.35">
      <c r="A496" s="14"/>
      <c r="B496" s="14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" thickBot="1" x14ac:dyDescent="0.35">
      <c r="A497" s="14"/>
      <c r="B497" s="14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" thickBot="1" x14ac:dyDescent="0.35">
      <c r="A498" s="14"/>
      <c r="B498" s="14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" thickBot="1" x14ac:dyDescent="0.35">
      <c r="A499" s="14"/>
      <c r="B499" s="14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" thickBot="1" x14ac:dyDescent="0.35">
      <c r="A500" s="14"/>
      <c r="B500" s="14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" thickBot="1" x14ac:dyDescent="0.35">
      <c r="A501" s="14"/>
      <c r="B501" s="14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" thickBot="1" x14ac:dyDescent="0.35">
      <c r="A502" s="14"/>
      <c r="B502" s="14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" thickBot="1" x14ac:dyDescent="0.35">
      <c r="A503" s="14"/>
      <c r="B503" s="14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" thickBot="1" x14ac:dyDescent="0.35">
      <c r="A504" s="14"/>
      <c r="B504" s="14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" thickBot="1" x14ac:dyDescent="0.35">
      <c r="A505" s="14"/>
      <c r="B505" s="14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" thickBot="1" x14ac:dyDescent="0.35">
      <c r="A506" s="14"/>
      <c r="B506" s="14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" thickBot="1" x14ac:dyDescent="0.35">
      <c r="A507" s="14"/>
      <c r="B507" s="14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" thickBot="1" x14ac:dyDescent="0.35">
      <c r="A508" s="14"/>
      <c r="B508" s="14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" thickBot="1" x14ac:dyDescent="0.35">
      <c r="A509" s="14"/>
      <c r="B509" s="14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" thickBot="1" x14ac:dyDescent="0.35">
      <c r="A510" s="14"/>
      <c r="B510" s="14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" thickBot="1" x14ac:dyDescent="0.35">
      <c r="A511" s="14"/>
      <c r="B511" s="14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" thickBot="1" x14ac:dyDescent="0.35">
      <c r="A512" s="14"/>
      <c r="B512" s="14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" thickBot="1" x14ac:dyDescent="0.35">
      <c r="A513" s="14"/>
      <c r="B513" s="14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" thickBot="1" x14ac:dyDescent="0.35">
      <c r="A514" s="14"/>
      <c r="B514" s="14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" thickBot="1" x14ac:dyDescent="0.35">
      <c r="A515" s="14"/>
      <c r="B515" s="14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" thickBot="1" x14ac:dyDescent="0.35">
      <c r="A516" s="14"/>
      <c r="B516" s="14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" thickBot="1" x14ac:dyDescent="0.35">
      <c r="A517" s="14"/>
      <c r="B517" s="14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" thickBot="1" x14ac:dyDescent="0.35">
      <c r="A518" s="14"/>
      <c r="B518" s="14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" thickBot="1" x14ac:dyDescent="0.35">
      <c r="A519" s="14"/>
      <c r="B519" s="14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" thickBot="1" x14ac:dyDescent="0.35">
      <c r="A520" s="14"/>
      <c r="B520" s="14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" thickBot="1" x14ac:dyDescent="0.35">
      <c r="A521" s="14"/>
      <c r="B521" s="14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" thickBot="1" x14ac:dyDescent="0.35">
      <c r="A522" s="14"/>
      <c r="B522" s="14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" thickBot="1" x14ac:dyDescent="0.35">
      <c r="A523" s="14"/>
      <c r="B523" s="14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" thickBot="1" x14ac:dyDescent="0.35">
      <c r="A524" s="14"/>
      <c r="B524" s="14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" thickBot="1" x14ac:dyDescent="0.35">
      <c r="A525" s="14"/>
      <c r="B525" s="14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" thickBot="1" x14ac:dyDescent="0.35">
      <c r="A526" s="14"/>
      <c r="B526" s="14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" thickBot="1" x14ac:dyDescent="0.35">
      <c r="A527" s="14"/>
      <c r="B527" s="14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" thickBot="1" x14ac:dyDescent="0.35">
      <c r="A528" s="14"/>
      <c r="B528" s="14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" thickBot="1" x14ac:dyDescent="0.35">
      <c r="A529" s="14"/>
      <c r="B529" s="14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" thickBot="1" x14ac:dyDescent="0.35">
      <c r="A530" s="14"/>
      <c r="B530" s="14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" thickBot="1" x14ac:dyDescent="0.35">
      <c r="A531" s="14"/>
      <c r="B531" s="14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" thickBot="1" x14ac:dyDescent="0.35">
      <c r="A532" s="14"/>
      <c r="B532" s="14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" thickBot="1" x14ac:dyDescent="0.35">
      <c r="A533" s="14"/>
      <c r="B533" s="14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" thickBot="1" x14ac:dyDescent="0.35">
      <c r="A534" s="14"/>
      <c r="B534" s="14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" thickBot="1" x14ac:dyDescent="0.35">
      <c r="A535" s="14"/>
      <c r="B535" s="14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" thickBot="1" x14ac:dyDescent="0.35">
      <c r="A536" s="14"/>
      <c r="B536" s="14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" thickBot="1" x14ac:dyDescent="0.35">
      <c r="A537" s="14"/>
      <c r="B537" s="14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" thickBot="1" x14ac:dyDescent="0.35">
      <c r="A538" s="14"/>
      <c r="B538" s="14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" thickBot="1" x14ac:dyDescent="0.35">
      <c r="A539" s="14"/>
      <c r="B539" s="14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" thickBot="1" x14ac:dyDescent="0.35">
      <c r="A540" s="14"/>
      <c r="B540" s="14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" thickBot="1" x14ac:dyDescent="0.35">
      <c r="A541" s="14"/>
      <c r="B541" s="14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" thickBot="1" x14ac:dyDescent="0.35">
      <c r="A542" s="14"/>
      <c r="B542" s="14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" thickBot="1" x14ac:dyDescent="0.35">
      <c r="A543" s="14"/>
      <c r="B543" s="14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" thickBot="1" x14ac:dyDescent="0.35">
      <c r="A544" s="14"/>
      <c r="B544" s="14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" thickBot="1" x14ac:dyDescent="0.35">
      <c r="A545" s="14"/>
      <c r="B545" s="14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" thickBot="1" x14ac:dyDescent="0.35">
      <c r="A546" s="14"/>
      <c r="B546" s="14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" thickBot="1" x14ac:dyDescent="0.35">
      <c r="A547" s="14"/>
      <c r="B547" s="14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" thickBot="1" x14ac:dyDescent="0.35">
      <c r="A548" s="14"/>
      <c r="B548" s="14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" thickBot="1" x14ac:dyDescent="0.35">
      <c r="A549" s="14"/>
      <c r="B549" s="14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" thickBot="1" x14ac:dyDescent="0.35">
      <c r="A550" s="14"/>
      <c r="B550" s="14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" thickBot="1" x14ac:dyDescent="0.35">
      <c r="A551" s="14"/>
      <c r="B551" s="14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" thickBot="1" x14ac:dyDescent="0.35">
      <c r="A552" s="14"/>
      <c r="B552" s="14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" thickBot="1" x14ac:dyDescent="0.35">
      <c r="A553" s="14"/>
      <c r="B553" s="14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" thickBot="1" x14ac:dyDescent="0.35">
      <c r="A554" s="14"/>
      <c r="B554" s="14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" thickBot="1" x14ac:dyDescent="0.35">
      <c r="A555" s="14"/>
      <c r="B555" s="14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" thickBot="1" x14ac:dyDescent="0.35">
      <c r="A556" s="14"/>
      <c r="B556" s="14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" thickBot="1" x14ac:dyDescent="0.35">
      <c r="A557" s="14"/>
      <c r="B557" s="14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" thickBot="1" x14ac:dyDescent="0.35">
      <c r="A558" s="14"/>
      <c r="B558" s="14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" thickBot="1" x14ac:dyDescent="0.35">
      <c r="A559" s="14"/>
      <c r="B559" s="14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" thickBot="1" x14ac:dyDescent="0.35">
      <c r="A560" s="14"/>
      <c r="B560" s="14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" thickBot="1" x14ac:dyDescent="0.35">
      <c r="A561" s="14"/>
      <c r="B561" s="14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" thickBot="1" x14ac:dyDescent="0.35">
      <c r="A562" s="14"/>
      <c r="B562" s="14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" thickBot="1" x14ac:dyDescent="0.35">
      <c r="A563" s="14"/>
      <c r="B563" s="14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" thickBot="1" x14ac:dyDescent="0.35">
      <c r="A564" s="14"/>
      <c r="B564" s="14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" thickBot="1" x14ac:dyDescent="0.35">
      <c r="A565" s="14"/>
      <c r="B565" s="14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" thickBot="1" x14ac:dyDescent="0.35">
      <c r="A566" s="14"/>
      <c r="B566" s="14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" thickBot="1" x14ac:dyDescent="0.35">
      <c r="A567" s="14"/>
      <c r="B567" s="14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" thickBot="1" x14ac:dyDescent="0.35">
      <c r="A568" s="14"/>
      <c r="B568" s="14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" thickBot="1" x14ac:dyDescent="0.35">
      <c r="A569" s="14"/>
      <c r="B569" s="14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" thickBot="1" x14ac:dyDescent="0.35">
      <c r="A570" s="14"/>
      <c r="B570" s="14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" thickBot="1" x14ac:dyDescent="0.35">
      <c r="A571" s="14"/>
      <c r="B571" s="14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" thickBot="1" x14ac:dyDescent="0.35">
      <c r="A572" s="14"/>
      <c r="B572" s="14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" thickBot="1" x14ac:dyDescent="0.35">
      <c r="A573" s="14"/>
      <c r="B573" s="14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" thickBot="1" x14ac:dyDescent="0.35">
      <c r="A574" s="14"/>
      <c r="B574" s="14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" thickBot="1" x14ac:dyDescent="0.35">
      <c r="A575" s="14"/>
      <c r="B575" s="14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" thickBot="1" x14ac:dyDescent="0.35">
      <c r="A576" s="14"/>
      <c r="B576" s="14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" thickBot="1" x14ac:dyDescent="0.35">
      <c r="A577" s="14"/>
      <c r="B577" s="14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" thickBot="1" x14ac:dyDescent="0.35">
      <c r="A578" s="14"/>
      <c r="B578" s="14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" thickBot="1" x14ac:dyDescent="0.35">
      <c r="A579" s="14"/>
      <c r="B579" s="14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" thickBot="1" x14ac:dyDescent="0.35">
      <c r="A580" s="14"/>
      <c r="B580" s="14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" thickBot="1" x14ac:dyDescent="0.35">
      <c r="A581" s="14"/>
      <c r="B581" s="14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" thickBot="1" x14ac:dyDescent="0.35">
      <c r="A582" s="14"/>
      <c r="B582" s="14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" thickBot="1" x14ac:dyDescent="0.35">
      <c r="A583" s="14"/>
      <c r="B583" s="14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" thickBot="1" x14ac:dyDescent="0.35">
      <c r="A584" s="14"/>
      <c r="B584" s="14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" thickBot="1" x14ac:dyDescent="0.35">
      <c r="A585" s="14"/>
      <c r="B585" s="14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" thickBot="1" x14ac:dyDescent="0.35">
      <c r="A586" s="14"/>
      <c r="B586" s="14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" thickBot="1" x14ac:dyDescent="0.35">
      <c r="A587" s="14"/>
      <c r="B587" s="14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" thickBot="1" x14ac:dyDescent="0.35">
      <c r="A588" s="14"/>
      <c r="B588" s="14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" thickBot="1" x14ac:dyDescent="0.35">
      <c r="A589" s="14"/>
      <c r="B589" s="14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" thickBot="1" x14ac:dyDescent="0.35">
      <c r="A590" s="14"/>
      <c r="B590" s="14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" thickBot="1" x14ac:dyDescent="0.35">
      <c r="A591" s="14"/>
      <c r="B591" s="14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" thickBot="1" x14ac:dyDescent="0.35">
      <c r="A592" s="14"/>
      <c r="B592" s="14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" thickBot="1" x14ac:dyDescent="0.35">
      <c r="A593" s="14"/>
      <c r="B593" s="14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" thickBot="1" x14ac:dyDescent="0.35">
      <c r="A594" s="14"/>
      <c r="B594" s="14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" thickBot="1" x14ac:dyDescent="0.35">
      <c r="A595" s="14"/>
      <c r="B595" s="14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" thickBot="1" x14ac:dyDescent="0.35">
      <c r="A596" s="14"/>
      <c r="B596" s="14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" thickBot="1" x14ac:dyDescent="0.35">
      <c r="A597" s="14"/>
      <c r="B597" s="14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" thickBot="1" x14ac:dyDescent="0.35">
      <c r="A598" s="14"/>
      <c r="B598" s="14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" thickBot="1" x14ac:dyDescent="0.35">
      <c r="A599" s="14"/>
      <c r="B599" s="14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" thickBot="1" x14ac:dyDescent="0.35">
      <c r="A600" s="14"/>
      <c r="B600" s="14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" thickBot="1" x14ac:dyDescent="0.35">
      <c r="A601" s="14"/>
      <c r="B601" s="14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" thickBot="1" x14ac:dyDescent="0.35">
      <c r="A602" s="14"/>
      <c r="B602" s="14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" thickBot="1" x14ac:dyDescent="0.35">
      <c r="A603" s="14"/>
      <c r="B603" s="14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" thickBot="1" x14ac:dyDescent="0.35">
      <c r="A604" s="14"/>
      <c r="B604" s="14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" thickBot="1" x14ac:dyDescent="0.35">
      <c r="A605" s="14"/>
      <c r="B605" s="14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" thickBot="1" x14ac:dyDescent="0.35">
      <c r="A606" s="14"/>
      <c r="B606" s="14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" thickBot="1" x14ac:dyDescent="0.35">
      <c r="A607" s="14"/>
      <c r="B607" s="14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" thickBot="1" x14ac:dyDescent="0.35">
      <c r="A608" s="14"/>
      <c r="B608" s="14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" thickBot="1" x14ac:dyDescent="0.35">
      <c r="A609" s="14"/>
      <c r="B609" s="14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" thickBot="1" x14ac:dyDescent="0.35">
      <c r="A610" s="14"/>
      <c r="B610" s="14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" thickBot="1" x14ac:dyDescent="0.35">
      <c r="A611" s="14"/>
      <c r="B611" s="14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" thickBot="1" x14ac:dyDescent="0.35">
      <c r="A612" s="14"/>
      <c r="B612" s="14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" thickBot="1" x14ac:dyDescent="0.35">
      <c r="A613" s="14"/>
      <c r="B613" s="14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" thickBot="1" x14ac:dyDescent="0.35">
      <c r="A614" s="14"/>
      <c r="B614" s="14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" thickBot="1" x14ac:dyDescent="0.35">
      <c r="A615" s="14"/>
      <c r="B615" s="14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" thickBot="1" x14ac:dyDescent="0.35">
      <c r="A616" s="14"/>
      <c r="B616" s="14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" thickBot="1" x14ac:dyDescent="0.35">
      <c r="A617" s="14"/>
      <c r="B617" s="14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" thickBot="1" x14ac:dyDescent="0.35">
      <c r="A618" s="14"/>
      <c r="B618" s="14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" thickBot="1" x14ac:dyDescent="0.35">
      <c r="A619" s="14"/>
      <c r="B619" s="14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" thickBot="1" x14ac:dyDescent="0.35">
      <c r="A620" s="14"/>
      <c r="B620" s="14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" thickBot="1" x14ac:dyDescent="0.35">
      <c r="A621" s="14"/>
      <c r="B621" s="14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" thickBot="1" x14ac:dyDescent="0.35">
      <c r="A622" s="14"/>
      <c r="B622" s="14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" thickBot="1" x14ac:dyDescent="0.35">
      <c r="A623" s="14"/>
      <c r="B623" s="14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" thickBot="1" x14ac:dyDescent="0.35">
      <c r="A624" s="14"/>
      <c r="B624" s="14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" thickBot="1" x14ac:dyDescent="0.35">
      <c r="A625" s="14"/>
      <c r="B625" s="14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" thickBot="1" x14ac:dyDescent="0.35">
      <c r="A626" s="14"/>
      <c r="B626" s="14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" thickBot="1" x14ac:dyDescent="0.35">
      <c r="A627" s="14"/>
      <c r="B627" s="14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" thickBot="1" x14ac:dyDescent="0.35">
      <c r="A628" s="14"/>
      <c r="B628" s="14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" thickBot="1" x14ac:dyDescent="0.35">
      <c r="A629" s="14"/>
      <c r="B629" s="14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" thickBot="1" x14ac:dyDescent="0.35">
      <c r="A630" s="14"/>
      <c r="B630" s="14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" thickBot="1" x14ac:dyDescent="0.35">
      <c r="A631" s="14"/>
      <c r="B631" s="14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" thickBot="1" x14ac:dyDescent="0.35">
      <c r="A632" s="14"/>
      <c r="B632" s="14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" thickBot="1" x14ac:dyDescent="0.35">
      <c r="A633" s="14"/>
      <c r="B633" s="14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" thickBot="1" x14ac:dyDescent="0.35">
      <c r="A634" s="14"/>
      <c r="B634" s="14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" thickBot="1" x14ac:dyDescent="0.35">
      <c r="A635" s="14"/>
      <c r="B635" s="14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" thickBot="1" x14ac:dyDescent="0.35">
      <c r="A636" s="14"/>
      <c r="B636" s="14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" thickBot="1" x14ac:dyDescent="0.35">
      <c r="A637" s="14"/>
      <c r="B637" s="14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" thickBot="1" x14ac:dyDescent="0.35">
      <c r="A638" s="14"/>
      <c r="B638" s="14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" thickBot="1" x14ac:dyDescent="0.35">
      <c r="A639" s="14"/>
      <c r="B639" s="14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" thickBot="1" x14ac:dyDescent="0.35">
      <c r="A640" s="14"/>
      <c r="B640" s="14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" thickBot="1" x14ac:dyDescent="0.35">
      <c r="A641" s="14"/>
      <c r="B641" s="14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" thickBot="1" x14ac:dyDescent="0.35">
      <c r="A642" s="14"/>
      <c r="B642" s="14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" thickBot="1" x14ac:dyDescent="0.35">
      <c r="A643" s="14"/>
      <c r="B643" s="14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" thickBot="1" x14ac:dyDescent="0.35">
      <c r="A644" s="14"/>
      <c r="B644" s="14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" thickBot="1" x14ac:dyDescent="0.35">
      <c r="A645" s="14"/>
      <c r="B645" s="14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" thickBot="1" x14ac:dyDescent="0.35">
      <c r="A646" s="14"/>
      <c r="B646" s="14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" thickBot="1" x14ac:dyDescent="0.35">
      <c r="A647" s="14"/>
      <c r="B647" s="14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" thickBot="1" x14ac:dyDescent="0.35">
      <c r="A648" s="14"/>
      <c r="B648" s="14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" thickBot="1" x14ac:dyDescent="0.35">
      <c r="A649" s="14"/>
      <c r="B649" s="14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" thickBot="1" x14ac:dyDescent="0.35">
      <c r="A650" s="14"/>
      <c r="B650" s="14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" thickBot="1" x14ac:dyDescent="0.35">
      <c r="A651" s="14"/>
      <c r="B651" s="14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" thickBot="1" x14ac:dyDescent="0.35">
      <c r="A652" s="14"/>
      <c r="B652" s="14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" thickBot="1" x14ac:dyDescent="0.35">
      <c r="A653" s="14"/>
      <c r="B653" s="14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" thickBot="1" x14ac:dyDescent="0.35">
      <c r="A654" s="14"/>
      <c r="B654" s="14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" thickBot="1" x14ac:dyDescent="0.35">
      <c r="A655" s="14"/>
      <c r="B655" s="14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" thickBot="1" x14ac:dyDescent="0.35">
      <c r="A656" s="14"/>
      <c r="B656" s="14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" thickBot="1" x14ac:dyDescent="0.35">
      <c r="A657" s="14"/>
      <c r="B657" s="14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" thickBot="1" x14ac:dyDescent="0.35">
      <c r="A658" s="14"/>
      <c r="B658" s="14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" thickBot="1" x14ac:dyDescent="0.35">
      <c r="A659" s="14"/>
      <c r="B659" s="14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" thickBot="1" x14ac:dyDescent="0.35">
      <c r="A660" s="14"/>
      <c r="B660" s="14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" thickBot="1" x14ac:dyDescent="0.35">
      <c r="A661" s="14"/>
      <c r="B661" s="14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" thickBot="1" x14ac:dyDescent="0.35">
      <c r="A662" s="14"/>
      <c r="B662" s="14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" thickBot="1" x14ac:dyDescent="0.35">
      <c r="A663" s="14"/>
      <c r="B663" s="14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" thickBot="1" x14ac:dyDescent="0.35">
      <c r="A664" s="14"/>
      <c r="B664" s="14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" thickBot="1" x14ac:dyDescent="0.35">
      <c r="A665" s="14"/>
      <c r="B665" s="14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" thickBot="1" x14ac:dyDescent="0.35">
      <c r="A666" s="14"/>
      <c r="B666" s="14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" thickBot="1" x14ac:dyDescent="0.35">
      <c r="A667" s="14"/>
      <c r="B667" s="14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" thickBot="1" x14ac:dyDescent="0.35">
      <c r="A668" s="14"/>
      <c r="B668" s="14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" thickBot="1" x14ac:dyDescent="0.35">
      <c r="A669" s="14"/>
      <c r="B669" s="14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" thickBot="1" x14ac:dyDescent="0.35">
      <c r="A670" s="14"/>
      <c r="B670" s="14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" thickBot="1" x14ac:dyDescent="0.35">
      <c r="A671" s="14"/>
      <c r="B671" s="14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" thickBot="1" x14ac:dyDescent="0.35">
      <c r="A672" s="14"/>
      <c r="B672" s="14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" thickBot="1" x14ac:dyDescent="0.35">
      <c r="A673" s="14"/>
      <c r="B673" s="14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" thickBot="1" x14ac:dyDescent="0.35">
      <c r="A674" s="14"/>
      <c r="B674" s="14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" thickBot="1" x14ac:dyDescent="0.35">
      <c r="A675" s="14"/>
      <c r="B675" s="14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" thickBot="1" x14ac:dyDescent="0.35">
      <c r="A676" s="14"/>
      <c r="B676" s="14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" thickBot="1" x14ac:dyDescent="0.35">
      <c r="A677" s="14"/>
      <c r="B677" s="14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" thickBot="1" x14ac:dyDescent="0.35">
      <c r="A678" s="14"/>
      <c r="B678" s="14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" thickBot="1" x14ac:dyDescent="0.35">
      <c r="A679" s="14"/>
      <c r="B679" s="14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" thickBot="1" x14ac:dyDescent="0.35">
      <c r="A680" s="14"/>
      <c r="B680" s="14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" thickBot="1" x14ac:dyDescent="0.35">
      <c r="A681" s="14"/>
      <c r="B681" s="14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" thickBot="1" x14ac:dyDescent="0.35">
      <c r="A682" s="14"/>
      <c r="B682" s="14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" thickBot="1" x14ac:dyDescent="0.35">
      <c r="A683" s="14"/>
      <c r="B683" s="14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" thickBot="1" x14ac:dyDescent="0.35">
      <c r="A684" s="14"/>
      <c r="B684" s="14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" thickBot="1" x14ac:dyDescent="0.35">
      <c r="A685" s="14"/>
      <c r="B685" s="14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" thickBot="1" x14ac:dyDescent="0.35">
      <c r="A686" s="14"/>
      <c r="B686" s="14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" thickBot="1" x14ac:dyDescent="0.35">
      <c r="A687" s="14"/>
      <c r="B687" s="14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" thickBot="1" x14ac:dyDescent="0.35">
      <c r="A688" s="14"/>
      <c r="B688" s="14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" thickBot="1" x14ac:dyDescent="0.35">
      <c r="A689" s="14"/>
      <c r="B689" s="14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" thickBot="1" x14ac:dyDescent="0.35">
      <c r="A690" s="14"/>
      <c r="B690" s="14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" thickBot="1" x14ac:dyDescent="0.35">
      <c r="A691" s="14"/>
      <c r="B691" s="14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" thickBot="1" x14ac:dyDescent="0.35">
      <c r="A692" s="14"/>
      <c r="B692" s="14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" thickBot="1" x14ac:dyDescent="0.35">
      <c r="A693" s="14"/>
      <c r="B693" s="14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" thickBot="1" x14ac:dyDescent="0.35">
      <c r="A694" s="14"/>
      <c r="B694" s="14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" thickBot="1" x14ac:dyDescent="0.35">
      <c r="A695" s="14"/>
      <c r="B695" s="14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" thickBot="1" x14ac:dyDescent="0.35">
      <c r="A696" s="14"/>
      <c r="B696" s="14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" thickBot="1" x14ac:dyDescent="0.35">
      <c r="A697" s="14"/>
      <c r="B697" s="14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" thickBot="1" x14ac:dyDescent="0.35">
      <c r="A698" s="14"/>
      <c r="B698" s="14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" thickBot="1" x14ac:dyDescent="0.35">
      <c r="A699" s="14"/>
      <c r="B699" s="14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" thickBot="1" x14ac:dyDescent="0.35">
      <c r="A700" s="14"/>
      <c r="B700" s="14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" thickBot="1" x14ac:dyDescent="0.35">
      <c r="A701" s="14"/>
      <c r="B701" s="14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" thickBot="1" x14ac:dyDescent="0.35">
      <c r="A702" s="14"/>
      <c r="B702" s="14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" thickBot="1" x14ac:dyDescent="0.35">
      <c r="A703" s="14"/>
      <c r="B703" s="14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" thickBot="1" x14ac:dyDescent="0.35">
      <c r="A704" s="14"/>
      <c r="B704" s="14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" thickBot="1" x14ac:dyDescent="0.35">
      <c r="A705" s="14"/>
      <c r="B705" s="14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" thickBot="1" x14ac:dyDescent="0.35">
      <c r="A706" s="14"/>
      <c r="B706" s="14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" thickBot="1" x14ac:dyDescent="0.35">
      <c r="A707" s="14"/>
      <c r="B707" s="14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" thickBot="1" x14ac:dyDescent="0.35">
      <c r="A708" s="14"/>
      <c r="B708" s="14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" thickBot="1" x14ac:dyDescent="0.35">
      <c r="A709" s="14"/>
      <c r="B709" s="14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" thickBot="1" x14ac:dyDescent="0.35">
      <c r="A710" s="14"/>
      <c r="B710" s="14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" thickBot="1" x14ac:dyDescent="0.35">
      <c r="A711" s="14"/>
      <c r="B711" s="14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" thickBot="1" x14ac:dyDescent="0.35">
      <c r="A712" s="14"/>
      <c r="B712" s="14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" thickBot="1" x14ac:dyDescent="0.35">
      <c r="A713" s="14"/>
      <c r="B713" s="14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" thickBot="1" x14ac:dyDescent="0.35">
      <c r="A714" s="14"/>
      <c r="B714" s="14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" thickBot="1" x14ac:dyDescent="0.35">
      <c r="A715" s="14"/>
      <c r="B715" s="14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" thickBot="1" x14ac:dyDescent="0.35">
      <c r="A716" s="14"/>
      <c r="B716" s="14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" thickBot="1" x14ac:dyDescent="0.35">
      <c r="A717" s="14"/>
      <c r="B717" s="14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" thickBot="1" x14ac:dyDescent="0.35">
      <c r="A718" s="14"/>
      <c r="B718" s="14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" thickBot="1" x14ac:dyDescent="0.35">
      <c r="A719" s="14"/>
      <c r="B719" s="14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" thickBot="1" x14ac:dyDescent="0.35">
      <c r="A720" s="14"/>
      <c r="B720" s="14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" thickBot="1" x14ac:dyDescent="0.35">
      <c r="A721" s="14"/>
      <c r="B721" s="14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" thickBot="1" x14ac:dyDescent="0.35">
      <c r="A722" s="14"/>
      <c r="B722" s="14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" thickBot="1" x14ac:dyDescent="0.35">
      <c r="A723" s="14"/>
      <c r="B723" s="14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" thickBot="1" x14ac:dyDescent="0.35">
      <c r="A724" s="14"/>
      <c r="B724" s="14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" thickBot="1" x14ac:dyDescent="0.35">
      <c r="A725" s="14"/>
      <c r="B725" s="14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" thickBot="1" x14ac:dyDescent="0.35">
      <c r="A726" s="14"/>
      <c r="B726" s="14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" thickBot="1" x14ac:dyDescent="0.35">
      <c r="A727" s="14"/>
      <c r="B727" s="14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" thickBot="1" x14ac:dyDescent="0.35">
      <c r="A728" s="14"/>
      <c r="B728" s="14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" thickBot="1" x14ac:dyDescent="0.35">
      <c r="A729" s="14"/>
      <c r="B729" s="14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" thickBot="1" x14ac:dyDescent="0.35">
      <c r="A730" s="14"/>
      <c r="B730" s="14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" thickBot="1" x14ac:dyDescent="0.35">
      <c r="A731" s="14"/>
      <c r="B731" s="14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" thickBot="1" x14ac:dyDescent="0.35">
      <c r="A732" s="14"/>
      <c r="B732" s="14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" thickBot="1" x14ac:dyDescent="0.35">
      <c r="A733" s="14"/>
      <c r="B733" s="14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" thickBot="1" x14ac:dyDescent="0.35">
      <c r="A734" s="14"/>
      <c r="B734" s="14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" thickBot="1" x14ac:dyDescent="0.35">
      <c r="A735" s="14"/>
      <c r="B735" s="14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" thickBot="1" x14ac:dyDescent="0.35">
      <c r="A736" s="14"/>
      <c r="B736" s="14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" thickBot="1" x14ac:dyDescent="0.35">
      <c r="A737" s="14"/>
      <c r="B737" s="14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" thickBot="1" x14ac:dyDescent="0.35">
      <c r="A738" s="14"/>
      <c r="B738" s="14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" thickBot="1" x14ac:dyDescent="0.35">
      <c r="A739" s="14"/>
      <c r="B739" s="14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" thickBot="1" x14ac:dyDescent="0.35">
      <c r="A740" s="14"/>
      <c r="B740" s="14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" thickBot="1" x14ac:dyDescent="0.35">
      <c r="A741" s="14"/>
      <c r="B741" s="14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" thickBot="1" x14ac:dyDescent="0.35">
      <c r="A742" s="14"/>
      <c r="B742" s="14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" thickBot="1" x14ac:dyDescent="0.35">
      <c r="A743" s="14"/>
      <c r="B743" s="14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" thickBot="1" x14ac:dyDescent="0.35">
      <c r="A744" s="14"/>
      <c r="B744" s="14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" thickBot="1" x14ac:dyDescent="0.35">
      <c r="A745" s="14"/>
      <c r="B745" s="14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" thickBot="1" x14ac:dyDescent="0.35">
      <c r="A746" s="14"/>
      <c r="B746" s="14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" thickBot="1" x14ac:dyDescent="0.35">
      <c r="A747" s="14"/>
      <c r="B747" s="14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" thickBot="1" x14ac:dyDescent="0.35">
      <c r="A748" s="14"/>
      <c r="B748" s="14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" thickBot="1" x14ac:dyDescent="0.35">
      <c r="A749" s="14"/>
      <c r="B749" s="14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" thickBot="1" x14ac:dyDescent="0.35">
      <c r="A750" s="14"/>
      <c r="B750" s="14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" thickBot="1" x14ac:dyDescent="0.35">
      <c r="A751" s="14"/>
      <c r="B751" s="14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" thickBot="1" x14ac:dyDescent="0.35">
      <c r="A752" s="14"/>
      <c r="B752" s="14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" thickBot="1" x14ac:dyDescent="0.35">
      <c r="A753" s="14"/>
      <c r="B753" s="14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" thickBot="1" x14ac:dyDescent="0.35">
      <c r="A754" s="14"/>
      <c r="B754" s="14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" thickBot="1" x14ac:dyDescent="0.35">
      <c r="A755" s="14"/>
      <c r="B755" s="14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" thickBot="1" x14ac:dyDescent="0.35">
      <c r="A756" s="14"/>
      <c r="B756" s="14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" thickBot="1" x14ac:dyDescent="0.35">
      <c r="A757" s="14"/>
      <c r="B757" s="14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" thickBot="1" x14ac:dyDescent="0.35">
      <c r="A758" s="14"/>
      <c r="B758" s="14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" thickBot="1" x14ac:dyDescent="0.35">
      <c r="A759" s="14"/>
      <c r="B759" s="14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" thickBot="1" x14ac:dyDescent="0.35">
      <c r="A760" s="14"/>
      <c r="B760" s="14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" thickBot="1" x14ac:dyDescent="0.35">
      <c r="A761" s="14"/>
      <c r="B761" s="14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" thickBot="1" x14ac:dyDescent="0.35">
      <c r="A762" s="14"/>
      <c r="B762" s="14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" thickBot="1" x14ac:dyDescent="0.35">
      <c r="A763" s="14"/>
      <c r="B763" s="14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" thickBot="1" x14ac:dyDescent="0.35">
      <c r="A764" s="14"/>
      <c r="B764" s="14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" thickBot="1" x14ac:dyDescent="0.35">
      <c r="A765" s="14"/>
      <c r="B765" s="14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" thickBot="1" x14ac:dyDescent="0.35">
      <c r="A766" s="14"/>
      <c r="B766" s="14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" thickBot="1" x14ac:dyDescent="0.35">
      <c r="A767" s="14"/>
      <c r="B767" s="14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" thickBot="1" x14ac:dyDescent="0.35">
      <c r="A768" s="14"/>
      <c r="B768" s="14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" thickBot="1" x14ac:dyDescent="0.35">
      <c r="A769" s="14"/>
      <c r="B769" s="14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" thickBot="1" x14ac:dyDescent="0.35">
      <c r="A770" s="14"/>
      <c r="B770" s="14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" thickBot="1" x14ac:dyDescent="0.35">
      <c r="A771" s="14"/>
      <c r="B771" s="14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" thickBot="1" x14ac:dyDescent="0.35">
      <c r="A772" s="14"/>
      <c r="B772" s="14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" thickBot="1" x14ac:dyDescent="0.35">
      <c r="A773" s="14"/>
      <c r="B773" s="14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" thickBot="1" x14ac:dyDescent="0.35">
      <c r="A774" s="14"/>
      <c r="B774" s="14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" thickBot="1" x14ac:dyDescent="0.35">
      <c r="A775" s="14"/>
      <c r="B775" s="14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" thickBot="1" x14ac:dyDescent="0.35">
      <c r="A776" s="14"/>
      <c r="B776" s="14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" thickBot="1" x14ac:dyDescent="0.35">
      <c r="A777" s="14"/>
      <c r="B777" s="14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" thickBot="1" x14ac:dyDescent="0.35">
      <c r="A778" s="14"/>
      <c r="B778" s="14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" thickBot="1" x14ac:dyDescent="0.35">
      <c r="A779" s="14"/>
      <c r="B779" s="14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" thickBot="1" x14ac:dyDescent="0.35">
      <c r="A780" s="14"/>
      <c r="B780" s="14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" thickBot="1" x14ac:dyDescent="0.35">
      <c r="A781" s="14"/>
      <c r="B781" s="14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" thickBot="1" x14ac:dyDescent="0.35">
      <c r="A782" s="14"/>
      <c r="B782" s="14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" thickBot="1" x14ac:dyDescent="0.35">
      <c r="A783" s="14"/>
      <c r="B783" s="14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" thickBot="1" x14ac:dyDescent="0.35">
      <c r="A784" s="14"/>
      <c r="B784" s="14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" thickBot="1" x14ac:dyDescent="0.35">
      <c r="A785" s="14"/>
      <c r="B785" s="14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" thickBot="1" x14ac:dyDescent="0.35">
      <c r="A786" s="14"/>
      <c r="B786" s="14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" thickBot="1" x14ac:dyDescent="0.35">
      <c r="A787" s="14"/>
      <c r="B787" s="14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" thickBot="1" x14ac:dyDescent="0.35">
      <c r="A788" s="14"/>
      <c r="B788" s="14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" thickBot="1" x14ac:dyDescent="0.35">
      <c r="A789" s="14"/>
      <c r="B789" s="14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" thickBot="1" x14ac:dyDescent="0.35">
      <c r="A790" s="14"/>
      <c r="B790" s="14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" thickBot="1" x14ac:dyDescent="0.35">
      <c r="A791" s="14"/>
      <c r="B791" s="14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" thickBot="1" x14ac:dyDescent="0.35">
      <c r="A792" s="14"/>
      <c r="B792" s="14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" thickBot="1" x14ac:dyDescent="0.35">
      <c r="A793" s="14"/>
      <c r="B793" s="14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" thickBot="1" x14ac:dyDescent="0.35">
      <c r="A794" s="14"/>
      <c r="B794" s="14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" thickBot="1" x14ac:dyDescent="0.35">
      <c r="A795" s="14"/>
      <c r="B795" s="14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" thickBot="1" x14ac:dyDescent="0.35">
      <c r="A796" s="14"/>
      <c r="B796" s="14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" thickBot="1" x14ac:dyDescent="0.35">
      <c r="A797" s="14"/>
      <c r="B797" s="14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" thickBot="1" x14ac:dyDescent="0.35">
      <c r="A798" s="14"/>
      <c r="B798" s="14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" thickBot="1" x14ac:dyDescent="0.35">
      <c r="A799" s="14"/>
      <c r="B799" s="14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" thickBot="1" x14ac:dyDescent="0.35">
      <c r="A800" s="14"/>
      <c r="B800" s="14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" thickBot="1" x14ac:dyDescent="0.35">
      <c r="A801" s="14"/>
      <c r="B801" s="14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" thickBot="1" x14ac:dyDescent="0.35">
      <c r="A802" s="14"/>
      <c r="B802" s="14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" thickBot="1" x14ac:dyDescent="0.35">
      <c r="A803" s="14"/>
      <c r="B803" s="14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" thickBot="1" x14ac:dyDescent="0.35">
      <c r="A804" s="14"/>
      <c r="B804" s="14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" thickBot="1" x14ac:dyDescent="0.35">
      <c r="A805" s="14"/>
      <c r="B805" s="14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" thickBot="1" x14ac:dyDescent="0.35">
      <c r="A806" s="14"/>
      <c r="B806" s="14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" thickBot="1" x14ac:dyDescent="0.35">
      <c r="A807" s="14"/>
      <c r="B807" s="14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" thickBot="1" x14ac:dyDescent="0.35">
      <c r="A808" s="14"/>
      <c r="B808" s="14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" thickBot="1" x14ac:dyDescent="0.35">
      <c r="A809" s="14"/>
      <c r="B809" s="14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" thickBot="1" x14ac:dyDescent="0.35">
      <c r="A810" s="14"/>
      <c r="B810" s="14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" thickBot="1" x14ac:dyDescent="0.35">
      <c r="A811" s="14"/>
      <c r="B811" s="14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" thickBot="1" x14ac:dyDescent="0.35">
      <c r="A812" s="14"/>
      <c r="B812" s="14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" thickBot="1" x14ac:dyDescent="0.35">
      <c r="A813" s="14"/>
      <c r="B813" s="14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" thickBot="1" x14ac:dyDescent="0.35">
      <c r="A814" s="14"/>
      <c r="B814" s="14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" thickBot="1" x14ac:dyDescent="0.35">
      <c r="A815" s="14"/>
      <c r="B815" s="14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" thickBot="1" x14ac:dyDescent="0.35">
      <c r="A816" s="14"/>
      <c r="B816" s="14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" thickBot="1" x14ac:dyDescent="0.35">
      <c r="A817" s="14"/>
      <c r="B817" s="14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" thickBot="1" x14ac:dyDescent="0.35">
      <c r="A818" s="14"/>
      <c r="B818" s="14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" thickBot="1" x14ac:dyDescent="0.35">
      <c r="A819" s="14"/>
      <c r="B819" s="14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" thickBot="1" x14ac:dyDescent="0.35">
      <c r="A820" s="14"/>
      <c r="B820" s="14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" thickBot="1" x14ac:dyDescent="0.35">
      <c r="A821" s="14"/>
      <c r="B821" s="14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" thickBot="1" x14ac:dyDescent="0.35">
      <c r="A822" s="14"/>
      <c r="B822" s="14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" thickBot="1" x14ac:dyDescent="0.35">
      <c r="A823" s="14"/>
      <c r="B823" s="14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" thickBot="1" x14ac:dyDescent="0.35">
      <c r="A824" s="14"/>
      <c r="B824" s="14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" thickBot="1" x14ac:dyDescent="0.35">
      <c r="A825" s="14"/>
      <c r="B825" s="14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" thickBot="1" x14ac:dyDescent="0.35">
      <c r="A826" s="14"/>
      <c r="B826" s="14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" thickBot="1" x14ac:dyDescent="0.35">
      <c r="A827" s="14"/>
      <c r="B827" s="14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" thickBot="1" x14ac:dyDescent="0.35">
      <c r="A828" s="14"/>
      <c r="B828" s="14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" thickBot="1" x14ac:dyDescent="0.35">
      <c r="A829" s="14"/>
      <c r="B829" s="14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" thickBot="1" x14ac:dyDescent="0.35">
      <c r="A830" s="14"/>
      <c r="B830" s="14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" thickBot="1" x14ac:dyDescent="0.35">
      <c r="A831" s="14"/>
      <c r="B831" s="14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" thickBot="1" x14ac:dyDescent="0.35">
      <c r="A832" s="14"/>
      <c r="B832" s="14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" thickBot="1" x14ac:dyDescent="0.35">
      <c r="A833" s="14"/>
      <c r="B833" s="14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" thickBot="1" x14ac:dyDescent="0.35">
      <c r="A834" s="14"/>
      <c r="B834" s="14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" thickBot="1" x14ac:dyDescent="0.35">
      <c r="A835" s="14"/>
      <c r="B835" s="14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" thickBot="1" x14ac:dyDescent="0.35">
      <c r="A836" s="14"/>
      <c r="B836" s="14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" thickBot="1" x14ac:dyDescent="0.35">
      <c r="A837" s="14"/>
      <c r="B837" s="14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" thickBot="1" x14ac:dyDescent="0.35">
      <c r="A838" s="14"/>
      <c r="B838" s="14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" thickBot="1" x14ac:dyDescent="0.35">
      <c r="A839" s="14"/>
      <c r="B839" s="14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" thickBot="1" x14ac:dyDescent="0.35">
      <c r="A840" s="14"/>
      <c r="B840" s="14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" thickBot="1" x14ac:dyDescent="0.35">
      <c r="A841" s="14"/>
      <c r="B841" s="14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" thickBot="1" x14ac:dyDescent="0.35">
      <c r="A842" s="14"/>
      <c r="B842" s="14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" thickBot="1" x14ac:dyDescent="0.35">
      <c r="A843" s="14"/>
      <c r="B843" s="14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" thickBot="1" x14ac:dyDescent="0.35">
      <c r="A844" s="14"/>
      <c r="B844" s="14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" thickBot="1" x14ac:dyDescent="0.35">
      <c r="A845" s="14"/>
      <c r="B845" s="14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" thickBot="1" x14ac:dyDescent="0.35">
      <c r="A846" s="14"/>
      <c r="B846" s="14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" thickBot="1" x14ac:dyDescent="0.35">
      <c r="A847" s="14"/>
      <c r="B847" s="14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" thickBot="1" x14ac:dyDescent="0.35">
      <c r="A848" s="14"/>
      <c r="B848" s="14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" thickBot="1" x14ac:dyDescent="0.35">
      <c r="A849" s="14"/>
      <c r="B849" s="14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" thickBot="1" x14ac:dyDescent="0.35">
      <c r="A850" s="14"/>
      <c r="B850" s="14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" thickBot="1" x14ac:dyDescent="0.35">
      <c r="A851" s="14"/>
      <c r="B851" s="14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" thickBot="1" x14ac:dyDescent="0.35">
      <c r="A852" s="14"/>
      <c r="B852" s="14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" thickBot="1" x14ac:dyDescent="0.35">
      <c r="A853" s="14"/>
      <c r="B853" s="14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" thickBot="1" x14ac:dyDescent="0.35">
      <c r="A854" s="14"/>
      <c r="B854" s="14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" thickBot="1" x14ac:dyDescent="0.35">
      <c r="A855" s="14"/>
      <c r="B855" s="14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" thickBot="1" x14ac:dyDescent="0.35">
      <c r="A856" s="14"/>
      <c r="B856" s="14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" thickBot="1" x14ac:dyDescent="0.35">
      <c r="A857" s="14"/>
      <c r="B857" s="14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" thickBot="1" x14ac:dyDescent="0.35">
      <c r="A858" s="14"/>
      <c r="B858" s="14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" thickBot="1" x14ac:dyDescent="0.35">
      <c r="A859" s="14"/>
      <c r="B859" s="14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" thickBot="1" x14ac:dyDescent="0.35">
      <c r="A860" s="14"/>
      <c r="B860" s="14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" thickBot="1" x14ac:dyDescent="0.35">
      <c r="A861" s="14"/>
      <c r="B861" s="14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" thickBot="1" x14ac:dyDescent="0.35">
      <c r="A862" s="14"/>
      <c r="B862" s="14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" thickBot="1" x14ac:dyDescent="0.35">
      <c r="A863" s="14"/>
      <c r="B863" s="14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" thickBot="1" x14ac:dyDescent="0.35">
      <c r="A864" s="14"/>
      <c r="B864" s="14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" thickBot="1" x14ac:dyDescent="0.35">
      <c r="A865" s="14"/>
      <c r="B865" s="14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" thickBot="1" x14ac:dyDescent="0.35">
      <c r="A866" s="14"/>
      <c r="B866" s="14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" thickBot="1" x14ac:dyDescent="0.35">
      <c r="A867" s="14"/>
      <c r="B867" s="14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" thickBot="1" x14ac:dyDescent="0.35">
      <c r="A868" s="14"/>
      <c r="B868" s="14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" thickBot="1" x14ac:dyDescent="0.35">
      <c r="A869" s="14"/>
      <c r="B869" s="14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" thickBot="1" x14ac:dyDescent="0.35">
      <c r="A870" s="14"/>
      <c r="B870" s="14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" thickBot="1" x14ac:dyDescent="0.35">
      <c r="A871" s="14"/>
      <c r="B871" s="14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" thickBot="1" x14ac:dyDescent="0.35">
      <c r="A872" s="14"/>
      <c r="B872" s="14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" thickBot="1" x14ac:dyDescent="0.35">
      <c r="A873" s="14"/>
      <c r="B873" s="14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" thickBot="1" x14ac:dyDescent="0.35">
      <c r="A874" s="14"/>
      <c r="B874" s="14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" thickBot="1" x14ac:dyDescent="0.35">
      <c r="A875" s="14"/>
      <c r="B875" s="14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" thickBot="1" x14ac:dyDescent="0.35">
      <c r="A876" s="14"/>
      <c r="B876" s="14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" thickBot="1" x14ac:dyDescent="0.35">
      <c r="A877" s="14"/>
      <c r="B877" s="14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" thickBot="1" x14ac:dyDescent="0.35">
      <c r="A878" s="14"/>
      <c r="B878" s="14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" thickBot="1" x14ac:dyDescent="0.35">
      <c r="A879" s="14"/>
      <c r="B879" s="14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" thickBot="1" x14ac:dyDescent="0.35">
      <c r="A880" s="14"/>
      <c r="B880" s="14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" thickBot="1" x14ac:dyDescent="0.35">
      <c r="A881" s="14"/>
      <c r="B881" s="14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" thickBot="1" x14ac:dyDescent="0.35">
      <c r="A882" s="14"/>
      <c r="B882" s="14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" thickBot="1" x14ac:dyDescent="0.35">
      <c r="A883" s="14"/>
      <c r="B883" s="14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" thickBot="1" x14ac:dyDescent="0.35">
      <c r="A884" s="14"/>
      <c r="B884" s="14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" thickBot="1" x14ac:dyDescent="0.35">
      <c r="A885" s="14"/>
      <c r="B885" s="14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" thickBot="1" x14ac:dyDescent="0.35">
      <c r="A886" s="14"/>
      <c r="B886" s="14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" thickBot="1" x14ac:dyDescent="0.35">
      <c r="A887" s="14"/>
      <c r="B887" s="14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" thickBot="1" x14ac:dyDescent="0.35">
      <c r="A888" s="14"/>
      <c r="B888" s="14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" thickBot="1" x14ac:dyDescent="0.35">
      <c r="A889" s="14"/>
      <c r="B889" s="14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" thickBot="1" x14ac:dyDescent="0.35">
      <c r="A890" s="14"/>
      <c r="B890" s="14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" thickBot="1" x14ac:dyDescent="0.35">
      <c r="A891" s="14"/>
      <c r="B891" s="14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" thickBot="1" x14ac:dyDescent="0.35">
      <c r="A892" s="14"/>
      <c r="B892" s="14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" thickBot="1" x14ac:dyDescent="0.35">
      <c r="A893" s="14"/>
      <c r="B893" s="14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" thickBot="1" x14ac:dyDescent="0.35">
      <c r="A894" s="14"/>
      <c r="B894" s="14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" thickBot="1" x14ac:dyDescent="0.35">
      <c r="A895" s="14"/>
      <c r="B895" s="14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" thickBot="1" x14ac:dyDescent="0.35">
      <c r="A896" s="14"/>
      <c r="B896" s="14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" thickBot="1" x14ac:dyDescent="0.35">
      <c r="A897" s="14"/>
      <c r="B897" s="14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" thickBot="1" x14ac:dyDescent="0.35">
      <c r="A898" s="14"/>
      <c r="B898" s="14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" thickBot="1" x14ac:dyDescent="0.35">
      <c r="A899" s="14"/>
      <c r="B899" s="14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" thickBot="1" x14ac:dyDescent="0.35">
      <c r="A900" s="14"/>
      <c r="B900" s="14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" thickBot="1" x14ac:dyDescent="0.35">
      <c r="A901" s="14"/>
      <c r="B901" s="14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" thickBot="1" x14ac:dyDescent="0.35">
      <c r="A902" s="14"/>
      <c r="B902" s="14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" thickBot="1" x14ac:dyDescent="0.35">
      <c r="A903" s="14"/>
      <c r="B903" s="14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" thickBot="1" x14ac:dyDescent="0.35">
      <c r="A904" s="14"/>
      <c r="B904" s="14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" thickBot="1" x14ac:dyDescent="0.35">
      <c r="A905" s="14"/>
      <c r="B905" s="14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" thickBot="1" x14ac:dyDescent="0.35">
      <c r="A906" s="14"/>
      <c r="B906" s="14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" thickBot="1" x14ac:dyDescent="0.35">
      <c r="A907" s="14"/>
      <c r="B907" s="14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" thickBot="1" x14ac:dyDescent="0.35">
      <c r="A908" s="14"/>
      <c r="B908" s="14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" thickBot="1" x14ac:dyDescent="0.35">
      <c r="A909" s="14"/>
      <c r="B909" s="14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" thickBot="1" x14ac:dyDescent="0.35">
      <c r="A910" s="14"/>
      <c r="B910" s="14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" thickBot="1" x14ac:dyDescent="0.35">
      <c r="A911" s="14"/>
      <c r="B911" s="14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" thickBot="1" x14ac:dyDescent="0.35">
      <c r="A912" s="14"/>
      <c r="B912" s="14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" thickBot="1" x14ac:dyDescent="0.35">
      <c r="A913" s="14"/>
      <c r="B913" s="14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" thickBot="1" x14ac:dyDescent="0.35">
      <c r="A914" s="14"/>
      <c r="B914" s="14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" thickBot="1" x14ac:dyDescent="0.35">
      <c r="A915" s="14"/>
      <c r="B915" s="14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" thickBot="1" x14ac:dyDescent="0.35">
      <c r="A916" s="14"/>
      <c r="B916" s="14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" thickBot="1" x14ac:dyDescent="0.35">
      <c r="A917" s="14"/>
      <c r="B917" s="14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" thickBot="1" x14ac:dyDescent="0.35">
      <c r="A918" s="14"/>
      <c r="B918" s="14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" thickBot="1" x14ac:dyDescent="0.35">
      <c r="A919" s="14"/>
      <c r="B919" s="14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" thickBot="1" x14ac:dyDescent="0.35">
      <c r="A920" s="14"/>
      <c r="B920" s="14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" thickBot="1" x14ac:dyDescent="0.35">
      <c r="A921" s="14"/>
      <c r="B921" s="14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" thickBot="1" x14ac:dyDescent="0.35">
      <c r="A922" s="14"/>
      <c r="B922" s="14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" thickBot="1" x14ac:dyDescent="0.35">
      <c r="A923" s="14"/>
      <c r="B923" s="14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" thickBot="1" x14ac:dyDescent="0.35">
      <c r="A924" s="14"/>
      <c r="B924" s="14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" thickBot="1" x14ac:dyDescent="0.35">
      <c r="A925" s="14"/>
      <c r="B925" s="14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" thickBot="1" x14ac:dyDescent="0.35">
      <c r="A926" s="14"/>
      <c r="B926" s="14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" thickBot="1" x14ac:dyDescent="0.35">
      <c r="A927" s="14"/>
      <c r="B927" s="14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" thickBot="1" x14ac:dyDescent="0.35">
      <c r="A928" s="14"/>
      <c r="B928" s="14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" thickBot="1" x14ac:dyDescent="0.35">
      <c r="A929" s="14"/>
      <c r="B929" s="14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" thickBot="1" x14ac:dyDescent="0.35">
      <c r="A930" s="14"/>
      <c r="B930" s="14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" thickBot="1" x14ac:dyDescent="0.35">
      <c r="A931" s="14"/>
      <c r="B931" s="14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" thickBot="1" x14ac:dyDescent="0.35">
      <c r="A932" s="14"/>
      <c r="B932" s="14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" thickBot="1" x14ac:dyDescent="0.35">
      <c r="A933" s="14"/>
      <c r="B933" s="14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" thickBot="1" x14ac:dyDescent="0.35">
      <c r="A934" s="14"/>
      <c r="B934" s="14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" thickBot="1" x14ac:dyDescent="0.35">
      <c r="A935" s="14"/>
      <c r="B935" s="14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" thickBot="1" x14ac:dyDescent="0.35">
      <c r="A936" s="14"/>
      <c r="B936" s="14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" thickBot="1" x14ac:dyDescent="0.35">
      <c r="A937" s="14"/>
      <c r="B937" s="14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" thickBot="1" x14ac:dyDescent="0.35">
      <c r="A938" s="14"/>
      <c r="B938" s="14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" thickBot="1" x14ac:dyDescent="0.35">
      <c r="A939" s="14"/>
      <c r="B939" s="14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" thickBot="1" x14ac:dyDescent="0.35">
      <c r="A940" s="14"/>
      <c r="B940" s="14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" thickBot="1" x14ac:dyDescent="0.35">
      <c r="A941" s="14"/>
      <c r="B941" s="14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" thickBot="1" x14ac:dyDescent="0.35">
      <c r="A942" s="14"/>
      <c r="B942" s="14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" thickBot="1" x14ac:dyDescent="0.35">
      <c r="A943" s="14"/>
      <c r="B943" s="14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" thickBot="1" x14ac:dyDescent="0.35">
      <c r="A944" s="14"/>
      <c r="B944" s="14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" thickBot="1" x14ac:dyDescent="0.35">
      <c r="A945" s="14"/>
      <c r="B945" s="14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" thickBot="1" x14ac:dyDescent="0.35">
      <c r="A946" s="14"/>
      <c r="B946" s="14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" thickBot="1" x14ac:dyDescent="0.35">
      <c r="A947" s="14"/>
      <c r="B947" s="14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" thickBot="1" x14ac:dyDescent="0.35">
      <c r="A948" s="14"/>
      <c r="B948" s="14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" thickBot="1" x14ac:dyDescent="0.35">
      <c r="A949" s="14"/>
      <c r="B949" s="14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" thickBot="1" x14ac:dyDescent="0.35">
      <c r="A950" s="14"/>
      <c r="B950" s="14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" thickBot="1" x14ac:dyDescent="0.35">
      <c r="A951" s="14"/>
      <c r="B951" s="14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" thickBot="1" x14ac:dyDescent="0.35">
      <c r="A952" s="14"/>
      <c r="B952" s="14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" thickBot="1" x14ac:dyDescent="0.35">
      <c r="A953" s="14"/>
      <c r="B953" s="14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" thickBot="1" x14ac:dyDescent="0.35">
      <c r="A954" s="14"/>
      <c r="B954" s="14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" thickBot="1" x14ac:dyDescent="0.35">
      <c r="A955" s="14"/>
      <c r="B955" s="14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" thickBot="1" x14ac:dyDescent="0.35">
      <c r="A956" s="14"/>
      <c r="B956" s="14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" thickBot="1" x14ac:dyDescent="0.35">
      <c r="A957" s="14"/>
      <c r="B957" s="14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" thickBot="1" x14ac:dyDescent="0.35">
      <c r="A958" s="14"/>
      <c r="B958" s="14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" thickBot="1" x14ac:dyDescent="0.35">
      <c r="A959" s="14"/>
      <c r="B959" s="14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" thickBot="1" x14ac:dyDescent="0.35">
      <c r="A960" s="14"/>
      <c r="B960" s="14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" thickBot="1" x14ac:dyDescent="0.35">
      <c r="A961" s="14"/>
      <c r="B961" s="14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" thickBot="1" x14ac:dyDescent="0.35">
      <c r="A962" s="14"/>
      <c r="B962" s="14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" thickBot="1" x14ac:dyDescent="0.35">
      <c r="A963" s="14"/>
      <c r="B963" s="14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" thickBot="1" x14ac:dyDescent="0.35">
      <c r="A964" s="14"/>
      <c r="B964" s="14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" thickBot="1" x14ac:dyDescent="0.35">
      <c r="A965" s="14"/>
      <c r="B965" s="14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" thickBot="1" x14ac:dyDescent="0.35">
      <c r="A966" s="14"/>
      <c r="B966" s="14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" thickBot="1" x14ac:dyDescent="0.35">
      <c r="A967" s="14"/>
      <c r="B967" s="14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" thickBot="1" x14ac:dyDescent="0.35">
      <c r="A968" s="14"/>
      <c r="B968" s="14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" thickBot="1" x14ac:dyDescent="0.35">
      <c r="A969" s="14"/>
      <c r="B969" s="14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" thickBot="1" x14ac:dyDescent="0.35">
      <c r="A970" s="14"/>
      <c r="B970" s="14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" thickBot="1" x14ac:dyDescent="0.35">
      <c r="A971" s="14"/>
      <c r="B971" s="14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" thickBot="1" x14ac:dyDescent="0.35">
      <c r="A972" s="14"/>
      <c r="B972" s="14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" thickBot="1" x14ac:dyDescent="0.35">
      <c r="A973" s="14"/>
      <c r="B973" s="14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" thickBot="1" x14ac:dyDescent="0.35">
      <c r="A974" s="14"/>
      <c r="B974" s="14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" thickBot="1" x14ac:dyDescent="0.35">
      <c r="A975" s="14"/>
      <c r="B975" s="14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" thickBot="1" x14ac:dyDescent="0.35">
      <c r="A976" s="14"/>
      <c r="B976" s="14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" thickBot="1" x14ac:dyDescent="0.35">
      <c r="A977" s="14"/>
      <c r="B977" s="14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" thickBot="1" x14ac:dyDescent="0.35">
      <c r="A978" s="14"/>
      <c r="B978" s="14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" thickBot="1" x14ac:dyDescent="0.35">
      <c r="A979" s="14"/>
      <c r="B979" s="14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" thickBot="1" x14ac:dyDescent="0.35">
      <c r="A980" s="14"/>
      <c r="B980" s="14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" thickBot="1" x14ac:dyDescent="0.35">
      <c r="A981" s="14"/>
      <c r="B981" s="14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" thickBot="1" x14ac:dyDescent="0.35">
      <c r="A982" s="14"/>
      <c r="B982" s="14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" thickBot="1" x14ac:dyDescent="0.35">
      <c r="A983" s="14"/>
      <c r="B983" s="14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" thickBot="1" x14ac:dyDescent="0.35">
      <c r="A984" s="14"/>
      <c r="B984" s="14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" thickBot="1" x14ac:dyDescent="0.35">
      <c r="A985" s="14"/>
      <c r="B985" s="14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" thickBot="1" x14ac:dyDescent="0.35">
      <c r="A986" s="14"/>
      <c r="B986" s="14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" thickBot="1" x14ac:dyDescent="0.35">
      <c r="A987" s="14"/>
      <c r="B987" s="14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" thickBot="1" x14ac:dyDescent="0.35">
      <c r="A988" s="14"/>
      <c r="B988" s="14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" thickBot="1" x14ac:dyDescent="0.35">
      <c r="A989" s="14"/>
      <c r="B989" s="14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" thickBot="1" x14ac:dyDescent="0.35">
      <c r="A990" s="14"/>
      <c r="B990" s="14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" thickBot="1" x14ac:dyDescent="0.35">
      <c r="A991" s="14"/>
      <c r="B991" s="14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" thickBot="1" x14ac:dyDescent="0.35">
      <c r="A992" s="14"/>
      <c r="B992" s="14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" thickBot="1" x14ac:dyDescent="0.35">
      <c r="A993" s="14"/>
      <c r="B993" s="14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" thickBot="1" x14ac:dyDescent="0.35">
      <c r="A994" s="14"/>
      <c r="B994" s="14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" thickBot="1" x14ac:dyDescent="0.35">
      <c r="A995" s="14"/>
      <c r="B995" s="14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" thickBot="1" x14ac:dyDescent="0.35">
      <c r="A996" s="14"/>
      <c r="B996" s="14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" thickBot="1" x14ac:dyDescent="0.35">
      <c r="A997" s="14"/>
      <c r="B997" s="14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" thickBot="1" x14ac:dyDescent="0.35">
      <c r="A998" s="14"/>
      <c r="B998" s="14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" thickBot="1" x14ac:dyDescent="0.35">
      <c r="A999" s="14"/>
      <c r="B999" s="14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" thickBot="1" x14ac:dyDescent="0.35">
      <c r="A1000" s="14"/>
      <c r="B1000" s="14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B Q D A A B Q S w M E F A A C A A g A 7 4 a h W s / m X F S k A A A A 9 g A A A B I A H A B D b 2 5 m a W c v U G F j a 2 F n Z S 5 4 b W w g o h g A K K A U A A A A A A A A A A A A A A A A A A A A A A A A A A A A h Y 9 L C s I w A E S v U r J v f o p I S d O F W w u i K G 5 D j G 2 w T S U f 0 7 u 5 8 E h e w Y p W 3 b m c N 2 8 x c 7 / e W N G 3 T X J R 1 u n O 5 I B A D B J l Z H f Q p s p B 8 M d 0 D g r O V k K e R K W S Q T Y u 6 9 0 h B 7 X 3 5 w y h G C O M E 9 j Z C l G M C d q X y 4 2 s V S v A R 9 b / 5 V Q b 5 4 W R C n C 2 e 4 3 h F J I p g T N M I W Z o h K z U 5 i v Q Y e + z / Y F s E R o f r O I 2 p O s t Q 2 N k 6 P 2 B P w B Q S w M E F A A C A A g A 7 4 a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+ G o V o o i k e 4 D g A A A B E A A A A T A B w A R m 9 y b X V s Y X M v U 2 V j d G l v b j E u b S C i G A A o o B Q A A A A A A A A A A A A A A A A A A A A A A A A A A A A r T k 0 u y c z P U w i G 0 I b W A F B L A Q I t A B Q A A g A I A O + G o V r P 5 l x U p A A A A P Y A A A A S A A A A A A A A A A A A A A A A A A A A A A B D b 2 5 m a W c v U G F j a 2 F n Z S 5 4 b W x Q S w E C L Q A U A A I A C A D v h q F a D 8 r p q 6 Q A A A D p A A A A E w A A A A A A A A A A A A A A A A D w A A A A W 0 N v b n R l b n R f V H l w Z X N d L n h t b F B L A Q I t A B Q A A g A I A O + G o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k 2 o 5 3 5 w A R Z x e / m W 2 6 U U 6 A A A A A A I A A A A A A B B m A A A A A Q A A I A A A A O a K L J e J x e y 3 P p J m g U 2 t n i d a U C + Z q I D 5 i f b Z y T Z 5 A q 2 H A A A A A A 6 A A A A A A g A A I A A A A K d f W j d X 6 Y l W b F q t H 3 z 8 v / j U L s a A A A P 5 9 A i E V N a j j Q 8 x U A A A A N a v J 8 M t 1 Q N R N w z c K Z G 4 a D G j w k p f 3 n y X q W Y v m P F c r X U x s u 2 z t P h D Q N 5 4 n J M j 1 R u E / 6 s d t c / C a l 7 U t y z B L L w x 8 Y x u d x G + + R L o w W 8 L i 8 P c w 3 K / Q A A A A H y O h O e 5 u 7 / t R 0 t i e U 8 / t / s i r 6 1 s r v R E w n k O i X N 6 X f Y E r J 4 f C s Y k R 6 j z i w o K k b 0 7 4 4 f u q E 8 U H L 0 a S X P I D 6 I y u Z E = < / D a t a M a s h u p > 
</file>

<file path=customXml/item11.xml>��< ? x m l   v e r s i o n = " 1 . 0 "   e n c o d i n g = " U T F - 1 6 " ? > < G e m i n i   x m l n s = " h t t p : / / g e m i n i / p i v o t c u s t o m i z a t i o n / a 6 9 7 c b 4 0 - 9 8 4 8 - 4 6 3 c - 8 d b a - 5 9 e e 6 7 6 1 8 7 9 0 " > < C u s t o m C o n t e n t > < ! [ C D A T A [ < ? x m l   v e r s i o n = " 1 . 0 "   e n c o d i n g = " u t f - 1 6 " ? > < S e t t i n g s > < C a l c u l a t e d F i e l d s > < i t e m > < M e a s u r e N a m e > a p p r o v e d _ t r a n s a c t i o n s ,   % < / M e a s u r e N a m e > < D i s p l a y N a m e > a p p r o v e d _ t r a n s a c t i o n s , 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"01;8F0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< / s t r i n g > < / k e y > < v a l u e > < i n t > 1 1 1 < / i n t > < / v a l u e > < / i t e m > < i t e m > < k e y > < s t r i n g > c o u n t r y < / s t r i n g > < / k e y > < v a l u e > < i n t > 1 0 3 < / i n t > < / v a l u e > < / i t e m > < / C o l u m n W i d t h s > < C o l u m n D i s p l a y I n d e x > < i t e m > < k e y > < s t r i n g > c u r r e n c y < / s t r i n g > < / k e y > < v a l u e > < i n t > 0 < / i n t > < / v a l u e > < / i t e m > < i t e m > < k e y > < s t r i n g > c o u n t r y 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"01;8F0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5 a e d 0 3 2 - 0 e 8 0 - 4 d 8 3 - b c 1 2 - a 7 5 1 0 3 3 d 6 d e c " > < C u s t o m C o n t e n t > < ! [ C D A T A [ < ? x m l   v e r s i o n = " 1 . 0 "   e n c o d i n g = " u t f - 1 6 " ? > < S e t t i n g s > < C a l c u l a t e d F i e l d s > < i t e m > < M e a s u r e N a m e > a p p r o v e d _ t r a n s a c t i o n s ,   % < / M e a s u r e N a m e > < D i s p l a y N a m e > a p p r o v e d _ t r a n s a c t i o n s ,  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 M e t h o d s 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 M e t h o d s 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 C o l u m n s \ m e t h o d _ i n _ d w h < / K e y > < / D i a g r a m O b j e c t K e y > < D i a g r a m O b j e c t K e y > < K e y > C o l u m n s \ m e t h o d _ g r o u p 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 C o l u m n s \ m e t h o d _ i n _ d w h 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 C o l u m n s \ m e t h o d _ g r o u p 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 M e a s u r e s \ '8A;>  M;5<5=B>2  2  AB>;1F5  c o u n t r y < / K e y > < / D i a g r a m O b j e c t K e y > < D i a g r a m O b j e c t K e y > < K e y > M e a s u r e s \ '8A;>  M;5<5=B>2  2  AB>;1F5  c o u n t r y \ T a g I n f o \ $>@<C;0< / K e y > < / D i a g r a m O b j e c t K e y > < D i a g r a m O b j e c t K e y > < K e y > M e a s u r e s \ '8A;>  M;5<5=B>2  2  AB>;1F5  c o u n t r y \ T a g I n f o \ =0G5=85< / K e y > < / D i a g r a m O b j e c t K e y > < D i a g r a m O b j e c t K e y > < K e y > C o l u m n s \ c u r r e n c y < / K e y > < / D i a g r a m O b j e c t K e y > < D i a g r a m O b j e c t K e y > < K e y > C o l u m n s \ c o u n t r y < / K e y > < / D i a g r a m O b j e c t K e y > < D i a g r a m O b j e c t K e y > < K e y > L i n k s \ & l t ; C o l u m n s \ '8A;>  M;5<5=B>2  2  AB>;1F5  c o u n t r y & g t ; - & l t ; M e a s u r e s \ c o u n t r y & g t ; < / K e y > < / D i a g r a m O b j e c t K e y > < D i a g r a m O b j e c t K e y > < K e y > L i n k s \ & l t ; C o l u m n s \ '8A;>  M;5<5=B>2  2  AB>;1F5  c o u n t r y & g t ; - & l t ; M e a s u r e s \ c o u n t r y & g t ; \ C O L U M N < / K e y > < / D i a g r a m O b j e c t K e y > < D i a g r a m O b j e c t K e y > < K e y > L i n k s \ & l t ; C o l u m n s \ '8A;>  M;5<5=B>2  2  AB>;1F5  c o u n t r y & g t ; - & l t ; M e a s u r e s \ c o u n t r y & g t ; \ M E A S U R E 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 c o u n t r y 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 M e a s u r e s \ '8A;>  M;5<5=B>2  2  AB>;1F5  c o u n t r y \ T a g I n f o \ $>@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 M e a s u r e s \ '8A;>  M;5<5=B>2  2  AB>;1F5  c o u n t r y \ T a g I n f o \ =0G5=85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 L i n k s \ & l t ; C o l u m n s \ '8A;>  M;5<5=B>2  2  AB>;1F5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 M e a s u r e s \ a p p r o v a l   r a t e < / K e y > < / D i a g r a m O b j e c t K e y > < D i a g r a m O b j e c t K e y > < K e y > M e a s u r e s \ a p p r o v a l   r a t e \ T a g I n f o \ $>@<C;0< / K e y > < / D i a g r a m O b j e c t K e y > < D i a g r a m O b j e c t K e y > < K e y > M e a s u r e s \ a p p r o v a l   r a t e \ T a g I n f o \ =0G5=85< / K e y > < / D i a g r a m O b j e c t K e y > < D i a g r a m O b j e c t K e y > < K e y > M e a s u r e s \ !C<<0  ?>  AB>;1FC  t o t a l   t r a n s a c t i o n s < / K e y > < / D i a g r a m O b j e c t K e y > < D i a g r a m O b j e c t K e y > < K e y > M e a s u r e s \ !C<<0  ?>  AB>;1FC  t o t a l   t r a n s a c t i o n s \ T a g I n f o \ $>@<C;0< / K e y > < / D i a g r a m O b j e c t K e y > < D i a g r a m O b j e c t K e y > < K e y > M e a s u r e s \ !C<<0  ?>  AB>;1FC  t o t a l   t r a n s a c t i o n s \ T a g I n f o \ =0G5=85< / K e y > < / D i a g r a m O b j e c t K e y > < D i a g r a m O b j e c t K e y > < K e y > M e a s u r e s \ !C<<0  ?>  AB>;1FC  a p p r o v e d _   t r a n s a c t i o n s < / K e y > < / D i a g r a m O b j e c t K e y > < D i a g r a m O b j e c t K e y > < K e y > M e a s u r e s \ !C<<0  ?>  AB>;1FC  a p p r o v e d _   t r a n s a c t i o n s \ T a g I n f o \ $>@<C;0< / K e y > < / D i a g r a m O b j e c t K e y > < D i a g r a m O b j e c t K e y > < K e y > M e a s u r e s \ !C<<0  ?>  AB>;1FC  a p p r o v e d _   t r a n s a c t i o n s \ T a g I n f o \ =0G5=85< / K e y > < / D i a g r a m O b j e c t K e y > < D i a g r a m O b j e c t K e y > < K e y > M e a s u r e s \ !C<<0  ?>  AB>;1FC  v o l u m e _ u s d < / K e y > < / D i a g r a m O b j e c t K e y > < D i a g r a m O b j e c t K e y > < K e y > M e a s u r e s \ !C<<0  ?>  AB>;1FC  v o l u m e _ u s d \ T a g I n f o \ $>@<C;0< / K e y > < / D i a g r a m O b j e c t K e y > < D i a g r a m O b j e c t K e y > < K e y > M e a s u r e s \ !C<<0  ?>  AB>;1FC  v o l u m e _ u s d \ T a g I n f o \ =0G5=85< / K e y > < / D i a g r a m O b j e c t K e y > < D i a g r a m O b j e c t K e y > < K e y > C o l u m n s \ m o n t h < / K e y > < / D i a g r a m O b j e c t K e y > < D i a g r a m O b j e c t K e y > < K e y > C o l u m n s \ p a y m e n t _ p r o v i d e r < / K e y > < / D i a g r a m O b j e c t K e y > < D i a g r a m O b j e c t K e y > < K e y > C o l u m n s \ m e t h o d < / K e y > < / D i a g r a m O b j e c t K e y > < D i a g r a m O b j e c t K e y > < K e y > C o l u m n s \ c u r r e n c y < / K e y > < / D i a g r a m O b j e c t K e y > < D i a g r a m O b j e c t K e y > < K e y > C o l u m n s \ t o t a l   t r a n s a c t i o n s < / K e y > < / D i a g r a m O b j e c t K e y > < D i a g r a m O b j e c t K e y > < K e y > C o l u m n s \ a p p r o v e d _   t r a n s a c t i o n s < / K e y > < / D i a g r a m O b j e c t K e y > < D i a g r a m O b j e c t K e y > < K e y > C o l u m n s \ p a s s a b i l i t y < / K e y > < / D i a g r a m O b j e c t K e y > < D i a g r a m O b j e c t K e y > < K e y > C o l u m n s \ t a r i f f < / K e y > < / D i a g r a m O b j e c t K e y > < D i a g r a m O b j e c t K e y > < K e y > C o l u m n s \ v o l u m e _ u s d < / K e y > < / D i a g r a m O b j e c t K e y > < D i a g r a m O b j e c t K e y > < K e y > L i n k s \ & l t ; C o l u m n s \ !C<<0  ?>  AB>;1FC  t o t a l   t r a n s a c t i o n s & g t ; - & l t ; M e a s u r e s \ t o t a l   t r a n s a c t i o n s & g t ; < / K e y > < / D i a g r a m O b j e c t K e y > < D i a g r a m O b j e c t K e y > < K e y > L i n k s \ & l t ; C o l u m n s \ !C<<0  ?>  AB>;1FC  t o t a l   t r a n s a c t i o n s & g t ; - & l t ; M e a s u r e s \ t o t a l   t r a n s a c t i o n s & g t ; \ C O L U M N < / K e y > < / D i a g r a m O b j e c t K e y > < D i a g r a m O b j e c t K e y > < K e y > L i n k s \ & l t ; C o l u m n s \ !C<<0  ?>  AB>;1FC  t o t a l   t r a n s a c t i o n s & g t ; - & l t ; M e a s u r e s \ t o t a l   t r a n s a c t i o n s & g t ; \ M E A S U R E < / K e y > < / D i a g r a m O b j e c t K e y > < D i a g r a m O b j e c t K e y > < K e y > L i n k s \ & l t ; C o l u m n s \ !C<<0  ?>  AB>;1FC  a p p r o v e d _   t r a n s a c t i o n s & g t ; - & l t ; M e a s u r e s \ a p p r o v e d _   t r a n s a c t i o n s & g t ; < / K e y > < / D i a g r a m O b j e c t K e y > < D i a g r a m O b j e c t K e y > < K e y > L i n k s \ & l t ; C o l u m n s \ !C<<0  ?>  AB>;1FC  a p p r o v e d _   t r a n s a c t i o n s & g t ; - & l t ; M e a s u r e s \ a p p r o v e d _   t r a n s a c t i o n s & g t ; \ C O L U M N < / K e y > < / D i a g r a m O b j e c t K e y > < D i a g r a m O b j e c t K e y > < K e y > L i n k s \ & l t ; C o l u m n s \ !C<<0  ?>  AB>;1FC  a p p r o v e d _   t r a n s a c t i o n s & g t ; - & l t ; M e a s u r e s \ a p p r o v e d _   t r a n s a c t i o n s & g t ; \ M E A S U R E < / K e y > < / D i a g r a m O b j e c t K e y > < D i a g r a m O b j e c t K e y > < K e y > L i n k s \ & l t ; C o l u m n s \ !C<<0  ?>  AB>;1FC  v o l u m e _ u s d & g t ; - & l t ; M e a s u r e s \ v o l u m e _ u s d & g t ; < / K e y > < / D i a g r a m O b j e c t K e y > < D i a g r a m O b j e c t K e y > < K e y > L i n k s \ & l t ; C o l u m n s \ !C<<0  ?>  AB>;1FC  v o l u m e _ u s d & g t ; - & l t ; M e a s u r e s \ v o l u m e _ u s d & g t ; \ C O L U M N < / K e y > < / D i a g r a m O b j e c t K e y > < D i a g r a m O b j e c t K e y > < K e y > L i n k s \ & l t ; C o l u m n s \ !C<<0  ?>  AB>;1FC  v o l u m e _ u s d & g t ; - & l t ; M e a s u r e s \ v o l u m e _ u s d & g t ; \ M E A S U R E 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 M e a s u r e s \ a p p r o v a l   r a t e 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 M e a s u r e s \ a p p r o v a l   r a t e \ T a g I n f o \ $>@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 M e a s u r e s \ a p p r o v a l   r a t e \ T a g I n f o \ =0G5=85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 t o t a l   t r a n s a c t i o n s 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 t o t a l   t r a n s a c t i o n s \ T a g I n f o \ $>@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 t o t a l   t r a n s a c t i o n s \ T a g I n f o \ =0G5=85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 a p p r o v e d _   t r a n s a c t i o n s 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 a p p r o v e d _   t r a n s a c t i o n s \ T a g I n f o \ $>@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 a p p r o v e d _   t r a n s a c t i o n s \ T a g I n f o \ =0G5=85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 v o l u m e _ u s d 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 v o l u m e _ u s d \ T a g I n f o \ $>@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 v o l u m e _ u s d \ T a g I n f o \ =0G5=85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 C o l u m n s \ p a y m e n t _ p r o v i d e r 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 t r a n s a c t i o n s 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 C o l u m n s \ a p p r o v e d _   t r a n s a c t i o n s 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 C o l u m n s \ p a s s a b i l i t y 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 C o l u m n s \ v o l u m e _ u s d 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 t o t a l   t r a n s a c t i o n s & g t ; - & l t ; M e a s u r e s \ t o t a l   t r a n s a c t i o n s & g t ; 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 t o t a l   t r a n s a c t i o n s & g t ; - & l t ; M e a s u r e s \ t o t a l   t r a n s a c t i o n s & g t ; \ C O L U M N 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 t o t a l   t r a n s a c t i o n s & g t ; - & l t ; M e a s u r e s \ t o t a l   t r a n s a c t i o n s & g t ; \ M E A S U R E 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 a p p r o v e d _   t r a n s a c t i o n s & g t ; - & l t ; M e a s u r e s \ a p p r o v e d _   t r a n s a c t i o n s & g t ; 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 a p p r o v e d _   t r a n s a c t i o n s & g t ; - & l t ; M e a s u r e s \ a p p r o v e d _   t r a n s a c t i o n s & g t ; \ C O L U M N 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 a p p r o v e d _   t r a n s a c t i o n s & g t ; - & l t ; M e a s u r e s \ a p p r o v e d _   t r a n s a c t i o n s & g t ; \ M E A S U R E 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 v o l u m e _ u s d & g t ; - & l t ; M e a s u r e s \ v o l u m e _ u s d & g t ; 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 v o l u m e _ u s d & g t ; - & l t ; M e a s u r e s \ v o l u m e _ u s d & g t ; \ C O L U M N 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 v o l u m e _ u s d & g t ; - & l t ; M e a s u r e s \ v o l u m e _ u s d & g t ; \ M E A S U R E 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 T a g s \ T a b l e s \ & l t ; T a b l e s \ C o u n t r y & g t ; < / K e y > < / D i a g r a m O b j e c t K e y > < D i a g r a m O b j e c t K e y > < K e y > D y n a m i c   T a g s \ T a b l e s \ & l t ; T a b l e s \ M e t h o d s & g t ; < / K e y > < / D i a g r a m O b j e c t K e y > < D i a g r a m O b j e c t K e y > < K e y > D y n a m i c   T a g s \ T a b l e s \ & l t ; T a b l e s \ D a t a & g t ; < / K e y > < / D i a g r a m O b j e c t K e y > < D i a g r a m O b j e c t K e y > < K e y > T a b l e s \ C o u n t r y < / K e y > < / D i a g r a m O b j e c t K e y > < D i a g r a m O b j e c t K e y > < K e y > T a b l e s \ C o u n t r y \ C o l u m n s \ c u r r e n c y < / K e y > < / D i a g r a m O b j e c t K e y > < D i a g r a m O b j e c t K e y > < K e y > T a b l e s \ C o u n t r y \ C o l u m n s \ c o u n t r y < / K e y > < / D i a g r a m O b j e c t K e y > < D i a g r a m O b j e c t K e y > < K e y > T a b l e s \ C o u n t r y \ M e a s u r e s \ '8A;>  M;5<5=B>2  2  AB>;1F5  c o u n t r y < / K e y > < / D i a g r a m O b j e c t K e y > < D i a g r a m O b j e c t K e y > < K e y > T a b l e s \ C o u n t r y \ '8A;>  M;5<5=B>2  2  AB>;1F5  c o u n t r y \ A d d i t i o n a l   I n f o \ 5O2=0O  <5@0< / K e y > < / D i a g r a m O b j e c t K e y > < D i a g r a m O b j e c t K e y > < K e y > T a b l e s \ M e t h o d s < / K e y > < / D i a g r a m O b j e c t K e y > < D i a g r a m O b j e c t K e y > < K e y > T a b l e s \ M e t h o d s \ C o l u m n s \ m e t h o d _ i n _ d w h < / K e y > < / D i a g r a m O b j e c t K e y > < D i a g r a m O b j e c t K e y > < K e y > T a b l e s \ M e t h o d s \ C o l u m n s \ m e t h o d _ g r o u p < / K e y > < / D i a g r a m O b j e c t K e y > < D i a g r a m O b j e c t K e y > < K e y > T a b l e s \ D a t a < / K e y > < / D i a g r a m O b j e c t K e y > < D i a g r a m O b j e c t K e y > < K e y > T a b l e s \ D a t a \ C o l u m n s \ m o n t h < / K e y > < / D i a g r a m O b j e c t K e y > < D i a g r a m O b j e c t K e y > < K e y > T a b l e s \ D a t a \ C o l u m n s \ p a y m e n t _ p r o v i d e r < / K e y > < / D i a g r a m O b j e c t K e y > < D i a g r a m O b j e c t K e y > < K e y > T a b l e s \ D a t a \ C o l u m n s \ m e t h o d < / K e y > < / D i a g r a m O b j e c t K e y > < D i a g r a m O b j e c t K e y > < K e y > T a b l e s \ D a t a \ C o l u m n s \ c u r r e n c y < / K e y > < / D i a g r a m O b j e c t K e y > < D i a g r a m O b j e c t K e y > < K e y > T a b l e s \ D a t a \ C o l u m n s \ t o t a l   t r a n s a c t i o n s < / K e y > < / D i a g r a m O b j e c t K e y > < D i a g r a m O b j e c t K e y > < K e y > T a b l e s \ D a t a \ C o l u m n s \ a p p r o v e d _   t r a n s a c t i o n s < / K e y > < / D i a g r a m O b j e c t K e y > < D i a g r a m O b j e c t K e y > < K e y > T a b l e s \ D a t a \ C o l u m n s \ p a s s a b i l i t y < / K e y > < / D i a g r a m O b j e c t K e y > < D i a g r a m O b j e c t K e y > < K e y > T a b l e s \ D a t a \ C o l u m n s \ t a r i f f < / K e y > < / D i a g r a m O b j e c t K e y > < D i a g r a m O b j e c t K e y > < K e y > T a b l e s \ D a t a \ C o l u m n s \ v o l u m e _ u s d < / K e y > < / D i a g r a m O b j e c t K e y > < D i a g r a m O b j e c t K e y > < K e y > T a b l e s \ D a t a \ M e a s u r e s \ a p p r o v a l   r a t e < / K e y > < / D i a g r a m O b j e c t K e y > < D i a g r a m O b j e c t K e y > < K e y > T a b l e s \ D a t a \ M e a s u r e s \ !C<<0  ?>  AB>;1FC  t o t a l   t r a n s a c t i o n s < / K e y > < / D i a g r a m O b j e c t K e y > < D i a g r a m O b j e c t K e y > < K e y > T a b l e s \ D a t a \ !C<<0  ?>  AB>;1FC  t o t a l   t r a n s a c t i o n s \ A d d i t i o n a l   I n f o \ 5O2=0O  <5@0< / K e y > < / D i a g r a m O b j e c t K e y > < D i a g r a m O b j e c t K e y > < K e y > T a b l e s \ D a t a \ M e a s u r e s \ !C<<0  ?>  AB>;1FC  a p p r o v e d _   t r a n s a c t i o n s < / K e y > < / D i a g r a m O b j e c t K e y > < D i a g r a m O b j e c t K e y > < K e y > T a b l e s \ D a t a \ !C<<0  ?>  AB>;1FC  a p p r o v e d _   t r a n s a c t i o n s \ A d d i t i o n a l   I n f o \ 5O2=0O  <5@0< / K e y > < / D i a g r a m O b j e c t K e y > < D i a g r a m O b j e c t K e y > < K e y > T a b l e s \ D a t a \ M e a s u r e s \ !C<<0  ?>  AB>;1FC  v o l u m e _ u s d < / K e y > < / D i a g r a m O b j e c t K e y > < D i a g r a m O b j e c t K e y > < K e y > T a b l e s \ D a t a \ !C<<0  ?>  AB>;1FC  v o l u m e _ u s d \ A d d i t i o n a l   I n f o \ 5O2=0O  <5@0< / K e y > < / D i a g r a m O b j e c t K e y > < D i a g r a m O b j e c t K e y > < K e y > R e l a t i o n s h i p s \ & l t ; T a b l e s \ D a t a \ C o l u m n s \ c u r r e n c y & g t ; - & l t ; T a b l e s \ C o u n t r y \ C o l u m n s \ c u r r e n c y & g t ; < / K e y > < / D i a g r a m O b j e c t K e y > < D i a g r a m O b j e c t K e y > < K e y > R e l a t i o n s h i p s \ & l t ; T a b l e s \ D a t a \ C o l u m n s \ c u r r e n c y & g t ; - & l t ; T a b l e s \ C o u n t r y \ C o l u m n s \ c u r r e n c y & g t ; \ F K < / K e y > < / D i a g r a m O b j e c t K e y > < D i a g r a m O b j e c t K e y > < K e y > R e l a t i o n s h i p s \ & l t ; T a b l e s \ D a t a \ C o l u m n s \ c u r r e n c y & g t ; - & l t ; T a b l e s \ C o u n t r y \ C o l u m n s \ c u r r e n c y & g t ; \ P K < / K e y > < / D i a g r a m O b j e c t K e y > < D i a g r a m O b j e c t K e y > < K e y > R e l a t i o n s h i p s \ & l t ; T a b l e s \ D a t a \ C o l u m n s \ c u r r e n c y & g t ; - & l t ; T a b l e s \ C o u n t r y \ C o l u m n s \ c u r r e n c y & g t ; \ C r o s s F i l t e r < / K e y > < / D i a g r a m O b j e c t K e y > < D i a g r a m O b j e c t K e y > < K e y > R e l a t i o n s h i p s \ & l t ; T a b l e s \ D a t a \ C o l u m n s \ m e t h o d & g t ; - & l t ; T a b l e s \ M e t h o d s \ C o l u m n s \ m e t h o d _ i n _ d w h & g t ; < / K e y > < / D i a g r a m O b j e c t K e y > < D i a g r a m O b j e c t K e y > < K e y > R e l a t i o n s h i p s \ & l t ; T a b l e s \ D a t a \ C o l u m n s \ m e t h o d & g t ; - & l t ; T a b l e s \ M e t h o d s \ C o l u m n s \ m e t h o d _ i n _ d w h & g t ; \ F K < / K e y > < / D i a g r a m O b j e c t K e y > < D i a g r a m O b j e c t K e y > < K e y > R e l a t i o n s h i p s \ & l t ; T a b l e s \ D a t a \ C o l u m n s \ m e t h o d & g t ; - & l t ; T a b l e s \ M e t h o d s \ C o l u m n s \ m e t h o d _ i n _ d w h & g t ; \ P K < / K e y > < / D i a g r a m O b j e c t K e y > < D i a g r a m O b j e c t K e y > < K e y > R e l a t i o n s h i p s \ & l t ; T a b l e s \ D a t a \ C o l u m n s \ m e t h o d & g t ; - & l t ; T a b l e s \ M e t h o d s \ C o l u m n s \ m e t h o d _ i n _ d w h & g t ; \ C r o s s F i l t e r 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 T a g s \ T a b l e s \ & l t ; T a b l e s \ M e t h o d s & g t ; 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 T a b l e s \ C o u n t r y 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 2 8 2 . 7 0 3 8 1 0 5 6 7 6 6 5 8 7 < / L e f t > < T a b I n d e x > 2 < / T a b I n d e x > < T o p > 1 6 8 . 8 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 T a b l e s \ C o u n t r y \ M e a s u r e s \ '8A;>  M;5<5=B>2  2  AB>;1F5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 T a b l e s \ C o u n t r y \ '8A;>  M;5<5=B>2  2  AB>;1F5  c o u n t r y \ A d d i t i o n a l 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 T a b l e s \ M e t h o d s 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 2 8 4 . 6 0 7 6 2 1 1 3 5 3 3 1 6 1 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 T a b l e s \ M e t h o d s \ C o l u m n s \ m e t h o d _ i n _ d w h 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 T a b l e s \ M e t h o d s \ C o l u m n s \ m e t h o d _ g r o u p 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 2 6 2 . 8 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 T a b l e s \ D a t a \ C o l u m n s \ p a y m e n t _ p r o v i d e r 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 T a b l e s \ D a t a \ C o l u m n s \ t o t a l 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 T a b l e s \ D a t a \ C o l u m n s \ a p p r o v e d _ 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 T a b l e s \ D a t a \ C o l u m n s \ p a s s a b i l i t y 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 T a b l e s \ D a t a \ C o l u m n s \ t a r i f f 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 T a b l e s \ D a t a \ C o l u m n s \ v o l u m e _ u s d 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 T a b l e s \ D a t a \ M e a s u r e s \ a p p r o v a l 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 T a b l e s \ D a t a \ M e a s u r e s \ !C<<0  ?>  AB>;1FC  t o t a l 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 T a b l e s \ D a t a \ !C<<0  ?>  AB>;1FC  t o t a l   t r a n s a c t i o n s \ A d d i t i o n a l 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 T a b l e s \ D a t a \ M e a s u r e s \ !C<<0  ?>  AB>;1FC  a p p r o v e d _ 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 T a b l e s \ D a t a \ !C<<0  ?>  AB>;1FC  a p p r o v e d _   t r a n s a c t i o n s \ A d d i t i o n a l 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 T a b l e s \ D a t a \ M e a s u r e s \ !C<<0  ?>  AB>;1FC  v o l u m e _ u s d 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 T a b l e s \ D a t a \ !C<<0  ?>  AB>;1FC  v o l u m e _ u s d \ A d d i t i o n a l 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 R e l a t i o n s h i p s \ & l t ; T a b l e s \ D a t a \ C o l u m n s \ c u r r e n c y & g t ; - & l t ; T a b l e s \ C o u n t r y \ C o l u m n s \ c u r r e n c y & g t ; < / K e y > < / a : K e y > < a : V a l u e   i : t y p e = " D i a g r a m D i s p l a y L i n k V i e w S t a t e " > < A u t o m a t i o n P r o p e r t y H e l p e r T e x t > >=5G=0O  B>G:0  1 :   ( 2 1 6 , 1 4 1 , 4 ) .   >=5G=0O  B>G:0  2 :   ( 2 6 6 , 7 0 3 8 1 0 5 6 7 6 6 6 , 2 4 3 , 8 ) 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 1 4 1 . 4 < / b : _ y > < / b : P o i n t > < b : P o i n t > < b : _ x > 2 3 9 . 3 5 1 9 0 5 5 < / b : _ x > < b : _ y > 1 4 1 . 4 < / b : _ y > < / b : P o i n t > < b : P o i n t > < b : _ x > 2 4 1 . 3 5 1 9 0 5 5 < / b : _ x > < b : _ y > 1 4 3 . 4 < / b : _ y > < / b : P o i n t > < b : P o i n t > < b : _ x > 2 4 1 . 3 5 1 9 0 5 5 < / b : _ x > < b : _ y > 2 4 1 . 8 < / b : _ y > < / b : P o i n t > < b : P o i n t > < b : _ x > 2 4 3 . 3 5 1 9 0 5 5 < / b : _ x > < b : _ y > 2 4 3 . 8 < / b : _ y > < / b : P o i n t > < b : P o i n t > < b : _ x > 2 6 6 . 7 0 3 8 1 0 5 6 7 6 6 6 < / b : _ x > < b : _ y > 2 4 3 . 8 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 R e l a t i o n s h i p s \ & l t ; T a b l e s \ D a t a \ C o l u m n s \ c u r r e n c y & g t ; - & l t ; T a b l e s \ C o u n t r y \ C o l u m n s \ c u r r e n c y & g t ; \ F K 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 1 3 3 . 4 < / b : _ y > < / L a b e l L o c a t i o n > < L o c a t i o n   x m l n s : b = " h t t p : / / s c h e m a s . d a t a c o n t r a c t . o r g / 2 0 0 4 / 0 7 / S y s t e m . W i n d o w s " > < b : _ x > 2 0 0 < / b : _ x > < b : _ y > 1 4 1 . 4 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 R e l a t i o n s h i p s \ & l t ; T a b l e s \ D a t a \ C o l u m n s \ c u r r e n c y & g t ; - & l t ; T a b l e s \ C o u n t r y \ C o l u m n s \ c u r r e n c y & g t ; \ P K 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 2 6 6 . 7 0 3 8 1 0 5 6 7 6 6 6 < / b : _ x > < b : _ y > 2 3 5 . 8 < / b : _ y > < / L a b e l L o c a t i o n > < L o c a t i o n   x m l n s : b = " h t t p : / / s c h e m a s . d a t a c o n t r a c t . o r g / 2 0 0 4 / 0 7 / S y s t e m . W i n d o w s " > < b : _ x > 2 8 2 . 7 0 3 8 1 0 5 6 7 6 6 5 9 3 < / b : _ x > < b : _ y > 2 4 3 . 8 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 R e l a t i o n s h i p s \ & l t ; T a b l e s \ D a t a \ C o l u m n s \ c u r r e n c y & g t ; - & l t ; T a b l e s \ C o u n t r y \ C o l u m n s \ c u r r e n c y & g t ; \ C r o s s F i l t e r 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 1 4 1 . 4 < / b : _ y > < / b : P o i n t > < b : P o i n t > < b : _ x > 2 3 9 . 3 5 1 9 0 5 5 < / b : _ x > < b : _ y > 1 4 1 . 4 < / b : _ y > < / b : P o i n t > < b : P o i n t > < b : _ x > 2 4 1 . 3 5 1 9 0 5 5 < / b : _ x > < b : _ y > 1 4 3 . 4 < / b : _ y > < / b : P o i n t > < b : P o i n t > < b : _ x > 2 4 1 . 3 5 1 9 0 5 5 < / b : _ x > < b : _ y > 2 4 1 . 8 < / b : _ y > < / b : P o i n t > < b : P o i n t > < b : _ x > 2 4 3 . 3 5 1 9 0 5 5 < / b : _ x > < b : _ y > 2 4 3 . 8 < / b : _ y > < / b : P o i n t > < b : P o i n t > < b : _ x > 2 6 6 . 7 0 3 8 1 0 5 6 7 6 6 6 < / b : _ x > < b : _ y > 2 4 3 . 8 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 R e l a t i o n s h i p s \ & l t ; T a b l e s \ D a t a \ C o l u m n s \ m e t h o d & g t ; - & l t ; T a b l e s \ M e t h o d s \ C o l u m n s \ m e t h o d _ i n _ d w h & g t ; < / K e y > < / a : K e y > < a : V a l u e   i : t y p e = " D i a g r a m D i s p l a y L i n k V i e w S t a t e " > < A u t o m a t i o n P r o p e r t y H e l p e r T e x t > >=5G=0O  B>G:0  1 :   ( 2 1 6 , 1 2 1 , 4 ) .   >=5G=0O  B>G:0  2 :   ( 2 6 8 , 6 0 7 6 2 1 1 3 5 3 3 2 , 7 5 ) 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 1 2 1 . 4 < / b : _ y > < / b : P o i n t > < b : P o i n t > < b : _ x > 2 4 0 . 3 0 3 8 1 0 5 < / b : _ x > < b : _ y > 1 2 1 . 4 < / b : _ y > < / b : P o i n t > < b : P o i n t > < b : _ x > 2 4 2 . 3 0 3 8 1 0 5 < / b : _ x > < b : _ y > 1 1 9 . 4 < / b : _ y > < / b : P o i n t > < b : P o i n t > < b : _ x > 2 4 2 . 3 0 3 8 1 0 5 < / b : _ x > < b : _ y > 7 7 < / b : _ y > < / b : P o i n t > < b : P o i n t > < b : _ x > 2 4 4 . 3 0 3 8 1 0 5 < / b : _ x > < b : _ y > 7 5 < / b : _ y > < / b : P o i n t > < b : P o i n t > < b : _ x > 2 6 8 . 6 0 7 6 2 1 1 3 5 3 3 1 5 6 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 R e l a t i o n s h i p s \ & l t ; T a b l e s \ D a t a \ C o l u m n s \ m e t h o d & g t ; - & l t ; T a b l e s \ M e t h o d s \ C o l u m n s \ m e t h o d _ i n _ d w h & g t ; \ F K 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 1 1 3 . 4 < / b : _ y > < / L a b e l L o c a t i o n > < L o c a t i o n   x m l n s : b = " h t t p : / / s c h e m a s . d a t a c o n t r a c t . o r g / 2 0 0 4 / 0 7 / S y s t e m . W i n d o w s " > < b : _ x > 2 0 0 < / b : _ x > < b : _ y > 1 2 1 . 4 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 R e l a t i o n s h i p s \ & l t ; T a b l e s \ D a t a \ C o l u m n s \ m e t h o d & g t ; - & l t ; T a b l e s \ M e t h o d s \ C o l u m n s \ m e t h o d _ i n _ d w h & g t ; \ P K 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 2 6 8 . 6 0 7 6 2 1 1 3 5 3 3 1 5 6 < / b : _ x > < b : _ y > 6 7 < / b : _ y > < / L a b e l L o c a t i o n > < L o c a t i o n   x m l n s : b = " h t t p : / / s c h e m a s . d a t a c o n t r a c t . o r g / 2 0 0 4 / 0 7 / S y s t e m . W i n d o w s " > < b : _ x > 2 8 4 . 6 0 7 6 2 1 1 3 5 3 3 1 5 6 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 R e l a t i o n s h i p s \ & l t ; T a b l e s \ D a t a \ C o l u m n s \ m e t h o d & g t ; - & l t ; T a b l e s \ M e t h o d s \ C o l u m n s \ m e t h o d _ i n _ d w h & g t ; \ C r o s s F i l t e r 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 1 2 1 . 4 < / b : _ y > < / b : P o i n t > < b : P o i n t > < b : _ x > 2 4 0 . 3 0 3 8 1 0 5 < / b : _ x > < b : _ y > 1 2 1 . 4 < / b : _ y > < / b : P o i n t > < b : P o i n t > < b : _ x > 2 4 2 . 3 0 3 8 1 0 5 < / b : _ x > < b : _ y > 1 1 9 . 4 < / b : _ y > < / b : P o i n t > < b : P o i n t > < b : _ x > 2 4 2 . 3 0 3 8 1 0 5 < / b : _ x > < b : _ y > 7 7 < / b : _ y > < / b : P o i n t > < b : P o i n t > < b : _ x > 2 4 4 . 3 0 3 8 1 0 5 < / b : _ x > < b : _ y > 7 5 < / b : _ y > < / b : P o i n t > < b : P o i n t > < b : _ x > 2 6 8 . 6 0 7 6 2 1 1 3 5 3 3 1 5 6 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a b 6 8 8 2 2 e - 2 8 0 0 - 4 7 b b - 9 a 3 4 - 5 2 e b f d 8 5 1 e 1 0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b 5 5 5 8 c a - 4 c 9 7 - 4 4 9 9 - a 6 d 7 - 9 1 5 e 8 b e a 5 7 9 1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e 8 6 6 8 f 1 - b a 5 0 - 4 7 2 f - b 4 4 2 - 0 6 0 8 4 d 7 c 1 9 d 1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 "01;8F01 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 "01;8F03 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0 c 8 7 f b 9 - 9 7 5 b - 4 1 a f - b 5 2 8 - 3 b 6 e e 2 9 b f 4 4 3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5 b 8 0 6 e 1 - 7 7 3 3 - 4 1 c 7 - a 7 3 e - a 8 4 d b 2 9 0 5 d 1 e " > < C u s t o m C o n t e n t > < ! [ C D A T A [ < ? x m l   v e r s i o n = " 1 . 0 "   e n c o d i n g = " u t f - 1 6 " ? > < S e t t i n g s > < C a l c u l a t e d F i e l d s > < i t e m > < M e a s u r e N a m e > a p p r o v a l   r a t e < / M e a s u r e N a m e > < D i s p l a y N a m e > a p p r o v a l 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 2 0 2 5 - 0 5 - 0 3 T 1 3 : 2 6 : 5 3 . 6 3 3 2 2 7 + 0 3 : 0 0 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"01;8F01 , "01;8F02 , "01;8F03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 M e t h o d s 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 M e t h o d s 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 C o l u m n s \ m e t h o d _ i n _ d w h 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 C o l u m n s \ p a y m e n t _ p r o v i d e r 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 t r a n s a c t i o n s 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 C o l u m n s \ a p p r o v e d _   t r a n s a c t i o n s 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 C o l u m n s \ p a s s a b i l i t y 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 C o l u m n s \ v o l u m e _ u s d 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"01;8F0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 m e t h o d _ i n _ d w h < / s t r i n g > < / k e y > < v a l u e > < i n t > 1 6 9 < / i n t > < / v a l u e > < / i t e m > < i t e m > < k e y > < s t r i n g > m e t h o d _ g r o u p < / s t r i n g > < / k e y > < v a l u e > < i n t > 1 5 8 < / i n t > < / v a l u e > < / i t e m > < / C o l u m n W i d t h s > < C o l u m n D i s p l a y I n d e x > < i t e m > < k e y > < s t r i n g > m e t h o d _ i n _ d w h < / s t r i n g > < / k e y > < v a l u e > < i n t > 0 < / i n t > < / v a l u e > < / i t e m > < i t e m > < k e y > < s t r i n g > m e t h o d _ g r o u p 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 9 4 < / i n t > < / v a l u e > < / i t e m > < i t e m > < k e y > < s t r i n g > p a y m e n t _ p r o v i d e r < / s t r i n g > < / k e y > < v a l u e > < i n t > 1 8 6 < / i n t > < / v a l u e > < / i t e m > < i t e m > < k e y > < s t r i n g > m e t h o d < / s t r i n g > < / k e y > < v a l u e > < i n t > 1 0 3 < / i n t > < / v a l u e > < / i t e m > < i t e m > < k e y > < s t r i n g > c u r r e n c y < / s t r i n g > < / k e y > < v a l u e > < i n t > 1 1 1 < / i n t > < / v a l u e > < / i t e m > < i t e m > < k e y > < s t r i n g > t o t a l   t r a n s a c t i o n s < / s t r i n g > < / k e y > < v a l u e > < i n t > 1 7 8 < / i n t > < / v a l u e > < / i t e m > < i t e m > < k e y > < s t r i n g > a p p r o v e d _   t r a n s a c t i o n s < / s t r i n g > < / k e y > < v a l u e > < i n t > 2 2 6 < / i n t > < / v a l u e > < / i t e m > < i t e m > < k e y > < s t r i n g > p a s s a b i l i t y < / s t r i n g > < / k e y > < v a l u e > < i n t > 1 2 4 < / i n t > < / v a l u e > < / i t e m > < i t e m > < k e y > < s t r i n g > t a r i f f < / s t r i n g > < / k e y > < v a l u e > < i n t > 8 0 < / i n t > < / v a l u e > < / i t e m > < i t e m > < k e y > < s t r i n g > v o l u m e _ u s d < / s t r i n g > < / k e y > < v a l u e > < i n t > 1 3 7 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 p a y m e n t _ p r o v i d e r < / s t r i n g > < / k e y > < v a l u e > < i n t > 1 < / i n t > < / v a l u e > < / i t e m > < i t e m > < k e y > < s t r i n g > m e t h o d < / s t r i n g > < / k e y > < v a l u e > < i n t > 2 < / i n t > < / v a l u e > < / i t e m > < i t e m > < k e y > < s t r i n g > c u r r e n c y < / s t r i n g > < / k e y > < v a l u e > < i n t > 3 < / i n t > < / v a l u e > < / i t e m > < i t e m > < k e y > < s t r i n g > t o t a l   t r a n s a c t i o n s < / s t r i n g > < / k e y > < v a l u e > < i n t > 4 < / i n t > < / v a l u e > < / i t e m > < i t e m > < k e y > < s t r i n g > a p p r o v e d _   t r a n s a c t i o n s < / s t r i n g > < / k e y > < v a l u e > < i n t > 5 < / i n t > < / v a l u e > < / i t e m > < i t e m > < k e y > < s t r i n g > p a s s a b i l i t y < / s t r i n g > < / k e y > < v a l u e > < i n t > 6 < / i n t > < / v a l u e > < / i t e m > < i t e m > < k e y > < s t r i n g > t a r i f f < / s t r i n g > < / k e y > < v a l u e > < i n t > 7 < / i n t > < / v a l u e > < / i t e m > < i t e m > < k e y > < s t r i n g > v o l u m e _ u s d 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A0B7B91-F5BE-4E41-9BF6-C02CD89979AD}">
  <ds:schemaRefs/>
</ds:datastoreItem>
</file>

<file path=customXml/itemProps10.xml><?xml version="1.0" encoding="utf-8"?>
<ds:datastoreItem xmlns:ds="http://schemas.openxmlformats.org/officeDocument/2006/customXml" ds:itemID="{FD5839D5-6C82-4EA3-9D7F-2CBE96C0ACC4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12B73A0C-1671-437F-B05C-606C986DCB9F}">
  <ds:schemaRefs/>
</ds:datastoreItem>
</file>

<file path=customXml/itemProps12.xml><?xml version="1.0" encoding="utf-8"?>
<ds:datastoreItem xmlns:ds="http://schemas.openxmlformats.org/officeDocument/2006/customXml" ds:itemID="{6CB264D6-D41C-4135-B51B-3BEA72BE8D42}">
  <ds:schemaRefs/>
</ds:datastoreItem>
</file>

<file path=customXml/itemProps13.xml><?xml version="1.0" encoding="utf-8"?>
<ds:datastoreItem xmlns:ds="http://schemas.openxmlformats.org/officeDocument/2006/customXml" ds:itemID="{4FDD9C4D-C369-41DF-95C5-34D5F7BF0C6E}">
  <ds:schemaRefs/>
</ds:datastoreItem>
</file>

<file path=customXml/itemProps14.xml><?xml version="1.0" encoding="utf-8"?>
<ds:datastoreItem xmlns:ds="http://schemas.openxmlformats.org/officeDocument/2006/customXml" ds:itemID="{AD3733AF-5FB2-4DE0-9E49-ED2AC6E87993}">
  <ds:schemaRefs/>
</ds:datastoreItem>
</file>

<file path=customXml/itemProps15.xml><?xml version="1.0" encoding="utf-8"?>
<ds:datastoreItem xmlns:ds="http://schemas.openxmlformats.org/officeDocument/2006/customXml" ds:itemID="{669CF4AF-6A11-4FB0-8505-EE9F2D252D08}">
  <ds:schemaRefs/>
</ds:datastoreItem>
</file>

<file path=customXml/itemProps16.xml><?xml version="1.0" encoding="utf-8"?>
<ds:datastoreItem xmlns:ds="http://schemas.openxmlformats.org/officeDocument/2006/customXml" ds:itemID="{769F5475-0748-4381-98D0-DDBFF9ACA5D6}">
  <ds:schemaRefs/>
</ds:datastoreItem>
</file>

<file path=customXml/itemProps17.xml><?xml version="1.0" encoding="utf-8"?>
<ds:datastoreItem xmlns:ds="http://schemas.openxmlformats.org/officeDocument/2006/customXml" ds:itemID="{F174015F-F818-4E98-9993-7FCC2C7F0027}">
  <ds:schemaRefs/>
</ds:datastoreItem>
</file>

<file path=customXml/itemProps18.xml><?xml version="1.0" encoding="utf-8"?>
<ds:datastoreItem xmlns:ds="http://schemas.openxmlformats.org/officeDocument/2006/customXml" ds:itemID="{01EE47D2-8635-4CF0-9C0B-F30727676723}">
  <ds:schemaRefs/>
</ds:datastoreItem>
</file>

<file path=customXml/itemProps19.xml><?xml version="1.0" encoding="utf-8"?>
<ds:datastoreItem xmlns:ds="http://schemas.openxmlformats.org/officeDocument/2006/customXml" ds:itemID="{E4215358-EF88-4629-ABB0-678809E55633}">
  <ds:schemaRefs/>
</ds:datastoreItem>
</file>

<file path=customXml/itemProps2.xml><?xml version="1.0" encoding="utf-8"?>
<ds:datastoreItem xmlns:ds="http://schemas.openxmlformats.org/officeDocument/2006/customXml" ds:itemID="{5263B8EF-2539-4DD6-8E7E-9F11143EDBA7}">
  <ds:schemaRefs/>
</ds:datastoreItem>
</file>

<file path=customXml/itemProps20.xml><?xml version="1.0" encoding="utf-8"?>
<ds:datastoreItem xmlns:ds="http://schemas.openxmlformats.org/officeDocument/2006/customXml" ds:itemID="{8A8C2D63-0C44-4974-8482-CCB73927CDCF}">
  <ds:schemaRefs/>
</ds:datastoreItem>
</file>

<file path=customXml/itemProps21.xml><?xml version="1.0" encoding="utf-8"?>
<ds:datastoreItem xmlns:ds="http://schemas.openxmlformats.org/officeDocument/2006/customXml" ds:itemID="{00AF9532-5299-4E16-9D47-82A2C75068A4}">
  <ds:schemaRefs/>
</ds:datastoreItem>
</file>

<file path=customXml/itemProps22.xml><?xml version="1.0" encoding="utf-8"?>
<ds:datastoreItem xmlns:ds="http://schemas.openxmlformats.org/officeDocument/2006/customXml" ds:itemID="{282AF8EE-566B-43CF-BFD0-098AF230564B}">
  <ds:schemaRefs/>
</ds:datastoreItem>
</file>

<file path=customXml/itemProps23.xml><?xml version="1.0" encoding="utf-8"?>
<ds:datastoreItem xmlns:ds="http://schemas.openxmlformats.org/officeDocument/2006/customXml" ds:itemID="{2E513D35-2770-4976-A50A-9F00A528A137}">
  <ds:schemaRefs/>
</ds:datastoreItem>
</file>

<file path=customXml/itemProps24.xml><?xml version="1.0" encoding="utf-8"?>
<ds:datastoreItem xmlns:ds="http://schemas.openxmlformats.org/officeDocument/2006/customXml" ds:itemID="{0B74B603-B500-4E12-9B59-9E6D0F8CE9FC}">
  <ds:schemaRefs/>
</ds:datastoreItem>
</file>

<file path=customXml/itemProps25.xml><?xml version="1.0" encoding="utf-8"?>
<ds:datastoreItem xmlns:ds="http://schemas.openxmlformats.org/officeDocument/2006/customXml" ds:itemID="{CE1BBBC7-1BA2-42F7-88B6-5DEE75C6C625}">
  <ds:schemaRefs/>
</ds:datastoreItem>
</file>

<file path=customXml/itemProps26.xml><?xml version="1.0" encoding="utf-8"?>
<ds:datastoreItem xmlns:ds="http://schemas.openxmlformats.org/officeDocument/2006/customXml" ds:itemID="{7089DEFA-5571-43BE-BF1D-34CCC1257AB4}">
  <ds:schemaRefs/>
</ds:datastoreItem>
</file>

<file path=customXml/itemProps3.xml><?xml version="1.0" encoding="utf-8"?>
<ds:datastoreItem xmlns:ds="http://schemas.openxmlformats.org/officeDocument/2006/customXml" ds:itemID="{85393CC4-5E0B-4F94-B447-58ABECDA62A4}">
  <ds:schemaRefs/>
</ds:datastoreItem>
</file>

<file path=customXml/itemProps4.xml><?xml version="1.0" encoding="utf-8"?>
<ds:datastoreItem xmlns:ds="http://schemas.openxmlformats.org/officeDocument/2006/customXml" ds:itemID="{2ECB835B-875C-43AF-A28A-9FA2DB4B12A1}">
  <ds:schemaRefs/>
</ds:datastoreItem>
</file>

<file path=customXml/itemProps5.xml><?xml version="1.0" encoding="utf-8"?>
<ds:datastoreItem xmlns:ds="http://schemas.openxmlformats.org/officeDocument/2006/customXml" ds:itemID="{CFC4015F-EF31-4BD0-84E7-4943E6B80084}">
  <ds:schemaRefs/>
</ds:datastoreItem>
</file>

<file path=customXml/itemProps6.xml><?xml version="1.0" encoding="utf-8"?>
<ds:datastoreItem xmlns:ds="http://schemas.openxmlformats.org/officeDocument/2006/customXml" ds:itemID="{7BF50B02-F9C7-43CA-BB9D-28CD885933D2}">
  <ds:schemaRefs/>
</ds:datastoreItem>
</file>

<file path=customXml/itemProps7.xml><?xml version="1.0" encoding="utf-8"?>
<ds:datastoreItem xmlns:ds="http://schemas.openxmlformats.org/officeDocument/2006/customXml" ds:itemID="{1DC5B751-B89B-4445-927B-66007579383B}">
  <ds:schemaRefs/>
</ds:datastoreItem>
</file>

<file path=customXml/itemProps8.xml><?xml version="1.0" encoding="utf-8"?>
<ds:datastoreItem xmlns:ds="http://schemas.openxmlformats.org/officeDocument/2006/customXml" ds:itemID="{5BD842DA-3F73-4724-A4B5-2CBBC2534005}">
  <ds:schemaRefs/>
</ds:datastoreItem>
</file>

<file path=customXml/itemProps9.xml><?xml version="1.0" encoding="utf-8"?>
<ds:datastoreItem xmlns:ds="http://schemas.openxmlformats.org/officeDocument/2006/customXml" ds:itemID="{B7F86695-48DB-4396-B664-591A7AAD69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summary</vt:lpstr>
      <vt:lpstr>task</vt:lpstr>
      <vt:lpstr>для диагр</vt:lpstr>
      <vt:lpstr>data</vt:lpstr>
      <vt:lpstr>country</vt:lpstr>
      <vt:lpstr>method_group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Blohina</dc:creator>
  <cp:lastModifiedBy>Ольга Биджанова</cp:lastModifiedBy>
  <dcterms:created xsi:type="dcterms:W3CDTF">2015-06-05T18:17:20Z</dcterms:created>
  <dcterms:modified xsi:type="dcterms:W3CDTF">2025-05-03T10:26:54Z</dcterms:modified>
</cp:coreProperties>
</file>