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G:\.shortcut-targets-by-id\1y5MYGP1lizStzsdpzsmeMZqfmpWSzQ4s\Controle-coletores\"/>
    </mc:Choice>
  </mc:AlternateContent>
  <bookViews>
    <workbookView xWindow="0" yWindow="0" windowWidth="17256" windowHeight="5772"/>
  </bookViews>
  <sheets>
    <sheet name="HOME" sheetId="1" r:id="rId1"/>
    <sheet name="UTILIZADOS" sheetId="2" r:id="rId2"/>
    <sheet name="DADOS" sheetId="3" r:id="rId3"/>
    <sheet name="HISTORICO" sheetId="4" r:id="rId4"/>
  </sheets>
  <externalReferences>
    <externalReference r:id="rId5"/>
  </externalReferences>
  <definedNames>
    <definedName name="_xlnm._FilterDatabase" localSheetId="1" hidden="1">UTILIZADOS!$A$2:$E$3</definedName>
    <definedName name="_xlnm.Extract" localSheetId="0">HOME!$H$2:$L$2</definedName>
    <definedName name="dados">Tabela3[]</definedName>
    <definedName name="start">[1]Utilizando!$A$1:$E$12</definedName>
    <definedName name="usados">Tabela2[#All]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3" i="1"/>
  <c r="F7" i="1"/>
  <c r="E7" i="1"/>
  <c r="D7" i="1"/>
  <c r="C7" i="1"/>
  <c r="F3" i="1" l="1"/>
  <c r="D3" i="1"/>
  <c r="C3" i="1"/>
</calcChain>
</file>

<file path=xl/sharedStrings.xml><?xml version="1.0" encoding="utf-8"?>
<sst xmlns="http://schemas.openxmlformats.org/spreadsheetml/2006/main" count="100" uniqueCount="48">
  <si>
    <t>Status</t>
  </si>
  <si>
    <t>ID</t>
  </si>
  <si>
    <t>Modelo</t>
  </si>
  <si>
    <t>Numero de serie</t>
  </si>
  <si>
    <t>Nome do Colaborador</t>
  </si>
  <si>
    <t>Data</t>
  </si>
  <si>
    <t>Data_Retirada</t>
  </si>
  <si>
    <t>RT40</t>
  </si>
  <si>
    <t>Adicionar - Coletor para uso</t>
  </si>
  <si>
    <t>Baixa dos Coletores</t>
  </si>
  <si>
    <t>Coletores em uso</t>
  </si>
  <si>
    <t>Historico</t>
  </si>
  <si>
    <t>Data_Entrega</t>
  </si>
  <si>
    <t>#</t>
  </si>
  <si>
    <t>Consulta</t>
  </si>
  <si>
    <t>Coletor A</t>
  </si>
  <si>
    <t>SN-A001</t>
  </si>
  <si>
    <t>Coletor B</t>
  </si>
  <si>
    <t>SN-B001</t>
  </si>
  <si>
    <t>Coletor C</t>
  </si>
  <si>
    <t>SN-C001</t>
  </si>
  <si>
    <t>SN-A002</t>
  </si>
  <si>
    <t>SN-B002</t>
  </si>
  <si>
    <t>SN-C002</t>
  </si>
  <si>
    <t>SN-A003</t>
  </si>
  <si>
    <t>SN-B003</t>
  </si>
  <si>
    <t>SN-C003</t>
  </si>
  <si>
    <t>SN-A004</t>
  </si>
  <si>
    <t>SN-B004</t>
  </si>
  <si>
    <t>SN-C004</t>
  </si>
  <si>
    <t>SN-A005</t>
  </si>
  <si>
    <t>SN-B005</t>
  </si>
  <si>
    <t>SN-C005</t>
  </si>
  <si>
    <t>SN-A006</t>
  </si>
  <si>
    <t>SN-B006</t>
  </si>
  <si>
    <t>SN-C006</t>
  </si>
  <si>
    <t>SN-A007</t>
  </si>
  <si>
    <t>SN-B007</t>
  </si>
  <si>
    <t>SN-C007</t>
  </si>
  <si>
    <t>SN-A008</t>
  </si>
  <si>
    <t>SN-B008</t>
  </si>
  <si>
    <t>SN-C008</t>
  </si>
  <si>
    <t>SN-A009</t>
  </si>
  <si>
    <t>SN-B009</t>
  </si>
  <si>
    <t>SN-C009</t>
  </si>
  <si>
    <t>SN-A010</t>
  </si>
  <si>
    <t>SN-B010</t>
  </si>
  <si>
    <t>SN-C010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</si>
</sst>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22" fontId="0" fillId="3" borderId="0" xfId="0" applyNumberFormat="1" applyFill="1"/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0" fontId="1" fillId="2" borderId="8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25">
    <dxf>
      <fill>
        <patternFill>
          <bgColor rgb="FF57FF4F"/>
        </patternFill>
      </fill>
    </dxf>
    <dxf>
      <fill>
        <patternFill>
          <bgColor rgb="FFFF0000"/>
        </patternFill>
      </fill>
    </dxf>
    <dxf>
      <fill>
        <patternFill>
          <bgColor rgb="FF57FF4F"/>
        </patternFill>
      </fill>
    </dxf>
    <dxf>
      <fill>
        <patternFill>
          <bgColor rgb="FFFF0000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7" formatCode="dd/mm/yyyy\ hh:mm"/>
      <alignment horizontal="center" vertical="center" textRotation="0" wrapText="0" indent="0" justifyLastLine="0" shrinkToFit="0" readingOrder="0"/>
    </dxf>
    <dxf>
      <numFmt numFmtId="27" formatCode="dd/mm/yyyy\ hh:mm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27" formatCode="dd/mm/yyyy\ hh:mm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7" formatCode="dd/mm/yyyy\ hh:mm"/>
      <alignment horizontal="center" vertical="center" textRotation="0" wrapText="0" indent="0" justifyLastLine="0" shrinkToFit="0" readingOrder="0"/>
    </dxf>
    <dxf>
      <numFmt numFmtId="27" formatCode="dd/mm/yyyy\ h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6"/>
          <bgColor theme="6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F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396240</xdr:colOff>
          <xdr:row>8</xdr:row>
          <xdr:rowOff>160020</xdr:rowOff>
        </xdr:from>
        <xdr:to>
          <xdr:col>3</xdr:col>
          <xdr:colOff>236220</xdr:colOff>
          <xdr:row>11</xdr:row>
          <xdr:rowOff>114300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Adicionar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594360</xdr:colOff>
          <xdr:row>8</xdr:row>
          <xdr:rowOff>175260</xdr:rowOff>
        </xdr:from>
        <xdr:to>
          <xdr:col>4</xdr:col>
          <xdr:colOff>830580</xdr:colOff>
          <xdr:row>11</xdr:row>
          <xdr:rowOff>137160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Consulta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1242060</xdr:colOff>
          <xdr:row>8</xdr:row>
          <xdr:rowOff>167640</xdr:rowOff>
        </xdr:from>
        <xdr:to>
          <xdr:col>6</xdr:col>
          <xdr:colOff>7620</xdr:colOff>
          <xdr:row>11</xdr:row>
          <xdr:rowOff>121920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Baixa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dor\Documents\Projeto-coletores\Coletores-projet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tilizando"/>
      <sheetName val="Dados"/>
      <sheetName val="Historico"/>
    </sheetNames>
    <sheetDataSet>
      <sheetData sheetId="0"/>
      <sheetData sheetId="1">
        <row r="1">
          <cell r="A1" t="str">
            <v>ID</v>
          </cell>
          <cell r="B1" t="str">
            <v>Modelo</v>
          </cell>
          <cell r="C1" t="str">
            <v>Numero de serie</v>
          </cell>
          <cell r="D1" t="str">
            <v>Nome do Colaborador</v>
          </cell>
          <cell r="E1" t="str">
            <v>Data_Retirada</v>
          </cell>
        </row>
        <row r="2">
          <cell r="A2">
            <v>1</v>
          </cell>
          <cell r="B2" t="str">
            <v>RT40</v>
          </cell>
          <cell r="C2" t="str">
            <v>1112311008078</v>
          </cell>
          <cell r="D2" t="str">
            <v>Gabriel</v>
          </cell>
          <cell r="E2">
            <v>45685.855636342596</v>
          </cell>
        </row>
        <row r="3">
          <cell r="A3">
            <v>2</v>
          </cell>
          <cell r="B3" t="str">
            <v>RT40</v>
          </cell>
          <cell r="C3" t="str">
            <v>1112311008078</v>
          </cell>
          <cell r="D3" t="str">
            <v>João</v>
          </cell>
          <cell r="E3">
            <v>45685.855636342596</v>
          </cell>
        </row>
        <row r="4">
          <cell r="A4">
            <v>3</v>
          </cell>
          <cell r="B4" t="str">
            <v>RT40</v>
          </cell>
          <cell r="C4" t="str">
            <v>1112311008068</v>
          </cell>
          <cell r="D4" t="str">
            <v>Jorge</v>
          </cell>
          <cell r="E4">
            <v>45685.67024039352</v>
          </cell>
        </row>
        <row r="5">
          <cell r="A5">
            <v>4</v>
          </cell>
          <cell r="B5" t="str">
            <v>RT40</v>
          </cell>
          <cell r="C5" t="str">
            <v>1112311008026</v>
          </cell>
          <cell r="D5" t="str">
            <v>Valeria</v>
          </cell>
          <cell r="E5">
            <v>45685.684939467596</v>
          </cell>
        </row>
        <row r="6">
          <cell r="A6">
            <v>8</v>
          </cell>
          <cell r="B6" t="str">
            <v>RT40</v>
          </cell>
          <cell r="C6" t="str">
            <v>1112317012831</v>
          </cell>
          <cell r="D6" t="str">
            <v>bilas</v>
          </cell>
          <cell r="E6">
            <v>45685.686633912039</v>
          </cell>
        </row>
        <row r="7">
          <cell r="A7">
            <v>6</v>
          </cell>
          <cell r="B7" t="str">
            <v>RT40</v>
          </cell>
          <cell r="C7" t="str">
            <v>1112317012867</v>
          </cell>
          <cell r="D7" t="str">
            <v>vitor</v>
          </cell>
          <cell r="E7">
            <v>45685.809220717594</v>
          </cell>
        </row>
        <row r="8">
          <cell r="A8">
            <v>9</v>
          </cell>
          <cell r="B8" t="str">
            <v>DS5A</v>
          </cell>
          <cell r="C8" t="str">
            <v>9NB9XXWNF5228</v>
          </cell>
          <cell r="D8" t="str">
            <v>Bela</v>
          </cell>
          <cell r="E8">
            <v>45685.820651388887</v>
          </cell>
        </row>
        <row r="9">
          <cell r="A9">
            <v>10</v>
          </cell>
          <cell r="B9" t="str">
            <v>RT40</v>
          </cell>
          <cell r="C9" t="str">
            <v>1112311008031</v>
          </cell>
          <cell r="D9" t="str">
            <v>Hugo</v>
          </cell>
          <cell r="E9">
            <v>45685.821071759259</v>
          </cell>
        </row>
        <row r="10">
          <cell r="A10">
            <v>11</v>
          </cell>
          <cell r="B10" t="str">
            <v>RT40</v>
          </cell>
          <cell r="C10" t="str">
            <v>1112311008018</v>
          </cell>
          <cell r="D10" t="str">
            <v>Filipe</v>
          </cell>
          <cell r="E10">
            <v>45685.826021759261</v>
          </cell>
        </row>
        <row r="11">
          <cell r="A11">
            <v>12</v>
          </cell>
          <cell r="B11" t="str">
            <v>RT40</v>
          </cell>
          <cell r="C11" t="str">
            <v>1112317012832</v>
          </cell>
          <cell r="D11" t="str">
            <v>Leon</v>
          </cell>
          <cell r="E11">
            <v>45685.829982754629</v>
          </cell>
        </row>
        <row r="12">
          <cell r="A12">
            <v>14</v>
          </cell>
          <cell r="B12" t="str">
            <v>RT40</v>
          </cell>
          <cell r="C12" t="str">
            <v>1112311008064</v>
          </cell>
          <cell r="D12" t="str">
            <v>Nilce</v>
          </cell>
          <cell r="E12">
            <v>45685.837883333334</v>
          </cell>
        </row>
      </sheetData>
      <sheetData sheetId="2">
        <row r="1">
          <cell r="A1" t="str">
            <v>ID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id="2" name="Tabela2" displayName="Tabela2" ref="A2:E3" totalsRowShown="0" headerRowDxfId="24" dataDxfId="8">
  <tableColumns count="5">
    <tableColumn id="1" name="ID" dataDxfId="13"/>
    <tableColumn id="2" name="Modelo" dataDxfId="12"/>
    <tableColumn id="3" name="Numero de serie" dataDxfId="11"/>
    <tableColumn id="4" name="Nome do Colaborador" dataDxfId="10"/>
    <tableColumn id="5" name="Data_Retirada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3" displayName="Tabela3" ref="A1:C31" totalsRowShown="0" headerRowDxfId="23" dataDxfId="4">
  <autoFilter ref="A1:C31"/>
  <tableColumns count="3">
    <tableColumn id="1" name="ID" dataDxfId="7"/>
    <tableColumn id="2" name="Modelo" dataDxfId="6"/>
    <tableColumn id="3" name="Numero de serie" dataDxfId="5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ela4" displayName="Tabela4" ref="A2:F3" insertRow="1" totalsRowShown="0" headerRowDxfId="22" dataDxfId="21" tableBorderDxfId="20">
  <autoFilter ref="A2:F3"/>
  <tableColumns count="6">
    <tableColumn id="1" name="ID" dataDxfId="19"/>
    <tableColumn id="2" name="Modelo" dataDxfId="18"/>
    <tableColumn id="3" name="Numero de serie" dataDxfId="17"/>
    <tableColumn id="4" name="Nome do Colaborador" dataDxfId="16"/>
    <tableColumn id="5" name="Data_Retirada" dataDxfId="15"/>
    <tableColumn id="6" name="Data_Entrega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L22"/>
  <sheetViews>
    <sheetView tabSelected="1" workbookViewId="0">
      <selection activeCell="F22" sqref="F22"/>
    </sheetView>
  </sheetViews>
  <sheetFormatPr defaultRowHeight="14.4" x14ac:dyDescent="0.3"/>
  <cols>
    <col min="1" max="1" width="9.21875" bestFit="1" customWidth="1"/>
    <col min="2" max="2" width="4.21875" customWidth="1"/>
    <col min="3" max="3" width="7.5546875" bestFit="1" customWidth="1"/>
    <col min="4" max="4" width="14.88671875" bestFit="1" customWidth="1"/>
    <col min="5" max="5" width="19.88671875" bestFit="1" customWidth="1"/>
    <col min="6" max="6" width="15.6640625" bestFit="1" customWidth="1"/>
    <col min="8" max="8" width="4.6640625" customWidth="1"/>
    <col min="9" max="9" width="9.44140625" customWidth="1"/>
    <col min="10" max="10" width="16.6640625" customWidth="1"/>
    <col min="11" max="11" width="21.5546875" customWidth="1"/>
    <col min="12" max="12" width="15.6640625" bestFit="1" customWidth="1"/>
  </cols>
  <sheetData>
    <row r="1" spans="1:12" ht="18" x14ac:dyDescent="0.35">
      <c r="A1" s="20" t="s">
        <v>8</v>
      </c>
      <c r="B1" s="20"/>
      <c r="C1" s="20"/>
      <c r="D1" s="20"/>
      <c r="E1" s="20"/>
      <c r="F1" s="20"/>
      <c r="H1" s="20" t="s">
        <v>14</v>
      </c>
      <c r="I1" s="20"/>
      <c r="J1" s="20"/>
      <c r="K1" s="20"/>
      <c r="L1" s="20"/>
    </row>
    <row r="2" spans="1:12" ht="15" thickBot="1" x14ac:dyDescent="0.35">
      <c r="A2" s="1" t="s">
        <v>0</v>
      </c>
      <c r="B2" s="1" t="s">
        <v>1</v>
      </c>
      <c r="C2" s="2" t="s">
        <v>2</v>
      </c>
      <c r="D2" s="3" t="s">
        <v>3</v>
      </c>
      <c r="E2" s="4" t="s">
        <v>4</v>
      </c>
      <c r="F2" s="4" t="s">
        <v>5</v>
      </c>
      <c r="H2" s="16" t="s">
        <v>1</v>
      </c>
      <c r="I2" s="17" t="s">
        <v>2</v>
      </c>
      <c r="J2" s="17" t="s">
        <v>3</v>
      </c>
      <c r="K2" s="18" t="s">
        <v>4</v>
      </c>
      <c r="L2" s="19" t="s">
        <v>6</v>
      </c>
    </row>
    <row r="3" spans="1:12" ht="15" thickBot="1" x14ac:dyDescent="0.35">
      <c r="A3" s="5" t="str">
        <f>IF(B3="","",(IF(B3=IFERROR(VLOOKUP(B3,usados,1,),),"Utilizando","Disponivel")))</f>
        <v/>
      </c>
      <c r="B3" s="6"/>
      <c r="C3" s="5" t="str">
        <f>IFERROR(VLOOKUP($B$3,dados,2,),"")</f>
        <v/>
      </c>
      <c r="D3" s="5" t="str">
        <f>IFERROR(VLOOKUP($B$3,dados,3,),"")</f>
        <v/>
      </c>
      <c r="E3" s="6"/>
      <c r="F3" s="7">
        <f ca="1">NOW()</f>
        <v>45686.85976053241</v>
      </c>
      <c r="H3" s="15"/>
      <c r="I3" s="14"/>
      <c r="J3" s="15"/>
      <c r="K3" s="15"/>
      <c r="L3" s="14"/>
    </row>
    <row r="4" spans="1:12" x14ac:dyDescent="0.3">
      <c r="H4" s="13"/>
      <c r="I4" s="13"/>
      <c r="J4" s="13"/>
      <c r="K4" s="13"/>
      <c r="L4" s="14"/>
    </row>
    <row r="5" spans="1:12" ht="18" x14ac:dyDescent="0.35">
      <c r="A5" s="20" t="s">
        <v>9</v>
      </c>
      <c r="B5" s="20"/>
      <c r="C5" s="20"/>
      <c r="D5" s="20"/>
      <c r="E5" s="20"/>
      <c r="F5" s="20"/>
      <c r="H5" s="13"/>
      <c r="I5" s="13"/>
      <c r="J5" s="13"/>
      <c r="K5" s="13"/>
      <c r="L5" s="14"/>
    </row>
    <row r="6" spans="1:12" ht="15" thickBot="1" x14ac:dyDescent="0.35">
      <c r="A6" s="1" t="s">
        <v>0</v>
      </c>
      <c r="B6" s="1" t="s">
        <v>1</v>
      </c>
      <c r="C6" s="2" t="s">
        <v>2</v>
      </c>
      <c r="D6" s="3" t="s">
        <v>3</v>
      </c>
      <c r="E6" s="4" t="s">
        <v>4</v>
      </c>
      <c r="F6" s="4" t="s">
        <v>5</v>
      </c>
      <c r="H6" s="13"/>
      <c r="I6" s="13"/>
      <c r="J6" s="13"/>
      <c r="K6" s="13"/>
      <c r="L6" s="14"/>
    </row>
    <row r="7" spans="1:12" ht="15" thickBot="1" x14ac:dyDescent="0.35">
      <c r="A7" s="5" t="str">
        <f>IF(B7="","",(IF(B7=IFERROR(VLOOKUP(B7,usados,1,),),"Utilizando","Liberado")))</f>
        <v/>
      </c>
      <c r="B7" s="6"/>
      <c r="C7" s="5" t="str">
        <f>IFERROR(VLOOKUP($B$7,usados,2,),"")</f>
        <v/>
      </c>
      <c r="D7" s="5" t="str">
        <f>IFERROR(VLOOKUP($B$7,usados,3,),"")</f>
        <v/>
      </c>
      <c r="E7" s="6" t="str">
        <f>IFERROR(VLOOKUP($B$7,usados,4,),"")</f>
        <v/>
      </c>
      <c r="F7" s="7" t="str">
        <f>IFERROR(VLOOKUP($B$7,usados,5,),"")</f>
        <v/>
      </c>
      <c r="H7" s="13"/>
      <c r="I7" s="13"/>
      <c r="J7" s="13"/>
      <c r="K7" s="13"/>
      <c r="L7" s="14"/>
    </row>
    <row r="8" spans="1:12" x14ac:dyDescent="0.3">
      <c r="H8" s="13"/>
      <c r="I8" s="13"/>
      <c r="J8" s="13"/>
      <c r="K8" s="13"/>
      <c r="L8" s="14"/>
    </row>
    <row r="22" spans="6:6" x14ac:dyDescent="0.3">
      <c r="F22" s="24"/>
    </row>
  </sheetData>
  <mergeCells count="3">
    <mergeCell ref="A1:F1"/>
    <mergeCell ref="A5:F5"/>
    <mergeCell ref="H1:L1"/>
  </mergeCells>
  <conditionalFormatting sqref="A3">
    <cfRule type="containsText" dxfId="3" priority="5" operator="containsText" text="Utilizando">
      <formula>NOT(ISERROR(SEARCH("Utilizando",A3)))</formula>
    </cfRule>
    <cfRule type="containsText" dxfId="2" priority="6" operator="containsText" text="Disponivel">
      <formula>NOT(ISERROR(SEARCH("Disponivel",A3)))</formula>
    </cfRule>
  </conditionalFormatting>
  <conditionalFormatting sqref="A7">
    <cfRule type="containsText" dxfId="1" priority="1" operator="containsText" text="Utilizando">
      <formula>NOT(ISERROR(SEARCH("Utilizando",A7)))</formula>
    </cfRule>
    <cfRule type="containsText" dxfId="0" priority="2" operator="containsText" text="Liberado">
      <formula>NOT(ISERROR(SEARCH("Liberado",A7)))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Utilizando.Utilizando">
                <anchor moveWithCells="1" sizeWithCells="1">
                  <from>
                    <xdr:col>0</xdr:col>
                    <xdr:colOff>396240</xdr:colOff>
                    <xdr:row>8</xdr:row>
                    <xdr:rowOff>160020</xdr:rowOff>
                  </from>
                  <to>
                    <xdr:col>3</xdr:col>
                    <xdr:colOff>236220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Consulta.consulta">
                <anchor moveWithCells="1" sizeWithCells="1">
                  <from>
                    <xdr:col>3</xdr:col>
                    <xdr:colOff>594360</xdr:colOff>
                    <xdr:row>8</xdr:row>
                    <xdr:rowOff>175260</xdr:rowOff>
                  </from>
                  <to>
                    <xdr:col>4</xdr:col>
                    <xdr:colOff>830580</xdr:colOff>
                    <xdr:row>11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0]!Baixa.Baixa">
                <anchor moveWithCells="1" sizeWithCells="1">
                  <from>
                    <xdr:col>4</xdr:col>
                    <xdr:colOff>1242060</xdr:colOff>
                    <xdr:row>8</xdr:row>
                    <xdr:rowOff>167640</xdr:rowOff>
                  </from>
                  <to>
                    <xdr:col>6</xdr:col>
                    <xdr:colOff>7620</xdr:colOff>
                    <xdr:row>11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E3"/>
  <sheetViews>
    <sheetView workbookViewId="0">
      <selection activeCell="A3" sqref="A3:E3"/>
    </sheetView>
  </sheetViews>
  <sheetFormatPr defaultRowHeight="14.4" x14ac:dyDescent="0.3"/>
  <cols>
    <col min="1" max="1" width="2.77734375" bestFit="1" customWidth="1"/>
    <col min="2" max="2" width="9.44140625" customWidth="1"/>
    <col min="3" max="3" width="14.88671875" customWidth="1"/>
    <col min="4" max="4" width="21.5546875" customWidth="1"/>
    <col min="5" max="5" width="17.33203125" bestFit="1" customWidth="1"/>
  </cols>
  <sheetData>
    <row r="1" spans="1:5" ht="18" x14ac:dyDescent="0.3">
      <c r="A1" s="21" t="s">
        <v>10</v>
      </c>
      <c r="B1" s="21"/>
      <c r="C1" s="21"/>
      <c r="D1" s="21"/>
      <c r="E1" s="21"/>
    </row>
    <row r="2" spans="1:5" x14ac:dyDescent="0.3">
      <c r="A2" s="8" t="s">
        <v>1</v>
      </c>
      <c r="B2" s="9" t="s">
        <v>2</v>
      </c>
      <c r="C2" s="10" t="s">
        <v>3</v>
      </c>
      <c r="D2" s="11" t="s">
        <v>4</v>
      </c>
      <c r="E2" s="12" t="s">
        <v>6</v>
      </c>
    </row>
    <row r="3" spans="1:5" x14ac:dyDescent="0.3">
      <c r="A3" s="15" t="s">
        <v>13</v>
      </c>
      <c r="B3" s="14" t="s">
        <v>7</v>
      </c>
      <c r="C3" s="23" t="s">
        <v>15</v>
      </c>
      <c r="D3" s="23" t="s">
        <v>16</v>
      </c>
      <c r="E3" s="14">
        <v>45686.554084374999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C31"/>
  <sheetViews>
    <sheetView workbookViewId="0">
      <selection activeCell="F6" sqref="F6"/>
    </sheetView>
  </sheetViews>
  <sheetFormatPr defaultRowHeight="14.4" x14ac:dyDescent="0.3"/>
  <cols>
    <col min="1" max="1" width="5" style="13" bestFit="1" customWidth="1"/>
    <col min="2" max="2" width="9.77734375" style="13" bestFit="1" customWidth="1"/>
    <col min="3" max="3" width="18.33203125" style="13" bestFit="1" customWidth="1"/>
  </cols>
  <sheetData>
    <row r="1" spans="1:3" x14ac:dyDescent="0.3">
      <c r="A1" s="13" t="s">
        <v>1</v>
      </c>
      <c r="B1" s="13" t="s">
        <v>2</v>
      </c>
      <c r="C1" s="13" t="s">
        <v>3</v>
      </c>
    </row>
    <row r="2" spans="1:3" x14ac:dyDescent="0.3">
      <c r="A2" s="23">
        <v>1</v>
      </c>
      <c r="B2" s="23" t="s">
        <v>15</v>
      </c>
      <c r="C2" s="23" t="s">
        <v>16</v>
      </c>
    </row>
    <row r="3" spans="1:3" x14ac:dyDescent="0.3">
      <c r="A3" s="23">
        <v>2</v>
      </c>
      <c r="B3" s="23" t="s">
        <v>17</v>
      </c>
      <c r="C3" s="23" t="s">
        <v>18</v>
      </c>
    </row>
    <row r="4" spans="1:3" x14ac:dyDescent="0.3">
      <c r="A4" s="23">
        <v>3</v>
      </c>
      <c r="B4" s="23" t="s">
        <v>19</v>
      </c>
      <c r="C4" s="23" t="s">
        <v>20</v>
      </c>
    </row>
    <row r="5" spans="1:3" x14ac:dyDescent="0.3">
      <c r="A5" s="23">
        <v>4</v>
      </c>
      <c r="B5" s="23" t="s">
        <v>15</v>
      </c>
      <c r="C5" s="23" t="s">
        <v>21</v>
      </c>
    </row>
    <row r="6" spans="1:3" x14ac:dyDescent="0.3">
      <c r="A6" s="23">
        <v>5</v>
      </c>
      <c r="B6" s="23" t="s">
        <v>17</v>
      </c>
      <c r="C6" s="23" t="s">
        <v>22</v>
      </c>
    </row>
    <row r="7" spans="1:3" x14ac:dyDescent="0.3">
      <c r="A7" s="23">
        <v>6</v>
      </c>
      <c r="B7" s="23" t="s">
        <v>19</v>
      </c>
      <c r="C7" s="23" t="s">
        <v>23</v>
      </c>
    </row>
    <row r="8" spans="1:3" x14ac:dyDescent="0.3">
      <c r="A8" s="23">
        <v>7</v>
      </c>
      <c r="B8" s="23" t="s">
        <v>15</v>
      </c>
      <c r="C8" s="23" t="s">
        <v>24</v>
      </c>
    </row>
    <row r="9" spans="1:3" x14ac:dyDescent="0.3">
      <c r="A9" s="23">
        <v>8</v>
      </c>
      <c r="B9" s="23" t="s">
        <v>17</v>
      </c>
      <c r="C9" s="23" t="s">
        <v>25</v>
      </c>
    </row>
    <row r="10" spans="1:3" x14ac:dyDescent="0.3">
      <c r="A10" s="23">
        <v>9</v>
      </c>
      <c r="B10" s="23" t="s">
        <v>19</v>
      </c>
      <c r="C10" s="23" t="s">
        <v>26</v>
      </c>
    </row>
    <row r="11" spans="1:3" x14ac:dyDescent="0.3">
      <c r="A11" s="23">
        <v>10</v>
      </c>
      <c r="B11" s="23" t="s">
        <v>15</v>
      </c>
      <c r="C11" s="23" t="s">
        <v>27</v>
      </c>
    </row>
    <row r="12" spans="1:3" x14ac:dyDescent="0.3">
      <c r="A12" s="23">
        <v>11</v>
      </c>
      <c r="B12" s="23" t="s">
        <v>17</v>
      </c>
      <c r="C12" s="23" t="s">
        <v>28</v>
      </c>
    </row>
    <row r="13" spans="1:3" x14ac:dyDescent="0.3">
      <c r="A13" s="23">
        <v>12</v>
      </c>
      <c r="B13" s="23" t="s">
        <v>19</v>
      </c>
      <c r="C13" s="23" t="s">
        <v>29</v>
      </c>
    </row>
    <row r="14" spans="1:3" x14ac:dyDescent="0.3">
      <c r="A14" s="23">
        <v>13</v>
      </c>
      <c r="B14" s="23" t="s">
        <v>15</v>
      </c>
      <c r="C14" s="23" t="s">
        <v>30</v>
      </c>
    </row>
    <row r="15" spans="1:3" x14ac:dyDescent="0.3">
      <c r="A15" s="23">
        <v>14</v>
      </c>
      <c r="B15" s="23" t="s">
        <v>17</v>
      </c>
      <c r="C15" s="23" t="s">
        <v>31</v>
      </c>
    </row>
    <row r="16" spans="1:3" x14ac:dyDescent="0.3">
      <c r="A16" s="23">
        <v>15</v>
      </c>
      <c r="B16" s="23" t="s">
        <v>19</v>
      </c>
      <c r="C16" s="23" t="s">
        <v>32</v>
      </c>
    </row>
    <row r="17" spans="1:3" x14ac:dyDescent="0.3">
      <c r="A17" s="23">
        <v>16</v>
      </c>
      <c r="B17" s="23" t="s">
        <v>15</v>
      </c>
      <c r="C17" s="23" t="s">
        <v>33</v>
      </c>
    </row>
    <row r="18" spans="1:3" x14ac:dyDescent="0.3">
      <c r="A18" s="23">
        <v>17</v>
      </c>
      <c r="B18" s="23" t="s">
        <v>17</v>
      </c>
      <c r="C18" s="23" t="s">
        <v>34</v>
      </c>
    </row>
    <row r="19" spans="1:3" x14ac:dyDescent="0.3">
      <c r="A19" s="23">
        <v>18</v>
      </c>
      <c r="B19" s="23" t="s">
        <v>19</v>
      </c>
      <c r="C19" s="23" t="s">
        <v>35</v>
      </c>
    </row>
    <row r="20" spans="1:3" x14ac:dyDescent="0.3">
      <c r="A20" s="23">
        <v>19</v>
      </c>
      <c r="B20" s="23" t="s">
        <v>15</v>
      </c>
      <c r="C20" s="23" t="s">
        <v>36</v>
      </c>
    </row>
    <row r="21" spans="1:3" x14ac:dyDescent="0.3">
      <c r="A21" s="23">
        <v>20</v>
      </c>
      <c r="B21" s="23" t="s">
        <v>17</v>
      </c>
      <c r="C21" s="23" t="s">
        <v>37</v>
      </c>
    </row>
    <row r="22" spans="1:3" x14ac:dyDescent="0.3">
      <c r="A22" s="23">
        <v>21</v>
      </c>
      <c r="B22" s="23" t="s">
        <v>19</v>
      </c>
      <c r="C22" s="23" t="s">
        <v>38</v>
      </c>
    </row>
    <row r="23" spans="1:3" x14ac:dyDescent="0.3">
      <c r="A23" s="23">
        <v>22</v>
      </c>
      <c r="B23" s="23" t="s">
        <v>15</v>
      </c>
      <c r="C23" s="23" t="s">
        <v>39</v>
      </c>
    </row>
    <row r="24" spans="1:3" x14ac:dyDescent="0.3">
      <c r="A24" s="23">
        <v>23</v>
      </c>
      <c r="B24" s="23" t="s">
        <v>17</v>
      </c>
      <c r="C24" s="23" t="s">
        <v>40</v>
      </c>
    </row>
    <row r="25" spans="1:3" x14ac:dyDescent="0.3">
      <c r="A25" s="23">
        <v>24</v>
      </c>
      <c r="B25" s="23" t="s">
        <v>19</v>
      </c>
      <c r="C25" s="23" t="s">
        <v>41</v>
      </c>
    </row>
    <row r="26" spans="1:3" x14ac:dyDescent="0.3">
      <c r="A26" s="23">
        <v>25</v>
      </c>
      <c r="B26" s="23" t="s">
        <v>15</v>
      </c>
      <c r="C26" s="23" t="s">
        <v>42</v>
      </c>
    </row>
    <row r="27" spans="1:3" x14ac:dyDescent="0.3">
      <c r="A27" s="23">
        <v>26</v>
      </c>
      <c r="B27" s="23" t="s">
        <v>17</v>
      </c>
      <c r="C27" s="23" t="s">
        <v>43</v>
      </c>
    </row>
    <row r="28" spans="1:3" x14ac:dyDescent="0.3">
      <c r="A28" s="23">
        <v>27</v>
      </c>
      <c r="B28" s="23" t="s">
        <v>19</v>
      </c>
      <c r="C28" s="23" t="s">
        <v>44</v>
      </c>
    </row>
    <row r="29" spans="1:3" x14ac:dyDescent="0.3">
      <c r="A29" s="23">
        <v>28</v>
      </c>
      <c r="B29" s="23" t="s">
        <v>15</v>
      </c>
      <c r="C29" s="23" t="s">
        <v>45</v>
      </c>
    </row>
    <row r="30" spans="1:3" x14ac:dyDescent="0.3">
      <c r="A30" s="23">
        <v>29</v>
      </c>
      <c r="B30" s="23" t="s">
        <v>17</v>
      </c>
      <c r="C30" s="23" t="s">
        <v>46</v>
      </c>
    </row>
    <row r="31" spans="1:3" x14ac:dyDescent="0.3">
      <c r="A31" s="23">
        <v>30</v>
      </c>
      <c r="B31" s="23" t="s">
        <v>19</v>
      </c>
      <c r="C31" s="23" t="s">
        <v>47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F3"/>
  <sheetViews>
    <sheetView workbookViewId="0">
      <selection activeCell="B30" sqref="B30"/>
    </sheetView>
  </sheetViews>
  <sheetFormatPr defaultRowHeight="14.4" x14ac:dyDescent="0.3"/>
  <cols>
    <col min="1" max="1" width="7.21875" style="13" bestFit="1" customWidth="1"/>
    <col min="2" max="2" width="12" style="13" bestFit="1" customWidth="1"/>
    <col min="3" max="3" width="19.33203125" style="13" bestFit="1" customWidth="1"/>
    <col min="4" max="4" width="24.33203125" style="13" bestFit="1" customWidth="1"/>
    <col min="5" max="5" width="17.33203125" style="13" bestFit="1" customWidth="1"/>
    <col min="6" max="6" width="19.33203125" style="13" bestFit="1" customWidth="1"/>
  </cols>
  <sheetData>
    <row r="1" spans="1:6" ht="18" x14ac:dyDescent="0.3">
      <c r="A1" s="22" t="s">
        <v>11</v>
      </c>
      <c r="B1" s="22"/>
      <c r="C1" s="22"/>
      <c r="D1" s="22"/>
      <c r="E1" s="22"/>
      <c r="F1" s="22"/>
    </row>
    <row r="2" spans="1:6" x14ac:dyDescent="0.3">
      <c r="A2" s="8" t="s">
        <v>1</v>
      </c>
      <c r="B2" s="9" t="s">
        <v>2</v>
      </c>
      <c r="C2" s="10" t="s">
        <v>3</v>
      </c>
      <c r="D2" s="11" t="s">
        <v>4</v>
      </c>
      <c r="E2" s="12" t="s">
        <v>6</v>
      </c>
      <c r="F2" s="8" t="s">
        <v>12</v>
      </c>
    </row>
    <row r="3" spans="1:6" x14ac:dyDescent="0.3">
      <c r="E3" s="14"/>
      <c r="F3" s="14"/>
    </row>
  </sheetData>
  <mergeCells count="1">
    <mergeCell ref="A1:F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HOME</vt:lpstr>
      <vt:lpstr>UTILIZADOS</vt:lpstr>
      <vt:lpstr>DADOS</vt:lpstr>
      <vt:lpstr>HISTORICO</vt:lpstr>
      <vt:lpstr>HOME!Area_de_extracao</vt:lpstr>
      <vt:lpstr>dados</vt:lpstr>
      <vt:lpstr>usados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2025-01-28T23:54:17Z</dcterms:created>
  <dcterms:modified xsi:type="dcterms:W3CDTF">2025-01-29T23:38:23Z</dcterms:modified>
</cp:coreProperties>
</file>